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4.xml" ContentType="application/vnd.openxmlformats-officedocument.drawing+xml"/>
  <Override PartName="/xl/charts/chart18.xml" ContentType="application/vnd.openxmlformats-officedocument.drawingml.chart+xml"/>
  <Override PartName="/xl/drawings/drawing5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469180\OneDrive - James Cook University\Publication\2020 LA-ICP-MS focus issue\Figures\"/>
    </mc:Choice>
  </mc:AlternateContent>
  <bookViews>
    <workbookView xWindow="-120" yWindow="-120" windowWidth="3630" windowHeight="3675" tabRatio="928" firstSheet="13" activeTab="13"/>
  </bookViews>
  <sheets>
    <sheet name="PlotDat2" sheetId="3" state="hidden" r:id="rId1"/>
    <sheet name="PlotDat3" sheetId="5" state="hidden" r:id="rId2"/>
    <sheet name="PlotDat4" sheetId="7" state="hidden" r:id="rId3"/>
    <sheet name="PlotDat5" sheetId="9" state="hidden" r:id="rId4"/>
    <sheet name="PlotDat6" sheetId="11" state="hidden" r:id="rId5"/>
    <sheet name="PlotDat7" sheetId="13" state="hidden" r:id="rId6"/>
    <sheet name="PlotDat8" sheetId="15" state="hidden" r:id="rId7"/>
    <sheet name="PlotDat9" sheetId="17" state="hidden" r:id="rId8"/>
    <sheet name="PlotDat10" sheetId="19" state="hidden" r:id="rId9"/>
    <sheet name="PlotDat11" sheetId="21" state="hidden" r:id="rId10"/>
    <sheet name="PlotDat12" sheetId="23" state="hidden" r:id="rId11"/>
    <sheet name="PlotDat13" sheetId="25" state="hidden" r:id="rId12"/>
    <sheet name="PlotDat14" sheetId="27" state="hidden" r:id="rId13"/>
    <sheet name="Table A1" sheetId="1" r:id="rId14"/>
    <sheet name="Table A2" sheetId="59" r:id="rId15"/>
    <sheet name="Table A3" sheetId="82" r:id="rId16"/>
    <sheet name="Table A4" sheetId="83" r:id="rId17"/>
    <sheet name="Table A5" sheetId="84" r:id="rId18"/>
    <sheet name="PlotDat15" sheetId="29" state="hidden" r:id="rId19"/>
    <sheet name="PlotDat16" sheetId="31" state="hidden" r:id="rId20"/>
    <sheet name="PlotDat17" sheetId="33" state="hidden" r:id="rId21"/>
    <sheet name="PlotDat18" sheetId="35" state="hidden" r:id="rId22"/>
    <sheet name="PlotDat19" sheetId="37" state="hidden" r:id="rId23"/>
    <sheet name="PlotDat20" sheetId="39" state="hidden" r:id="rId24"/>
    <sheet name="PlotDat21" sheetId="41" state="hidden" r:id="rId25"/>
    <sheet name="PlotDat23" sheetId="45" state="hidden" r:id="rId26"/>
    <sheet name="PlotDat25" sheetId="49" state="hidden" r:id="rId27"/>
    <sheet name="PlotDat26" sheetId="51" state="hidden" r:id="rId28"/>
    <sheet name="PlotDat27" sheetId="53" state="hidden" r:id="rId29"/>
    <sheet name="PlotDat28" sheetId="55" state="hidden" r:id="rId30"/>
    <sheet name="PlotDat29" sheetId="57" state="hidden" r:id="rId31"/>
    <sheet name="PlotDat30" sheetId="60" state="hidden" r:id="rId32"/>
    <sheet name="PlotDat31" sheetId="62" state="hidden" r:id="rId33"/>
    <sheet name="PlotDat32" sheetId="64" state="hidden" r:id="rId34"/>
    <sheet name="PlotDat33" sheetId="66" state="hidden" r:id="rId35"/>
    <sheet name="PlotDat22" sheetId="72" state="hidden" r:id="rId36"/>
    <sheet name="PlotDat24" sheetId="76" state="hidden" r:id="rId37"/>
    <sheet name="PlotDat34" sheetId="80" state="hidden" r:id="rId38"/>
  </sheets>
  <externalReferences>
    <externalReference r:id="rId39"/>
  </externalReferences>
  <definedNames>
    <definedName name="_gXY1">PlotDat34!$C$1:$D$10</definedName>
    <definedName name="ConcAgeTik1">PlotDat34!$E$1:$F$23</definedName>
    <definedName name="ConcAgeTik2">PlotDat34!$G$1:$H$23</definedName>
    <definedName name="ConcAgeTik3">PlotDat34!$I$1:$J$23</definedName>
    <definedName name="ConcAgeTik4">PlotDat34!$K$1:$L$23</definedName>
    <definedName name="ConcAgeTik5">PlotDat34!$M$1:$N$23</definedName>
    <definedName name="Ellipse1_1">PlotDat34!$Y$1:$Z$46</definedName>
    <definedName name="Ellipse1_10">PlotDat34!$AQ$1:$AR$46</definedName>
    <definedName name="Ellipse1_2">PlotDat34!$AA$1:$AB$46</definedName>
    <definedName name="Ellipse1_3">PlotDat34!$AC$1:$AD$46</definedName>
    <definedName name="Ellipse1_4">PlotDat34!$AE$1:$AF$46</definedName>
    <definedName name="Ellipse1_5">PlotDat34!$AG$1:$AH$46</definedName>
    <definedName name="Ellipse1_6">PlotDat34!$AI$1:$AJ$46</definedName>
    <definedName name="Ellipse1_7">PlotDat34!$AK$1:$AL$46</definedName>
    <definedName name="Ellipse1_8">PlotDat34!$AM$1:$AN$46</definedName>
    <definedName name="Ellipse1_9">PlotDat34!$AO$1:$AP$46</definedName>
  </definedNames>
  <calcPr calcId="162913"/>
</workbook>
</file>

<file path=xl/calcChain.xml><?xml version="1.0" encoding="utf-8"?>
<calcChain xmlns="http://schemas.openxmlformats.org/spreadsheetml/2006/main">
  <c r="J16" i="83" l="1"/>
  <c r="I16" i="83"/>
  <c r="J8" i="83"/>
  <c r="I8" i="83"/>
  <c r="J15" i="83"/>
  <c r="I15" i="83"/>
  <c r="J7" i="83"/>
  <c r="I7" i="83"/>
  <c r="J14" i="83"/>
  <c r="I14" i="83"/>
  <c r="J6" i="83"/>
  <c r="I6" i="83"/>
  <c r="J13" i="83"/>
  <c r="I13" i="83"/>
  <c r="J5" i="83"/>
  <c r="I5" i="83"/>
  <c r="J12" i="83"/>
  <c r="I12" i="83"/>
  <c r="J4" i="83"/>
  <c r="I4" i="83"/>
  <c r="F29" i="82" l="1"/>
  <c r="E29" i="82"/>
  <c r="D29" i="82"/>
  <c r="C29" i="82"/>
  <c r="B29" i="82"/>
  <c r="A29" i="82"/>
  <c r="C123" i="59" l="1"/>
  <c r="C124" i="59"/>
  <c r="C125" i="59"/>
  <c r="C126" i="59"/>
  <c r="C127" i="59"/>
  <c r="C128" i="59"/>
  <c r="C129" i="59"/>
  <c r="C130" i="59"/>
  <c r="C122" i="59"/>
  <c r="B123" i="59"/>
  <c r="B124" i="59"/>
  <c r="B125" i="59"/>
  <c r="B126" i="59"/>
  <c r="B127" i="59"/>
  <c r="B128" i="59"/>
  <c r="B129" i="59"/>
  <c r="B130" i="59"/>
  <c r="B122" i="59"/>
  <c r="B112" i="59"/>
  <c r="B113" i="59"/>
  <c r="B114" i="59"/>
  <c r="B115" i="59"/>
  <c r="B116" i="59"/>
  <c r="B117" i="59"/>
  <c r="B118" i="59"/>
  <c r="B119" i="59"/>
  <c r="B111" i="59"/>
  <c r="C112" i="59"/>
  <c r="C113" i="59"/>
  <c r="C114" i="59"/>
  <c r="C115" i="59"/>
  <c r="C116" i="59"/>
  <c r="C117" i="59"/>
  <c r="C118" i="59"/>
  <c r="C119" i="59"/>
  <c r="C111" i="59"/>
  <c r="I12" i="59" l="1"/>
  <c r="H12" i="59"/>
  <c r="I11" i="59"/>
  <c r="H11" i="59"/>
  <c r="I10" i="59"/>
  <c r="H10" i="59"/>
  <c r="I9" i="59"/>
  <c r="H9" i="59"/>
  <c r="I8" i="59"/>
  <c r="H8" i="59"/>
  <c r="I7" i="59"/>
  <c r="H7" i="59"/>
  <c r="I6" i="59"/>
  <c r="H6" i="59"/>
  <c r="I5" i="59"/>
  <c r="H5" i="59"/>
  <c r="I4" i="59"/>
  <c r="H4" i="59"/>
  <c r="C32" i="59" l="1"/>
  <c r="B32" i="59"/>
  <c r="C30" i="59"/>
  <c r="B30" i="59"/>
  <c r="C28" i="59"/>
  <c r="B28" i="59"/>
  <c r="C26" i="59"/>
  <c r="B26" i="59"/>
  <c r="C24" i="59"/>
  <c r="B24" i="59"/>
  <c r="C88" i="59"/>
  <c r="B88" i="59"/>
  <c r="C87" i="59"/>
  <c r="B87" i="59"/>
  <c r="C86" i="59"/>
  <c r="B86" i="59"/>
  <c r="C85" i="59"/>
  <c r="B85" i="59"/>
  <c r="C84" i="59"/>
  <c r="B84" i="59"/>
  <c r="C83" i="59"/>
  <c r="B83" i="59"/>
  <c r="C82" i="59"/>
  <c r="B82" i="59"/>
  <c r="C81" i="59"/>
  <c r="B81" i="59"/>
  <c r="C80" i="59"/>
  <c r="B80" i="59"/>
  <c r="C78" i="59"/>
  <c r="B78" i="59"/>
  <c r="C77" i="59"/>
  <c r="B77" i="59"/>
  <c r="C76" i="59"/>
  <c r="B76" i="59"/>
  <c r="C75" i="59"/>
  <c r="B75" i="59"/>
  <c r="C74" i="59"/>
  <c r="B74" i="59"/>
  <c r="C73" i="59"/>
  <c r="B73" i="59"/>
  <c r="C72" i="59"/>
  <c r="B72" i="59"/>
  <c r="C71" i="59"/>
  <c r="B71" i="59"/>
  <c r="C70" i="59"/>
  <c r="B70" i="59"/>
  <c r="C67" i="59"/>
  <c r="B67" i="59"/>
  <c r="C66" i="59"/>
  <c r="B66" i="59"/>
  <c r="C65" i="59"/>
  <c r="B65" i="59"/>
  <c r="C64" i="59"/>
  <c r="B64" i="59"/>
  <c r="C63" i="59"/>
  <c r="B63" i="59"/>
  <c r="C62" i="59"/>
  <c r="B62" i="59"/>
  <c r="C61" i="59"/>
  <c r="B61" i="59"/>
  <c r="C60" i="59"/>
  <c r="B60" i="59"/>
  <c r="C59" i="59"/>
  <c r="B59" i="59"/>
  <c r="C56" i="59" l="1"/>
  <c r="B56" i="59"/>
  <c r="C55" i="59"/>
  <c r="B55" i="59"/>
  <c r="C54" i="59"/>
  <c r="B54" i="59"/>
  <c r="C53" i="59"/>
  <c r="B53" i="59"/>
  <c r="C52" i="59"/>
  <c r="B52" i="59"/>
  <c r="C51" i="59"/>
  <c r="B51" i="59"/>
  <c r="C50" i="59"/>
  <c r="B50" i="59"/>
  <c r="C49" i="59"/>
  <c r="B49" i="59"/>
  <c r="C48" i="59"/>
  <c r="B48" i="59"/>
  <c r="C22" i="59"/>
  <c r="B22" i="59"/>
  <c r="C21" i="59"/>
  <c r="B21" i="59"/>
  <c r="C20" i="59"/>
  <c r="B20" i="59"/>
  <c r="C19" i="59"/>
  <c r="B19" i="59"/>
  <c r="C18" i="59"/>
  <c r="B18" i="59"/>
  <c r="C17" i="59"/>
  <c r="B17" i="59"/>
  <c r="C16" i="59"/>
  <c r="B16" i="59"/>
  <c r="C15" i="59"/>
  <c r="B15" i="59"/>
  <c r="C14" i="59"/>
  <c r="B14" i="59"/>
  <c r="C98" i="59" l="1"/>
  <c r="B98" i="59"/>
  <c r="C97" i="59"/>
  <c r="B97" i="59"/>
  <c r="C96" i="59"/>
  <c r="B96" i="59"/>
  <c r="C95" i="59"/>
  <c r="B95" i="59"/>
  <c r="C94" i="59"/>
  <c r="B94" i="59"/>
  <c r="C93" i="59"/>
  <c r="B93" i="59"/>
  <c r="C92" i="59"/>
  <c r="B92" i="59"/>
  <c r="C91" i="59"/>
  <c r="B91" i="59"/>
  <c r="B90" i="59"/>
  <c r="C90" i="59"/>
  <c r="B101" i="59"/>
  <c r="B102" i="59"/>
  <c r="B103" i="59"/>
  <c r="B104" i="59"/>
  <c r="B105" i="59"/>
  <c r="B106" i="59"/>
  <c r="B107" i="59"/>
  <c r="B108" i="59"/>
  <c r="B100" i="59"/>
  <c r="C101" i="59"/>
  <c r="C102" i="59"/>
  <c r="C103" i="59"/>
  <c r="C104" i="59"/>
  <c r="C105" i="59"/>
  <c r="C106" i="59"/>
  <c r="C107" i="59"/>
  <c r="C108" i="59"/>
  <c r="C100" i="59"/>
  <c r="B44" i="59" l="1"/>
  <c r="C44" i="59"/>
  <c r="B36" i="59"/>
  <c r="C36" i="59"/>
  <c r="C43" i="59"/>
  <c r="B43" i="59"/>
  <c r="C42" i="59"/>
  <c r="B42" i="59"/>
  <c r="C41" i="59"/>
  <c r="B41" i="59"/>
  <c r="C40" i="59"/>
  <c r="B40" i="59"/>
  <c r="C39" i="59"/>
  <c r="B39" i="59"/>
  <c r="C38" i="59"/>
  <c r="B38" i="59"/>
  <c r="C37" i="59"/>
  <c r="B37" i="59"/>
  <c r="C5" i="59" l="1"/>
  <c r="C6" i="59"/>
  <c r="C7" i="59"/>
  <c r="C8" i="59"/>
  <c r="C9" i="59"/>
  <c r="C10" i="59"/>
  <c r="C11" i="59"/>
  <c r="C12" i="59"/>
  <c r="C4" i="59"/>
  <c r="B5" i="59" l="1"/>
  <c r="B6" i="59"/>
  <c r="B7" i="59"/>
  <c r="B8" i="59"/>
  <c r="B9" i="59"/>
  <c r="B10" i="59"/>
  <c r="B11" i="59"/>
  <c r="B12" i="59"/>
  <c r="B4" i="59"/>
</calcChain>
</file>

<file path=xl/sharedStrings.xml><?xml version="1.0" encoding="utf-8"?>
<sst xmlns="http://schemas.openxmlformats.org/spreadsheetml/2006/main" count="3092" uniqueCount="1060">
  <si>
    <t>Duration(s)</t>
  </si>
  <si>
    <t>Comments</t>
  </si>
  <si>
    <t>Total points</t>
  </si>
  <si>
    <t>Selection type</t>
  </si>
  <si>
    <t>Components</t>
  </si>
  <si>
    <t>Final207_235</t>
  </si>
  <si>
    <t>Final207_235_Int2SE</t>
  </si>
  <si>
    <t>Final207_235_Prop2SE</t>
  </si>
  <si>
    <t>Final206_238</t>
  </si>
  <si>
    <t>Final206_238_Int2SE</t>
  </si>
  <si>
    <t>Final206_238_Prop2SE</t>
  </si>
  <si>
    <t>ErrorCorrelation_6_38vs7_35</t>
  </si>
  <si>
    <t>Final238_206</t>
  </si>
  <si>
    <t>Final238_206_Prop2SE</t>
  </si>
  <si>
    <t>Final207_206</t>
  </si>
  <si>
    <t>Final207_206_Int2SE</t>
  </si>
  <si>
    <t>Final207_206_Prop2SE</t>
  </si>
  <si>
    <t>ErrorCorrelation_38_6vs7_6</t>
  </si>
  <si>
    <t>Final208_232</t>
  </si>
  <si>
    <t>Final208_232_Int2SE</t>
  </si>
  <si>
    <t>Final208_232_Prop2SE</t>
  </si>
  <si>
    <t>FinalAge207_235</t>
  </si>
  <si>
    <t>FinalAge207_235_Int2SE</t>
  </si>
  <si>
    <t>FinalAge207_235_Prop2SE</t>
  </si>
  <si>
    <t>FinalAge206_238</t>
  </si>
  <si>
    <t>FinalAge206_238_Int2SE</t>
  </si>
  <si>
    <t>FinalAge206_238_Prop2SE</t>
  </si>
  <si>
    <t>FinalAge208_232</t>
  </si>
  <si>
    <t>FinalAge208_232_Int2SE</t>
  </si>
  <si>
    <t>FinalAge208_232_Prop2SE</t>
  </si>
  <si>
    <t>FinalAge207_206</t>
  </si>
  <si>
    <t>FinalAge207_206_Int2SE</t>
  </si>
  <si>
    <t>FinalAge207_206_Prop2SE</t>
  </si>
  <si>
    <t>Approx_U_PPM</t>
  </si>
  <si>
    <t>Approx_U_PPM_Int2SE</t>
  </si>
  <si>
    <t>Approx_Th_PPM</t>
  </si>
  <si>
    <t>Approx_Th_PPM_Int2SE</t>
  </si>
  <si>
    <t>Final_U_Th_Ratio</t>
  </si>
  <si>
    <t>Final_U_Th_Ratio_Int2SE</t>
  </si>
  <si>
    <t>GJ-1 +10 - 1</t>
  </si>
  <si>
    <t>Normal</t>
  </si>
  <si>
    <t>GJ-1 +20 - 1</t>
  </si>
  <si>
    <t>GJ-1 +30 - 1</t>
  </si>
  <si>
    <t>GJ-1 +40 - 1</t>
  </si>
  <si>
    <t>GJ-1 -20 - 1</t>
  </si>
  <si>
    <t>GJ-1 -30 - 1</t>
  </si>
  <si>
    <t>GJ-1 -40 - 1</t>
  </si>
  <si>
    <t>91500 -40 - 1</t>
  </si>
  <si>
    <t>AUSZ10-8 +20 - 1</t>
  </si>
  <si>
    <t>AUSZ10-8 +10 - 1</t>
  </si>
  <si>
    <t>AUSZ10-8 - 0 - 1</t>
  </si>
  <si>
    <t>91500 -20 - 1</t>
  </si>
  <si>
    <t>91500 -20 - 2</t>
  </si>
  <si>
    <t>AUSZ10-8 - 0 - 2</t>
  </si>
  <si>
    <t>Plesovice -20 - 1</t>
  </si>
  <si>
    <t>Plesovice +40 - 1</t>
  </si>
  <si>
    <t>91500 -40 - 2</t>
  </si>
  <si>
    <t>Plesovice +20 - 1</t>
  </si>
  <si>
    <t>AUSZ10-8 -30 - 1</t>
  </si>
  <si>
    <t>91500 +10 - 1</t>
  </si>
  <si>
    <t>Plesovice -20 - 2</t>
  </si>
  <si>
    <t>91500 - 0 - 1</t>
  </si>
  <si>
    <t>91500 -20 - 3</t>
  </si>
  <si>
    <t>Plesovice -40 - 1</t>
  </si>
  <si>
    <t>91500 -10 - 1</t>
  </si>
  <si>
    <t>91500 +10 - 2</t>
  </si>
  <si>
    <t>91500 +10 - 3</t>
  </si>
  <si>
    <t>91500 +30 - 1</t>
  </si>
  <si>
    <t>91500 +30 - 2</t>
  </si>
  <si>
    <t>AUSZ10-8 -20 - 1</t>
  </si>
  <si>
    <t>Plesovice 0 - 1</t>
  </si>
  <si>
    <t>91500 -10 - 2</t>
  </si>
  <si>
    <t>91500 - 0 - 2</t>
  </si>
  <si>
    <t>GJ-1 +10 - 2</t>
  </si>
  <si>
    <t>GJ-1 +20 - 2</t>
  </si>
  <si>
    <t>GJ-1 +30 - 2</t>
  </si>
  <si>
    <t>GJ-1 +40 - 2</t>
  </si>
  <si>
    <t>GJ-1 -20 - 2</t>
  </si>
  <si>
    <t>GJ-1 -30 - 2</t>
  </si>
  <si>
    <t>GJ-1 -40 - 2</t>
  </si>
  <si>
    <t>AUSZ10-8 -40 - 1</t>
  </si>
  <si>
    <t>91500 -40 - 3</t>
  </si>
  <si>
    <t>AUSZ10-8 +40 - 1</t>
  </si>
  <si>
    <t>91500 -30 - 1</t>
  </si>
  <si>
    <t>AUSZ10-8 +40 - 2</t>
  </si>
  <si>
    <t>91500 +10 - 4</t>
  </si>
  <si>
    <t>91500 +20 - 1</t>
  </si>
  <si>
    <t>91500 -20 - 4</t>
  </si>
  <si>
    <t>AUSZ10-8 +10 - 2</t>
  </si>
  <si>
    <t>91500 +30 - 3</t>
  </si>
  <si>
    <t>91500 -20 - 5</t>
  </si>
  <si>
    <t>AUSZ10-8 +30 - 1</t>
  </si>
  <si>
    <t>AUSZ10-8 +20 - 2</t>
  </si>
  <si>
    <t>AUSZ10-8 -10 - 1</t>
  </si>
  <si>
    <t>AUSZ10-8 -40 - 2</t>
  </si>
  <si>
    <t>91500 -10 - 3</t>
  </si>
  <si>
    <t>AUSZ10-8 +30 - 2</t>
  </si>
  <si>
    <t>91500 -30 - 2</t>
  </si>
  <si>
    <t>91500 +30 - 4</t>
  </si>
  <si>
    <t>AUSZ10-8 +40 - 3</t>
  </si>
  <si>
    <t>AUSZ10-8 +10 - 3</t>
  </si>
  <si>
    <t>AUSZ10-8 +40 - 4</t>
  </si>
  <si>
    <t>91500 +40 - 1</t>
  </si>
  <si>
    <t>AUSZ10-8 +20 - 3</t>
  </si>
  <si>
    <t>Plesovice 0 - 2</t>
  </si>
  <si>
    <t>91500 +40 - 2</t>
  </si>
  <si>
    <t>GJ-1 +10 - 3</t>
  </si>
  <si>
    <t>GJ-1 +20 - 3</t>
  </si>
  <si>
    <t>GJ-1 +30 - 3</t>
  </si>
  <si>
    <t>GJ-1 +40 - 3</t>
  </si>
  <si>
    <t>GJ-1 0 - 3</t>
  </si>
  <si>
    <t>GJ-1 -10 - 3</t>
  </si>
  <si>
    <t>GJ-1 -20 - 3</t>
  </si>
  <si>
    <t>GJ-1 -30 - 3</t>
  </si>
  <si>
    <t>GJ-1 -40 - 3</t>
  </si>
  <si>
    <t>Plesovice -40 - 2</t>
  </si>
  <si>
    <t>AUSZ10-8 +10 - 4</t>
  </si>
  <si>
    <t>91500 +40 - 3</t>
  </si>
  <si>
    <t>Plesovice +20 - 2</t>
  </si>
  <si>
    <t>91500 -40 - 4</t>
  </si>
  <si>
    <t>AUSZ10-8 -10 - 2</t>
  </si>
  <si>
    <t>91500 +40 - 4</t>
  </si>
  <si>
    <t>AUSZ10-8 - 0 - 3</t>
  </si>
  <si>
    <t>AUSZ10-8 - 0 - 4</t>
  </si>
  <si>
    <t>Plesovice +40 - 2</t>
  </si>
  <si>
    <t>91500 +40 - 5</t>
  </si>
  <si>
    <t>91500 +10 - 5</t>
  </si>
  <si>
    <t>91500 +10 - 6</t>
  </si>
  <si>
    <t>Plesovice 0 - 3</t>
  </si>
  <si>
    <t>Plesovice -40 - 3</t>
  </si>
  <si>
    <t>91500 +20 - 2</t>
  </si>
  <si>
    <t>AUSZ10-8 +20 - 4</t>
  </si>
  <si>
    <t>91500 +10 - 7</t>
  </si>
  <si>
    <t>AUSZ10-8 -40 - 3</t>
  </si>
  <si>
    <t>Plesovice +20 - 3</t>
  </si>
  <si>
    <t>91500 -30 - 3</t>
  </si>
  <si>
    <t>91500 +30 - 5</t>
  </si>
  <si>
    <t>AUSZ10-8 -10 - 3</t>
  </si>
  <si>
    <t>91500 +40 - 6</t>
  </si>
  <si>
    <t>91500 +30 - 6</t>
  </si>
  <si>
    <t>Plesovice +40 - 3</t>
  </si>
  <si>
    <t>GJ-1 +10 - 4</t>
  </si>
  <si>
    <t>GJ-1 +20 - 4</t>
  </si>
  <si>
    <t>GJ-1 +30 - 4</t>
  </si>
  <si>
    <t>GJ-1 +40 - 4</t>
  </si>
  <si>
    <t>GJ-1 -20 - 4</t>
  </si>
  <si>
    <t>GJ-1 -30 - 4</t>
  </si>
  <si>
    <t>GJ-1 -40 - 4</t>
  </si>
  <si>
    <t>91500 - 0 - 3</t>
  </si>
  <si>
    <t>91500 +20 - 3</t>
  </si>
  <si>
    <t>AUSZ10-8 +40 - 5</t>
  </si>
  <si>
    <t>AUSZ10-8 -20 - 2</t>
  </si>
  <si>
    <t>91500 -20 - 6</t>
  </si>
  <si>
    <t>Plesovice 0 - 4</t>
  </si>
  <si>
    <t>Plesovice -40 - 4</t>
  </si>
  <si>
    <t>AUSZ10-8 +20 - 5</t>
  </si>
  <si>
    <t>Plesovice -40 - 5</t>
  </si>
  <si>
    <t>AUSZ10-8 -30 - 2</t>
  </si>
  <si>
    <t>91500 +20 - 4</t>
  </si>
  <si>
    <t>AUSZ10-8 -20 - 3</t>
  </si>
  <si>
    <t>91500 +30 - 7</t>
  </si>
  <si>
    <t>Plesovice +40 - 4</t>
  </si>
  <si>
    <t>AUSZ10-8 +40 - 6</t>
  </si>
  <si>
    <t>AUSZ10-8 -40 - 4</t>
  </si>
  <si>
    <t>AUSZ10-8 -20 - 4</t>
  </si>
  <si>
    <t>Plesovice +20 - 4</t>
  </si>
  <si>
    <t>AUSZ10-8 +20 - 6</t>
  </si>
  <si>
    <t>AUSZ10-8 -10 - 4</t>
  </si>
  <si>
    <t>Plesovice +20 - 5</t>
  </si>
  <si>
    <t>91500 - 0 - 4</t>
  </si>
  <si>
    <t>AUSZ10-8 +20 - 7</t>
  </si>
  <si>
    <t>91500 -40 - 5</t>
  </si>
  <si>
    <t>91500 +20 - 5</t>
  </si>
  <si>
    <t>91500 -20 - 7</t>
  </si>
  <si>
    <t>GJ-1 +10 - 5</t>
  </si>
  <si>
    <t>GJ-1 +20 - 5</t>
  </si>
  <si>
    <t>GJ-1 +30 - 5</t>
  </si>
  <si>
    <t>GJ-1 +40 - 5</t>
  </si>
  <si>
    <t>GJ-1 0 - 5</t>
  </si>
  <si>
    <t>GJ-1 -10 - 5</t>
  </si>
  <si>
    <t>GJ-1 -20 - 5</t>
  </si>
  <si>
    <t>GJ-1 -30 - 5</t>
  </si>
  <si>
    <t>GJ-1 -40 - 5</t>
  </si>
  <si>
    <t>AUSZ10-8 -20 - 5</t>
  </si>
  <si>
    <t>91500 -20 - 8</t>
  </si>
  <si>
    <t>AUSZ10-8 +10 - 5</t>
  </si>
  <si>
    <t>AUSZ10-8 -10 - 5</t>
  </si>
  <si>
    <t>AUSZ10-8 +40 - 7</t>
  </si>
  <si>
    <t>Plesovice -20 - 3</t>
  </si>
  <si>
    <t>Plesovice -20 - 4</t>
  </si>
  <si>
    <t>91500 -30 - 4</t>
  </si>
  <si>
    <t>Plesovice 0 - 5</t>
  </si>
  <si>
    <t>91500 -30 - 5</t>
  </si>
  <si>
    <t>91500 -30 - 6</t>
  </si>
  <si>
    <t>Plesovice +40 - 5</t>
  </si>
  <si>
    <t>AUSZ10-8 -30 - 3</t>
  </si>
  <si>
    <t>Plesovice +20 - 6</t>
  </si>
  <si>
    <t>AUSZ10-8 - 0 - 5</t>
  </si>
  <si>
    <t>AUSZ10-8 -40 - 5</t>
  </si>
  <si>
    <t>91500 -10 - 4</t>
  </si>
  <si>
    <t>91500 -10 - 5</t>
  </si>
  <si>
    <t>AUSZ10-8 +40 - 8</t>
  </si>
  <si>
    <t>AUSZ10-8 +30 - 3</t>
  </si>
  <si>
    <t>91500 -40 - 6</t>
  </si>
  <si>
    <t>Plesovice +20 - 7</t>
  </si>
  <si>
    <t>AUSZ10-8 -10 - 6</t>
  </si>
  <si>
    <t>91500 -10 - 6</t>
  </si>
  <si>
    <t>91500 -10 - 7</t>
  </si>
  <si>
    <t>AUSZ10-8 -30 - 4</t>
  </si>
  <si>
    <t>GJ-1 +10 - 6</t>
  </si>
  <si>
    <t>GJ-1 +20 - 6</t>
  </si>
  <si>
    <t>GJ-1 +30 - 6</t>
  </si>
  <si>
    <t>GJ-1 +40 - 6</t>
  </si>
  <si>
    <t>GJ-1 -20 - 6</t>
  </si>
  <si>
    <t>GJ-1 -30 - 6</t>
  </si>
  <si>
    <t>GJ-1 -40 - 6</t>
  </si>
  <si>
    <t>Plesovice 0 - 6</t>
  </si>
  <si>
    <t>AUSZ10-8 -20 - 6</t>
  </si>
  <si>
    <t>91500 -30 - 7</t>
  </si>
  <si>
    <t>AUSZ10-8 -40 - 6</t>
  </si>
  <si>
    <t>AUSZ10-8 +30 - 4</t>
  </si>
  <si>
    <t>91500 - 0 - 5</t>
  </si>
  <si>
    <t>Plesovice 0 - 7</t>
  </si>
  <si>
    <t>91500 - 0 - 6</t>
  </si>
  <si>
    <t>Plesovice +40 - 6</t>
  </si>
  <si>
    <t>Plesovice +40 - 7</t>
  </si>
  <si>
    <t>91500 -20 - 9</t>
  </si>
  <si>
    <t>91500 +30 - 8</t>
  </si>
  <si>
    <t>AUSZ10-8 +30 - 5</t>
  </si>
  <si>
    <t>AUSZ10-8 +30 - 6</t>
  </si>
  <si>
    <t>91500 -10 - 8</t>
  </si>
  <si>
    <t>AUSZ10-8 - 0 - 6</t>
  </si>
  <si>
    <t>AUSZ10-8 - 0 - 7</t>
  </si>
  <si>
    <t>AUSZ10-8 - 0 - 8</t>
  </si>
  <si>
    <t>91500 -40 - 7</t>
  </si>
  <si>
    <t>AUSZ10-8 -30 - 5</t>
  </si>
  <si>
    <t>AUSZ10-8 -30 - 6</t>
  </si>
  <si>
    <t>AUSZ10-8 -20 - 7</t>
  </si>
  <si>
    <t>Plesovice 0 - 8</t>
  </si>
  <si>
    <t>AUSZ10-8 +10 - 6</t>
  </si>
  <si>
    <t>Plesovice +20 - 8</t>
  </si>
  <si>
    <t>AUSZ10-8 -40 - 7</t>
  </si>
  <si>
    <t>GJ-1 +10 - 7</t>
  </si>
  <si>
    <t>GJ-1 +20 - 7</t>
  </si>
  <si>
    <t>GJ-1 +30 - 7</t>
  </si>
  <si>
    <t>GJ-1 +40 - 7</t>
  </si>
  <si>
    <t>GJ-1 0 - 7</t>
  </si>
  <si>
    <t>GJ-1 -10 - 7</t>
  </si>
  <si>
    <t>GJ-1 -20 - 7</t>
  </si>
  <si>
    <t>GJ-1 -30 - 7</t>
  </si>
  <si>
    <t>GJ-1 -40 - 7</t>
  </si>
  <si>
    <t>91500 +40 - 7</t>
  </si>
  <si>
    <t>91500 +10 - 8</t>
  </si>
  <si>
    <t>Plesovice -40 - 6</t>
  </si>
  <si>
    <t>91500 -40 - 8</t>
  </si>
  <si>
    <t>AUSZ10-8 - 0 - 9</t>
  </si>
  <si>
    <t>AUSZ10-8 -20 - 8</t>
  </si>
  <si>
    <t>91500 +40 - 8</t>
  </si>
  <si>
    <t>91500 -30 - 8</t>
  </si>
  <si>
    <t>91500 - 0 - 7</t>
  </si>
  <si>
    <t>AUSZ10-8 -40 - 8</t>
  </si>
  <si>
    <t>Plesovice 0 - 9</t>
  </si>
  <si>
    <t>91500 +10 - 9</t>
  </si>
  <si>
    <t>AUSZ10-8 -40 - 9</t>
  </si>
  <si>
    <t>Plesovice -40 - 7</t>
  </si>
  <si>
    <t>Plesovice -20 - 5</t>
  </si>
  <si>
    <t>AUSZ10-8 -20 - 9</t>
  </si>
  <si>
    <t>91500 -30 - 9</t>
  </si>
  <si>
    <t>91500 +20 - 6</t>
  </si>
  <si>
    <t>AUSZ10-8 +30 - 7</t>
  </si>
  <si>
    <t>91500 +20 - 7</t>
  </si>
  <si>
    <t>Plesovice 0 - 10</t>
  </si>
  <si>
    <t>AUSZ10-8 +40 - 9</t>
  </si>
  <si>
    <t>91500 -40 - 9</t>
  </si>
  <si>
    <t>AUSZ10-8 +20 - 8</t>
  </si>
  <si>
    <t>91500 +40 - 9</t>
  </si>
  <si>
    <t>AUSZ10-8 +20 - 9</t>
  </si>
  <si>
    <t>GJ-1 +10 - 8</t>
  </si>
  <si>
    <t>GJ-1 +20 - 8</t>
  </si>
  <si>
    <t>GJ-1 +30 - 8</t>
  </si>
  <si>
    <t>GJ-1 +40 - 8</t>
  </si>
  <si>
    <t>GJ-1 -20 - 8</t>
  </si>
  <si>
    <t>GJ-1 -30 - 8</t>
  </si>
  <si>
    <t>GJ-1 -40 - 8</t>
  </si>
  <si>
    <t>AUSZ10-8 -10 - 7</t>
  </si>
  <si>
    <t>AUSZ10-8 +10 - 7</t>
  </si>
  <si>
    <t>Plesovice -20 - 6</t>
  </si>
  <si>
    <t>AUSZ10-8 +40 - 10</t>
  </si>
  <si>
    <t>AUSZ10-8 - 0 - 10</t>
  </si>
  <si>
    <t>AUSZ10-8 +10 - 8</t>
  </si>
  <si>
    <t>Plesovice +20 - 9</t>
  </si>
  <si>
    <t>91500 -20 - 10</t>
  </si>
  <si>
    <t>Plesovice -40 - 8</t>
  </si>
  <si>
    <t>AUSZ10-8 -20 - 10</t>
  </si>
  <si>
    <t>91500 +30 - 9</t>
  </si>
  <si>
    <t>Plesovice -20 - 7</t>
  </si>
  <si>
    <t>AUSZ10-8 -10 - 8</t>
  </si>
  <si>
    <t>91500 +20 - 8</t>
  </si>
  <si>
    <t>AUSZ10-8 +20 - 10</t>
  </si>
  <si>
    <t>91500 - 0 - 8</t>
  </si>
  <si>
    <t>91500 -30 - 10</t>
  </si>
  <si>
    <t>AUSZ10-8 +30 - 8</t>
  </si>
  <si>
    <t>Plesovice -40 - 9</t>
  </si>
  <si>
    <t>AUSZ10-8 -40 - 10</t>
  </si>
  <si>
    <t>AUSZ10-8 -10 - 9</t>
  </si>
  <si>
    <t>Plesovice -20 - 8</t>
  </si>
  <si>
    <t>91500 +20 - 9</t>
  </si>
  <si>
    <t>91500 +40 - 10</t>
  </si>
  <si>
    <t>91500 +20 - 10</t>
  </si>
  <si>
    <t>91500 - 0 - 9</t>
  </si>
  <si>
    <t>GJ-1 +10 - 9</t>
  </si>
  <si>
    <t>GJ-1 +20 - 9</t>
  </si>
  <si>
    <t>GJ-1 +30 - 9</t>
  </si>
  <si>
    <t>GJ-1 +40 - 9</t>
  </si>
  <si>
    <t>GJ-1 0 - 9</t>
  </si>
  <si>
    <t>GJ-1 -10 - 9</t>
  </si>
  <si>
    <t>GJ-1 -20 - 9</t>
  </si>
  <si>
    <t>GJ-1 -30 - 9</t>
  </si>
  <si>
    <t>GJ-1 -40 - 9</t>
  </si>
  <si>
    <t>AUSZ10-8 -10 - 10</t>
  </si>
  <si>
    <t>Plesovice -20 - 9</t>
  </si>
  <si>
    <t>Plesovice -40 - 10</t>
  </si>
  <si>
    <t>AUSZ10-8 -30 - 7</t>
  </si>
  <si>
    <t>AUSZ10-8 -30 - 8</t>
  </si>
  <si>
    <t>AUSZ10-8 +10 - 9</t>
  </si>
  <si>
    <t>91500 -40 - 10</t>
  </si>
  <si>
    <t>Plesovice +40 - 8</t>
  </si>
  <si>
    <t>Plesovice +40 - 9</t>
  </si>
  <si>
    <t>AUSZ10-8 -30 - 9</t>
  </si>
  <si>
    <t>91500 - 0 - 10</t>
  </si>
  <si>
    <t>AUSZ10-8 +30 - 9</t>
  </si>
  <si>
    <t>91500 -10 - 9</t>
  </si>
  <si>
    <t>AUSZ10-8 +30 - 10</t>
  </si>
  <si>
    <t>91500 -10 - 10</t>
  </si>
  <si>
    <t>AUSZ10-8 -30 - 10</t>
  </si>
  <si>
    <t>91500 +30 - 10</t>
  </si>
  <si>
    <t>Plesovice +40 - 10</t>
  </si>
  <si>
    <t>AUSZ10-8 +10 - 10</t>
  </si>
  <si>
    <t>91500 +10 - 10</t>
  </si>
  <si>
    <t>Plesovice -20 - 10</t>
  </si>
  <si>
    <t>Plesovice +20 - 10</t>
  </si>
  <si>
    <t>GJ-1 +10 - 10</t>
  </si>
  <si>
    <t>GJ-1 +20 - 10</t>
  </si>
  <si>
    <t>GJ-1 +30 - 10</t>
  </si>
  <si>
    <t>GJ-1 +40 - 10</t>
  </si>
  <si>
    <t>GJ-1 0 - 10</t>
  </si>
  <si>
    <t>GJ-1 -10 - 10</t>
  </si>
  <si>
    <t>GJ-1 -20 - 10</t>
  </si>
  <si>
    <t>GJ-1 -30 - 10</t>
  </si>
  <si>
    <t>GJ-1 -40 - 10</t>
  </si>
  <si>
    <t>IsoLine</t>
  </si>
  <si>
    <t>Source sheet</t>
  </si>
  <si>
    <t>190410focus_All_Integrations</t>
  </si>
  <si>
    <t>Plot name</t>
  </si>
  <si>
    <t>Average1</t>
  </si>
  <si>
    <t>Plot Type</t>
  </si>
  <si>
    <t>1st free col</t>
  </si>
  <si>
    <t>Sigma Level</t>
  </si>
  <si>
    <t>Absolute Errs</t>
  </si>
  <si>
    <t>Symbol Type</t>
  </si>
  <si>
    <t>Inverse Plot</t>
  </si>
  <si>
    <t>Color Plot</t>
  </si>
  <si>
    <t>3D plot</t>
  </si>
  <si>
    <t>Linear</t>
  </si>
  <si>
    <t>Data Range</t>
  </si>
  <si>
    <t>AG2:AG11,AI2:AI11</t>
  </si>
  <si>
    <t>Filled Symbols</t>
  </si>
  <si>
    <t>ConcAge</t>
  </si>
  <si>
    <t>ConcSwap</t>
  </si>
  <si>
    <t>1st Symbol-row</t>
  </si>
  <si>
    <t>Average2</t>
  </si>
  <si>
    <t>AG12:AG21,AI12:AI21</t>
  </si>
  <si>
    <t>Average3</t>
  </si>
  <si>
    <t>AG22:AG31,AI22:AI31</t>
  </si>
  <si>
    <t>Average4</t>
  </si>
  <si>
    <t>AG32:AG41,AI32:AI41</t>
  </si>
  <si>
    <t>Average5</t>
  </si>
  <si>
    <t>AG42:AG51,AI42:AI51</t>
  </si>
  <si>
    <t>Average6</t>
  </si>
  <si>
    <t>AG52:AG61,AI52:AI61</t>
  </si>
  <si>
    <t>Average7</t>
  </si>
  <si>
    <t>AG62:AG71,AI62:AI71</t>
  </si>
  <si>
    <t>Average8</t>
  </si>
  <si>
    <t>AG72:AG81,AI72:AI81</t>
  </si>
  <si>
    <t>Average9</t>
  </si>
  <si>
    <t>AG82:AG91,AI82:AI91</t>
  </si>
  <si>
    <t>Average10</t>
  </si>
  <si>
    <t>AG93:AG102,AI93:AI102</t>
  </si>
  <si>
    <t>Average11</t>
  </si>
  <si>
    <t>AG103:AG112,AI103:AI112</t>
  </si>
  <si>
    <t>Average12</t>
  </si>
  <si>
    <t>AG113:AG122,AI113:AI122</t>
  </si>
  <si>
    <t>Average13</t>
  </si>
  <si>
    <t>AG123:AG132,AI123:AI132</t>
  </si>
  <si>
    <t>Average14</t>
  </si>
  <si>
    <t>AG133:AG142,AI133:AI142</t>
  </si>
  <si>
    <t>Average15</t>
  </si>
  <si>
    <t>AG143:AG152,AI143:AI152</t>
  </si>
  <si>
    <t>Average16</t>
  </si>
  <si>
    <t>AG153:AG162,AI153:AI162</t>
  </si>
  <si>
    <t>Average17</t>
  </si>
  <si>
    <t>AG163:AG172,AI163:AI172</t>
  </si>
  <si>
    <t>Average18</t>
  </si>
  <si>
    <t>AG173:AG182,AI173:AI182</t>
  </si>
  <si>
    <t>Average19</t>
  </si>
  <si>
    <t>AG184:AG193,AI184:AI193</t>
  </si>
  <si>
    <t>Average20</t>
  </si>
  <si>
    <t>AG224:AG243,AI224:AI243</t>
  </si>
  <si>
    <t>Average21</t>
  </si>
  <si>
    <t>AG244:AG253,AI244:AI253</t>
  </si>
  <si>
    <t>Average22</t>
  </si>
  <si>
    <t>AG254:AG263,AI254:AI263</t>
  </si>
  <si>
    <t>AG194:AG203,AI194:AI203</t>
  </si>
  <si>
    <t>Average24</t>
  </si>
  <si>
    <t>AG285:AG294,AI285:AI294</t>
  </si>
  <si>
    <t>Average25</t>
  </si>
  <si>
    <t>AG305:AG314,AI305:AI314</t>
  </si>
  <si>
    <t>Average26</t>
  </si>
  <si>
    <t>AG315:AG324,AI315:AI324</t>
  </si>
  <si>
    <t>Average27</t>
  </si>
  <si>
    <t>AG325:AG334,AI325:AI334</t>
  </si>
  <si>
    <t>Average28</t>
  </si>
  <si>
    <t>AG295:AG304,AI295:AI304</t>
  </si>
  <si>
    <t>AG204:AG213,AI204:AI213</t>
  </si>
  <si>
    <t>AG214:AG223,AI214:AI223</t>
  </si>
  <si>
    <t>AG224:AG233,AI224:AI233</t>
  </si>
  <si>
    <t>GJ1</t>
  </si>
  <si>
    <t>Plesvoice</t>
  </si>
  <si>
    <t>ConcBand</t>
  </si>
  <si>
    <t>ConcTikEll</t>
  </si>
  <si>
    <t>Concordia11</t>
  </si>
  <si>
    <t>K42:K51,M42:M51,N42:N51,P42:Q51</t>
  </si>
  <si>
    <t>20s</t>
  </si>
  <si>
    <t>10s</t>
  </si>
  <si>
    <t>Rutile Sugluk-4</t>
  </si>
  <si>
    <t>titanite MKED-1</t>
  </si>
  <si>
    <t>GJ-1 0 - 1</t>
  </si>
  <si>
    <t>GJ-1 0 - 2</t>
  </si>
  <si>
    <t>GJ-1 0 - 4</t>
  </si>
  <si>
    <t>GJ-1 0 - 6</t>
  </si>
  <si>
    <t>GJ-1 0 - 8</t>
  </si>
  <si>
    <t>GJ-1 -10 - 1</t>
  </si>
  <si>
    <t>GJ-1 -10 - 2</t>
  </si>
  <si>
    <t>GJ-1 -10 - 4</t>
  </si>
  <si>
    <t>GJ-1 -10 - 6</t>
  </si>
  <si>
    <t>GJ-1 -10 - 8</t>
  </si>
  <si>
    <t>age offset (%)</t>
  </si>
  <si>
    <t>2SE</t>
  </si>
  <si>
    <t>Age (Ma)</t>
  </si>
  <si>
    <t>focus position</t>
  </si>
  <si>
    <t>AusZ10-8</t>
  </si>
  <si>
    <t>ETH Zurich</t>
  </si>
  <si>
    <t>206Pb/238U</t>
  </si>
  <si>
    <t>207Pb/206Pb</t>
  </si>
  <si>
    <t>JCU</t>
  </si>
  <si>
    <t>GJ-1</t>
  </si>
  <si>
    <t>Plesovice</t>
  </si>
  <si>
    <t>AusZ2</t>
  </si>
  <si>
    <t>NIST610</t>
  </si>
  <si>
    <t>U238_CPS</t>
  </si>
  <si>
    <t>U238_CPS_Int2SE</t>
  </si>
  <si>
    <t>Zr91_CPS</t>
  </si>
  <si>
    <t>Zr91_CPS_Int2SE</t>
  </si>
  <si>
    <t>GJ-1 -40 -9</t>
  </si>
  <si>
    <t>GJ-1 -40 -8</t>
  </si>
  <si>
    <t>GJ-1 -40 -7</t>
  </si>
  <si>
    <t>GJ-1 -40 -6</t>
  </si>
  <si>
    <t>GJ-1 -40 -5</t>
  </si>
  <si>
    <t>GJ-1 -40 -4</t>
  </si>
  <si>
    <t>GJ-1 -40 -3</t>
  </si>
  <si>
    <t>GJ-1 -40 -2</t>
  </si>
  <si>
    <t>GJ-1 -40 -10</t>
  </si>
  <si>
    <t>GJ-1 -40 -1</t>
  </si>
  <si>
    <t>GJ-1 -30 -9</t>
  </si>
  <si>
    <t>GJ-1 -30 -8</t>
  </si>
  <si>
    <t>GJ-1 -30 -7</t>
  </si>
  <si>
    <t>GJ-1 -30 -6</t>
  </si>
  <si>
    <t>GJ-1 -30 -5</t>
  </si>
  <si>
    <t>GJ-1 -30 -4</t>
  </si>
  <si>
    <t>GJ-1 -30 -3</t>
  </si>
  <si>
    <t>GJ-1 -30 -2</t>
  </si>
  <si>
    <t>GJ-1 -30 -10</t>
  </si>
  <si>
    <t>GJ-1 -30 -1</t>
  </si>
  <si>
    <t>GJ-1 -20 -9</t>
  </si>
  <si>
    <t>GJ-1 -20 -8</t>
  </si>
  <si>
    <t>GJ-1 -20 -7</t>
  </si>
  <si>
    <t>GJ-1 -20 -6</t>
  </si>
  <si>
    <t>GJ-1 -20 -5</t>
  </si>
  <si>
    <t>GJ-1 -20 -4</t>
  </si>
  <si>
    <t>GJ-1 -20 -3</t>
  </si>
  <si>
    <t>GJ-1 -20 -2</t>
  </si>
  <si>
    <t>GJ-1 -20 -10</t>
  </si>
  <si>
    <t>GJ-1 -20 -1</t>
  </si>
  <si>
    <t>GJ-1 -10 -9</t>
  </si>
  <si>
    <t>GJ-1 -10 -8</t>
  </si>
  <si>
    <t>GJ-1 -10 -7</t>
  </si>
  <si>
    <t>GJ-1 -10 -6</t>
  </si>
  <si>
    <t>GJ-1 -10 -5</t>
  </si>
  <si>
    <t>GJ-1 -10 -4</t>
  </si>
  <si>
    <t>GJ-1 -10 -3</t>
  </si>
  <si>
    <t>GJ-1 -10 -2</t>
  </si>
  <si>
    <t>GJ-1 -10 -10</t>
  </si>
  <si>
    <t>GJ-1 -10 -1</t>
  </si>
  <si>
    <t>p0GJ-9</t>
  </si>
  <si>
    <t>p0GJ-8</t>
  </si>
  <si>
    <t>p0GJ-7</t>
  </si>
  <si>
    <t>p0GJ-6</t>
  </si>
  <si>
    <t>p0GJ-5</t>
  </si>
  <si>
    <t>p0GJ-4</t>
  </si>
  <si>
    <t>p0GJ-3</t>
  </si>
  <si>
    <t>p0GJ-2</t>
  </si>
  <si>
    <t>p0GJ-10</t>
  </si>
  <si>
    <t>p0GJ-1</t>
  </si>
  <si>
    <t>GJ-1 +10 -1</t>
  </si>
  <si>
    <t>GJ-1 +10 -10</t>
  </si>
  <si>
    <t>GJ-1 +10 -2</t>
  </si>
  <si>
    <t>GJ-1 +10 -3</t>
  </si>
  <si>
    <t>GJ-1 +10 -4</t>
  </si>
  <si>
    <t>GJ-1 +10 -5</t>
  </si>
  <si>
    <t>GJ-1 +10 -6</t>
  </si>
  <si>
    <t>GJ-1 +10 -7</t>
  </si>
  <si>
    <t>GJ-1 +10 -8</t>
  </si>
  <si>
    <t>GJ-1 +10 -9</t>
  </si>
  <si>
    <t>GJ-1 +20 -1</t>
  </si>
  <si>
    <t>GJ-1 +20 -10</t>
  </si>
  <si>
    <t>GJ-1 +20 -2</t>
  </si>
  <si>
    <t>GJ-1 +20 -3</t>
  </si>
  <si>
    <t>GJ-1 +20 -4</t>
  </si>
  <si>
    <t>GJ-1 +20 -5</t>
  </si>
  <si>
    <t>GJ-1 +20 -6</t>
  </si>
  <si>
    <t>GJ-1 +20 -7</t>
  </si>
  <si>
    <t>GJ-1 +20 -8</t>
  </si>
  <si>
    <t>GJ-1 +20 -9</t>
  </si>
  <si>
    <t>GJ-1 +30 -1</t>
  </si>
  <si>
    <t>GJ-1 +30 -10</t>
  </si>
  <si>
    <t>GJ-1 +30 -2</t>
  </si>
  <si>
    <t>GJ-1 +30 -3</t>
  </si>
  <si>
    <t>GJ-1 +30 -4</t>
  </si>
  <si>
    <t>GJ-1 +30 -5</t>
  </si>
  <si>
    <t>GJ-1 +30 -6</t>
  </si>
  <si>
    <t>GJ-1 +30 -7</t>
  </si>
  <si>
    <t>GJ-1 +30 -8</t>
  </si>
  <si>
    <t>GJ-1 +30 -9</t>
  </si>
  <si>
    <t>GJ-1 +40 -1</t>
  </si>
  <si>
    <t>GJ-1 +40 -10</t>
  </si>
  <si>
    <t>GJ-1 +40 -2</t>
  </si>
  <si>
    <t>GJ-1 +40 -3</t>
  </si>
  <si>
    <t>GJ-1 +40 -4</t>
  </si>
  <si>
    <t>GJ-1 +40 -5</t>
  </si>
  <si>
    <t>GJ-1 +40 -6</t>
  </si>
  <si>
    <t>GJ-1 +40 -7</t>
  </si>
  <si>
    <t>GJ-1 +40 -8</t>
  </si>
  <si>
    <t>GJ-1 +40 -9</t>
  </si>
  <si>
    <t>AusZ2 -40 -9</t>
  </si>
  <si>
    <t>AusZ2 -40 -8</t>
  </si>
  <si>
    <t>AusZ2 -40 -7</t>
  </si>
  <si>
    <t>AusZ2 -40 -6</t>
  </si>
  <si>
    <t>AusZ2 -40 -5</t>
  </si>
  <si>
    <t>AusZ2 -40 -4</t>
  </si>
  <si>
    <t>AusZ2 -40 -3</t>
  </si>
  <si>
    <t>AusZ2 -40 -2</t>
  </si>
  <si>
    <t>AusZ2 -40 -10</t>
  </si>
  <si>
    <t>AusZ2 -40 -1</t>
  </si>
  <si>
    <t>AusZ2 -30 -9</t>
  </si>
  <si>
    <t>AusZ2 -30 -8</t>
  </si>
  <si>
    <t>AusZ2 -30 -7</t>
  </si>
  <si>
    <t>AusZ2 -30 -6</t>
  </si>
  <si>
    <t>AusZ2 -30 -5</t>
  </si>
  <si>
    <t>AusZ2 -30 -4</t>
  </si>
  <si>
    <t>AusZ2 -30 -3</t>
  </si>
  <si>
    <t>AusZ2 -30 -2</t>
  </si>
  <si>
    <t>AusZ2 -30 -10</t>
  </si>
  <si>
    <t>AusZ2 -30 -1</t>
  </si>
  <si>
    <t>AusZ2 -20 -9</t>
  </si>
  <si>
    <t>AusZ2 -20 -8</t>
  </si>
  <si>
    <t>AusZ2 -20 -7</t>
  </si>
  <si>
    <t>AusZ2 -20 -6</t>
  </si>
  <si>
    <t>AusZ2 -20 -5</t>
  </si>
  <si>
    <t>AusZ2 -20 -4</t>
  </si>
  <si>
    <t>AusZ2 -20 -3</t>
  </si>
  <si>
    <t>AusZ2 -20 -2</t>
  </si>
  <si>
    <t>AusZ2 -20 -10</t>
  </si>
  <si>
    <t>AusZ2 -20 -1</t>
  </si>
  <si>
    <t>AusZ2 -10 -9</t>
  </si>
  <si>
    <t>AusZ2 -10 -8</t>
  </si>
  <si>
    <t>AusZ2 -10 -7</t>
  </si>
  <si>
    <t>AusZ2 -10 -6</t>
  </si>
  <si>
    <t>AusZ2 -10 -5</t>
  </si>
  <si>
    <t>AusZ2 -10 -4</t>
  </si>
  <si>
    <t>AusZ2 -10 -3</t>
  </si>
  <si>
    <t>AusZ2 -10 -2</t>
  </si>
  <si>
    <t>AusZ2 -10 -10</t>
  </si>
  <si>
    <t>AusZ2 -10 -1</t>
  </si>
  <si>
    <t>AusZ2 0 -1</t>
  </si>
  <si>
    <t>AusZ2 0 -10</t>
  </si>
  <si>
    <t>AusZ2 0 -2</t>
  </si>
  <si>
    <t>AusZ2 0 -3</t>
  </si>
  <si>
    <t>AusZ2 0 -4</t>
  </si>
  <si>
    <t>AusZ2 0 -5</t>
  </si>
  <si>
    <t>AusZ2 0 -6</t>
  </si>
  <si>
    <t>AusZ2 0 -7</t>
  </si>
  <si>
    <t>AusZ2 0 -8</t>
  </si>
  <si>
    <t>AusZ2 0 -9</t>
  </si>
  <si>
    <t>AusZ2 +10 -1</t>
  </si>
  <si>
    <t>AusZ2 +10 -10</t>
  </si>
  <si>
    <t>AusZ2 +10 -2</t>
  </si>
  <si>
    <t>AusZ2 +10 -3</t>
  </si>
  <si>
    <t>AusZ2 +10 -4</t>
  </si>
  <si>
    <t>AusZ2 +10 -5</t>
  </si>
  <si>
    <t>AusZ2 +10 -6</t>
  </si>
  <si>
    <t>AusZ2 +10 -7</t>
  </si>
  <si>
    <t>AusZ2 +10 -8</t>
  </si>
  <si>
    <t>AusZ2 +10 -9</t>
  </si>
  <si>
    <t>AusZ2 +20 -1</t>
  </si>
  <si>
    <t>AusZ2 +20 -10</t>
  </si>
  <si>
    <t>AusZ2 +20 -2</t>
  </si>
  <si>
    <t>AusZ2 +20 -3</t>
  </si>
  <si>
    <t>AusZ2 +20 -4</t>
  </si>
  <si>
    <t>AusZ2 +20 -5</t>
  </si>
  <si>
    <t>AusZ2 +20 -6</t>
  </si>
  <si>
    <t>AusZ2 +20 -7</t>
  </si>
  <si>
    <t>AusZ2 +20 -8</t>
  </si>
  <si>
    <t>AusZ2 +20 -9</t>
  </si>
  <si>
    <t>AusZ2 +30 -1</t>
  </si>
  <si>
    <t>AusZ2 +30 -10</t>
  </si>
  <si>
    <t>AusZ2 +30 -2</t>
  </si>
  <si>
    <t>AusZ2 +30 -3</t>
  </si>
  <si>
    <t>AusZ2 +30 -4</t>
  </si>
  <si>
    <t>AusZ2 +30 -5</t>
  </si>
  <si>
    <t>AusZ2 +30 -6</t>
  </si>
  <si>
    <t>AusZ2 +30 -7</t>
  </si>
  <si>
    <t>AusZ2 +30 -8</t>
  </si>
  <si>
    <t>AusZ2 +30 -9</t>
  </si>
  <si>
    <t>AusZ2 +40 -1</t>
  </si>
  <si>
    <t>AusZ2 +40 -10</t>
  </si>
  <si>
    <t>AusZ2 +40 -2</t>
  </si>
  <si>
    <t>AusZ2 +40 -3</t>
  </si>
  <si>
    <t>AusZ2 +40 -4</t>
  </si>
  <si>
    <t>AusZ2 +40 -5</t>
  </si>
  <si>
    <t>AusZ2 +40 -6</t>
  </si>
  <si>
    <t>AusZ2 +40 -7</t>
  </si>
  <si>
    <t>AusZ2 +40 -8</t>
  </si>
  <si>
    <t>AusZ2 +40 -9</t>
  </si>
  <si>
    <t>Plesovice -40 -9</t>
  </si>
  <si>
    <t>Plesovice -40 -8</t>
  </si>
  <si>
    <t>Plesovice -40 -7</t>
  </si>
  <si>
    <t>Plesovice -40 -6</t>
  </si>
  <si>
    <t>Plesovice -40 -5</t>
  </si>
  <si>
    <t>Plesovice -40 -4</t>
  </si>
  <si>
    <t>Plesovice -40 -3</t>
  </si>
  <si>
    <t>Plesovice -40 -2</t>
  </si>
  <si>
    <t>Plesovice -40 -10</t>
  </si>
  <si>
    <t>Plesovice -40 -1</t>
  </si>
  <si>
    <t>Plesovice -30 -9</t>
  </si>
  <si>
    <t>Plesovice -30 -8</t>
  </si>
  <si>
    <t>Plesovice -30 -7</t>
  </si>
  <si>
    <t>Plesovice -30 -6</t>
  </si>
  <si>
    <t>Plesovice -30 -5</t>
  </si>
  <si>
    <t>Plesovice -30 -4</t>
  </si>
  <si>
    <t>Plesovice -30 -3</t>
  </si>
  <si>
    <t>Plesovice -30 -2</t>
  </si>
  <si>
    <t>Plesovice -30 -10</t>
  </si>
  <si>
    <t>Plesovice -30 -1</t>
  </si>
  <si>
    <t>Plesovice -20 -9</t>
  </si>
  <si>
    <t>Plesovice -20 -8</t>
  </si>
  <si>
    <t>Plesovice -20 -7</t>
  </si>
  <si>
    <t>Plesovice -20 -6</t>
  </si>
  <si>
    <t>Plesovice -20 -5</t>
  </si>
  <si>
    <t>Plesovice -20 -4</t>
  </si>
  <si>
    <t>Plesovice -20 -3</t>
  </si>
  <si>
    <t>Plesovice -20 -2</t>
  </si>
  <si>
    <t>Plesovice -20 -10</t>
  </si>
  <si>
    <t>Plesovice -20 -1</t>
  </si>
  <si>
    <t>Plesovice -10 -9</t>
  </si>
  <si>
    <t>Plesovice -10 -8</t>
  </si>
  <si>
    <t>Plesovice -10 -7</t>
  </si>
  <si>
    <t>Plesovice -10 -6</t>
  </si>
  <si>
    <t>Plesovice -10 -5</t>
  </si>
  <si>
    <t>Plesovice -10 -4</t>
  </si>
  <si>
    <t>Plesovice -10 -3</t>
  </si>
  <si>
    <t>Plesovice -10 -2</t>
  </si>
  <si>
    <t>Plesovice -10 -10</t>
  </si>
  <si>
    <t>Plesovice -10 -1</t>
  </si>
  <si>
    <t>Plesovice 0 -1</t>
  </si>
  <si>
    <t>Plesovice 0 -10</t>
  </si>
  <si>
    <t>Plesovice 0 -2</t>
  </si>
  <si>
    <t>Plesovice 0 -3</t>
  </si>
  <si>
    <t>Plesovice 0 -4</t>
  </si>
  <si>
    <t>Plesovice 0 -5</t>
  </si>
  <si>
    <t>Plesovice 0 -6</t>
  </si>
  <si>
    <t>Plesovice 0 -7</t>
  </si>
  <si>
    <t>Plesovice 0 -8</t>
  </si>
  <si>
    <t>Plesovice 0 -9</t>
  </si>
  <si>
    <t>Plesovice +10 -1</t>
  </si>
  <si>
    <t>Plesovice +10 -10</t>
  </si>
  <si>
    <t>Plesovice +10 -2</t>
  </si>
  <si>
    <t>Plesovice +10 -3</t>
  </si>
  <si>
    <t>Plesovice +10 -4</t>
  </si>
  <si>
    <t>Plesovice +10 -5</t>
  </si>
  <si>
    <t>Plesovice +10 -6</t>
  </si>
  <si>
    <t>Plesovice +10 -7</t>
  </si>
  <si>
    <t>Plesovice +10 -8</t>
  </si>
  <si>
    <t>Plesovice +10 -9</t>
  </si>
  <si>
    <t>Plesovice +20 -1</t>
  </si>
  <si>
    <t>Plesovice +20 -10</t>
  </si>
  <si>
    <t>Plesovice +20 -2</t>
  </si>
  <si>
    <t>Plesovice +20 -3</t>
  </si>
  <si>
    <t>Plesovice +20 -4</t>
  </si>
  <si>
    <t>Plesovice +20 -5</t>
  </si>
  <si>
    <t>Plesovice +20 -6</t>
  </si>
  <si>
    <t>Plesovice +20 -7</t>
  </si>
  <si>
    <t>Plesovice +20 -8</t>
  </si>
  <si>
    <t>Plesovice +20 -9</t>
  </si>
  <si>
    <t>Plesovice +30 -1</t>
  </si>
  <si>
    <t>Plesovice +30 -10</t>
  </si>
  <si>
    <t>Plesovice +30 -2</t>
  </si>
  <si>
    <t>Plesovice +30 -3</t>
  </si>
  <si>
    <t>Plesovice +30 -4</t>
  </si>
  <si>
    <t>Plesovice +30 -5</t>
  </si>
  <si>
    <t>Plesovice +30 -6</t>
  </si>
  <si>
    <t>Plesovice +30 -7</t>
  </si>
  <si>
    <t>Plesovice +30 -8</t>
  </si>
  <si>
    <t>Plesovice +30 -9</t>
  </si>
  <si>
    <t>Plesovice +40 -1</t>
  </si>
  <si>
    <t>Plesovice +40 -10</t>
  </si>
  <si>
    <t>Plesovice +40 -2</t>
  </si>
  <si>
    <t>Plesovice +40 -3</t>
  </si>
  <si>
    <t>Plesovice +40 -4</t>
  </si>
  <si>
    <t>Plesovice +40 -5</t>
  </si>
  <si>
    <t>Plesovice +40 -6</t>
  </si>
  <si>
    <t>Plesovice +40 -7</t>
  </si>
  <si>
    <t>Plesovice +40 -8</t>
  </si>
  <si>
    <t>Plesovice +40 -9</t>
  </si>
  <si>
    <t>NIST610 -40 -9</t>
  </si>
  <si>
    <t>NIST610 -40 -8</t>
  </si>
  <si>
    <t>NIST610 -40 -7</t>
  </si>
  <si>
    <t>NIST610 -40 -6</t>
  </si>
  <si>
    <t>NIST610 -40 -5</t>
  </si>
  <si>
    <t>NIST610 -40 -4</t>
  </si>
  <si>
    <t>NIST610 -40 -3</t>
  </si>
  <si>
    <t>NIST610 -40 -2</t>
  </si>
  <si>
    <t>NIST610 -40 -10</t>
  </si>
  <si>
    <t>NIST610 -40 -1</t>
  </si>
  <si>
    <t>NIST610 -30 -9</t>
  </si>
  <si>
    <t>NIST610 -30 -8</t>
  </si>
  <si>
    <t>NIST610 -30 -7</t>
  </si>
  <si>
    <t>NIST610 -30 -6</t>
  </si>
  <si>
    <t>NIST610 -30 -5</t>
  </si>
  <si>
    <t>NIST610 -30 -4</t>
  </si>
  <si>
    <t>NIST610 -30 -3</t>
  </si>
  <si>
    <t>NIST610 -30 -2</t>
  </si>
  <si>
    <t>NIST610 -30 -10</t>
  </si>
  <si>
    <t>NIST610 -30 -1</t>
  </si>
  <si>
    <t>NIST610 -20 -9</t>
  </si>
  <si>
    <t>NIST610 -20 -8</t>
  </si>
  <si>
    <t>NIST610 -20 -7</t>
  </si>
  <si>
    <t>NIST610 -20 -6</t>
  </si>
  <si>
    <t>NIST610 -20 -5</t>
  </si>
  <si>
    <t>NIST610 -20 -4</t>
  </si>
  <si>
    <t>NIST610 -20 -3</t>
  </si>
  <si>
    <t>NIST610 -20 -2</t>
  </si>
  <si>
    <t>NIST610 -20 -10</t>
  </si>
  <si>
    <t>NIST610 -20 -1</t>
  </si>
  <si>
    <t>NIST610 -10 -9</t>
  </si>
  <si>
    <t>NIST610 -10 -8</t>
  </si>
  <si>
    <t>NIST610 -10 -7</t>
  </si>
  <si>
    <t>NIST610 -10 -6</t>
  </si>
  <si>
    <t>NIST610 -10 -5</t>
  </si>
  <si>
    <t>NIST610 -10 -4</t>
  </si>
  <si>
    <t>NIST610 -10 -3</t>
  </si>
  <si>
    <t>NIST610 -10 -2</t>
  </si>
  <si>
    <t>NIST610 -10 -10</t>
  </si>
  <si>
    <t>NIST610 -10 -1</t>
  </si>
  <si>
    <t>NIST610 0 -1</t>
  </si>
  <si>
    <t>NIST610 0 -10</t>
  </si>
  <si>
    <t>NIST610 0 -2</t>
  </si>
  <si>
    <t>NIST610 0 -3</t>
  </si>
  <si>
    <t>NIST610 0 -4</t>
  </si>
  <si>
    <t>NIST610 0 -5</t>
  </si>
  <si>
    <t>NIST610 0 -6</t>
  </si>
  <si>
    <t>NIST610 0 -7</t>
  </si>
  <si>
    <t>NIST610 0 -8</t>
  </si>
  <si>
    <t>NIST610 0 -9</t>
  </si>
  <si>
    <t>NIST610 +10 -1</t>
  </si>
  <si>
    <t>NIST610 +10 -10</t>
  </si>
  <si>
    <t>NIST610 +10 -2</t>
  </si>
  <si>
    <t>NIST610 +10 -3</t>
  </si>
  <si>
    <t>NIST610 +10 -4</t>
  </si>
  <si>
    <t>NIST610 +10 -5</t>
  </si>
  <si>
    <t>NIST610 +10 -6</t>
  </si>
  <si>
    <t>NIST610 +10 -7</t>
  </si>
  <si>
    <t>NIST610 +10 -8</t>
  </si>
  <si>
    <t>NIST610 +10 -9</t>
  </si>
  <si>
    <t>NIST610 +20 -1</t>
  </si>
  <si>
    <t>NIST610 +20 -10</t>
  </si>
  <si>
    <t>NIST610 +20 -2</t>
  </si>
  <si>
    <t>NIST610 +20 -3</t>
  </si>
  <si>
    <t>NIST610 +20 -4</t>
  </si>
  <si>
    <t>NIST610 +20 -5</t>
  </si>
  <si>
    <t>NIST610 +20 -6</t>
  </si>
  <si>
    <t>NIST610 +20 -7</t>
  </si>
  <si>
    <t>NIST610 +20 -8</t>
  </si>
  <si>
    <t>NIST610 +20 -9</t>
  </si>
  <si>
    <t>NIST610 +30 -1</t>
  </si>
  <si>
    <t>NIST610 +30 -10</t>
  </si>
  <si>
    <t>NIST610 +30 -2</t>
  </si>
  <si>
    <t>NIST610 +30 -3</t>
  </si>
  <si>
    <t>NIST610 +30 -4</t>
  </si>
  <si>
    <t>NIST610 +30 -5</t>
  </si>
  <si>
    <t>NIST610 +30 -6</t>
  </si>
  <si>
    <t>NIST610 +30 -7</t>
  </si>
  <si>
    <t>NIST610 +30 -8</t>
  </si>
  <si>
    <t>NIST610 +30 -9</t>
  </si>
  <si>
    <t>NIST610 +40 -1</t>
  </si>
  <si>
    <t>NIST610 +40 -10</t>
  </si>
  <si>
    <t>NIST610 +40 -2</t>
  </si>
  <si>
    <t>NIST610 +40 -3</t>
  </si>
  <si>
    <t>NIST610 +40 -4</t>
  </si>
  <si>
    <t>NIST610 +40 -5</t>
  </si>
  <si>
    <t>NIST610 +40 -6</t>
  </si>
  <si>
    <t>NIST610 +40 -7</t>
  </si>
  <si>
    <t>NIST610 +40 -8</t>
  </si>
  <si>
    <t>NIST610 +40 -9</t>
  </si>
  <si>
    <t>ETH Zurich 20um</t>
  </si>
  <si>
    <t>GJ-1 0 -10</t>
  </si>
  <si>
    <t>GJ-1 0 -11</t>
  </si>
  <si>
    <t>GJ-1 0 -12</t>
  </si>
  <si>
    <t>GJ-1 0 -13</t>
  </si>
  <si>
    <t>GJ-1 0 -14</t>
  </si>
  <si>
    <t>GJ-1 0 -15</t>
  </si>
  <si>
    <t>GJ-1 0 -16</t>
  </si>
  <si>
    <t>GJ-1 0 -17</t>
  </si>
  <si>
    <t>GJ-1 0 -18</t>
  </si>
  <si>
    <t>GJ-1 0 -19</t>
  </si>
  <si>
    <t>GJ-1 0 -2</t>
  </si>
  <si>
    <t>GJ-1 0 -20</t>
  </si>
  <si>
    <t>GJ-1 0 -3</t>
  </si>
  <si>
    <t>GJ-1 0 -4</t>
  </si>
  <si>
    <t>GJ-1 0 -5</t>
  </si>
  <si>
    <t>GJ-1 0 -6</t>
  </si>
  <si>
    <t>GJ-1 0 -7</t>
  </si>
  <si>
    <t>GJ-1 0 -8</t>
  </si>
  <si>
    <t>GJ-1 0 -9</t>
  </si>
  <si>
    <t>JCU 40 um</t>
  </si>
  <si>
    <t>JCU 20 um 27s</t>
  </si>
  <si>
    <t>JCU 20 um 20s</t>
  </si>
  <si>
    <t>JCU 20 um 10s</t>
  </si>
  <si>
    <t>MKED1 -40  -9</t>
  </si>
  <si>
    <t>MKED1 -40  -8</t>
  </si>
  <si>
    <t>MKED1 -40  -7</t>
  </si>
  <si>
    <t>MKED1 -40  -6</t>
  </si>
  <si>
    <t>MKED1 -40  -5</t>
  </si>
  <si>
    <t>MKED1 -40  -4</t>
  </si>
  <si>
    <t>MKED1 -40  -3</t>
  </si>
  <si>
    <t>MKED1 -40  -2</t>
  </si>
  <si>
    <t>MKED1 -40  -10</t>
  </si>
  <si>
    <t>MKED1 -40  -1</t>
  </si>
  <si>
    <t>MKED1 -30  -9</t>
  </si>
  <si>
    <t>MKED1 -30  -8</t>
  </si>
  <si>
    <t>MKED1 -30  -7</t>
  </si>
  <si>
    <t>MKED1 -30  -6</t>
  </si>
  <si>
    <t>MKED1 -30  -5</t>
  </si>
  <si>
    <t>MKED1 -30  -4</t>
  </si>
  <si>
    <t>MKED1 -30  -3</t>
  </si>
  <si>
    <t>MKED1 -30  -2</t>
  </si>
  <si>
    <t>MKED1 -30  -10</t>
  </si>
  <si>
    <t>MKED1 -30  -1</t>
  </si>
  <si>
    <t>MKED1 -20  -9</t>
  </si>
  <si>
    <t>MKED1 -20  -8</t>
  </si>
  <si>
    <t>MKED1 -20  -7</t>
  </si>
  <si>
    <t>MKED1 -20  -6</t>
  </si>
  <si>
    <t>MKED1 -20  -5</t>
  </si>
  <si>
    <t>MKED1 -20  -4</t>
  </si>
  <si>
    <t>MKED1 -20  -3</t>
  </si>
  <si>
    <t>MKED1 -20  -2</t>
  </si>
  <si>
    <t>MKED1 -20  -10</t>
  </si>
  <si>
    <t>MKED1 -20  -1</t>
  </si>
  <si>
    <t>MKED1 -10  -9</t>
  </si>
  <si>
    <t>MKED1 -10  -8</t>
  </si>
  <si>
    <t>MKED1 -10  -7</t>
  </si>
  <si>
    <t>MKED1 -10  -6</t>
  </si>
  <si>
    <t>MKED1 -10  -5</t>
  </si>
  <si>
    <t>MKED1 -10  -4</t>
  </si>
  <si>
    <t>MKED1 -10  -3</t>
  </si>
  <si>
    <t>MKED1 -10  -2</t>
  </si>
  <si>
    <t>MKED1 -10  -10</t>
  </si>
  <si>
    <t>MKED1 -10  -1</t>
  </si>
  <si>
    <t>MKED1 0  -1</t>
  </si>
  <si>
    <t>MKED1 0  -10</t>
  </si>
  <si>
    <t>MKED1 0  -11</t>
  </si>
  <si>
    <t>MKED1 0  -12</t>
  </si>
  <si>
    <t>MKED1 0  -2</t>
  </si>
  <si>
    <t>MKED1 0  -3</t>
  </si>
  <si>
    <t>MKED1 0  -4</t>
  </si>
  <si>
    <t>MKED1 0  -5</t>
  </si>
  <si>
    <t>MKED1 0  -6</t>
  </si>
  <si>
    <t>MKED1 0  -7</t>
  </si>
  <si>
    <t>MKED1 0  -8</t>
  </si>
  <si>
    <t>MKED1 0  -9</t>
  </si>
  <si>
    <t>MKED1 +10  -1</t>
  </si>
  <si>
    <t>MKED1 +10  -10</t>
  </si>
  <si>
    <t>MKED1 +10  -2</t>
  </si>
  <si>
    <t>MKED1 +10  -3</t>
  </si>
  <si>
    <t>MKED1 +10  -4</t>
  </si>
  <si>
    <t>MKED1 +10  -5</t>
  </si>
  <si>
    <t>MKED1 +10  -6</t>
  </si>
  <si>
    <t>MKED1 +10  -7</t>
  </si>
  <si>
    <t>MKED1 +10  -8</t>
  </si>
  <si>
    <t>MKED1 +10  -9</t>
  </si>
  <si>
    <t>MKED1 +20  -1</t>
  </si>
  <si>
    <t>MKED1 +20  -10</t>
  </si>
  <si>
    <t>MKED1 +20  -2</t>
  </si>
  <si>
    <t>MKED1 +20  -3</t>
  </si>
  <si>
    <t>MKED1 +20  -4</t>
  </si>
  <si>
    <t>MKED1 +20  -5</t>
  </si>
  <si>
    <t>MKED1 +20  -6</t>
  </si>
  <si>
    <t>MKED1 +20  -7</t>
  </si>
  <si>
    <t>MKED1 +20  -8</t>
  </si>
  <si>
    <t>MKED1 +20  -9</t>
  </si>
  <si>
    <t>MKED1 +30  -1</t>
  </si>
  <si>
    <t>MKED1 +30  -10</t>
  </si>
  <si>
    <t>MKED1 +30  -2</t>
  </si>
  <si>
    <t>MKED1 +30  -3</t>
  </si>
  <si>
    <t>MKED1 +30  -4</t>
  </si>
  <si>
    <t>MKED1 +30  -5</t>
  </si>
  <si>
    <t>MKED1 +30  -6</t>
  </si>
  <si>
    <t>MKED1 +30  -7</t>
  </si>
  <si>
    <t>MKED1 +30  -8</t>
  </si>
  <si>
    <t>MKED1 +30  -9</t>
  </si>
  <si>
    <t>MKED1 +40  -1</t>
  </si>
  <si>
    <t>MKED1 +40  -10</t>
  </si>
  <si>
    <t>MKED1 +40  -2</t>
  </si>
  <si>
    <t>MKED1 +40  -3</t>
  </si>
  <si>
    <t>MKED1 +40  -4</t>
  </si>
  <si>
    <t>MKED1 +40  -5</t>
  </si>
  <si>
    <t>MKED1 +40  -6</t>
  </si>
  <si>
    <t>MKED1 +40  -7</t>
  </si>
  <si>
    <t>MKED1 +40  -8</t>
  </si>
  <si>
    <t>MKED1 +40  -9</t>
  </si>
  <si>
    <t>JCU titanite MKED1 20 um</t>
  </si>
  <si>
    <t>Sugluk4 -40 -9</t>
  </si>
  <si>
    <t>Sugluk4 -40 -8</t>
  </si>
  <si>
    <t>Sugluk4 -40 -7</t>
  </si>
  <si>
    <t>Sugluk4 -40 -6</t>
  </si>
  <si>
    <t>Sugluk4 -40 -5</t>
  </si>
  <si>
    <t>Sugluk4 -40 -4</t>
  </si>
  <si>
    <t>Sugluk4 -40 -3</t>
  </si>
  <si>
    <t>Sugluk4 -40 -2</t>
  </si>
  <si>
    <t>Sugluk4 -40 -10</t>
  </si>
  <si>
    <t>Sugluk4 -40 -1</t>
  </si>
  <si>
    <t>Sugluk4 -30 -9</t>
  </si>
  <si>
    <t>Sugluk4 -30 -8</t>
  </si>
  <si>
    <t>Sugluk4 -30 -7</t>
  </si>
  <si>
    <t>Sugluk4 -30 -6</t>
  </si>
  <si>
    <t>Sugluk4 -30 -5</t>
  </si>
  <si>
    <t>Sugluk4 -30 -4</t>
  </si>
  <si>
    <t>Sugluk4 -30 -3</t>
  </si>
  <si>
    <t>Sugluk4 -30 -2</t>
  </si>
  <si>
    <t>Sugluk4 -30 -10</t>
  </si>
  <si>
    <t>Sugluk4 -30 -1</t>
  </si>
  <si>
    <t>Sugluk4 -20 -9</t>
  </si>
  <si>
    <t>Sugluk4 -20 -8</t>
  </si>
  <si>
    <t>Sugluk4 -20 -7</t>
  </si>
  <si>
    <t>Sugluk4 -20 -6</t>
  </si>
  <si>
    <t>Sugluk4 -20 -5</t>
  </si>
  <si>
    <t>Sugluk4 -20 -4</t>
  </si>
  <si>
    <t>Sugluk4 -20 -3</t>
  </si>
  <si>
    <t>Sugluk4 -20 -2</t>
  </si>
  <si>
    <t>Sugluk4 -20 -10</t>
  </si>
  <si>
    <t>Sugluk4 -20 -1</t>
  </si>
  <si>
    <t>Sugluk4 -10 -9</t>
  </si>
  <si>
    <t>Sugluk4 -10 -8</t>
  </si>
  <si>
    <t>Sugluk4 -10 -7</t>
  </si>
  <si>
    <t>Sugluk4 -10 -6</t>
  </si>
  <si>
    <t>Sugluk4 -10 -5</t>
  </si>
  <si>
    <t>Sugluk4 -10 -4</t>
  </si>
  <si>
    <t>Sugluk4 -10 -3</t>
  </si>
  <si>
    <t>Sugluk4 -10 -2</t>
  </si>
  <si>
    <t>Sugluk4 -10 -10</t>
  </si>
  <si>
    <t>Sugluk4 -10 -1</t>
  </si>
  <si>
    <t>Sugluk4 0 -1</t>
  </si>
  <si>
    <t>Sugluk4 0 -10</t>
  </si>
  <si>
    <t>Sugluk4 0 -11</t>
  </si>
  <si>
    <t>Sugluk4 0 -12</t>
  </si>
  <si>
    <t>Sugluk4 0 -2</t>
  </si>
  <si>
    <t>Sugluk4 0 -3</t>
  </si>
  <si>
    <t>Sugluk4 0 -4</t>
  </si>
  <si>
    <t>Sugluk4 0 -5</t>
  </si>
  <si>
    <t>Sugluk4 0 -6</t>
  </si>
  <si>
    <t>Sugluk4 0 -7</t>
  </si>
  <si>
    <t>Sugluk4 0 -8</t>
  </si>
  <si>
    <t>Sugluk4 0 -9</t>
  </si>
  <si>
    <t>Sugluk4 +10 -1</t>
  </si>
  <si>
    <t>Sugluk4 +10 -10</t>
  </si>
  <si>
    <t>Sugluk4 +10 -2</t>
  </si>
  <si>
    <t>Sugluk4 +10 -3</t>
  </si>
  <si>
    <t>Sugluk4 +10 -4</t>
  </si>
  <si>
    <t>Sugluk4 +10 -5</t>
  </si>
  <si>
    <t>Sugluk4 +10 -6</t>
  </si>
  <si>
    <t>Sugluk4 +10 -7</t>
  </si>
  <si>
    <t>Sugluk4 +10 -8</t>
  </si>
  <si>
    <t>Sugluk4 +10 -9</t>
  </si>
  <si>
    <t>Sugluk4 +20 -1</t>
  </si>
  <si>
    <t>Sugluk4 +20 -10</t>
  </si>
  <si>
    <t>Sugluk4 +20 -2</t>
  </si>
  <si>
    <t>Sugluk4 +20 -3</t>
  </si>
  <si>
    <t>Sugluk4 +20 -4</t>
  </si>
  <si>
    <t>Sugluk4 +20 -5</t>
  </si>
  <si>
    <t>Sugluk4 +20 -6</t>
  </si>
  <si>
    <t>Sugluk4 +20 -7</t>
  </si>
  <si>
    <t>Sugluk4 +20 -8</t>
  </si>
  <si>
    <t>Sugluk4 +20 -9</t>
  </si>
  <si>
    <t>Sugluk4 +30 -1</t>
  </si>
  <si>
    <t>Sugluk4 +30 -10</t>
  </si>
  <si>
    <t>Sugluk4 +30 -2</t>
  </si>
  <si>
    <t>Sugluk4 +30 -3</t>
  </si>
  <si>
    <t>Sugluk4 +30 -4</t>
  </si>
  <si>
    <t>Sugluk4 +30 -5</t>
  </si>
  <si>
    <t>Sugluk4 +30 -6</t>
  </si>
  <si>
    <t>Sugluk4 +30 -7</t>
  </si>
  <si>
    <t>Sugluk4 +30 -8</t>
  </si>
  <si>
    <t>Sugluk4 +30 -9</t>
  </si>
  <si>
    <t>Sugluk4 +40 -1</t>
  </si>
  <si>
    <t>Sugluk4 +40 -10</t>
  </si>
  <si>
    <t>Sugluk4 +40 -2</t>
  </si>
  <si>
    <t>Sugluk4 +40 -3</t>
  </si>
  <si>
    <t>Sugluk4 +40 -4</t>
  </si>
  <si>
    <t>Sugluk4 +40 -5</t>
  </si>
  <si>
    <t>Sugluk4 +40 -6</t>
  </si>
  <si>
    <t>Sugluk4 +40 -7</t>
  </si>
  <si>
    <t>Sugluk4 +40 -8</t>
  </si>
  <si>
    <t>Sugluk4 +40 -9</t>
  </si>
  <si>
    <t>JCU rutile Sugluk-4 20 um</t>
  </si>
  <si>
    <t>27s</t>
  </si>
  <si>
    <t>G2 laser focus manual vs. autofocus represented by stage position Z (mm)</t>
  </si>
  <si>
    <t>auto</t>
  </si>
  <si>
    <t>user 1</t>
  </si>
  <si>
    <t>user 2</t>
  </si>
  <si>
    <t>user 3</t>
  </si>
  <si>
    <t>91500 focus position</t>
  </si>
  <si>
    <t>sd</t>
  </si>
  <si>
    <t>mean of individual (method 1)</t>
  </si>
  <si>
    <t>mean one line average (method 2)</t>
  </si>
  <si>
    <t>mean one line 1</t>
  </si>
  <si>
    <t>mean one line 2</t>
  </si>
  <si>
    <t>mean oneline 3</t>
  </si>
  <si>
    <t>Depth measurement based on CLSM images</t>
  </si>
  <si>
    <t>Method 2</t>
  </si>
  <si>
    <t>Method 1</t>
  </si>
  <si>
    <t>Stacked integration plots GJ-1</t>
  </si>
  <si>
    <t>Raw 206/238</t>
  </si>
  <si>
    <t>Raw 206/239</t>
  </si>
  <si>
    <t>Raw 206/240</t>
  </si>
  <si>
    <t>Final 206/238</t>
  </si>
  <si>
    <t>Focus offset</t>
  </si>
  <si>
    <t>focus 0</t>
  </si>
  <si>
    <t>focus +30</t>
  </si>
  <si>
    <t>focus -40</t>
  </si>
  <si>
    <t>Ti49_CPS</t>
  </si>
  <si>
    <t>Ti49_CPS_Int2SE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</si>
</sst>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11" fontId="0" fillId="0" borderId="0" xfId="0" applyNumberFormat="1"/>
    <xf numFmtId="0" fontId="0" fillId="0" borderId="0" xfId="0" applyAlignment="1">
      <alignment wrapText="1"/>
    </xf>
    <xf numFmtId="0" fontId="16" fillId="0" borderId="0" xfId="0" applyFont="1" applyAlignment="1">
      <alignment wrapText="1"/>
    </xf>
    <xf numFmtId="0" fontId="16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164" fontId="0" fillId="0" borderId="0" xfId="0" applyNumberFormat="1"/>
    <xf numFmtId="165" fontId="0" fillId="0" borderId="0" xfId="0" applyNumberFormat="1"/>
    <xf numFmtId="165" fontId="0" fillId="33" borderId="0" xfId="0" applyNumberFormat="1" applyFill="1"/>
    <xf numFmtId="0" fontId="18" fillId="0" borderId="0" xfId="0" applyFont="1"/>
    <xf numFmtId="0" fontId="19" fillId="0" borderId="0" xfId="0" applyFont="1"/>
    <xf numFmtId="0" fontId="14" fillId="33" borderId="0" xfId="0" applyFont="1" applyFill="1"/>
    <xf numFmtId="0" fontId="0" fillId="0" borderId="0" xfId="0" applyFill="1"/>
    <xf numFmtId="0" fontId="14" fillId="0" borderId="0" xfId="0" applyFont="1"/>
    <xf numFmtId="0" fontId="0" fillId="0" borderId="0" xfId="0" applyAlignment="1">
      <alignment horizontal="center"/>
    </xf>
    <xf numFmtId="164" fontId="0" fillId="0" borderId="0" xfId="0" applyNumberFormat="1" applyFill="1"/>
    <xf numFmtId="165" fontId="0" fillId="0" borderId="0" xfId="0" applyNumberFormat="1" applyFill="1"/>
    <xf numFmtId="2" fontId="0" fillId="0" borderId="0" xfId="0" applyNumberFormat="1" applyFill="1"/>
    <xf numFmtId="0" fontId="0" fillId="34" borderId="0" xfId="0" applyFill="1"/>
    <xf numFmtId="0" fontId="16" fillId="34" borderId="0" xfId="0" applyFont="1" applyFill="1"/>
    <xf numFmtId="0" fontId="14" fillId="33" borderId="0" xfId="0" applyFont="1" applyFill="1" applyAlignment="1">
      <alignment wrapText="1"/>
    </xf>
    <xf numFmtId="165" fontId="14" fillId="0" borderId="0" xfId="0" applyNumberFormat="1" applyFont="1"/>
    <xf numFmtId="165" fontId="14" fillId="33" borderId="0" xfId="0" applyNumberFormat="1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x"/>
            <c:errBarType val="both"/>
            <c:errValType val="fixedVal"/>
            <c:noEndCap val="0"/>
            <c:val val="0.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'Table A1'!$AO$3:$AO$92</c:f>
                <c:numCache>
                  <c:formatCode>General</c:formatCode>
                  <c:ptCount val="90"/>
                  <c:pt idx="0">
                    <c:v>2.2000000000000002</c:v>
                  </c:pt>
                  <c:pt idx="1">
                    <c:v>2.2999999999999998</c:v>
                  </c:pt>
                  <c:pt idx="2">
                    <c:v>2.2999999999999998</c:v>
                  </c:pt>
                  <c:pt idx="3">
                    <c:v>2.2000000000000002</c:v>
                  </c:pt>
                  <c:pt idx="4">
                    <c:v>2.2000000000000002</c:v>
                  </c:pt>
                  <c:pt idx="5">
                    <c:v>2.4</c:v>
                  </c:pt>
                  <c:pt idx="6">
                    <c:v>2.4</c:v>
                  </c:pt>
                  <c:pt idx="7">
                    <c:v>2.2000000000000002</c:v>
                  </c:pt>
                  <c:pt idx="8">
                    <c:v>2.4</c:v>
                  </c:pt>
                  <c:pt idx="9">
                    <c:v>2.2000000000000002</c:v>
                  </c:pt>
                  <c:pt idx="10">
                    <c:v>2.5</c:v>
                  </c:pt>
                  <c:pt idx="11">
                    <c:v>2.5</c:v>
                  </c:pt>
                  <c:pt idx="12">
                    <c:v>2.5</c:v>
                  </c:pt>
                  <c:pt idx="13">
                    <c:v>2.5</c:v>
                  </c:pt>
                  <c:pt idx="14">
                    <c:v>2.5</c:v>
                  </c:pt>
                  <c:pt idx="15">
                    <c:v>2.4</c:v>
                  </c:pt>
                  <c:pt idx="16">
                    <c:v>2.2999999999999998</c:v>
                  </c:pt>
                  <c:pt idx="17">
                    <c:v>2.5</c:v>
                  </c:pt>
                  <c:pt idx="18">
                    <c:v>2.6</c:v>
                  </c:pt>
                  <c:pt idx="19">
                    <c:v>2.2999999999999998</c:v>
                  </c:pt>
                  <c:pt idx="20">
                    <c:v>2.6</c:v>
                  </c:pt>
                  <c:pt idx="21">
                    <c:v>2.5</c:v>
                  </c:pt>
                  <c:pt idx="22">
                    <c:v>2.5</c:v>
                  </c:pt>
                  <c:pt idx="23">
                    <c:v>2.5</c:v>
                  </c:pt>
                  <c:pt idx="24">
                    <c:v>2.4</c:v>
                  </c:pt>
                  <c:pt idx="25">
                    <c:v>2.6</c:v>
                  </c:pt>
                  <c:pt idx="26">
                    <c:v>2.5</c:v>
                  </c:pt>
                  <c:pt idx="27">
                    <c:v>2.5</c:v>
                  </c:pt>
                  <c:pt idx="28">
                    <c:v>2.6</c:v>
                  </c:pt>
                  <c:pt idx="29">
                    <c:v>2.4</c:v>
                  </c:pt>
                  <c:pt idx="30">
                    <c:v>2.6</c:v>
                  </c:pt>
                  <c:pt idx="31">
                    <c:v>2.7</c:v>
                  </c:pt>
                  <c:pt idx="32">
                    <c:v>2.7</c:v>
                  </c:pt>
                  <c:pt idx="33">
                    <c:v>2.8</c:v>
                  </c:pt>
                  <c:pt idx="34">
                    <c:v>2.6</c:v>
                  </c:pt>
                  <c:pt idx="35">
                    <c:v>2.7</c:v>
                  </c:pt>
                  <c:pt idx="36">
                    <c:v>2.6</c:v>
                  </c:pt>
                  <c:pt idx="37">
                    <c:v>2.5</c:v>
                  </c:pt>
                  <c:pt idx="38">
                    <c:v>2.5</c:v>
                  </c:pt>
                  <c:pt idx="39">
                    <c:v>2.7</c:v>
                  </c:pt>
                  <c:pt idx="40">
                    <c:v>2.6</c:v>
                  </c:pt>
                  <c:pt idx="41">
                    <c:v>2.6</c:v>
                  </c:pt>
                  <c:pt idx="42">
                    <c:v>2.6</c:v>
                  </c:pt>
                  <c:pt idx="43">
                    <c:v>2.5</c:v>
                  </c:pt>
                  <c:pt idx="44">
                    <c:v>2.5</c:v>
                  </c:pt>
                  <c:pt idx="45">
                    <c:v>2.4</c:v>
                  </c:pt>
                  <c:pt idx="46">
                    <c:v>2.8</c:v>
                  </c:pt>
                  <c:pt idx="47">
                    <c:v>2.7</c:v>
                  </c:pt>
                  <c:pt idx="48">
                    <c:v>2.7</c:v>
                  </c:pt>
                  <c:pt idx="49">
                    <c:v>2.5</c:v>
                  </c:pt>
                  <c:pt idx="50">
                    <c:v>2.5</c:v>
                  </c:pt>
                  <c:pt idx="51">
                    <c:v>2.4</c:v>
                  </c:pt>
                  <c:pt idx="52">
                    <c:v>2.4</c:v>
                  </c:pt>
                  <c:pt idx="53">
                    <c:v>2.6</c:v>
                  </c:pt>
                  <c:pt idx="54">
                    <c:v>2.6</c:v>
                  </c:pt>
                  <c:pt idx="55">
                    <c:v>2.6</c:v>
                  </c:pt>
                  <c:pt idx="56">
                    <c:v>2.5</c:v>
                  </c:pt>
                  <c:pt idx="57">
                    <c:v>2.5</c:v>
                  </c:pt>
                  <c:pt idx="58">
                    <c:v>2.4</c:v>
                  </c:pt>
                  <c:pt idx="59">
                    <c:v>2.5</c:v>
                  </c:pt>
                  <c:pt idx="60">
                    <c:v>2.2999999999999998</c:v>
                  </c:pt>
                  <c:pt idx="61">
                    <c:v>2.4</c:v>
                  </c:pt>
                  <c:pt idx="62">
                    <c:v>2.4</c:v>
                  </c:pt>
                  <c:pt idx="63">
                    <c:v>2.4</c:v>
                  </c:pt>
                  <c:pt idx="64">
                    <c:v>2.5</c:v>
                  </c:pt>
                  <c:pt idx="65">
                    <c:v>2.2999999999999998</c:v>
                  </c:pt>
                  <c:pt idx="66">
                    <c:v>2.4</c:v>
                  </c:pt>
                  <c:pt idx="67">
                    <c:v>2.4</c:v>
                  </c:pt>
                  <c:pt idx="68">
                    <c:v>2.4</c:v>
                  </c:pt>
                  <c:pt idx="69">
                    <c:v>2.2000000000000002</c:v>
                  </c:pt>
                  <c:pt idx="70">
                    <c:v>2.2000000000000002</c:v>
                  </c:pt>
                  <c:pt idx="71">
                    <c:v>2.2000000000000002</c:v>
                  </c:pt>
                  <c:pt idx="72">
                    <c:v>2.2000000000000002</c:v>
                  </c:pt>
                  <c:pt idx="73">
                    <c:v>2.2000000000000002</c:v>
                  </c:pt>
                  <c:pt idx="74">
                    <c:v>2.2999999999999998</c:v>
                  </c:pt>
                  <c:pt idx="75">
                    <c:v>2.2000000000000002</c:v>
                  </c:pt>
                  <c:pt idx="76">
                    <c:v>2.1</c:v>
                  </c:pt>
                  <c:pt idx="77">
                    <c:v>2.1</c:v>
                  </c:pt>
                  <c:pt idx="78">
                    <c:v>2.2999999999999998</c:v>
                  </c:pt>
                  <c:pt idx="79">
                    <c:v>2.2000000000000002</c:v>
                  </c:pt>
                  <c:pt idx="80">
                    <c:v>2</c:v>
                  </c:pt>
                  <c:pt idx="81">
                    <c:v>1.9</c:v>
                  </c:pt>
                  <c:pt idx="82">
                    <c:v>2</c:v>
                  </c:pt>
                  <c:pt idx="83">
                    <c:v>2.1</c:v>
                  </c:pt>
                  <c:pt idx="84">
                    <c:v>2.2000000000000002</c:v>
                  </c:pt>
                  <c:pt idx="85">
                    <c:v>2.1</c:v>
                  </c:pt>
                  <c:pt idx="86">
                    <c:v>2</c:v>
                  </c:pt>
                  <c:pt idx="87">
                    <c:v>2.2000000000000002</c:v>
                  </c:pt>
                  <c:pt idx="88">
                    <c:v>2</c:v>
                  </c:pt>
                  <c:pt idx="89">
                    <c:v>2.1</c:v>
                  </c:pt>
                </c:numCache>
              </c:numRef>
            </c:plus>
            <c:minus>
              <c:numRef>
                <c:f>'Table A1'!$AO$3:$AO$92</c:f>
                <c:numCache>
                  <c:formatCode>General</c:formatCode>
                  <c:ptCount val="90"/>
                  <c:pt idx="0">
                    <c:v>2.2000000000000002</c:v>
                  </c:pt>
                  <c:pt idx="1">
                    <c:v>2.2999999999999998</c:v>
                  </c:pt>
                  <c:pt idx="2">
                    <c:v>2.2999999999999998</c:v>
                  </c:pt>
                  <c:pt idx="3">
                    <c:v>2.2000000000000002</c:v>
                  </c:pt>
                  <c:pt idx="4">
                    <c:v>2.2000000000000002</c:v>
                  </c:pt>
                  <c:pt idx="5">
                    <c:v>2.4</c:v>
                  </c:pt>
                  <c:pt idx="6">
                    <c:v>2.4</c:v>
                  </c:pt>
                  <c:pt idx="7">
                    <c:v>2.2000000000000002</c:v>
                  </c:pt>
                  <c:pt idx="8">
                    <c:v>2.4</c:v>
                  </c:pt>
                  <c:pt idx="9">
                    <c:v>2.2000000000000002</c:v>
                  </c:pt>
                  <c:pt idx="10">
                    <c:v>2.5</c:v>
                  </c:pt>
                  <c:pt idx="11">
                    <c:v>2.5</c:v>
                  </c:pt>
                  <c:pt idx="12">
                    <c:v>2.5</c:v>
                  </c:pt>
                  <c:pt idx="13">
                    <c:v>2.5</c:v>
                  </c:pt>
                  <c:pt idx="14">
                    <c:v>2.5</c:v>
                  </c:pt>
                  <c:pt idx="15">
                    <c:v>2.4</c:v>
                  </c:pt>
                  <c:pt idx="16">
                    <c:v>2.2999999999999998</c:v>
                  </c:pt>
                  <c:pt idx="17">
                    <c:v>2.5</c:v>
                  </c:pt>
                  <c:pt idx="18">
                    <c:v>2.6</c:v>
                  </c:pt>
                  <c:pt idx="19">
                    <c:v>2.2999999999999998</c:v>
                  </c:pt>
                  <c:pt idx="20">
                    <c:v>2.6</c:v>
                  </c:pt>
                  <c:pt idx="21">
                    <c:v>2.5</c:v>
                  </c:pt>
                  <c:pt idx="22">
                    <c:v>2.5</c:v>
                  </c:pt>
                  <c:pt idx="23">
                    <c:v>2.5</c:v>
                  </c:pt>
                  <c:pt idx="24">
                    <c:v>2.4</c:v>
                  </c:pt>
                  <c:pt idx="25">
                    <c:v>2.6</c:v>
                  </c:pt>
                  <c:pt idx="26">
                    <c:v>2.5</c:v>
                  </c:pt>
                  <c:pt idx="27">
                    <c:v>2.5</c:v>
                  </c:pt>
                  <c:pt idx="28">
                    <c:v>2.6</c:v>
                  </c:pt>
                  <c:pt idx="29">
                    <c:v>2.4</c:v>
                  </c:pt>
                  <c:pt idx="30">
                    <c:v>2.6</c:v>
                  </c:pt>
                  <c:pt idx="31">
                    <c:v>2.7</c:v>
                  </c:pt>
                  <c:pt idx="32">
                    <c:v>2.7</c:v>
                  </c:pt>
                  <c:pt idx="33">
                    <c:v>2.8</c:v>
                  </c:pt>
                  <c:pt idx="34">
                    <c:v>2.6</c:v>
                  </c:pt>
                  <c:pt idx="35">
                    <c:v>2.7</c:v>
                  </c:pt>
                  <c:pt idx="36">
                    <c:v>2.6</c:v>
                  </c:pt>
                  <c:pt idx="37">
                    <c:v>2.5</c:v>
                  </c:pt>
                  <c:pt idx="38">
                    <c:v>2.5</c:v>
                  </c:pt>
                  <c:pt idx="39">
                    <c:v>2.7</c:v>
                  </c:pt>
                  <c:pt idx="40">
                    <c:v>2.6</c:v>
                  </c:pt>
                  <c:pt idx="41">
                    <c:v>2.6</c:v>
                  </c:pt>
                  <c:pt idx="42">
                    <c:v>2.6</c:v>
                  </c:pt>
                  <c:pt idx="43">
                    <c:v>2.5</c:v>
                  </c:pt>
                  <c:pt idx="44">
                    <c:v>2.5</c:v>
                  </c:pt>
                  <c:pt idx="45">
                    <c:v>2.4</c:v>
                  </c:pt>
                  <c:pt idx="46">
                    <c:v>2.8</c:v>
                  </c:pt>
                  <c:pt idx="47">
                    <c:v>2.7</c:v>
                  </c:pt>
                  <c:pt idx="48">
                    <c:v>2.7</c:v>
                  </c:pt>
                  <c:pt idx="49">
                    <c:v>2.5</c:v>
                  </c:pt>
                  <c:pt idx="50">
                    <c:v>2.5</c:v>
                  </c:pt>
                  <c:pt idx="51">
                    <c:v>2.4</c:v>
                  </c:pt>
                  <c:pt idx="52">
                    <c:v>2.4</c:v>
                  </c:pt>
                  <c:pt idx="53">
                    <c:v>2.6</c:v>
                  </c:pt>
                  <c:pt idx="54">
                    <c:v>2.6</c:v>
                  </c:pt>
                  <c:pt idx="55">
                    <c:v>2.6</c:v>
                  </c:pt>
                  <c:pt idx="56">
                    <c:v>2.5</c:v>
                  </c:pt>
                  <c:pt idx="57">
                    <c:v>2.5</c:v>
                  </c:pt>
                  <c:pt idx="58">
                    <c:v>2.4</c:v>
                  </c:pt>
                  <c:pt idx="59">
                    <c:v>2.5</c:v>
                  </c:pt>
                  <c:pt idx="60">
                    <c:v>2.2999999999999998</c:v>
                  </c:pt>
                  <c:pt idx="61">
                    <c:v>2.4</c:v>
                  </c:pt>
                  <c:pt idx="62">
                    <c:v>2.4</c:v>
                  </c:pt>
                  <c:pt idx="63">
                    <c:v>2.4</c:v>
                  </c:pt>
                  <c:pt idx="64">
                    <c:v>2.5</c:v>
                  </c:pt>
                  <c:pt idx="65">
                    <c:v>2.2999999999999998</c:v>
                  </c:pt>
                  <c:pt idx="66">
                    <c:v>2.4</c:v>
                  </c:pt>
                  <c:pt idx="67">
                    <c:v>2.4</c:v>
                  </c:pt>
                  <c:pt idx="68">
                    <c:v>2.4</c:v>
                  </c:pt>
                  <c:pt idx="69">
                    <c:v>2.2000000000000002</c:v>
                  </c:pt>
                  <c:pt idx="70">
                    <c:v>2.2000000000000002</c:v>
                  </c:pt>
                  <c:pt idx="71">
                    <c:v>2.2000000000000002</c:v>
                  </c:pt>
                  <c:pt idx="72">
                    <c:v>2.2000000000000002</c:v>
                  </c:pt>
                  <c:pt idx="73">
                    <c:v>2.2000000000000002</c:v>
                  </c:pt>
                  <c:pt idx="74">
                    <c:v>2.2999999999999998</c:v>
                  </c:pt>
                  <c:pt idx="75">
                    <c:v>2.2000000000000002</c:v>
                  </c:pt>
                  <c:pt idx="76">
                    <c:v>2.1</c:v>
                  </c:pt>
                  <c:pt idx="77">
                    <c:v>2.1</c:v>
                  </c:pt>
                  <c:pt idx="78">
                    <c:v>2.2999999999999998</c:v>
                  </c:pt>
                  <c:pt idx="79">
                    <c:v>2.2000000000000002</c:v>
                  </c:pt>
                  <c:pt idx="80">
                    <c:v>2</c:v>
                  </c:pt>
                  <c:pt idx="81">
                    <c:v>1.9</c:v>
                  </c:pt>
                  <c:pt idx="82">
                    <c:v>2</c:v>
                  </c:pt>
                  <c:pt idx="83">
                    <c:v>2.1</c:v>
                  </c:pt>
                  <c:pt idx="84">
                    <c:v>2.2000000000000002</c:v>
                  </c:pt>
                  <c:pt idx="85">
                    <c:v>2.1</c:v>
                  </c:pt>
                  <c:pt idx="86">
                    <c:v>2</c:v>
                  </c:pt>
                  <c:pt idx="87">
                    <c:v>2.2000000000000002</c:v>
                  </c:pt>
                  <c:pt idx="88">
                    <c:v>2</c:v>
                  </c:pt>
                  <c:pt idx="89">
                    <c:v>2.1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yVal>
            <c:numRef>
              <c:f>'Table A1'!$AN$3:$AN$92</c:f>
              <c:numCache>
                <c:formatCode>General</c:formatCode>
                <c:ptCount val="90"/>
                <c:pt idx="0">
                  <c:v>88.1</c:v>
                </c:pt>
                <c:pt idx="1">
                  <c:v>88</c:v>
                </c:pt>
                <c:pt idx="2">
                  <c:v>88.2</c:v>
                </c:pt>
                <c:pt idx="3">
                  <c:v>85.7</c:v>
                </c:pt>
                <c:pt idx="4">
                  <c:v>85.1</c:v>
                </c:pt>
                <c:pt idx="5">
                  <c:v>85.1</c:v>
                </c:pt>
                <c:pt idx="6">
                  <c:v>87.5</c:v>
                </c:pt>
                <c:pt idx="7">
                  <c:v>88.1</c:v>
                </c:pt>
                <c:pt idx="8">
                  <c:v>88</c:v>
                </c:pt>
                <c:pt idx="9">
                  <c:v>84.5</c:v>
                </c:pt>
                <c:pt idx="10">
                  <c:v>87.6</c:v>
                </c:pt>
                <c:pt idx="11">
                  <c:v>86.1</c:v>
                </c:pt>
                <c:pt idx="12">
                  <c:v>87.9</c:v>
                </c:pt>
                <c:pt idx="13">
                  <c:v>86.3</c:v>
                </c:pt>
                <c:pt idx="14">
                  <c:v>85.4</c:v>
                </c:pt>
                <c:pt idx="15">
                  <c:v>83.8</c:v>
                </c:pt>
                <c:pt idx="16">
                  <c:v>84.7</c:v>
                </c:pt>
                <c:pt idx="17">
                  <c:v>85.7</c:v>
                </c:pt>
                <c:pt idx="18">
                  <c:v>88.5</c:v>
                </c:pt>
                <c:pt idx="19">
                  <c:v>82.4</c:v>
                </c:pt>
                <c:pt idx="20">
                  <c:v>82.2</c:v>
                </c:pt>
                <c:pt idx="21">
                  <c:v>80.400000000000006</c:v>
                </c:pt>
                <c:pt idx="22">
                  <c:v>80.7</c:v>
                </c:pt>
                <c:pt idx="23">
                  <c:v>81.3</c:v>
                </c:pt>
                <c:pt idx="24">
                  <c:v>81.2</c:v>
                </c:pt>
                <c:pt idx="25">
                  <c:v>85.6</c:v>
                </c:pt>
                <c:pt idx="26">
                  <c:v>83.9</c:v>
                </c:pt>
                <c:pt idx="27">
                  <c:v>79.5</c:v>
                </c:pt>
                <c:pt idx="28">
                  <c:v>83.9</c:v>
                </c:pt>
                <c:pt idx="29">
                  <c:v>80.2</c:v>
                </c:pt>
                <c:pt idx="30">
                  <c:v>79.5</c:v>
                </c:pt>
                <c:pt idx="31">
                  <c:v>80.400000000000006</c:v>
                </c:pt>
                <c:pt idx="32">
                  <c:v>83.1</c:v>
                </c:pt>
                <c:pt idx="33">
                  <c:v>80.7</c:v>
                </c:pt>
                <c:pt idx="34">
                  <c:v>78.599999999999994</c:v>
                </c:pt>
                <c:pt idx="35">
                  <c:v>79.400000000000006</c:v>
                </c:pt>
                <c:pt idx="36">
                  <c:v>83.5</c:v>
                </c:pt>
                <c:pt idx="37">
                  <c:v>78.7</c:v>
                </c:pt>
                <c:pt idx="38">
                  <c:v>85.3</c:v>
                </c:pt>
                <c:pt idx="39">
                  <c:v>83.1</c:v>
                </c:pt>
                <c:pt idx="40">
                  <c:v>83.4</c:v>
                </c:pt>
                <c:pt idx="41">
                  <c:v>81.900000000000006</c:v>
                </c:pt>
                <c:pt idx="42">
                  <c:v>78.8</c:v>
                </c:pt>
                <c:pt idx="43">
                  <c:v>80.099999999999994</c:v>
                </c:pt>
                <c:pt idx="44">
                  <c:v>82.3</c:v>
                </c:pt>
                <c:pt idx="45">
                  <c:v>83.1</c:v>
                </c:pt>
                <c:pt idx="46">
                  <c:v>83.8</c:v>
                </c:pt>
                <c:pt idx="47">
                  <c:v>83.7</c:v>
                </c:pt>
                <c:pt idx="48">
                  <c:v>81.8</c:v>
                </c:pt>
                <c:pt idx="49">
                  <c:v>80.900000000000006</c:v>
                </c:pt>
                <c:pt idx="50">
                  <c:v>82.7</c:v>
                </c:pt>
                <c:pt idx="51">
                  <c:v>84.2</c:v>
                </c:pt>
                <c:pt idx="52">
                  <c:v>81.099999999999994</c:v>
                </c:pt>
                <c:pt idx="53">
                  <c:v>80.8</c:v>
                </c:pt>
                <c:pt idx="54">
                  <c:v>83</c:v>
                </c:pt>
                <c:pt idx="55">
                  <c:v>81.3</c:v>
                </c:pt>
                <c:pt idx="56">
                  <c:v>81.5</c:v>
                </c:pt>
                <c:pt idx="57">
                  <c:v>82.8</c:v>
                </c:pt>
                <c:pt idx="58">
                  <c:v>86</c:v>
                </c:pt>
                <c:pt idx="59">
                  <c:v>83.3</c:v>
                </c:pt>
                <c:pt idx="60">
                  <c:v>82.4</c:v>
                </c:pt>
                <c:pt idx="61">
                  <c:v>86.2</c:v>
                </c:pt>
                <c:pt idx="62">
                  <c:v>84.6</c:v>
                </c:pt>
                <c:pt idx="63">
                  <c:v>84.4</c:v>
                </c:pt>
                <c:pt idx="64">
                  <c:v>88.3</c:v>
                </c:pt>
                <c:pt idx="65">
                  <c:v>82.3</c:v>
                </c:pt>
                <c:pt idx="66">
                  <c:v>88.1</c:v>
                </c:pt>
                <c:pt idx="67">
                  <c:v>85.2</c:v>
                </c:pt>
                <c:pt idx="68">
                  <c:v>85.4</c:v>
                </c:pt>
                <c:pt idx="69">
                  <c:v>85.2</c:v>
                </c:pt>
                <c:pt idx="70">
                  <c:v>84.3</c:v>
                </c:pt>
                <c:pt idx="71">
                  <c:v>88.7</c:v>
                </c:pt>
                <c:pt idx="72">
                  <c:v>84.8</c:v>
                </c:pt>
                <c:pt idx="73">
                  <c:v>84</c:v>
                </c:pt>
                <c:pt idx="74">
                  <c:v>84.8</c:v>
                </c:pt>
                <c:pt idx="75">
                  <c:v>84.4</c:v>
                </c:pt>
                <c:pt idx="76">
                  <c:v>85.9</c:v>
                </c:pt>
                <c:pt idx="77">
                  <c:v>85.9</c:v>
                </c:pt>
                <c:pt idx="78">
                  <c:v>87.8</c:v>
                </c:pt>
                <c:pt idx="79">
                  <c:v>86.1</c:v>
                </c:pt>
                <c:pt idx="80">
                  <c:v>87.1</c:v>
                </c:pt>
                <c:pt idx="81">
                  <c:v>89.5</c:v>
                </c:pt>
                <c:pt idx="82">
                  <c:v>87.1</c:v>
                </c:pt>
                <c:pt idx="83">
                  <c:v>88</c:v>
                </c:pt>
                <c:pt idx="84">
                  <c:v>89.3</c:v>
                </c:pt>
                <c:pt idx="85">
                  <c:v>87.7</c:v>
                </c:pt>
                <c:pt idx="86">
                  <c:v>87.5</c:v>
                </c:pt>
                <c:pt idx="87">
                  <c:v>90.7</c:v>
                </c:pt>
                <c:pt idx="88">
                  <c:v>89</c:v>
                </c:pt>
                <c:pt idx="89">
                  <c:v>91.4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D7-4032-8323-8BE157466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5296280"/>
        <c:axId val="735299888"/>
      </c:scatterChart>
      <c:valAx>
        <c:axId val="735296280"/>
        <c:scaling>
          <c:orientation val="minMax"/>
          <c:max val="92"/>
          <c:min val="-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5299888"/>
        <c:crosses val="autoZero"/>
        <c:crossBetween val="midCat"/>
      </c:valAx>
      <c:valAx>
        <c:axId val="735299888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5296280"/>
        <c:crossesAt val="-5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5"/>
          <c:order val="0"/>
          <c:tx>
            <c:v>GJ JCU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poly"/>
            <c:order val="4"/>
            <c:dispRSqr val="1"/>
            <c:dispEq val="0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errBars>
            <c:errDir val="x"/>
            <c:errBarType val="both"/>
            <c:errValType val="fixedVal"/>
            <c:noEndCap val="0"/>
            <c:val val="0.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'Table A2'!$C$48:$C$56</c:f>
                <c:numCache>
                  <c:formatCode>General</c:formatCode>
                  <c:ptCount val="9"/>
                  <c:pt idx="0">
                    <c:v>0.28309741881765194</c:v>
                  </c:pt>
                  <c:pt idx="1">
                    <c:v>0.36636136552872611</c:v>
                  </c:pt>
                  <c:pt idx="2">
                    <c:v>0.53288925895087436</c:v>
                  </c:pt>
                  <c:pt idx="3">
                    <c:v>0.43297252289758537</c:v>
                  </c:pt>
                  <c:pt idx="4">
                    <c:v>0.36636136552872611</c:v>
                  </c:pt>
                  <c:pt idx="5">
                    <c:v>0.36636136552872611</c:v>
                  </c:pt>
                  <c:pt idx="6">
                    <c:v>0.4163197335553705</c:v>
                  </c:pt>
                  <c:pt idx="7">
                    <c:v>0.43297252289758537</c:v>
                  </c:pt>
                  <c:pt idx="8">
                    <c:v>0.48293089092422981</c:v>
                  </c:pt>
                </c:numCache>
              </c:numRef>
            </c:plus>
            <c:minus>
              <c:numRef>
                <c:f>'Table A2'!$C$48:$C$56</c:f>
                <c:numCache>
                  <c:formatCode>General</c:formatCode>
                  <c:ptCount val="9"/>
                  <c:pt idx="0">
                    <c:v>0.28309741881765194</c:v>
                  </c:pt>
                  <c:pt idx="1">
                    <c:v>0.36636136552872611</c:v>
                  </c:pt>
                  <c:pt idx="2">
                    <c:v>0.53288925895087436</c:v>
                  </c:pt>
                  <c:pt idx="3">
                    <c:v>0.43297252289758537</c:v>
                  </c:pt>
                  <c:pt idx="4">
                    <c:v>0.36636136552872611</c:v>
                  </c:pt>
                  <c:pt idx="5">
                    <c:v>0.36636136552872611</c:v>
                  </c:pt>
                  <c:pt idx="6">
                    <c:v>0.4163197335553705</c:v>
                  </c:pt>
                  <c:pt idx="7">
                    <c:v>0.43297252289758537</c:v>
                  </c:pt>
                  <c:pt idx="8">
                    <c:v>0.48293089092422981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'Table A2'!$D$48:$D$56</c:f>
              <c:numCache>
                <c:formatCode>General</c:formatCode>
                <c:ptCount val="9"/>
                <c:pt idx="0">
                  <c:v>40</c:v>
                </c:pt>
                <c:pt idx="1">
                  <c:v>30</c:v>
                </c:pt>
                <c:pt idx="2">
                  <c:v>20</c:v>
                </c:pt>
                <c:pt idx="3">
                  <c:v>10</c:v>
                </c:pt>
                <c:pt idx="4">
                  <c:v>0</c:v>
                </c:pt>
                <c:pt idx="5">
                  <c:v>-10</c:v>
                </c:pt>
                <c:pt idx="6">
                  <c:v>-20</c:v>
                </c:pt>
                <c:pt idx="7">
                  <c:v>-30</c:v>
                </c:pt>
                <c:pt idx="8">
                  <c:v>-40</c:v>
                </c:pt>
              </c:numCache>
            </c:numRef>
          </c:xVal>
          <c:yVal>
            <c:numRef>
              <c:f>'Table A2'!$B$48:$B$56</c:f>
              <c:numCache>
                <c:formatCode>0.0</c:formatCode>
                <c:ptCount val="9"/>
                <c:pt idx="0">
                  <c:v>-6.577851790174849</c:v>
                </c:pt>
                <c:pt idx="1">
                  <c:v>-4.2298084929225599</c:v>
                </c:pt>
                <c:pt idx="2">
                  <c:v>-2.3813488759367063</c:v>
                </c:pt>
                <c:pt idx="3">
                  <c:v>-0.91590341382181695</c:v>
                </c:pt>
                <c:pt idx="4">
                  <c:v>4.995836802663689E-2</c:v>
                </c:pt>
                <c:pt idx="5">
                  <c:v>-2.8476269775187357</c:v>
                </c:pt>
                <c:pt idx="6">
                  <c:v>-5.2456286427976728</c:v>
                </c:pt>
                <c:pt idx="7">
                  <c:v>-6.9941715237302198</c:v>
                </c:pt>
                <c:pt idx="8">
                  <c:v>-7.7435470441298948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C8-4EB8-A913-CBAE5D51096D}"/>
            </c:ext>
          </c:extLst>
        </c:ser>
        <c:ser>
          <c:idx val="0"/>
          <c:order val="1"/>
          <c:tx>
            <c:v>Pls JCU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4"/>
            <c:dispRSqr val="1"/>
            <c:dispEq val="0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errBars>
            <c:errDir val="x"/>
            <c:errBarType val="both"/>
            <c:errValType val="fixedVal"/>
            <c:noEndCap val="0"/>
            <c:val val="0.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'Table A2'!$C$80:$C$88</c:f>
                <c:numCache>
                  <c:formatCode>General</c:formatCode>
                  <c:ptCount val="9"/>
                  <c:pt idx="0">
                    <c:v>0.4745943701242844</c:v>
                  </c:pt>
                  <c:pt idx="1">
                    <c:v>0.65256725892089118</c:v>
                  </c:pt>
                  <c:pt idx="2">
                    <c:v>0.56358081452258768</c:v>
                  </c:pt>
                  <c:pt idx="3">
                    <c:v>0.32628362946044559</c:v>
                  </c:pt>
                  <c:pt idx="4">
                    <c:v>0.38560792572598107</c:v>
                  </c:pt>
                  <c:pt idx="5">
                    <c:v>0.56358081452258768</c:v>
                  </c:pt>
                  <c:pt idx="6">
                    <c:v>0.4745943701242844</c:v>
                  </c:pt>
                  <c:pt idx="7">
                    <c:v>0.35594577759321333</c:v>
                  </c:pt>
                  <c:pt idx="8">
                    <c:v>0.74155370331919435</c:v>
                  </c:pt>
                </c:numCache>
              </c:numRef>
            </c:plus>
            <c:minus>
              <c:numRef>
                <c:f>'Table A2'!$C$80:$C$88</c:f>
                <c:numCache>
                  <c:formatCode>General</c:formatCode>
                  <c:ptCount val="9"/>
                  <c:pt idx="0">
                    <c:v>0.4745943701242844</c:v>
                  </c:pt>
                  <c:pt idx="1">
                    <c:v>0.65256725892089118</c:v>
                  </c:pt>
                  <c:pt idx="2">
                    <c:v>0.56358081452258768</c:v>
                  </c:pt>
                  <c:pt idx="3">
                    <c:v>0.32628362946044559</c:v>
                  </c:pt>
                  <c:pt idx="4">
                    <c:v>0.38560792572598107</c:v>
                  </c:pt>
                  <c:pt idx="5">
                    <c:v>0.56358081452258768</c:v>
                  </c:pt>
                  <c:pt idx="6">
                    <c:v>0.4745943701242844</c:v>
                  </c:pt>
                  <c:pt idx="7">
                    <c:v>0.35594577759321333</c:v>
                  </c:pt>
                  <c:pt idx="8">
                    <c:v>0.74155370331919435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'Table A2'!$D$80:$D$88</c:f>
              <c:numCache>
                <c:formatCode>General</c:formatCode>
                <c:ptCount val="9"/>
                <c:pt idx="0">
                  <c:v>40</c:v>
                </c:pt>
                <c:pt idx="1">
                  <c:v>30</c:v>
                </c:pt>
                <c:pt idx="2">
                  <c:v>20</c:v>
                </c:pt>
                <c:pt idx="3">
                  <c:v>10</c:v>
                </c:pt>
                <c:pt idx="4">
                  <c:v>0</c:v>
                </c:pt>
                <c:pt idx="5">
                  <c:v>-10</c:v>
                </c:pt>
                <c:pt idx="6">
                  <c:v>-20</c:v>
                </c:pt>
                <c:pt idx="7">
                  <c:v>-30</c:v>
                </c:pt>
                <c:pt idx="8">
                  <c:v>-40</c:v>
                </c:pt>
              </c:numCache>
            </c:numRef>
          </c:xVal>
          <c:yVal>
            <c:numRef>
              <c:f>'Table A2'!$B$80:$B$88</c:f>
              <c:numCache>
                <c:formatCode>0.0</c:formatCode>
                <c:ptCount val="9"/>
                <c:pt idx="0">
                  <c:v>-4.636193753151602</c:v>
                </c:pt>
                <c:pt idx="1">
                  <c:v>-2.5895055319906319</c:v>
                </c:pt>
                <c:pt idx="2">
                  <c:v>-0.89876308842285546</c:v>
                </c:pt>
                <c:pt idx="3">
                  <c:v>1.2665737252691787</c:v>
                </c:pt>
                <c:pt idx="4">
                  <c:v>0.49535787381722657</c:v>
                </c:pt>
                <c:pt idx="5">
                  <c:v>-0.98774953282116229</c:v>
                </c:pt>
                <c:pt idx="6">
                  <c:v>-4.0726129386290211</c:v>
                </c:pt>
                <c:pt idx="7">
                  <c:v>-5.9116661228606198</c:v>
                </c:pt>
                <c:pt idx="8">
                  <c:v>-6.5642333817815075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C8-4EB8-A913-CBAE5D51096D}"/>
            </c:ext>
          </c:extLst>
        </c:ser>
        <c:ser>
          <c:idx val="4"/>
          <c:order val="2"/>
          <c:tx>
            <c:v>AusZ2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rgbClr val="00B050"/>
                </a:solidFill>
                <a:prstDash val="sysDot"/>
              </a:ln>
              <a:effectLst/>
            </c:spPr>
            <c:trendlineType val="poly"/>
            <c:order val="4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errBars>
            <c:errDir val="x"/>
            <c:errBarType val="both"/>
            <c:errValType val="fixedVal"/>
            <c:noEndCap val="0"/>
            <c:val val="0.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'Table A2'!$C$90:$C$98</c:f>
                <c:numCache>
                  <c:formatCode>General</c:formatCode>
                  <c:ptCount val="9"/>
                  <c:pt idx="0">
                    <c:v>1.1571097968629467</c:v>
                  </c:pt>
                  <c:pt idx="1">
                    <c:v>1.0542555926973514</c:v>
                  </c:pt>
                  <c:pt idx="2">
                    <c:v>1.1313962458215481</c:v>
                  </c:pt>
                  <c:pt idx="3">
                    <c:v>0.97711493957315498</c:v>
                  </c:pt>
                  <c:pt idx="4">
                    <c:v>1.4913859604011312</c:v>
                  </c:pt>
                  <c:pt idx="5">
                    <c:v>1.6970943687323221</c:v>
                  </c:pt>
                  <c:pt idx="6">
                    <c:v>1.2342504499871432</c:v>
                  </c:pt>
                  <c:pt idx="7">
                    <c:v>0.95140138853175626</c:v>
                  </c:pt>
                  <c:pt idx="8">
                    <c:v>0.84854718436616106</c:v>
                  </c:pt>
                </c:numCache>
              </c:numRef>
            </c:plus>
            <c:minus>
              <c:numRef>
                <c:f>'Table A2'!$C$90:$C$98</c:f>
                <c:numCache>
                  <c:formatCode>General</c:formatCode>
                  <c:ptCount val="9"/>
                  <c:pt idx="0">
                    <c:v>1.1571097968629467</c:v>
                  </c:pt>
                  <c:pt idx="1">
                    <c:v>1.0542555926973514</c:v>
                  </c:pt>
                  <c:pt idx="2">
                    <c:v>1.1313962458215481</c:v>
                  </c:pt>
                  <c:pt idx="3">
                    <c:v>0.97711493957315498</c:v>
                  </c:pt>
                  <c:pt idx="4">
                    <c:v>1.4913859604011312</c:v>
                  </c:pt>
                  <c:pt idx="5">
                    <c:v>1.6970943687323221</c:v>
                  </c:pt>
                  <c:pt idx="6">
                    <c:v>1.2342504499871432</c:v>
                  </c:pt>
                  <c:pt idx="7">
                    <c:v>0.95140138853175626</c:v>
                  </c:pt>
                  <c:pt idx="8">
                    <c:v>0.84854718436616106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'Table A2'!$D$90:$D$98</c:f>
              <c:numCache>
                <c:formatCode>General</c:formatCode>
                <c:ptCount val="9"/>
                <c:pt idx="0">
                  <c:v>40</c:v>
                </c:pt>
                <c:pt idx="1">
                  <c:v>30</c:v>
                </c:pt>
                <c:pt idx="2">
                  <c:v>20</c:v>
                </c:pt>
                <c:pt idx="3">
                  <c:v>10</c:v>
                </c:pt>
                <c:pt idx="4">
                  <c:v>0</c:v>
                </c:pt>
                <c:pt idx="5">
                  <c:v>-10</c:v>
                </c:pt>
                <c:pt idx="6">
                  <c:v>-20</c:v>
                </c:pt>
                <c:pt idx="7">
                  <c:v>-30</c:v>
                </c:pt>
                <c:pt idx="8">
                  <c:v>-40</c:v>
                </c:pt>
              </c:numCache>
            </c:numRef>
          </c:xVal>
          <c:yVal>
            <c:numRef>
              <c:f>'Table A2'!$B$90:$B$98</c:f>
              <c:numCache>
                <c:formatCode>0.0</c:formatCode>
                <c:ptCount val="9"/>
                <c:pt idx="0">
                  <c:v>-9.6682951915659494</c:v>
                </c:pt>
                <c:pt idx="1">
                  <c:v>-6.3769606582669169</c:v>
                </c:pt>
                <c:pt idx="2">
                  <c:v>-5.3741321676523617</c:v>
                </c:pt>
                <c:pt idx="3">
                  <c:v>-3.2913345332990516</c:v>
                </c:pt>
                <c:pt idx="4">
                  <c:v>-2.2627924916431024</c:v>
                </c:pt>
                <c:pt idx="5">
                  <c:v>-3.1627667780920645</c:v>
                </c:pt>
                <c:pt idx="6">
                  <c:v>-3.3684751864232512</c:v>
                </c:pt>
                <c:pt idx="7">
                  <c:v>-6.7112368218050902</c:v>
                </c:pt>
                <c:pt idx="8">
                  <c:v>-9.1797377217793787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C8-4EB8-A913-CBAE5D510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751984"/>
        <c:axId val="488752312"/>
      </c:scatterChart>
      <c:valAx>
        <c:axId val="488751984"/>
        <c:scaling>
          <c:orientation val="minMax"/>
          <c:max val="45"/>
          <c:min val="-4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stage position relative to focal position</a:t>
                </a:r>
                <a:r>
                  <a:rPr lang="en-US" baseline="0"/>
                  <a:t> (um</a:t>
                </a:r>
                <a:r>
                  <a:rPr lang="en-US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752312"/>
        <c:crossesAt val="-11"/>
        <c:crossBetween val="midCat"/>
      </c:valAx>
      <c:valAx>
        <c:axId val="488752312"/>
        <c:scaling>
          <c:orientation val="minMax"/>
          <c:max val="3"/>
          <c:min val="-1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Determined age relative to TIMS 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751984"/>
        <c:crossesAt val="-50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v>Rutile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errBars>
            <c:errDir val="x"/>
            <c:errBarType val="both"/>
            <c:errValType val="fixedVal"/>
            <c:noEndCap val="0"/>
            <c:val val="0.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'Table A2'!$C$111:$C$119</c:f>
                <c:numCache>
                  <c:formatCode>General</c:formatCode>
                  <c:ptCount val="9"/>
                  <c:pt idx="0">
                    <c:v>1.6889924286546301</c:v>
                  </c:pt>
                  <c:pt idx="1">
                    <c:v>1.5725101921956901</c:v>
                  </c:pt>
                  <c:pt idx="2">
                    <c:v>1.92195690157251</c:v>
                  </c:pt>
                  <c:pt idx="3">
                    <c:v>2.44612696563774</c:v>
                  </c:pt>
                  <c:pt idx="4">
                    <c:v>1.3977868375072802</c:v>
                  </c:pt>
                  <c:pt idx="5">
                    <c:v>1.92195690157251</c:v>
                  </c:pt>
                  <c:pt idx="6">
                    <c:v>2.2714036109493305</c:v>
                  </c:pt>
                  <c:pt idx="7">
                    <c:v>1.28130460104834</c:v>
                  </c:pt>
                  <c:pt idx="8">
                    <c:v>1.7472335468841003</c:v>
                  </c:pt>
                </c:numCache>
              </c:numRef>
            </c:plus>
            <c:minus>
              <c:numRef>
                <c:f>'Table A2'!$C$111:$C$119</c:f>
                <c:numCache>
                  <c:formatCode>General</c:formatCode>
                  <c:ptCount val="9"/>
                  <c:pt idx="0">
                    <c:v>1.6889924286546301</c:v>
                  </c:pt>
                  <c:pt idx="1">
                    <c:v>1.5725101921956901</c:v>
                  </c:pt>
                  <c:pt idx="2">
                    <c:v>1.92195690157251</c:v>
                  </c:pt>
                  <c:pt idx="3">
                    <c:v>2.44612696563774</c:v>
                  </c:pt>
                  <c:pt idx="4">
                    <c:v>1.3977868375072802</c:v>
                  </c:pt>
                  <c:pt idx="5">
                    <c:v>1.92195690157251</c:v>
                  </c:pt>
                  <c:pt idx="6">
                    <c:v>2.2714036109493305</c:v>
                  </c:pt>
                  <c:pt idx="7">
                    <c:v>1.28130460104834</c:v>
                  </c:pt>
                  <c:pt idx="8">
                    <c:v>1.7472335468841003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'Table A2'!$D$111:$D$119</c:f>
              <c:numCache>
                <c:formatCode>General</c:formatCode>
                <c:ptCount val="9"/>
                <c:pt idx="0">
                  <c:v>40</c:v>
                </c:pt>
                <c:pt idx="1">
                  <c:v>30</c:v>
                </c:pt>
                <c:pt idx="2">
                  <c:v>20</c:v>
                </c:pt>
                <c:pt idx="3">
                  <c:v>10</c:v>
                </c:pt>
                <c:pt idx="4">
                  <c:v>0</c:v>
                </c:pt>
                <c:pt idx="5">
                  <c:v>-10</c:v>
                </c:pt>
                <c:pt idx="6">
                  <c:v>-20</c:v>
                </c:pt>
                <c:pt idx="7">
                  <c:v>-30</c:v>
                </c:pt>
                <c:pt idx="8">
                  <c:v>-40</c:v>
                </c:pt>
              </c:numCache>
            </c:numRef>
          </c:xVal>
          <c:yVal>
            <c:numRef>
              <c:f>'Table A2'!$B$111:$B$119</c:f>
              <c:numCache>
                <c:formatCode>0.000</c:formatCode>
                <c:ptCount val="9"/>
                <c:pt idx="0">
                  <c:v>10.832847990681421</c:v>
                </c:pt>
                <c:pt idx="1">
                  <c:v>9.4933022714036106</c:v>
                </c:pt>
                <c:pt idx="2">
                  <c:v>6.9306930693069315</c:v>
                </c:pt>
                <c:pt idx="3">
                  <c:v>2.0966802562609201</c:v>
                </c:pt>
                <c:pt idx="4">
                  <c:v>0</c:v>
                </c:pt>
                <c:pt idx="5">
                  <c:v>1.92195690157251</c:v>
                </c:pt>
                <c:pt idx="6">
                  <c:v>8.9691322073383795</c:v>
                </c:pt>
                <c:pt idx="7">
                  <c:v>11.76470588235294</c:v>
                </c:pt>
                <c:pt idx="8">
                  <c:v>15.317414094350612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0AB-4CF8-834F-50F9EAE6992F}"/>
            </c:ext>
          </c:extLst>
        </c:ser>
        <c:ser>
          <c:idx val="2"/>
          <c:order val="1"/>
          <c:tx>
            <c:v>Titanite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errBars>
            <c:errDir val="x"/>
            <c:errBarType val="both"/>
            <c:errValType val="fixedVal"/>
            <c:noEndCap val="0"/>
            <c:val val="0.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'Table A2'!$C$122:$C$130</c:f>
                <c:numCache>
                  <c:formatCode>General</c:formatCode>
                  <c:ptCount val="9"/>
                  <c:pt idx="0">
                    <c:v>0.85751978891820579</c:v>
                  </c:pt>
                  <c:pt idx="1">
                    <c:v>0.72559366754617416</c:v>
                  </c:pt>
                  <c:pt idx="2">
                    <c:v>0.72559366754617416</c:v>
                  </c:pt>
                  <c:pt idx="3">
                    <c:v>0.42216358839050128</c:v>
                  </c:pt>
                  <c:pt idx="4">
                    <c:v>0.45514511873350927</c:v>
                  </c:pt>
                  <c:pt idx="5">
                    <c:v>0.92348284960422167</c:v>
                  </c:pt>
                  <c:pt idx="6">
                    <c:v>0.45514511873350927</c:v>
                  </c:pt>
                  <c:pt idx="7">
                    <c:v>0.79155672823219003</c:v>
                  </c:pt>
                  <c:pt idx="8">
                    <c:v>0.48153034300791553</c:v>
                  </c:pt>
                </c:numCache>
              </c:numRef>
            </c:plus>
            <c:minus>
              <c:numRef>
                <c:f>'Table A2'!$C$122:$C$130</c:f>
                <c:numCache>
                  <c:formatCode>General</c:formatCode>
                  <c:ptCount val="9"/>
                  <c:pt idx="0">
                    <c:v>0.85751978891820579</c:v>
                  </c:pt>
                  <c:pt idx="1">
                    <c:v>0.72559366754617416</c:v>
                  </c:pt>
                  <c:pt idx="2">
                    <c:v>0.72559366754617416</c:v>
                  </c:pt>
                  <c:pt idx="3">
                    <c:v>0.42216358839050128</c:v>
                  </c:pt>
                  <c:pt idx="4">
                    <c:v>0.45514511873350927</c:v>
                  </c:pt>
                  <c:pt idx="5">
                    <c:v>0.92348284960422167</c:v>
                  </c:pt>
                  <c:pt idx="6">
                    <c:v>0.45514511873350927</c:v>
                  </c:pt>
                  <c:pt idx="7">
                    <c:v>0.79155672823219003</c:v>
                  </c:pt>
                  <c:pt idx="8">
                    <c:v>0.48153034300791553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'Table A2'!$D$122:$D$130</c:f>
              <c:numCache>
                <c:formatCode>General</c:formatCode>
                <c:ptCount val="9"/>
                <c:pt idx="0">
                  <c:v>40</c:v>
                </c:pt>
                <c:pt idx="1">
                  <c:v>30</c:v>
                </c:pt>
                <c:pt idx="2">
                  <c:v>20</c:v>
                </c:pt>
                <c:pt idx="3">
                  <c:v>10</c:v>
                </c:pt>
                <c:pt idx="4">
                  <c:v>0</c:v>
                </c:pt>
                <c:pt idx="5">
                  <c:v>-10</c:v>
                </c:pt>
                <c:pt idx="6">
                  <c:v>-20</c:v>
                </c:pt>
                <c:pt idx="7">
                  <c:v>-30</c:v>
                </c:pt>
                <c:pt idx="8">
                  <c:v>-40</c:v>
                </c:pt>
              </c:numCache>
            </c:numRef>
          </c:xVal>
          <c:yVal>
            <c:numRef>
              <c:f>'Table A2'!$B$122:$B$130</c:f>
              <c:numCache>
                <c:formatCode>0.000</c:formatCode>
                <c:ptCount val="9"/>
                <c:pt idx="0">
                  <c:v>-5.4998681086784549</c:v>
                </c:pt>
                <c:pt idx="1">
                  <c:v>-3.4555526246373045</c:v>
                </c:pt>
                <c:pt idx="2">
                  <c:v>-2.2685307306779272</c:v>
                </c:pt>
                <c:pt idx="3">
                  <c:v>-0.63307834344501035</c:v>
                </c:pt>
                <c:pt idx="4">
                  <c:v>0</c:v>
                </c:pt>
                <c:pt idx="5">
                  <c:v>0.76496966499603725</c:v>
                </c:pt>
                <c:pt idx="6">
                  <c:v>-1.9322078607227764</c:v>
                </c:pt>
                <c:pt idx="7">
                  <c:v>-4.4447375362701189</c:v>
                </c:pt>
                <c:pt idx="8">
                  <c:v>-6.2714323397520531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0AB-4CF8-834F-50F9EAE6992F}"/>
            </c:ext>
          </c:extLst>
        </c:ser>
        <c:ser>
          <c:idx val="3"/>
          <c:order val="2"/>
          <c:tx>
            <c:v>NIST610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errBars>
            <c:errDir val="x"/>
            <c:errBarType val="both"/>
            <c:errValType val="fixedVal"/>
            <c:noEndCap val="0"/>
            <c:val val="0.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'Table A2'!$C$100:$C$108</c:f>
                <c:numCache>
                  <c:formatCode>General</c:formatCode>
                  <c:ptCount val="9"/>
                  <c:pt idx="0">
                    <c:v>0.65200314218381783</c:v>
                  </c:pt>
                  <c:pt idx="1">
                    <c:v>0.58130400628436762</c:v>
                  </c:pt>
                  <c:pt idx="2">
                    <c:v>0.54988216810683421</c:v>
                  </c:pt>
                  <c:pt idx="3">
                    <c:v>0.57344854673998424</c:v>
                  </c:pt>
                  <c:pt idx="4">
                    <c:v>0.54988216810683421</c:v>
                  </c:pt>
                  <c:pt idx="5">
                    <c:v>0.54988216810683421</c:v>
                  </c:pt>
                  <c:pt idx="6">
                    <c:v>0.54988216810683421</c:v>
                  </c:pt>
                  <c:pt idx="7">
                    <c:v>0.56559308719560097</c:v>
                  </c:pt>
                  <c:pt idx="8">
                    <c:v>0.58130400628436762</c:v>
                  </c:pt>
                </c:numCache>
              </c:numRef>
            </c:plus>
            <c:minus>
              <c:numRef>
                <c:f>'Table A2'!$C$100:$C$108</c:f>
                <c:numCache>
                  <c:formatCode>General</c:formatCode>
                  <c:ptCount val="9"/>
                  <c:pt idx="0">
                    <c:v>0.65200314218381783</c:v>
                  </c:pt>
                  <c:pt idx="1">
                    <c:v>0.58130400628436762</c:v>
                  </c:pt>
                  <c:pt idx="2">
                    <c:v>0.54988216810683421</c:v>
                  </c:pt>
                  <c:pt idx="3">
                    <c:v>0.57344854673998424</c:v>
                  </c:pt>
                  <c:pt idx="4">
                    <c:v>0.54988216810683421</c:v>
                  </c:pt>
                  <c:pt idx="5">
                    <c:v>0.54988216810683421</c:v>
                  </c:pt>
                  <c:pt idx="6">
                    <c:v>0.54988216810683421</c:v>
                  </c:pt>
                  <c:pt idx="7">
                    <c:v>0.56559308719560097</c:v>
                  </c:pt>
                  <c:pt idx="8">
                    <c:v>0.58130400628436762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'Table A2'!$D$100:$D$108</c:f>
              <c:numCache>
                <c:formatCode>General</c:formatCode>
                <c:ptCount val="9"/>
                <c:pt idx="0">
                  <c:v>40</c:v>
                </c:pt>
                <c:pt idx="1">
                  <c:v>30</c:v>
                </c:pt>
                <c:pt idx="2">
                  <c:v>20</c:v>
                </c:pt>
                <c:pt idx="3">
                  <c:v>10</c:v>
                </c:pt>
                <c:pt idx="4">
                  <c:v>0</c:v>
                </c:pt>
                <c:pt idx="5">
                  <c:v>-10</c:v>
                </c:pt>
                <c:pt idx="6">
                  <c:v>-20</c:v>
                </c:pt>
                <c:pt idx="7">
                  <c:v>-30</c:v>
                </c:pt>
                <c:pt idx="8">
                  <c:v>-40</c:v>
                </c:pt>
              </c:numCache>
            </c:numRef>
          </c:xVal>
          <c:yVal>
            <c:numRef>
              <c:f>'Table A2'!$B$100:$B$108</c:f>
              <c:numCache>
                <c:formatCode>0.0</c:formatCode>
                <c:ptCount val="9"/>
                <c:pt idx="0">
                  <c:v>-0.58915946582875101</c:v>
                </c:pt>
                <c:pt idx="1">
                  <c:v>0.25923016496464685</c:v>
                </c:pt>
                <c:pt idx="2">
                  <c:v>0.20424194815395988</c:v>
                </c:pt>
                <c:pt idx="3">
                  <c:v>0.29850746268656358</c:v>
                </c:pt>
                <c:pt idx="4">
                  <c:v>6.2843676355063202E-2</c:v>
                </c:pt>
                <c:pt idx="5">
                  <c:v>0.61272584446189748</c:v>
                </c:pt>
                <c:pt idx="6">
                  <c:v>0.94265514532600159</c:v>
                </c:pt>
                <c:pt idx="7">
                  <c:v>0.57344854673998069</c:v>
                </c:pt>
                <c:pt idx="8">
                  <c:v>-0.30636292223095768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0AB-4CF8-834F-50F9EAE6992F}"/>
            </c:ext>
          </c:extLst>
        </c:ser>
        <c:ser>
          <c:idx val="0"/>
          <c:order val="3"/>
          <c:tx>
            <c:v>GJ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errBars>
            <c:errDir val="x"/>
            <c:errBarType val="both"/>
            <c:errValType val="fixedVal"/>
            <c:noEndCap val="0"/>
            <c:val val="0.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'Table A2'!$C$48:$C$56</c:f>
                <c:numCache>
                  <c:formatCode>General</c:formatCode>
                  <c:ptCount val="9"/>
                  <c:pt idx="0">
                    <c:v>0.28309741881765194</c:v>
                  </c:pt>
                  <c:pt idx="1">
                    <c:v>0.36636136552872611</c:v>
                  </c:pt>
                  <c:pt idx="2">
                    <c:v>0.53288925895087436</c:v>
                  </c:pt>
                  <c:pt idx="3">
                    <c:v>0.43297252289758537</c:v>
                  </c:pt>
                  <c:pt idx="4">
                    <c:v>0.36636136552872611</c:v>
                  </c:pt>
                  <c:pt idx="5">
                    <c:v>0.36636136552872611</c:v>
                  </c:pt>
                  <c:pt idx="6">
                    <c:v>0.4163197335553705</c:v>
                  </c:pt>
                  <c:pt idx="7">
                    <c:v>0.43297252289758537</c:v>
                  </c:pt>
                  <c:pt idx="8">
                    <c:v>0.48293089092422981</c:v>
                  </c:pt>
                </c:numCache>
              </c:numRef>
            </c:plus>
            <c:minus>
              <c:numRef>
                <c:f>'Table A2'!$C$48:$C$56</c:f>
                <c:numCache>
                  <c:formatCode>General</c:formatCode>
                  <c:ptCount val="9"/>
                  <c:pt idx="0">
                    <c:v>0.28309741881765194</c:v>
                  </c:pt>
                  <c:pt idx="1">
                    <c:v>0.36636136552872611</c:v>
                  </c:pt>
                  <c:pt idx="2">
                    <c:v>0.53288925895087436</c:v>
                  </c:pt>
                  <c:pt idx="3">
                    <c:v>0.43297252289758537</c:v>
                  </c:pt>
                  <c:pt idx="4">
                    <c:v>0.36636136552872611</c:v>
                  </c:pt>
                  <c:pt idx="5">
                    <c:v>0.36636136552872611</c:v>
                  </c:pt>
                  <c:pt idx="6">
                    <c:v>0.4163197335553705</c:v>
                  </c:pt>
                  <c:pt idx="7">
                    <c:v>0.43297252289758537</c:v>
                  </c:pt>
                  <c:pt idx="8">
                    <c:v>0.48293089092422981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'Table A2'!$D$48:$D$56</c:f>
              <c:numCache>
                <c:formatCode>General</c:formatCode>
                <c:ptCount val="9"/>
                <c:pt idx="0">
                  <c:v>40</c:v>
                </c:pt>
                <c:pt idx="1">
                  <c:v>30</c:v>
                </c:pt>
                <c:pt idx="2">
                  <c:v>20</c:v>
                </c:pt>
                <c:pt idx="3">
                  <c:v>10</c:v>
                </c:pt>
                <c:pt idx="4">
                  <c:v>0</c:v>
                </c:pt>
                <c:pt idx="5">
                  <c:v>-10</c:v>
                </c:pt>
                <c:pt idx="6">
                  <c:v>-20</c:v>
                </c:pt>
                <c:pt idx="7">
                  <c:v>-30</c:v>
                </c:pt>
                <c:pt idx="8">
                  <c:v>-40</c:v>
                </c:pt>
              </c:numCache>
            </c:numRef>
          </c:xVal>
          <c:yVal>
            <c:numRef>
              <c:f>'Table A2'!$B$48:$B$56</c:f>
              <c:numCache>
                <c:formatCode>0.0</c:formatCode>
                <c:ptCount val="9"/>
                <c:pt idx="0">
                  <c:v>-6.577851790174849</c:v>
                </c:pt>
                <c:pt idx="1">
                  <c:v>-4.2298084929225599</c:v>
                </c:pt>
                <c:pt idx="2">
                  <c:v>-2.3813488759367063</c:v>
                </c:pt>
                <c:pt idx="3">
                  <c:v>-0.91590341382181695</c:v>
                </c:pt>
                <c:pt idx="4">
                  <c:v>4.995836802663689E-2</c:v>
                </c:pt>
                <c:pt idx="5">
                  <c:v>-2.8476269775187357</c:v>
                </c:pt>
                <c:pt idx="6">
                  <c:v>-5.2456286427976728</c:v>
                </c:pt>
                <c:pt idx="7">
                  <c:v>-6.9941715237302198</c:v>
                </c:pt>
                <c:pt idx="8">
                  <c:v>-7.7435470441298948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E0AB-4CF8-834F-50F9EAE69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751984"/>
        <c:axId val="488752312"/>
      </c:scatterChart>
      <c:valAx>
        <c:axId val="488751984"/>
        <c:scaling>
          <c:orientation val="minMax"/>
          <c:max val="45"/>
          <c:min val="-4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stage position relative to focal position</a:t>
                </a:r>
                <a:r>
                  <a:rPr lang="en-US" baseline="0"/>
                  <a:t> (um</a:t>
                </a:r>
                <a:r>
                  <a:rPr lang="en-US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752312"/>
        <c:crossesAt val="-12"/>
        <c:crossBetween val="midCat"/>
      </c:valAx>
      <c:valAx>
        <c:axId val="488752312"/>
        <c:scaling>
          <c:orientation val="minMax"/>
          <c:max val="18"/>
          <c:min val="-1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Determined age relative to TIMS 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751984"/>
        <c:crossesAt val="-50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manual</a:t>
            </a:r>
            <a:r>
              <a:rPr lang="en-AU" baseline="0"/>
              <a:t> focu 1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'Table A3'!$B$3:$B$27</c:f>
              <c:numCache>
                <c:formatCode>0.000</c:formatCode>
                <c:ptCount val="25"/>
                <c:pt idx="0">
                  <c:v>18.137</c:v>
                </c:pt>
                <c:pt idx="1">
                  <c:v>18.135999999999999</c:v>
                </c:pt>
                <c:pt idx="2">
                  <c:v>18.128</c:v>
                </c:pt>
                <c:pt idx="3">
                  <c:v>18.135000000000002</c:v>
                </c:pt>
                <c:pt idx="4">
                  <c:v>18.126999999999999</c:v>
                </c:pt>
                <c:pt idx="5">
                  <c:v>18.13</c:v>
                </c:pt>
                <c:pt idx="6">
                  <c:v>18.12</c:v>
                </c:pt>
                <c:pt idx="7">
                  <c:v>18.129000000000001</c:v>
                </c:pt>
                <c:pt idx="8">
                  <c:v>18.13</c:v>
                </c:pt>
                <c:pt idx="9">
                  <c:v>18.134</c:v>
                </c:pt>
                <c:pt idx="10">
                  <c:v>18.138000000000002</c:v>
                </c:pt>
                <c:pt idx="11">
                  <c:v>18.145</c:v>
                </c:pt>
                <c:pt idx="12">
                  <c:v>18.135000000000002</c:v>
                </c:pt>
                <c:pt idx="13">
                  <c:v>18.131</c:v>
                </c:pt>
                <c:pt idx="14">
                  <c:v>18.14</c:v>
                </c:pt>
                <c:pt idx="15">
                  <c:v>18.129000000000001</c:v>
                </c:pt>
                <c:pt idx="16">
                  <c:v>18.149999999999999</c:v>
                </c:pt>
                <c:pt idx="17">
                  <c:v>18.125</c:v>
                </c:pt>
                <c:pt idx="18">
                  <c:v>18.135999999999999</c:v>
                </c:pt>
                <c:pt idx="19">
                  <c:v>18.126000000000001</c:v>
                </c:pt>
                <c:pt idx="20">
                  <c:v>18.117000000000001</c:v>
                </c:pt>
                <c:pt idx="21">
                  <c:v>18.132000000000001</c:v>
                </c:pt>
                <c:pt idx="22">
                  <c:v>18.126000000000001</c:v>
                </c:pt>
                <c:pt idx="23">
                  <c:v>18.126000000000001</c:v>
                </c:pt>
                <c:pt idx="24">
                  <c:v>18.132999999999999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DA-4950-8526-E7EF3B304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6239824"/>
        <c:axId val="516245400"/>
      </c:scatterChart>
      <c:valAx>
        <c:axId val="516239824"/>
        <c:scaling>
          <c:orientation val="minMax"/>
          <c:max val="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Number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245400"/>
        <c:crosses val="autoZero"/>
        <c:crossBetween val="midCat"/>
      </c:valAx>
      <c:valAx>
        <c:axId val="516245400"/>
        <c:scaling>
          <c:orientation val="minMax"/>
          <c:max val="18.16"/>
          <c:min val="18.11000000000000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z</a:t>
                </a:r>
                <a:r>
                  <a:rPr lang="en-AU" baseline="0"/>
                  <a:t> position (m</a:t>
                </a:r>
                <a:r>
                  <a:rPr lang="en-AU"/>
                  <a:t>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239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manual</a:t>
            </a:r>
            <a:r>
              <a:rPr lang="en-AU" baseline="0"/>
              <a:t> focus 1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'Table A3'!$A$3:$A$27</c:f>
              <c:numCache>
                <c:formatCode>0.000</c:formatCode>
                <c:ptCount val="25"/>
                <c:pt idx="0">
                  <c:v>18.134</c:v>
                </c:pt>
                <c:pt idx="1">
                  <c:v>18.155999999999999</c:v>
                </c:pt>
                <c:pt idx="2">
                  <c:v>18.132000000000001</c:v>
                </c:pt>
                <c:pt idx="3">
                  <c:v>18.134</c:v>
                </c:pt>
                <c:pt idx="4">
                  <c:v>18.138000000000002</c:v>
                </c:pt>
                <c:pt idx="5">
                  <c:v>18.143999999999998</c:v>
                </c:pt>
                <c:pt idx="6">
                  <c:v>18.128</c:v>
                </c:pt>
                <c:pt idx="7">
                  <c:v>18.128</c:v>
                </c:pt>
                <c:pt idx="8">
                  <c:v>18.152000000000001</c:v>
                </c:pt>
                <c:pt idx="9">
                  <c:v>18.135999999999999</c:v>
                </c:pt>
                <c:pt idx="10">
                  <c:v>18.141999999999999</c:v>
                </c:pt>
                <c:pt idx="11">
                  <c:v>18.141999999999999</c:v>
                </c:pt>
                <c:pt idx="12">
                  <c:v>18.148</c:v>
                </c:pt>
                <c:pt idx="13">
                  <c:v>18.138000000000002</c:v>
                </c:pt>
                <c:pt idx="14">
                  <c:v>18.128</c:v>
                </c:pt>
                <c:pt idx="15">
                  <c:v>18.134</c:v>
                </c:pt>
                <c:pt idx="16">
                  <c:v>18.154</c:v>
                </c:pt>
                <c:pt idx="17">
                  <c:v>18.135999999999999</c:v>
                </c:pt>
                <c:pt idx="18">
                  <c:v>18.135999999999999</c:v>
                </c:pt>
                <c:pt idx="19">
                  <c:v>18.143999999999998</c:v>
                </c:pt>
                <c:pt idx="20">
                  <c:v>18.138000000000002</c:v>
                </c:pt>
                <c:pt idx="21">
                  <c:v>18.14</c:v>
                </c:pt>
                <c:pt idx="22">
                  <c:v>18.141999999999999</c:v>
                </c:pt>
                <c:pt idx="23">
                  <c:v>18.128</c:v>
                </c:pt>
                <c:pt idx="24">
                  <c:v>18.152000000000001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51-4181-A535-1BE30CF69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6239824"/>
        <c:axId val="516245400"/>
      </c:scatterChart>
      <c:valAx>
        <c:axId val="516239824"/>
        <c:scaling>
          <c:orientation val="minMax"/>
          <c:max val="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Number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245400"/>
        <c:crosses val="autoZero"/>
        <c:crossBetween val="midCat"/>
      </c:valAx>
      <c:valAx>
        <c:axId val="516245400"/>
        <c:scaling>
          <c:orientation val="minMax"/>
          <c:min val="18.11000000000000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z</a:t>
                </a:r>
                <a:r>
                  <a:rPr lang="en-AU" baseline="0"/>
                  <a:t> position (</a:t>
                </a:r>
                <a:r>
                  <a:rPr lang="en-AU"/>
                  <a:t>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239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manual</a:t>
            </a:r>
            <a:r>
              <a:rPr lang="en-AU" baseline="0"/>
              <a:t> focus 2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'Table A3'!$D$3:$D$27</c:f>
              <c:numCache>
                <c:formatCode>0.000</c:formatCode>
                <c:ptCount val="25"/>
                <c:pt idx="0">
                  <c:v>18.125</c:v>
                </c:pt>
                <c:pt idx="1">
                  <c:v>18.132000000000001</c:v>
                </c:pt>
                <c:pt idx="2">
                  <c:v>18.146999999999998</c:v>
                </c:pt>
                <c:pt idx="3">
                  <c:v>18.131</c:v>
                </c:pt>
                <c:pt idx="4">
                  <c:v>18.157</c:v>
                </c:pt>
                <c:pt idx="5">
                  <c:v>18.123999999999999</c:v>
                </c:pt>
                <c:pt idx="6">
                  <c:v>18.138999999999999</c:v>
                </c:pt>
                <c:pt idx="7">
                  <c:v>18.116</c:v>
                </c:pt>
                <c:pt idx="8">
                  <c:v>18.138000000000002</c:v>
                </c:pt>
                <c:pt idx="9">
                  <c:v>18.152000000000001</c:v>
                </c:pt>
                <c:pt idx="10">
                  <c:v>18.14</c:v>
                </c:pt>
                <c:pt idx="11">
                  <c:v>18.128</c:v>
                </c:pt>
                <c:pt idx="12">
                  <c:v>18.114999999999998</c:v>
                </c:pt>
                <c:pt idx="13">
                  <c:v>18.143000000000001</c:v>
                </c:pt>
                <c:pt idx="14">
                  <c:v>18.12</c:v>
                </c:pt>
                <c:pt idx="15">
                  <c:v>18.148</c:v>
                </c:pt>
                <c:pt idx="16">
                  <c:v>18.114000000000001</c:v>
                </c:pt>
                <c:pt idx="17">
                  <c:v>18.135000000000002</c:v>
                </c:pt>
                <c:pt idx="18">
                  <c:v>18.103999999999999</c:v>
                </c:pt>
                <c:pt idx="19">
                  <c:v>18.143999999999998</c:v>
                </c:pt>
                <c:pt idx="20">
                  <c:v>18.123999999999999</c:v>
                </c:pt>
                <c:pt idx="21">
                  <c:v>18.117999999999999</c:v>
                </c:pt>
                <c:pt idx="22">
                  <c:v>18.12</c:v>
                </c:pt>
                <c:pt idx="23">
                  <c:v>18.116</c:v>
                </c:pt>
                <c:pt idx="24">
                  <c:v>18.126999999999999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1B-45D4-8B40-3655B0599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6239824"/>
        <c:axId val="516245400"/>
      </c:scatterChart>
      <c:valAx>
        <c:axId val="516239824"/>
        <c:scaling>
          <c:orientation val="minMax"/>
          <c:max val="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Number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245400"/>
        <c:crosses val="autoZero"/>
        <c:crossBetween val="midCat"/>
      </c:valAx>
      <c:valAx>
        <c:axId val="516245400"/>
        <c:scaling>
          <c:orientation val="minMax"/>
          <c:max val="18.16"/>
          <c:min val="18.11000000000000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z</a:t>
                </a:r>
                <a:r>
                  <a:rPr lang="en-AU" baseline="0"/>
                  <a:t> position (</a:t>
                </a:r>
                <a:r>
                  <a:rPr lang="en-AU"/>
                  <a:t>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239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autof</a:t>
            </a:r>
            <a:r>
              <a:rPr lang="en-AU" baseline="0"/>
              <a:t>ocus 2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'Table A3'!$C$3:$C$27</c:f>
              <c:numCache>
                <c:formatCode>0.000</c:formatCode>
                <c:ptCount val="25"/>
                <c:pt idx="0">
                  <c:v>18.141999999999999</c:v>
                </c:pt>
                <c:pt idx="1">
                  <c:v>18.148</c:v>
                </c:pt>
                <c:pt idx="2">
                  <c:v>18.126000000000001</c:v>
                </c:pt>
                <c:pt idx="3">
                  <c:v>18.141999999999999</c:v>
                </c:pt>
                <c:pt idx="4">
                  <c:v>18.135999999999999</c:v>
                </c:pt>
                <c:pt idx="5">
                  <c:v>18.128</c:v>
                </c:pt>
                <c:pt idx="6">
                  <c:v>18.135999999999999</c:v>
                </c:pt>
                <c:pt idx="7">
                  <c:v>18.141999999999999</c:v>
                </c:pt>
                <c:pt idx="8">
                  <c:v>18.164000000000001</c:v>
                </c:pt>
                <c:pt idx="9">
                  <c:v>18.146000000000001</c:v>
                </c:pt>
                <c:pt idx="10">
                  <c:v>18.141999999999999</c:v>
                </c:pt>
                <c:pt idx="11">
                  <c:v>18.12</c:v>
                </c:pt>
                <c:pt idx="12">
                  <c:v>18.14</c:v>
                </c:pt>
                <c:pt idx="13">
                  <c:v>18.143999999999998</c:v>
                </c:pt>
                <c:pt idx="14">
                  <c:v>18.135999999999999</c:v>
                </c:pt>
                <c:pt idx="15">
                  <c:v>18.148</c:v>
                </c:pt>
                <c:pt idx="16">
                  <c:v>18.123999999999999</c:v>
                </c:pt>
                <c:pt idx="17">
                  <c:v>18.141999999999999</c:v>
                </c:pt>
                <c:pt idx="18">
                  <c:v>18.134</c:v>
                </c:pt>
                <c:pt idx="19">
                  <c:v>18.134</c:v>
                </c:pt>
                <c:pt idx="20">
                  <c:v>18.143999999999998</c:v>
                </c:pt>
                <c:pt idx="21">
                  <c:v>18.132000000000001</c:v>
                </c:pt>
                <c:pt idx="22">
                  <c:v>18.143999999999998</c:v>
                </c:pt>
                <c:pt idx="23">
                  <c:v>18.14</c:v>
                </c:pt>
                <c:pt idx="24">
                  <c:v>18.143999999999998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FA-419F-AA0A-1F2835AB9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6239824"/>
        <c:axId val="516245400"/>
      </c:scatterChart>
      <c:valAx>
        <c:axId val="516239824"/>
        <c:scaling>
          <c:orientation val="minMax"/>
          <c:max val="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Number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245400"/>
        <c:crosses val="autoZero"/>
        <c:crossBetween val="midCat"/>
      </c:valAx>
      <c:valAx>
        <c:axId val="516245400"/>
        <c:scaling>
          <c:orientation val="minMax"/>
          <c:max val="18.16"/>
          <c:min val="18.11000000000000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z</a:t>
                </a:r>
                <a:r>
                  <a:rPr lang="en-AU" baseline="0"/>
                  <a:t> position (</a:t>
                </a:r>
                <a:r>
                  <a:rPr lang="en-AU"/>
                  <a:t>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239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manual</a:t>
            </a:r>
            <a:r>
              <a:rPr lang="en-AU" baseline="0"/>
              <a:t> focus 3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'Table A3'!$F$3:$F$27</c:f>
              <c:numCache>
                <c:formatCode>0.000</c:formatCode>
                <c:ptCount val="25"/>
                <c:pt idx="0">
                  <c:v>18.142000000000003</c:v>
                </c:pt>
                <c:pt idx="1">
                  <c:v>18.148</c:v>
                </c:pt>
                <c:pt idx="2">
                  <c:v>18.131</c:v>
                </c:pt>
                <c:pt idx="3">
                  <c:v>18.137</c:v>
                </c:pt>
                <c:pt idx="4">
                  <c:v>18.141000000000002</c:v>
                </c:pt>
                <c:pt idx="5">
                  <c:v>18.099</c:v>
                </c:pt>
                <c:pt idx="6">
                  <c:v>18.135000000000002</c:v>
                </c:pt>
                <c:pt idx="7">
                  <c:v>18.135000000000002</c:v>
                </c:pt>
                <c:pt idx="8">
                  <c:v>18.135000000000002</c:v>
                </c:pt>
                <c:pt idx="9">
                  <c:v>18.14</c:v>
                </c:pt>
                <c:pt idx="10">
                  <c:v>18.128</c:v>
                </c:pt>
                <c:pt idx="11">
                  <c:v>18.134</c:v>
                </c:pt>
                <c:pt idx="12">
                  <c:v>18.134</c:v>
                </c:pt>
                <c:pt idx="13">
                  <c:v>18.134</c:v>
                </c:pt>
                <c:pt idx="14">
                  <c:v>18.128</c:v>
                </c:pt>
                <c:pt idx="15">
                  <c:v>18.134</c:v>
                </c:pt>
                <c:pt idx="16">
                  <c:v>18.139000000000003</c:v>
                </c:pt>
                <c:pt idx="17">
                  <c:v>18.133000000000003</c:v>
                </c:pt>
                <c:pt idx="18">
                  <c:v>18.133000000000003</c:v>
                </c:pt>
                <c:pt idx="19">
                  <c:v>18.133000000000003</c:v>
                </c:pt>
                <c:pt idx="20">
                  <c:v>18.130000000000003</c:v>
                </c:pt>
                <c:pt idx="21">
                  <c:v>18.135000000000002</c:v>
                </c:pt>
                <c:pt idx="22">
                  <c:v>18.135000000000002</c:v>
                </c:pt>
                <c:pt idx="23">
                  <c:v>18.128</c:v>
                </c:pt>
                <c:pt idx="24">
                  <c:v>18.133000000000003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22-46D7-A9C6-FC0A23F1F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6239824"/>
        <c:axId val="516245400"/>
      </c:scatterChart>
      <c:valAx>
        <c:axId val="516239824"/>
        <c:scaling>
          <c:orientation val="minMax"/>
          <c:max val="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Number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245400"/>
        <c:crosses val="autoZero"/>
        <c:crossBetween val="midCat"/>
      </c:valAx>
      <c:valAx>
        <c:axId val="516245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z</a:t>
                </a:r>
                <a:r>
                  <a:rPr lang="en-AU" baseline="0"/>
                  <a:t> position (</a:t>
                </a:r>
                <a:r>
                  <a:rPr lang="en-AU"/>
                  <a:t>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239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autof</a:t>
            </a:r>
            <a:r>
              <a:rPr lang="en-AU" baseline="0"/>
              <a:t>ocus 3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'Table A3'!$E$3:$E$27</c:f>
              <c:numCache>
                <c:formatCode>0.000</c:formatCode>
                <c:ptCount val="25"/>
                <c:pt idx="0">
                  <c:v>18.111000000000001</c:v>
                </c:pt>
                <c:pt idx="1">
                  <c:v>18.123000000000001</c:v>
                </c:pt>
                <c:pt idx="2">
                  <c:v>18.129000000000001</c:v>
                </c:pt>
                <c:pt idx="3">
                  <c:v>18.137</c:v>
                </c:pt>
                <c:pt idx="4">
                  <c:v>18.125</c:v>
                </c:pt>
                <c:pt idx="5">
                  <c:v>18.119</c:v>
                </c:pt>
                <c:pt idx="6">
                  <c:v>18.129000000000001</c:v>
                </c:pt>
                <c:pt idx="7">
                  <c:v>18.129000000000001</c:v>
                </c:pt>
                <c:pt idx="8">
                  <c:v>18.141000000000002</c:v>
                </c:pt>
                <c:pt idx="9">
                  <c:v>18.117000000000001</c:v>
                </c:pt>
                <c:pt idx="10">
                  <c:v>18.135000000000002</c:v>
                </c:pt>
                <c:pt idx="11">
                  <c:v>18.153000000000002</c:v>
                </c:pt>
                <c:pt idx="12">
                  <c:v>18.129000000000001</c:v>
                </c:pt>
                <c:pt idx="13">
                  <c:v>18.151</c:v>
                </c:pt>
                <c:pt idx="14">
                  <c:v>18.131</c:v>
                </c:pt>
                <c:pt idx="15">
                  <c:v>18.133000000000003</c:v>
                </c:pt>
                <c:pt idx="16">
                  <c:v>18.155000000000001</c:v>
                </c:pt>
                <c:pt idx="17">
                  <c:v>18.129000000000001</c:v>
                </c:pt>
                <c:pt idx="18">
                  <c:v>18.127000000000002</c:v>
                </c:pt>
                <c:pt idx="19">
                  <c:v>18.131</c:v>
                </c:pt>
                <c:pt idx="20">
                  <c:v>18.117000000000001</c:v>
                </c:pt>
                <c:pt idx="21">
                  <c:v>18.115000000000002</c:v>
                </c:pt>
                <c:pt idx="22">
                  <c:v>18.129000000000001</c:v>
                </c:pt>
                <c:pt idx="23">
                  <c:v>18.121000000000002</c:v>
                </c:pt>
                <c:pt idx="24">
                  <c:v>18.125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81-4A1E-9AB9-64D9C9751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6239824"/>
        <c:axId val="516245400"/>
      </c:scatterChart>
      <c:valAx>
        <c:axId val="516239824"/>
        <c:scaling>
          <c:orientation val="minMax"/>
          <c:max val="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Number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245400"/>
        <c:crosses val="autoZero"/>
        <c:crossBetween val="midCat"/>
      </c:valAx>
      <c:valAx>
        <c:axId val="516245400"/>
        <c:scaling>
          <c:orientation val="minMax"/>
          <c:max val="18.16"/>
          <c:min val="18.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z</a:t>
                </a:r>
                <a:r>
                  <a:rPr lang="en-AU" baseline="0"/>
                  <a:t> position (</a:t>
                </a:r>
                <a:r>
                  <a:rPr lang="en-AU"/>
                  <a:t>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239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errBars>
            <c:errDir val="y"/>
            <c:errBarType val="both"/>
            <c:errValType val="cust"/>
            <c:noEndCap val="0"/>
            <c:plus>
              <c:numRef>
                <c:f>[1]Sheet1!$K$4:$K$8</c:f>
                <c:numCache>
                  <c:formatCode>General</c:formatCode>
                  <c:ptCount val="5"/>
                  <c:pt idx="0">
                    <c:v>1.3979556502264294</c:v>
                  </c:pt>
                  <c:pt idx="1">
                    <c:v>0.74594235702230971</c:v>
                  </c:pt>
                  <c:pt idx="2">
                    <c:v>0.73766523572688503</c:v>
                  </c:pt>
                  <c:pt idx="3">
                    <c:v>1.105472749551069</c:v>
                  </c:pt>
                  <c:pt idx="4">
                    <c:v>1.1224437625110673</c:v>
                  </c:pt>
                </c:numCache>
              </c:numRef>
            </c:plus>
            <c:minus>
              <c:numRef>
                <c:f>[1]Sheet1!$K$4:$K$8</c:f>
                <c:numCache>
                  <c:formatCode>General</c:formatCode>
                  <c:ptCount val="5"/>
                  <c:pt idx="0">
                    <c:v>1.3979556502264294</c:v>
                  </c:pt>
                  <c:pt idx="1">
                    <c:v>0.74594235702230971</c:v>
                  </c:pt>
                  <c:pt idx="2">
                    <c:v>0.73766523572688503</c:v>
                  </c:pt>
                  <c:pt idx="3">
                    <c:v>1.105472749551069</c:v>
                  </c:pt>
                  <c:pt idx="4">
                    <c:v>1.1224437625110673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noEndCap val="0"/>
            <c:val val="1"/>
          </c:errBars>
          <c:xVal>
            <c:numRef>
              <c:f>'Table A4'!$B$4:$B$8</c:f>
              <c:numCache>
                <c:formatCode>General</c:formatCode>
                <c:ptCount val="5"/>
                <c:pt idx="0">
                  <c:v>-40</c:v>
                </c:pt>
                <c:pt idx="1">
                  <c:v>-20</c:v>
                </c:pt>
                <c:pt idx="2">
                  <c:v>0</c:v>
                </c:pt>
                <c:pt idx="3">
                  <c:v>-80</c:v>
                </c:pt>
                <c:pt idx="4">
                  <c:v>-60</c:v>
                </c:pt>
              </c:numCache>
            </c:numRef>
          </c:xVal>
          <c:yVal>
            <c:numRef>
              <c:f>'Table A4'!$I$4:$I$8</c:f>
              <c:numCache>
                <c:formatCode>General</c:formatCode>
                <c:ptCount val="5"/>
                <c:pt idx="0">
                  <c:v>17.603999999999999</c:v>
                </c:pt>
                <c:pt idx="1">
                  <c:v>17.285999999999998</c:v>
                </c:pt>
                <c:pt idx="2">
                  <c:v>17.22</c:v>
                </c:pt>
                <c:pt idx="3">
                  <c:v>15.558000000000002</c:v>
                </c:pt>
                <c:pt idx="4">
                  <c:v>16.936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26-4860-BCFC-BE0CB401C112}"/>
            </c:ext>
          </c:extLst>
        </c:ser>
        <c:ser>
          <c:idx val="1"/>
          <c:order val="1"/>
          <c:spPr>
            <a:ln w="28575">
              <a:noFill/>
            </a:ln>
          </c:spPr>
          <c:errBars>
            <c:errDir val="y"/>
            <c:errBarType val="both"/>
            <c:errValType val="cust"/>
            <c:noEndCap val="0"/>
            <c:plus>
              <c:numRef>
                <c:f>[1]Sheet1!$Q$4:$Q$8</c:f>
                <c:numCache>
                  <c:formatCode>General</c:formatCode>
                  <c:ptCount val="5"/>
                  <c:pt idx="0">
                    <c:v>1.1056370712550003</c:v>
                  </c:pt>
                  <c:pt idx="1">
                    <c:v>0.65962110336161861</c:v>
                  </c:pt>
                  <c:pt idx="2">
                    <c:v>0.39576929306520581</c:v>
                  </c:pt>
                  <c:pt idx="3">
                    <c:v>0.84677820787578983</c:v>
                  </c:pt>
                  <c:pt idx="4">
                    <c:v>0.7641334961902928</c:v>
                  </c:pt>
                </c:numCache>
              </c:numRef>
            </c:plus>
            <c:minus>
              <c:numRef>
                <c:f>[1]Sheet1!$Q$4:$Q$8</c:f>
                <c:numCache>
                  <c:formatCode>General</c:formatCode>
                  <c:ptCount val="5"/>
                  <c:pt idx="0">
                    <c:v>1.1056370712550003</c:v>
                  </c:pt>
                  <c:pt idx="1">
                    <c:v>0.65962110336161861</c:v>
                  </c:pt>
                  <c:pt idx="2">
                    <c:v>0.39576929306520581</c:v>
                  </c:pt>
                  <c:pt idx="3">
                    <c:v>0.84677820787578983</c:v>
                  </c:pt>
                  <c:pt idx="4">
                    <c:v>0.7641334961902928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noEndCap val="0"/>
            <c:val val="1"/>
          </c:errBars>
          <c:xVal>
            <c:numRef>
              <c:f>'Table A4'!$B$4:$B$8</c:f>
              <c:numCache>
                <c:formatCode>General</c:formatCode>
                <c:ptCount val="5"/>
                <c:pt idx="0">
                  <c:v>-40</c:v>
                </c:pt>
                <c:pt idx="1">
                  <c:v>-20</c:v>
                </c:pt>
                <c:pt idx="2">
                  <c:v>0</c:v>
                </c:pt>
                <c:pt idx="3">
                  <c:v>-80</c:v>
                </c:pt>
                <c:pt idx="4">
                  <c:v>-60</c:v>
                </c:pt>
              </c:numCache>
            </c:numRef>
          </c:xVal>
          <c:yVal>
            <c:numRef>
              <c:f>'Table A4'!$I$12:$I$16</c:f>
              <c:numCache>
                <c:formatCode>General</c:formatCode>
                <c:ptCount val="5"/>
                <c:pt idx="0">
                  <c:v>17.566666666666666</c:v>
                </c:pt>
                <c:pt idx="1">
                  <c:v>17.22</c:v>
                </c:pt>
                <c:pt idx="2">
                  <c:v>17.513333333333332</c:v>
                </c:pt>
                <c:pt idx="3">
                  <c:v>15.473333333333334</c:v>
                </c:pt>
                <c:pt idx="4">
                  <c:v>16.959999999999997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26-4860-BCFC-BE0CB401C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582784"/>
        <c:axId val="127582208"/>
      </c:scatterChart>
      <c:valAx>
        <c:axId val="12758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7582208"/>
        <c:crosses val="autoZero"/>
        <c:crossBetween val="midCat"/>
      </c:valAx>
      <c:valAx>
        <c:axId val="127582208"/>
        <c:scaling>
          <c:orientation val="minMax"/>
          <c:max val="20"/>
          <c:min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7582784"/>
        <c:crossesAt val="20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Raw 206/238 GJ-1</a:t>
            </a:r>
          </a:p>
        </c:rich>
      </c:tx>
      <c:layout>
        <c:manualLayout>
          <c:xMode val="edge"/>
          <c:yMode val="edge"/>
          <c:x val="0.23229429548988592"/>
          <c:y val="5.057471264367816E-2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'Table A5'!$B$3</c:f>
              <c:strCache>
                <c:ptCount val="1"/>
                <c:pt idx="0">
                  <c:v>focus 0</c:v>
                </c:pt>
              </c:strCache>
            </c:strRef>
          </c:tx>
          <c:marker>
            <c:symbol val="none"/>
          </c:marker>
          <c:val>
            <c:numRef>
              <c:f>'Table A5'!$B$4:$B$157</c:f>
              <c:numCache>
                <c:formatCode>General</c:formatCode>
                <c:ptCount val="154"/>
                <c:pt idx="0">
                  <c:v>0.10319399999999999</c:v>
                </c:pt>
                <c:pt idx="1">
                  <c:v>0.103186</c:v>
                </c:pt>
                <c:pt idx="2">
                  <c:v>0.103369</c:v>
                </c:pt>
                <c:pt idx="3">
                  <c:v>0.102682</c:v>
                </c:pt>
                <c:pt idx="4">
                  <c:v>0.10359400000000001</c:v>
                </c:pt>
                <c:pt idx="5">
                  <c:v>0.101697</c:v>
                </c:pt>
                <c:pt idx="6">
                  <c:v>0.105798</c:v>
                </c:pt>
                <c:pt idx="7">
                  <c:v>0.10481500000000001</c:v>
                </c:pt>
                <c:pt idx="8">
                  <c:v>0.10388</c:v>
                </c:pt>
                <c:pt idx="9">
                  <c:v>0.10668900000000001</c:v>
                </c:pt>
                <c:pt idx="10">
                  <c:v>0.104797</c:v>
                </c:pt>
                <c:pt idx="11">
                  <c:v>0.107173</c:v>
                </c:pt>
                <c:pt idx="12">
                  <c:v>0.108242</c:v>
                </c:pt>
                <c:pt idx="13">
                  <c:v>0.107115</c:v>
                </c:pt>
                <c:pt idx="14">
                  <c:v>0.10863200000000001</c:v>
                </c:pt>
                <c:pt idx="15">
                  <c:v>0.10868</c:v>
                </c:pt>
                <c:pt idx="16">
                  <c:v>0.10752299999999999</c:v>
                </c:pt>
                <c:pt idx="17">
                  <c:v>0.107914</c:v>
                </c:pt>
                <c:pt idx="18">
                  <c:v>0.109017</c:v>
                </c:pt>
                <c:pt idx="19">
                  <c:v>0.109913</c:v>
                </c:pt>
                <c:pt idx="20">
                  <c:v>0.11162999999999999</c:v>
                </c:pt>
                <c:pt idx="21">
                  <c:v>0.11053399999999999</c:v>
                </c:pt>
                <c:pt idx="22">
                  <c:v>0.111953</c:v>
                </c:pt>
                <c:pt idx="23">
                  <c:v>0.112277</c:v>
                </c:pt>
                <c:pt idx="24">
                  <c:v>0.11255900000000001</c:v>
                </c:pt>
                <c:pt idx="25">
                  <c:v>0.11223</c:v>
                </c:pt>
                <c:pt idx="26">
                  <c:v>0.11376799999999999</c:v>
                </c:pt>
                <c:pt idx="27">
                  <c:v>0.112899</c:v>
                </c:pt>
                <c:pt idx="28">
                  <c:v>0.114577</c:v>
                </c:pt>
                <c:pt idx="29">
                  <c:v>0.115286</c:v>
                </c:pt>
                <c:pt idx="30">
                  <c:v>0.11422499999999999</c:v>
                </c:pt>
                <c:pt idx="31">
                  <c:v>0.116344</c:v>
                </c:pt>
                <c:pt idx="32">
                  <c:v>0.117047</c:v>
                </c:pt>
                <c:pt idx="33">
                  <c:v>0.11670899999999999</c:v>
                </c:pt>
                <c:pt idx="34">
                  <c:v>0.117047</c:v>
                </c:pt>
                <c:pt idx="35">
                  <c:v>0.116443</c:v>
                </c:pt>
                <c:pt idx="36">
                  <c:v>0.115888</c:v>
                </c:pt>
                <c:pt idx="37">
                  <c:v>0.116331</c:v>
                </c:pt>
                <c:pt idx="38">
                  <c:v>0.116129</c:v>
                </c:pt>
                <c:pt idx="39">
                  <c:v>0.11931899999999999</c:v>
                </c:pt>
                <c:pt idx="40">
                  <c:v>0.121916</c:v>
                </c:pt>
                <c:pt idx="41">
                  <c:v>0.119836</c:v>
                </c:pt>
                <c:pt idx="42">
                  <c:v>0.118648</c:v>
                </c:pt>
                <c:pt idx="43">
                  <c:v>0.12038600000000001</c:v>
                </c:pt>
                <c:pt idx="44">
                  <c:v>0.119767</c:v>
                </c:pt>
                <c:pt idx="45">
                  <c:v>0.1195</c:v>
                </c:pt>
                <c:pt idx="46">
                  <c:v>0.121116</c:v>
                </c:pt>
                <c:pt idx="47">
                  <c:v>0.121765</c:v>
                </c:pt>
                <c:pt idx="48">
                  <c:v>0.12149500000000001</c:v>
                </c:pt>
                <c:pt idx="49">
                  <c:v>0.122503</c:v>
                </c:pt>
                <c:pt idx="50">
                  <c:v>0.12249599999999999</c:v>
                </c:pt>
                <c:pt idx="51">
                  <c:v>0.123517</c:v>
                </c:pt>
                <c:pt idx="52">
                  <c:v>0.1231</c:v>
                </c:pt>
                <c:pt idx="53">
                  <c:v>0.12365900000000001</c:v>
                </c:pt>
                <c:pt idx="54">
                  <c:v>0.12504899999999999</c:v>
                </c:pt>
                <c:pt idx="55">
                  <c:v>0.12493</c:v>
                </c:pt>
                <c:pt idx="56">
                  <c:v>0.124725</c:v>
                </c:pt>
                <c:pt idx="57">
                  <c:v>0.12343999999999999</c:v>
                </c:pt>
                <c:pt idx="58">
                  <c:v>0.12460499999999999</c:v>
                </c:pt>
                <c:pt idx="59">
                  <c:v>0.12548999999999999</c:v>
                </c:pt>
                <c:pt idx="60">
                  <c:v>0.12578300000000001</c:v>
                </c:pt>
                <c:pt idx="61">
                  <c:v>0.12698400000000001</c:v>
                </c:pt>
                <c:pt idx="62">
                  <c:v>0.12726599999999999</c:v>
                </c:pt>
                <c:pt idx="63">
                  <c:v>0.127244</c:v>
                </c:pt>
                <c:pt idx="64">
                  <c:v>0.126448</c:v>
                </c:pt>
                <c:pt idx="65">
                  <c:v>0.126913</c:v>
                </c:pt>
                <c:pt idx="66">
                  <c:v>0.126939</c:v>
                </c:pt>
                <c:pt idx="67">
                  <c:v>0.12620000000000001</c:v>
                </c:pt>
                <c:pt idx="68">
                  <c:v>0.127441</c:v>
                </c:pt>
                <c:pt idx="69">
                  <c:v>0.12742700000000001</c:v>
                </c:pt>
                <c:pt idx="70">
                  <c:v>0.12577199999999999</c:v>
                </c:pt>
                <c:pt idx="71">
                  <c:v>0.12626999999999999</c:v>
                </c:pt>
                <c:pt idx="72">
                  <c:v>0.12790399999999999</c:v>
                </c:pt>
                <c:pt idx="73">
                  <c:v>0.12815499999999999</c:v>
                </c:pt>
                <c:pt idx="74">
                  <c:v>0.12805</c:v>
                </c:pt>
                <c:pt idx="75">
                  <c:v>0.12875800000000001</c:v>
                </c:pt>
                <c:pt idx="76">
                  <c:v>0.129191</c:v>
                </c:pt>
                <c:pt idx="77">
                  <c:v>0.12978700000000001</c:v>
                </c:pt>
                <c:pt idx="78">
                  <c:v>0.129998</c:v>
                </c:pt>
                <c:pt idx="79">
                  <c:v>0.12884000000000001</c:v>
                </c:pt>
                <c:pt idx="80">
                  <c:v>0.12901799999999999</c:v>
                </c:pt>
                <c:pt idx="81">
                  <c:v>0.12900400000000001</c:v>
                </c:pt>
                <c:pt idx="82">
                  <c:v>0.13003300000000001</c:v>
                </c:pt>
                <c:pt idx="83">
                  <c:v>0.13117100000000001</c:v>
                </c:pt>
                <c:pt idx="84">
                  <c:v>0.129853</c:v>
                </c:pt>
                <c:pt idx="85">
                  <c:v>0.13089899999999999</c:v>
                </c:pt>
                <c:pt idx="86">
                  <c:v>0.13225600000000001</c:v>
                </c:pt>
                <c:pt idx="87">
                  <c:v>0.1336</c:v>
                </c:pt>
                <c:pt idx="88">
                  <c:v>0.13286100000000001</c:v>
                </c:pt>
                <c:pt idx="89">
                  <c:v>0.131609</c:v>
                </c:pt>
                <c:pt idx="90">
                  <c:v>0.13297</c:v>
                </c:pt>
                <c:pt idx="91">
                  <c:v>0.133766</c:v>
                </c:pt>
                <c:pt idx="92">
                  <c:v>0.13485900000000001</c:v>
                </c:pt>
                <c:pt idx="93">
                  <c:v>0.13492399999999999</c:v>
                </c:pt>
                <c:pt idx="94">
                  <c:v>0.13378599999999999</c:v>
                </c:pt>
                <c:pt idx="95">
                  <c:v>0.13297900000000001</c:v>
                </c:pt>
                <c:pt idx="96">
                  <c:v>0.13440299999999999</c:v>
                </c:pt>
                <c:pt idx="97">
                  <c:v>0.13519700000000001</c:v>
                </c:pt>
                <c:pt idx="98">
                  <c:v>0.133995</c:v>
                </c:pt>
                <c:pt idx="99">
                  <c:v>0.135329</c:v>
                </c:pt>
                <c:pt idx="100">
                  <c:v>0.13509399999999999</c:v>
                </c:pt>
                <c:pt idx="101">
                  <c:v>0.13655400000000001</c:v>
                </c:pt>
                <c:pt idx="102">
                  <c:v>0.13622600000000001</c:v>
                </c:pt>
                <c:pt idx="103">
                  <c:v>0.13558700000000001</c:v>
                </c:pt>
                <c:pt idx="104">
                  <c:v>0.13683899999999999</c:v>
                </c:pt>
                <c:pt idx="105">
                  <c:v>0.136681</c:v>
                </c:pt>
                <c:pt idx="106">
                  <c:v>0.13888700000000001</c:v>
                </c:pt>
                <c:pt idx="107">
                  <c:v>0.137906</c:v>
                </c:pt>
                <c:pt idx="108">
                  <c:v>0.137656</c:v>
                </c:pt>
                <c:pt idx="109">
                  <c:v>0.139461</c:v>
                </c:pt>
                <c:pt idx="110">
                  <c:v>0.139459</c:v>
                </c:pt>
                <c:pt idx="111">
                  <c:v>0.13848299999999999</c:v>
                </c:pt>
                <c:pt idx="112">
                  <c:v>0.13933699999999999</c:v>
                </c:pt>
                <c:pt idx="113">
                  <c:v>0.13994599999999999</c:v>
                </c:pt>
                <c:pt idx="114">
                  <c:v>0.13993</c:v>
                </c:pt>
                <c:pt idx="115">
                  <c:v>0.139242</c:v>
                </c:pt>
                <c:pt idx="116">
                  <c:v>0.14036699999999999</c:v>
                </c:pt>
                <c:pt idx="117">
                  <c:v>0.139043</c:v>
                </c:pt>
                <c:pt idx="118">
                  <c:v>0.1414</c:v>
                </c:pt>
                <c:pt idx="119">
                  <c:v>0.13778699999999999</c:v>
                </c:pt>
                <c:pt idx="120">
                  <c:v>0.1404</c:v>
                </c:pt>
                <c:pt idx="121">
                  <c:v>0.14041500000000001</c:v>
                </c:pt>
                <c:pt idx="122">
                  <c:v>0.13922399999999999</c:v>
                </c:pt>
                <c:pt idx="123">
                  <c:v>0.13871700000000001</c:v>
                </c:pt>
                <c:pt idx="124">
                  <c:v>0.13828499999999999</c:v>
                </c:pt>
                <c:pt idx="125">
                  <c:v>0.14169300000000001</c:v>
                </c:pt>
                <c:pt idx="126">
                  <c:v>0.139098</c:v>
                </c:pt>
                <c:pt idx="127">
                  <c:v>0.14111799999999999</c:v>
                </c:pt>
                <c:pt idx="128">
                  <c:v>0.14247299999999999</c:v>
                </c:pt>
                <c:pt idx="129">
                  <c:v>0.14149100000000001</c:v>
                </c:pt>
                <c:pt idx="130">
                  <c:v>0.14277999999999999</c:v>
                </c:pt>
                <c:pt idx="131">
                  <c:v>0.14150499999999999</c:v>
                </c:pt>
                <c:pt idx="132">
                  <c:v>0.143925</c:v>
                </c:pt>
                <c:pt idx="133">
                  <c:v>0.144291</c:v>
                </c:pt>
                <c:pt idx="134">
                  <c:v>0.14340600000000001</c:v>
                </c:pt>
                <c:pt idx="135">
                  <c:v>0.139707</c:v>
                </c:pt>
                <c:pt idx="136">
                  <c:v>0.14241699999999999</c:v>
                </c:pt>
                <c:pt idx="137">
                  <c:v>0.14397499999999999</c:v>
                </c:pt>
                <c:pt idx="138">
                  <c:v>0.141816</c:v>
                </c:pt>
                <c:pt idx="139">
                  <c:v>0.144648</c:v>
                </c:pt>
                <c:pt idx="140">
                  <c:v>0.14385300000000001</c:v>
                </c:pt>
                <c:pt idx="141">
                  <c:v>0.14558199999999999</c:v>
                </c:pt>
                <c:pt idx="142">
                  <c:v>0.143736</c:v>
                </c:pt>
                <c:pt idx="143">
                  <c:v>0.144958</c:v>
                </c:pt>
                <c:pt idx="144">
                  <c:v>0.14277200000000001</c:v>
                </c:pt>
                <c:pt idx="145">
                  <c:v>0.14557500000000001</c:v>
                </c:pt>
                <c:pt idx="146">
                  <c:v>0.144175</c:v>
                </c:pt>
                <c:pt idx="147">
                  <c:v>0.14387900000000001</c:v>
                </c:pt>
                <c:pt idx="148">
                  <c:v>0.14765500000000001</c:v>
                </c:pt>
                <c:pt idx="149">
                  <c:v>0.14560200000000001</c:v>
                </c:pt>
                <c:pt idx="150">
                  <c:v>0.14480499999999999</c:v>
                </c:pt>
                <c:pt idx="151">
                  <c:v>0.14407300000000001</c:v>
                </c:pt>
                <c:pt idx="152">
                  <c:v>0.14311499999999999</c:v>
                </c:pt>
                <c:pt idx="153">
                  <c:v>0.14740700000000001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3E-4F91-9DC1-90E6D838FA16}"/>
            </c:ext>
          </c:extLst>
        </c:ser>
        <c:ser>
          <c:idx val="1"/>
          <c:order val="1"/>
          <c:tx>
            <c:strRef>
              <c:f>'Table A5'!$C$3</c:f>
              <c:strCache>
                <c:ptCount val="1"/>
                <c:pt idx="0">
                  <c:v>focus +30</c:v>
                </c:pt>
              </c:strCache>
            </c:strRef>
          </c:tx>
          <c:marker>
            <c:symbol val="none"/>
          </c:marker>
          <c:val>
            <c:numRef>
              <c:f>'Table A5'!$C$4:$C$157</c:f>
              <c:numCache>
                <c:formatCode>General</c:formatCode>
                <c:ptCount val="154"/>
                <c:pt idx="0">
                  <c:v>0.10195</c:v>
                </c:pt>
                <c:pt idx="1">
                  <c:v>0.102421</c:v>
                </c:pt>
                <c:pt idx="2">
                  <c:v>0.102311</c:v>
                </c:pt>
                <c:pt idx="3">
                  <c:v>0.102853</c:v>
                </c:pt>
                <c:pt idx="4">
                  <c:v>0.10394299999999999</c:v>
                </c:pt>
                <c:pt idx="5">
                  <c:v>0.102546</c:v>
                </c:pt>
                <c:pt idx="6">
                  <c:v>0.10401199999999999</c:v>
                </c:pt>
                <c:pt idx="7">
                  <c:v>0.103869</c:v>
                </c:pt>
                <c:pt idx="8">
                  <c:v>0.104514</c:v>
                </c:pt>
                <c:pt idx="9">
                  <c:v>0.103431</c:v>
                </c:pt>
                <c:pt idx="10">
                  <c:v>0.104668</c:v>
                </c:pt>
                <c:pt idx="11">
                  <c:v>0.10618900000000001</c:v>
                </c:pt>
                <c:pt idx="12">
                  <c:v>0.104613</c:v>
                </c:pt>
                <c:pt idx="13">
                  <c:v>0.10534399999999999</c:v>
                </c:pt>
                <c:pt idx="14">
                  <c:v>0.105755</c:v>
                </c:pt>
                <c:pt idx="15">
                  <c:v>0.105363</c:v>
                </c:pt>
                <c:pt idx="16">
                  <c:v>0.10632900000000001</c:v>
                </c:pt>
                <c:pt idx="17">
                  <c:v>0.107059</c:v>
                </c:pt>
                <c:pt idx="18">
                  <c:v>0.108293</c:v>
                </c:pt>
                <c:pt idx="19">
                  <c:v>0.10506600000000001</c:v>
                </c:pt>
                <c:pt idx="20">
                  <c:v>0.106388</c:v>
                </c:pt>
                <c:pt idx="21">
                  <c:v>0.107284</c:v>
                </c:pt>
                <c:pt idx="22">
                  <c:v>0.108515</c:v>
                </c:pt>
                <c:pt idx="23">
                  <c:v>0.109573</c:v>
                </c:pt>
                <c:pt idx="24">
                  <c:v>0.107955</c:v>
                </c:pt>
                <c:pt idx="25">
                  <c:v>0.108255</c:v>
                </c:pt>
                <c:pt idx="26">
                  <c:v>0.10841000000000001</c:v>
                </c:pt>
                <c:pt idx="27">
                  <c:v>0.109347</c:v>
                </c:pt>
                <c:pt idx="28">
                  <c:v>0.10795299999999999</c:v>
                </c:pt>
                <c:pt idx="29">
                  <c:v>0.11090999999999999</c:v>
                </c:pt>
                <c:pt idx="30">
                  <c:v>0.110543</c:v>
                </c:pt>
                <c:pt idx="31">
                  <c:v>0.111028</c:v>
                </c:pt>
                <c:pt idx="32">
                  <c:v>0.111489</c:v>
                </c:pt>
                <c:pt idx="33">
                  <c:v>0.110767</c:v>
                </c:pt>
                <c:pt idx="34">
                  <c:v>0.112137</c:v>
                </c:pt>
                <c:pt idx="35">
                  <c:v>0.11208799999999999</c:v>
                </c:pt>
                <c:pt idx="36">
                  <c:v>0.11178100000000001</c:v>
                </c:pt>
                <c:pt idx="37">
                  <c:v>0.11178299999999999</c:v>
                </c:pt>
                <c:pt idx="38">
                  <c:v>0.113092</c:v>
                </c:pt>
                <c:pt idx="39">
                  <c:v>0.114729</c:v>
                </c:pt>
                <c:pt idx="40">
                  <c:v>0.11372599999999999</c:v>
                </c:pt>
                <c:pt idx="41">
                  <c:v>0.112604</c:v>
                </c:pt>
                <c:pt idx="42">
                  <c:v>0.113652</c:v>
                </c:pt>
                <c:pt idx="43">
                  <c:v>0.11386499999999999</c:v>
                </c:pt>
                <c:pt idx="44">
                  <c:v>0.114631</c:v>
                </c:pt>
                <c:pt idx="45">
                  <c:v>0.114023</c:v>
                </c:pt>
                <c:pt idx="46">
                  <c:v>0.112092</c:v>
                </c:pt>
                <c:pt idx="47">
                  <c:v>0.11426699999999999</c:v>
                </c:pt>
                <c:pt idx="48">
                  <c:v>0.114936</c:v>
                </c:pt>
                <c:pt idx="49">
                  <c:v>0.115055</c:v>
                </c:pt>
                <c:pt idx="50">
                  <c:v>0.115609</c:v>
                </c:pt>
                <c:pt idx="51">
                  <c:v>0.117326</c:v>
                </c:pt>
                <c:pt idx="52">
                  <c:v>0.11688900000000001</c:v>
                </c:pt>
                <c:pt idx="53">
                  <c:v>0.117631</c:v>
                </c:pt>
                <c:pt idx="54">
                  <c:v>0.116683</c:v>
                </c:pt>
                <c:pt idx="55">
                  <c:v>0.118154</c:v>
                </c:pt>
                <c:pt idx="56">
                  <c:v>0.11812400000000001</c:v>
                </c:pt>
                <c:pt idx="57">
                  <c:v>0.116579</c:v>
                </c:pt>
                <c:pt idx="58">
                  <c:v>0.117065</c:v>
                </c:pt>
                <c:pt idx="59">
                  <c:v>0.11859599999999999</c:v>
                </c:pt>
                <c:pt idx="60">
                  <c:v>0.11912</c:v>
                </c:pt>
                <c:pt idx="61">
                  <c:v>0.118323</c:v>
                </c:pt>
                <c:pt idx="62">
                  <c:v>0.11809699999999999</c:v>
                </c:pt>
                <c:pt idx="63">
                  <c:v>0.11876200000000001</c:v>
                </c:pt>
                <c:pt idx="64">
                  <c:v>0.119364</c:v>
                </c:pt>
                <c:pt idx="65">
                  <c:v>0.12127</c:v>
                </c:pt>
                <c:pt idx="66">
                  <c:v>0.120128</c:v>
                </c:pt>
                <c:pt idx="67">
                  <c:v>0.121056</c:v>
                </c:pt>
                <c:pt idx="68">
                  <c:v>0.121585</c:v>
                </c:pt>
                <c:pt idx="69">
                  <c:v>0.120256</c:v>
                </c:pt>
                <c:pt idx="70">
                  <c:v>0.12034</c:v>
                </c:pt>
                <c:pt idx="71">
                  <c:v>0.121254</c:v>
                </c:pt>
                <c:pt idx="72">
                  <c:v>0.122278</c:v>
                </c:pt>
                <c:pt idx="73">
                  <c:v>0.12066300000000001</c:v>
                </c:pt>
                <c:pt idx="74">
                  <c:v>0.12149699999999999</c:v>
                </c:pt>
                <c:pt idx="75">
                  <c:v>0.122013</c:v>
                </c:pt>
                <c:pt idx="76">
                  <c:v>0.120292</c:v>
                </c:pt>
                <c:pt idx="77">
                  <c:v>0.12232700000000001</c:v>
                </c:pt>
                <c:pt idx="78">
                  <c:v>0.123721</c:v>
                </c:pt>
                <c:pt idx="79">
                  <c:v>0.12406200000000001</c:v>
                </c:pt>
                <c:pt idx="80">
                  <c:v>0.124885</c:v>
                </c:pt>
                <c:pt idx="81">
                  <c:v>0.12377199999999999</c:v>
                </c:pt>
                <c:pt idx="82">
                  <c:v>0.12274500000000001</c:v>
                </c:pt>
                <c:pt idx="83">
                  <c:v>0.122201</c:v>
                </c:pt>
                <c:pt idx="84">
                  <c:v>0.123478</c:v>
                </c:pt>
                <c:pt idx="85">
                  <c:v>0.124612</c:v>
                </c:pt>
                <c:pt idx="86">
                  <c:v>0.123017</c:v>
                </c:pt>
                <c:pt idx="87">
                  <c:v>0.123721</c:v>
                </c:pt>
                <c:pt idx="88">
                  <c:v>0.12451</c:v>
                </c:pt>
                <c:pt idx="89">
                  <c:v>0.123976</c:v>
                </c:pt>
                <c:pt idx="90">
                  <c:v>0.125613</c:v>
                </c:pt>
                <c:pt idx="91">
                  <c:v>0.126498</c:v>
                </c:pt>
                <c:pt idx="92">
                  <c:v>0.125754</c:v>
                </c:pt>
                <c:pt idx="93">
                  <c:v>0.125689</c:v>
                </c:pt>
                <c:pt idx="94">
                  <c:v>0.126167</c:v>
                </c:pt>
                <c:pt idx="95">
                  <c:v>0.126331</c:v>
                </c:pt>
                <c:pt idx="96">
                  <c:v>0.12592400000000001</c:v>
                </c:pt>
                <c:pt idx="97">
                  <c:v>0.124809</c:v>
                </c:pt>
                <c:pt idx="98">
                  <c:v>0.125865</c:v>
                </c:pt>
                <c:pt idx="99">
                  <c:v>0.12606200000000001</c:v>
                </c:pt>
                <c:pt idx="100">
                  <c:v>0.12598599999999999</c:v>
                </c:pt>
                <c:pt idx="101">
                  <c:v>0.127162</c:v>
                </c:pt>
                <c:pt idx="102">
                  <c:v>0.12669</c:v>
                </c:pt>
                <c:pt idx="103">
                  <c:v>0.127389</c:v>
                </c:pt>
                <c:pt idx="104">
                  <c:v>0.12789</c:v>
                </c:pt>
                <c:pt idx="105">
                  <c:v>0.127528</c:v>
                </c:pt>
                <c:pt idx="106">
                  <c:v>0.12878400000000001</c:v>
                </c:pt>
                <c:pt idx="107">
                  <c:v>0.12820200000000001</c:v>
                </c:pt>
                <c:pt idx="108">
                  <c:v>0.127862</c:v>
                </c:pt>
                <c:pt idx="109">
                  <c:v>0.12917300000000001</c:v>
                </c:pt>
                <c:pt idx="110">
                  <c:v>0.12903000000000001</c:v>
                </c:pt>
                <c:pt idx="111">
                  <c:v>0.128328</c:v>
                </c:pt>
                <c:pt idx="112">
                  <c:v>0.12836</c:v>
                </c:pt>
                <c:pt idx="113">
                  <c:v>0.12997700000000001</c:v>
                </c:pt>
                <c:pt idx="114">
                  <c:v>0.12884300000000001</c:v>
                </c:pt>
                <c:pt idx="115">
                  <c:v>0.130441</c:v>
                </c:pt>
                <c:pt idx="116">
                  <c:v>0.12898000000000001</c:v>
                </c:pt>
                <c:pt idx="117">
                  <c:v>0.13006100000000001</c:v>
                </c:pt>
                <c:pt idx="118">
                  <c:v>0.131047</c:v>
                </c:pt>
                <c:pt idx="119">
                  <c:v>0.12930900000000001</c:v>
                </c:pt>
                <c:pt idx="120">
                  <c:v>0.13031999999999999</c:v>
                </c:pt>
                <c:pt idx="121">
                  <c:v>0.129885</c:v>
                </c:pt>
                <c:pt idx="122">
                  <c:v>0.13170000000000001</c:v>
                </c:pt>
                <c:pt idx="123">
                  <c:v>0.13109000000000001</c:v>
                </c:pt>
                <c:pt idx="124">
                  <c:v>0.13118099999999999</c:v>
                </c:pt>
                <c:pt idx="125">
                  <c:v>0.131659</c:v>
                </c:pt>
                <c:pt idx="126">
                  <c:v>0.13087599999999999</c:v>
                </c:pt>
                <c:pt idx="127">
                  <c:v>0.13114799999999999</c:v>
                </c:pt>
                <c:pt idx="128">
                  <c:v>0.132636</c:v>
                </c:pt>
                <c:pt idx="129">
                  <c:v>0.13175100000000001</c:v>
                </c:pt>
                <c:pt idx="130">
                  <c:v>0.13323299999999999</c:v>
                </c:pt>
                <c:pt idx="131">
                  <c:v>0.13212399999999999</c:v>
                </c:pt>
                <c:pt idx="132">
                  <c:v>0.13416</c:v>
                </c:pt>
                <c:pt idx="133">
                  <c:v>0.132939</c:v>
                </c:pt>
                <c:pt idx="134">
                  <c:v>0.135604</c:v>
                </c:pt>
                <c:pt idx="135">
                  <c:v>0.13406299999999999</c:v>
                </c:pt>
                <c:pt idx="136">
                  <c:v>0.13300600000000001</c:v>
                </c:pt>
                <c:pt idx="137">
                  <c:v>0.13442000000000001</c:v>
                </c:pt>
                <c:pt idx="138">
                  <c:v>0.133714</c:v>
                </c:pt>
                <c:pt idx="139">
                  <c:v>0.135519</c:v>
                </c:pt>
                <c:pt idx="140">
                  <c:v>0.132991</c:v>
                </c:pt>
                <c:pt idx="141">
                  <c:v>0.13619500000000001</c:v>
                </c:pt>
                <c:pt idx="142">
                  <c:v>0.135791</c:v>
                </c:pt>
                <c:pt idx="143">
                  <c:v>0.13481000000000001</c:v>
                </c:pt>
                <c:pt idx="144">
                  <c:v>0.13594200000000001</c:v>
                </c:pt>
                <c:pt idx="145">
                  <c:v>0.13394400000000001</c:v>
                </c:pt>
                <c:pt idx="146">
                  <c:v>0.13710600000000001</c:v>
                </c:pt>
                <c:pt idx="147">
                  <c:v>0.136043</c:v>
                </c:pt>
                <c:pt idx="148">
                  <c:v>0.136768</c:v>
                </c:pt>
                <c:pt idx="149">
                  <c:v>0.136688</c:v>
                </c:pt>
                <c:pt idx="150">
                  <c:v>0.13483000000000001</c:v>
                </c:pt>
                <c:pt idx="151">
                  <c:v>0.13673099999999999</c:v>
                </c:pt>
                <c:pt idx="152">
                  <c:v>0.13547600000000001</c:v>
                </c:pt>
                <c:pt idx="153">
                  <c:v>0.13653599999999999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3E-4F91-9DC1-90E6D838FA16}"/>
            </c:ext>
          </c:extLst>
        </c:ser>
        <c:ser>
          <c:idx val="2"/>
          <c:order val="2"/>
          <c:tx>
            <c:strRef>
              <c:f>'Table A5'!$D$3</c:f>
              <c:strCache>
                <c:ptCount val="1"/>
                <c:pt idx="0">
                  <c:v>focus -40</c:v>
                </c:pt>
              </c:strCache>
            </c:strRef>
          </c:tx>
          <c:marker>
            <c:symbol val="none"/>
          </c:marker>
          <c:val>
            <c:numRef>
              <c:f>'Table A5'!$D$4:$D$157</c:f>
              <c:numCache>
                <c:formatCode>General</c:formatCode>
                <c:ptCount val="154"/>
                <c:pt idx="0">
                  <c:v>0.10642699999999999</c:v>
                </c:pt>
                <c:pt idx="1">
                  <c:v>9.9527000000000004E-2</c:v>
                </c:pt>
                <c:pt idx="2">
                  <c:v>0.103168</c:v>
                </c:pt>
                <c:pt idx="3">
                  <c:v>0.105867</c:v>
                </c:pt>
                <c:pt idx="4">
                  <c:v>0.104425</c:v>
                </c:pt>
                <c:pt idx="5">
                  <c:v>0.103688</c:v>
                </c:pt>
                <c:pt idx="6">
                  <c:v>0.104543</c:v>
                </c:pt>
                <c:pt idx="7">
                  <c:v>0.10353800000000001</c:v>
                </c:pt>
                <c:pt idx="8">
                  <c:v>0.104879</c:v>
                </c:pt>
                <c:pt idx="9">
                  <c:v>0.104564</c:v>
                </c:pt>
                <c:pt idx="10">
                  <c:v>0.105824</c:v>
                </c:pt>
                <c:pt idx="11">
                  <c:v>0.10521999999999999</c:v>
                </c:pt>
                <c:pt idx="12">
                  <c:v>0.105532</c:v>
                </c:pt>
                <c:pt idx="13">
                  <c:v>0.10423200000000001</c:v>
                </c:pt>
                <c:pt idx="14">
                  <c:v>0.104939</c:v>
                </c:pt>
                <c:pt idx="15">
                  <c:v>0.105333</c:v>
                </c:pt>
                <c:pt idx="16">
                  <c:v>0.106602</c:v>
                </c:pt>
                <c:pt idx="17">
                  <c:v>0.10673100000000001</c:v>
                </c:pt>
                <c:pt idx="18">
                  <c:v>0.106507</c:v>
                </c:pt>
                <c:pt idx="19">
                  <c:v>0.106015</c:v>
                </c:pt>
                <c:pt idx="20">
                  <c:v>0.10599500000000001</c:v>
                </c:pt>
                <c:pt idx="21">
                  <c:v>0.10578899999999999</c:v>
                </c:pt>
                <c:pt idx="22">
                  <c:v>0.10691100000000001</c:v>
                </c:pt>
                <c:pt idx="23">
                  <c:v>0.108185</c:v>
                </c:pt>
                <c:pt idx="24">
                  <c:v>0.109912</c:v>
                </c:pt>
                <c:pt idx="25">
                  <c:v>0.109666</c:v>
                </c:pt>
                <c:pt idx="26">
                  <c:v>0.107583</c:v>
                </c:pt>
                <c:pt idx="27">
                  <c:v>0.10757799999999999</c:v>
                </c:pt>
                <c:pt idx="28">
                  <c:v>0.105652</c:v>
                </c:pt>
                <c:pt idx="29">
                  <c:v>0.107749</c:v>
                </c:pt>
                <c:pt idx="30">
                  <c:v>0.108281</c:v>
                </c:pt>
                <c:pt idx="31">
                  <c:v>0.108365</c:v>
                </c:pt>
                <c:pt idx="32">
                  <c:v>0.108573</c:v>
                </c:pt>
                <c:pt idx="33">
                  <c:v>0.108293</c:v>
                </c:pt>
                <c:pt idx="34">
                  <c:v>0.108692</c:v>
                </c:pt>
                <c:pt idx="35">
                  <c:v>0.109204</c:v>
                </c:pt>
                <c:pt idx="36">
                  <c:v>0.108914</c:v>
                </c:pt>
                <c:pt idx="37">
                  <c:v>0.109143</c:v>
                </c:pt>
                <c:pt idx="38">
                  <c:v>0.110197</c:v>
                </c:pt>
                <c:pt idx="39">
                  <c:v>0.111205</c:v>
                </c:pt>
                <c:pt idx="40">
                  <c:v>0.10896</c:v>
                </c:pt>
                <c:pt idx="41">
                  <c:v>0.10981299999999999</c:v>
                </c:pt>
                <c:pt idx="42">
                  <c:v>0.11222</c:v>
                </c:pt>
                <c:pt idx="43">
                  <c:v>0.111746</c:v>
                </c:pt>
                <c:pt idx="44">
                  <c:v>0.112107</c:v>
                </c:pt>
                <c:pt idx="45">
                  <c:v>0.113234</c:v>
                </c:pt>
                <c:pt idx="46">
                  <c:v>0.112516</c:v>
                </c:pt>
                <c:pt idx="47">
                  <c:v>0.111315</c:v>
                </c:pt>
                <c:pt idx="48">
                  <c:v>0.111651</c:v>
                </c:pt>
                <c:pt idx="49">
                  <c:v>0.11212800000000001</c:v>
                </c:pt>
                <c:pt idx="50">
                  <c:v>0.11298999999999999</c:v>
                </c:pt>
                <c:pt idx="51">
                  <c:v>0.113458</c:v>
                </c:pt>
                <c:pt idx="52">
                  <c:v>0.112827</c:v>
                </c:pt>
                <c:pt idx="53">
                  <c:v>0.113149</c:v>
                </c:pt>
                <c:pt idx="54">
                  <c:v>0.113746</c:v>
                </c:pt>
                <c:pt idx="55">
                  <c:v>0.114288</c:v>
                </c:pt>
                <c:pt idx="56">
                  <c:v>0.114941</c:v>
                </c:pt>
                <c:pt idx="57">
                  <c:v>0.11512500000000001</c:v>
                </c:pt>
                <c:pt idx="58">
                  <c:v>0.115179</c:v>
                </c:pt>
                <c:pt idx="59">
                  <c:v>0.115104</c:v>
                </c:pt>
                <c:pt idx="60">
                  <c:v>0.115518</c:v>
                </c:pt>
                <c:pt idx="61">
                  <c:v>0.116081</c:v>
                </c:pt>
                <c:pt idx="62">
                  <c:v>0.114563</c:v>
                </c:pt>
                <c:pt idx="63">
                  <c:v>0.114135</c:v>
                </c:pt>
                <c:pt idx="64">
                  <c:v>0.115263</c:v>
                </c:pt>
                <c:pt idx="65">
                  <c:v>0.114937</c:v>
                </c:pt>
                <c:pt idx="66">
                  <c:v>0.11575000000000001</c:v>
                </c:pt>
                <c:pt idx="67">
                  <c:v>0.116608</c:v>
                </c:pt>
                <c:pt idx="68">
                  <c:v>0.11658499999999999</c:v>
                </c:pt>
                <c:pt idx="69">
                  <c:v>0.11698</c:v>
                </c:pt>
                <c:pt idx="70">
                  <c:v>0.117243</c:v>
                </c:pt>
                <c:pt idx="71">
                  <c:v>0.117506</c:v>
                </c:pt>
                <c:pt idx="72">
                  <c:v>0.11797299999999999</c:v>
                </c:pt>
                <c:pt idx="73">
                  <c:v>0.117121</c:v>
                </c:pt>
                <c:pt idx="74">
                  <c:v>0.11534899999999999</c:v>
                </c:pt>
                <c:pt idx="75">
                  <c:v>0.11548899999999999</c:v>
                </c:pt>
                <c:pt idx="76">
                  <c:v>0.11773699999999999</c:v>
                </c:pt>
                <c:pt idx="77">
                  <c:v>0.11849800000000001</c:v>
                </c:pt>
                <c:pt idx="78">
                  <c:v>0.116894</c:v>
                </c:pt>
                <c:pt idx="79">
                  <c:v>0.117657</c:v>
                </c:pt>
                <c:pt idx="80">
                  <c:v>0.11949700000000001</c:v>
                </c:pt>
                <c:pt idx="81">
                  <c:v>0.11988500000000001</c:v>
                </c:pt>
                <c:pt idx="82">
                  <c:v>0.120777</c:v>
                </c:pt>
                <c:pt idx="83">
                  <c:v>0.120126</c:v>
                </c:pt>
                <c:pt idx="84">
                  <c:v>0.119919</c:v>
                </c:pt>
                <c:pt idx="85">
                  <c:v>0.119795</c:v>
                </c:pt>
                <c:pt idx="86">
                  <c:v>0.119864</c:v>
                </c:pt>
                <c:pt idx="87">
                  <c:v>0.12103700000000001</c:v>
                </c:pt>
                <c:pt idx="88">
                  <c:v>0.120409</c:v>
                </c:pt>
                <c:pt idx="89">
                  <c:v>0.121847</c:v>
                </c:pt>
                <c:pt idx="90">
                  <c:v>0.12230100000000001</c:v>
                </c:pt>
                <c:pt idx="91">
                  <c:v>0.121075</c:v>
                </c:pt>
                <c:pt idx="92">
                  <c:v>0.120742</c:v>
                </c:pt>
                <c:pt idx="93">
                  <c:v>0.121768</c:v>
                </c:pt>
                <c:pt idx="94">
                  <c:v>0.119891</c:v>
                </c:pt>
                <c:pt idx="95">
                  <c:v>0.12059300000000001</c:v>
                </c:pt>
                <c:pt idx="96">
                  <c:v>0.12092700000000001</c:v>
                </c:pt>
                <c:pt idx="97">
                  <c:v>0.120905</c:v>
                </c:pt>
                <c:pt idx="98">
                  <c:v>0.12134200000000001</c:v>
                </c:pt>
                <c:pt idx="99">
                  <c:v>0.121737</c:v>
                </c:pt>
                <c:pt idx="100">
                  <c:v>0.121128</c:v>
                </c:pt>
                <c:pt idx="101">
                  <c:v>0.12115099999999999</c:v>
                </c:pt>
                <c:pt idx="102">
                  <c:v>0.12210799999999999</c:v>
                </c:pt>
                <c:pt idx="103">
                  <c:v>0.122568</c:v>
                </c:pt>
                <c:pt idx="104">
                  <c:v>0.121185</c:v>
                </c:pt>
                <c:pt idx="105">
                  <c:v>0.122521</c:v>
                </c:pt>
                <c:pt idx="106">
                  <c:v>0.12363499999999999</c:v>
                </c:pt>
                <c:pt idx="107">
                  <c:v>0.122379</c:v>
                </c:pt>
                <c:pt idx="108">
                  <c:v>0.124289</c:v>
                </c:pt>
                <c:pt idx="109">
                  <c:v>0.124793</c:v>
                </c:pt>
                <c:pt idx="110">
                  <c:v>0.12525600000000001</c:v>
                </c:pt>
                <c:pt idx="111">
                  <c:v>0.12325899999999999</c:v>
                </c:pt>
                <c:pt idx="112">
                  <c:v>0.12528800000000001</c:v>
                </c:pt>
                <c:pt idx="113">
                  <c:v>0.124282</c:v>
                </c:pt>
                <c:pt idx="114">
                  <c:v>0.12556999999999999</c:v>
                </c:pt>
                <c:pt idx="115">
                  <c:v>0.123684</c:v>
                </c:pt>
                <c:pt idx="116">
                  <c:v>0.122767</c:v>
                </c:pt>
                <c:pt idx="117">
                  <c:v>0.12507499999999999</c:v>
                </c:pt>
                <c:pt idx="118">
                  <c:v>0.126557</c:v>
                </c:pt>
                <c:pt idx="119">
                  <c:v>0.12606300000000001</c:v>
                </c:pt>
                <c:pt idx="120">
                  <c:v>0.12623300000000001</c:v>
                </c:pt>
                <c:pt idx="121">
                  <c:v>0.12786900000000001</c:v>
                </c:pt>
                <c:pt idx="122">
                  <c:v>0.12593699999999999</c:v>
                </c:pt>
                <c:pt idx="123">
                  <c:v>0.12584500000000001</c:v>
                </c:pt>
                <c:pt idx="124">
                  <c:v>0.125779</c:v>
                </c:pt>
                <c:pt idx="125">
                  <c:v>0.12672800000000001</c:v>
                </c:pt>
                <c:pt idx="126">
                  <c:v>0.126552</c:v>
                </c:pt>
                <c:pt idx="127">
                  <c:v>0.123847</c:v>
                </c:pt>
                <c:pt idx="128">
                  <c:v>0.126722</c:v>
                </c:pt>
                <c:pt idx="129">
                  <c:v>0.12792300000000001</c:v>
                </c:pt>
                <c:pt idx="130">
                  <c:v>0.129769</c:v>
                </c:pt>
                <c:pt idx="131">
                  <c:v>0.12927900000000001</c:v>
                </c:pt>
                <c:pt idx="132">
                  <c:v>0.12712999999999999</c:v>
                </c:pt>
                <c:pt idx="133">
                  <c:v>0.12801299999999999</c:v>
                </c:pt>
                <c:pt idx="134">
                  <c:v>0.12729299999999999</c:v>
                </c:pt>
                <c:pt idx="135">
                  <c:v>0.12676799999999999</c:v>
                </c:pt>
                <c:pt idx="136">
                  <c:v>0.127382</c:v>
                </c:pt>
                <c:pt idx="137">
                  <c:v>0.12690199999999999</c:v>
                </c:pt>
                <c:pt idx="138">
                  <c:v>0.12698200000000001</c:v>
                </c:pt>
                <c:pt idx="139">
                  <c:v>0.12834799999999999</c:v>
                </c:pt>
                <c:pt idx="140">
                  <c:v>0.12968499999999999</c:v>
                </c:pt>
                <c:pt idx="141">
                  <c:v>0.126496</c:v>
                </c:pt>
                <c:pt idx="142">
                  <c:v>0.12439</c:v>
                </c:pt>
                <c:pt idx="143">
                  <c:v>0.12850400000000001</c:v>
                </c:pt>
                <c:pt idx="144">
                  <c:v>0.13011</c:v>
                </c:pt>
                <c:pt idx="145">
                  <c:v>0.13097300000000001</c:v>
                </c:pt>
                <c:pt idx="146">
                  <c:v>0.130468</c:v>
                </c:pt>
                <c:pt idx="147">
                  <c:v>0.13001699999999999</c:v>
                </c:pt>
                <c:pt idx="148">
                  <c:v>0.13112199999999999</c:v>
                </c:pt>
                <c:pt idx="149">
                  <c:v>0.12976499999999999</c:v>
                </c:pt>
                <c:pt idx="150">
                  <c:v>0.12842500000000001</c:v>
                </c:pt>
                <c:pt idx="151">
                  <c:v>0.131776</c:v>
                </c:pt>
                <c:pt idx="152">
                  <c:v>0.12971299999999999</c:v>
                </c:pt>
                <c:pt idx="153">
                  <c:v>0.133158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3E-4F91-9DC1-90E6D838F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143872"/>
        <c:axId val="130061952"/>
      </c:lineChart>
      <c:catAx>
        <c:axId val="6414387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Time after signal starts</a:t>
                </a:r>
              </a:p>
            </c:rich>
          </c:tx>
          <c:overlay val="0"/>
        </c:title>
        <c:majorTickMark val="out"/>
        <c:minorTickMark val="none"/>
        <c:tickLblPos val="nextTo"/>
        <c:crossAx val="130061952"/>
        <c:crosses val="autoZero"/>
        <c:auto val="1"/>
        <c:lblAlgn val="ctr"/>
        <c:lblOffset val="100"/>
        <c:noMultiLvlLbl val="0"/>
      </c:catAx>
      <c:valAx>
        <c:axId val="130061952"/>
        <c:scaling>
          <c:orientation val="minMax"/>
          <c:max val="0.16000000000000003"/>
          <c:min val="6.0000000000000012E-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Ratio</a:t>
                </a:r>
                <a:r>
                  <a:rPr lang="en-GB" baseline="0"/>
                  <a:t> uncorrected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4143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'Table A1'!$AN$94:$AN$183</c:f>
              <c:numCache>
                <c:formatCode>General</c:formatCode>
                <c:ptCount val="90"/>
                <c:pt idx="0">
                  <c:v>115</c:v>
                </c:pt>
                <c:pt idx="1">
                  <c:v>113.9</c:v>
                </c:pt>
                <c:pt idx="2">
                  <c:v>113.6</c:v>
                </c:pt>
                <c:pt idx="3">
                  <c:v>112.6</c:v>
                </c:pt>
                <c:pt idx="4">
                  <c:v>111.3</c:v>
                </c:pt>
                <c:pt idx="5">
                  <c:v>109.2</c:v>
                </c:pt>
                <c:pt idx="6">
                  <c:v>111.7</c:v>
                </c:pt>
                <c:pt idx="7">
                  <c:v>113.1</c:v>
                </c:pt>
                <c:pt idx="8">
                  <c:v>109.6</c:v>
                </c:pt>
                <c:pt idx="9">
                  <c:v>117.7</c:v>
                </c:pt>
                <c:pt idx="10">
                  <c:v>111.9</c:v>
                </c:pt>
                <c:pt idx="11">
                  <c:v>107.7</c:v>
                </c:pt>
                <c:pt idx="12">
                  <c:v>108.6</c:v>
                </c:pt>
                <c:pt idx="13">
                  <c:v>109.5</c:v>
                </c:pt>
                <c:pt idx="14">
                  <c:v>111.5</c:v>
                </c:pt>
                <c:pt idx="15">
                  <c:v>109.9</c:v>
                </c:pt>
                <c:pt idx="16">
                  <c:v>111.4</c:v>
                </c:pt>
                <c:pt idx="17">
                  <c:v>110.4</c:v>
                </c:pt>
                <c:pt idx="18">
                  <c:v>106.2</c:v>
                </c:pt>
                <c:pt idx="19">
                  <c:v>107.5</c:v>
                </c:pt>
                <c:pt idx="20">
                  <c:v>108.2</c:v>
                </c:pt>
                <c:pt idx="21">
                  <c:v>108.7</c:v>
                </c:pt>
                <c:pt idx="22">
                  <c:v>106.1</c:v>
                </c:pt>
                <c:pt idx="23">
                  <c:v>105.3</c:v>
                </c:pt>
                <c:pt idx="24">
                  <c:v>105.6</c:v>
                </c:pt>
                <c:pt idx="25">
                  <c:v>106.2</c:v>
                </c:pt>
                <c:pt idx="26">
                  <c:v>108.2</c:v>
                </c:pt>
                <c:pt idx="27">
                  <c:v>104.6</c:v>
                </c:pt>
                <c:pt idx="28">
                  <c:v>107.7</c:v>
                </c:pt>
                <c:pt idx="29">
                  <c:v>104</c:v>
                </c:pt>
                <c:pt idx="30">
                  <c:v>102</c:v>
                </c:pt>
                <c:pt idx="31">
                  <c:v>102</c:v>
                </c:pt>
                <c:pt idx="32">
                  <c:v>103</c:v>
                </c:pt>
                <c:pt idx="33">
                  <c:v>103.8</c:v>
                </c:pt>
                <c:pt idx="34">
                  <c:v>102.1</c:v>
                </c:pt>
                <c:pt idx="35">
                  <c:v>102.4</c:v>
                </c:pt>
                <c:pt idx="36">
                  <c:v>101.8</c:v>
                </c:pt>
                <c:pt idx="37">
                  <c:v>103.3</c:v>
                </c:pt>
                <c:pt idx="38">
                  <c:v>103.7</c:v>
                </c:pt>
                <c:pt idx="39">
                  <c:v>100.5</c:v>
                </c:pt>
                <c:pt idx="40">
                  <c:v>97</c:v>
                </c:pt>
                <c:pt idx="41">
                  <c:v>98.6</c:v>
                </c:pt>
                <c:pt idx="42">
                  <c:v>98.1</c:v>
                </c:pt>
                <c:pt idx="43">
                  <c:v>101.2</c:v>
                </c:pt>
                <c:pt idx="44">
                  <c:v>96.2</c:v>
                </c:pt>
                <c:pt idx="45">
                  <c:v>102.3</c:v>
                </c:pt>
                <c:pt idx="46">
                  <c:v>100.7</c:v>
                </c:pt>
                <c:pt idx="47">
                  <c:v>102.4</c:v>
                </c:pt>
                <c:pt idx="48">
                  <c:v>99.7</c:v>
                </c:pt>
                <c:pt idx="49">
                  <c:v>101.4</c:v>
                </c:pt>
                <c:pt idx="50">
                  <c:v>108.5</c:v>
                </c:pt>
                <c:pt idx="51">
                  <c:v>113.5</c:v>
                </c:pt>
                <c:pt idx="52">
                  <c:v>104.7</c:v>
                </c:pt>
                <c:pt idx="53">
                  <c:v>106.3</c:v>
                </c:pt>
                <c:pt idx="54">
                  <c:v>106.8</c:v>
                </c:pt>
                <c:pt idx="55">
                  <c:v>107.1</c:v>
                </c:pt>
                <c:pt idx="56">
                  <c:v>109.9</c:v>
                </c:pt>
                <c:pt idx="57">
                  <c:v>113.9</c:v>
                </c:pt>
                <c:pt idx="58">
                  <c:v>110.1</c:v>
                </c:pt>
                <c:pt idx="59">
                  <c:v>108.2</c:v>
                </c:pt>
                <c:pt idx="60">
                  <c:v>107.6</c:v>
                </c:pt>
                <c:pt idx="61">
                  <c:v>114.5</c:v>
                </c:pt>
                <c:pt idx="62">
                  <c:v>110</c:v>
                </c:pt>
                <c:pt idx="63">
                  <c:v>109.5</c:v>
                </c:pt>
                <c:pt idx="64">
                  <c:v>110</c:v>
                </c:pt>
                <c:pt idx="65">
                  <c:v>112.5</c:v>
                </c:pt>
                <c:pt idx="66">
                  <c:v>113.6</c:v>
                </c:pt>
                <c:pt idx="67">
                  <c:v>111</c:v>
                </c:pt>
                <c:pt idx="68">
                  <c:v>114.4</c:v>
                </c:pt>
                <c:pt idx="69">
                  <c:v>115.1</c:v>
                </c:pt>
                <c:pt idx="70">
                  <c:v>114.2</c:v>
                </c:pt>
                <c:pt idx="71">
                  <c:v>118.5</c:v>
                </c:pt>
                <c:pt idx="72">
                  <c:v>112.8</c:v>
                </c:pt>
                <c:pt idx="73">
                  <c:v>116.9</c:v>
                </c:pt>
                <c:pt idx="74">
                  <c:v>117.8</c:v>
                </c:pt>
                <c:pt idx="75">
                  <c:v>119.9</c:v>
                </c:pt>
                <c:pt idx="76">
                  <c:v>118.3</c:v>
                </c:pt>
                <c:pt idx="77">
                  <c:v>117.9</c:v>
                </c:pt>
                <c:pt idx="78">
                  <c:v>118.7</c:v>
                </c:pt>
                <c:pt idx="79">
                  <c:v>122.1</c:v>
                </c:pt>
                <c:pt idx="80">
                  <c:v>85.8</c:v>
                </c:pt>
                <c:pt idx="81">
                  <c:v>121</c:v>
                </c:pt>
                <c:pt idx="82">
                  <c:v>87.6</c:v>
                </c:pt>
                <c:pt idx="83">
                  <c:v>91.2</c:v>
                </c:pt>
                <c:pt idx="84">
                  <c:v>120.2</c:v>
                </c:pt>
                <c:pt idx="85">
                  <c:v>114.1</c:v>
                </c:pt>
                <c:pt idx="86">
                  <c:v>106.7</c:v>
                </c:pt>
                <c:pt idx="87">
                  <c:v>116.3</c:v>
                </c:pt>
                <c:pt idx="88">
                  <c:v>91.3</c:v>
                </c:pt>
                <c:pt idx="89">
                  <c:v>92.4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67-42F1-BB1C-1ED0B4C81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0140296"/>
        <c:axId val="720141280"/>
      </c:scatterChart>
      <c:valAx>
        <c:axId val="720140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0141280"/>
        <c:crosses val="autoZero"/>
        <c:crossBetween val="midCat"/>
      </c:valAx>
      <c:valAx>
        <c:axId val="72014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01402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Corrected 206/238 GJ-1</a:t>
            </a:r>
          </a:p>
          <a:p>
            <a:pPr>
              <a:defRPr/>
            </a:pPr>
            <a:r>
              <a:rPr lang="en-GB" sz="900"/>
              <a:t>(corr to focus 0)</a:t>
            </a:r>
          </a:p>
        </c:rich>
      </c:tx>
      <c:layout>
        <c:manualLayout>
          <c:xMode val="edge"/>
          <c:yMode val="edge"/>
          <c:x val="0.23229429548988592"/>
          <c:y val="5.057471264367816E-2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'Table A5'!$F$3</c:f>
              <c:strCache>
                <c:ptCount val="1"/>
                <c:pt idx="0">
                  <c:v>focus 0</c:v>
                </c:pt>
              </c:strCache>
            </c:strRef>
          </c:tx>
          <c:marker>
            <c:symbol val="none"/>
          </c:marker>
          <c:val>
            <c:numRef>
              <c:f>'Table A5'!$F$4:$F$157</c:f>
              <c:numCache>
                <c:formatCode>General</c:formatCode>
                <c:ptCount val="154"/>
                <c:pt idx="0">
                  <c:v>9.9545900000000007E-2</c:v>
                </c:pt>
                <c:pt idx="1">
                  <c:v>9.8980499999999999E-2</c:v>
                </c:pt>
                <c:pt idx="2">
                  <c:v>9.8677100000000004E-2</c:v>
                </c:pt>
                <c:pt idx="3">
                  <c:v>9.7572000000000006E-2</c:v>
                </c:pt>
                <c:pt idx="4">
                  <c:v>9.7999699999999995E-2</c:v>
                </c:pt>
                <c:pt idx="5">
                  <c:v>9.57422E-2</c:v>
                </c:pt>
                <c:pt idx="6">
                  <c:v>9.9173899999999995E-2</c:v>
                </c:pt>
                <c:pt idx="7">
                  <c:v>9.7814799999999993E-2</c:v>
                </c:pt>
                <c:pt idx="8">
                  <c:v>9.64917E-2</c:v>
                </c:pt>
                <c:pt idx="9">
                  <c:v>9.8712099999999997E-2</c:v>
                </c:pt>
                <c:pt idx="10">
                  <c:v>9.6552700000000005E-2</c:v>
                </c:pt>
                <c:pt idx="11">
                  <c:v>9.8309300000000002E-2</c:v>
                </c:pt>
                <c:pt idx="12">
                  <c:v>9.8910799999999993E-2</c:v>
                </c:pt>
                <c:pt idx="13">
                  <c:v>9.7464700000000001E-2</c:v>
                </c:pt>
                <c:pt idx="14">
                  <c:v>9.8468399999999998E-2</c:v>
                </c:pt>
                <c:pt idx="15">
                  <c:v>9.8078200000000004E-2</c:v>
                </c:pt>
                <c:pt idx="16">
                  <c:v>9.6663299999999994E-2</c:v>
                </c:pt>
                <c:pt idx="17">
                  <c:v>9.6610699999999994E-2</c:v>
                </c:pt>
                <c:pt idx="18">
                  <c:v>9.7214999999999996E-2</c:v>
                </c:pt>
                <c:pt idx="19">
                  <c:v>9.7640900000000003E-2</c:v>
                </c:pt>
                <c:pt idx="20">
                  <c:v>9.8808499999999994E-2</c:v>
                </c:pt>
                <c:pt idx="21">
                  <c:v>9.7490099999999996E-2</c:v>
                </c:pt>
                <c:pt idx="22">
                  <c:v>9.8351800000000003E-2</c:v>
                </c:pt>
                <c:pt idx="23">
                  <c:v>9.82653E-2</c:v>
                </c:pt>
                <c:pt idx="24">
                  <c:v>9.8171499999999995E-2</c:v>
                </c:pt>
                <c:pt idx="25">
                  <c:v>9.7535399999999994E-2</c:v>
                </c:pt>
                <c:pt idx="26">
                  <c:v>9.8519499999999996E-2</c:v>
                </c:pt>
                <c:pt idx="27">
                  <c:v>9.7433699999999998E-2</c:v>
                </c:pt>
                <c:pt idx="28">
                  <c:v>9.8531900000000006E-2</c:v>
                </c:pt>
                <c:pt idx="29">
                  <c:v>9.8797399999999994E-2</c:v>
                </c:pt>
                <c:pt idx="30">
                  <c:v>9.7553299999999996E-2</c:v>
                </c:pt>
                <c:pt idx="31">
                  <c:v>9.9027500000000004E-2</c:v>
                </c:pt>
                <c:pt idx="32">
                  <c:v>9.9300399999999997E-2</c:v>
                </c:pt>
                <c:pt idx="33">
                  <c:v>9.8676700000000006E-2</c:v>
                </c:pt>
                <c:pt idx="34">
                  <c:v>9.8633600000000002E-2</c:v>
                </c:pt>
                <c:pt idx="35">
                  <c:v>9.7831500000000002E-2</c:v>
                </c:pt>
                <c:pt idx="36">
                  <c:v>9.7074199999999999E-2</c:v>
                </c:pt>
                <c:pt idx="37">
                  <c:v>9.7115400000000004E-2</c:v>
                </c:pt>
                <c:pt idx="38">
                  <c:v>9.6639199999999995E-2</c:v>
                </c:pt>
                <c:pt idx="39">
                  <c:v>9.8989199999999999E-2</c:v>
                </c:pt>
                <c:pt idx="40">
                  <c:v>0.10084</c:v>
                </c:pt>
                <c:pt idx="41">
                  <c:v>9.8810899999999993E-2</c:v>
                </c:pt>
                <c:pt idx="42">
                  <c:v>9.7526399999999999E-2</c:v>
                </c:pt>
                <c:pt idx="43">
                  <c:v>9.8695000000000005E-2</c:v>
                </c:pt>
                <c:pt idx="44">
                  <c:v>9.7912700000000005E-2</c:v>
                </c:pt>
                <c:pt idx="45">
                  <c:v>9.7407800000000003E-2</c:v>
                </c:pt>
                <c:pt idx="46">
                  <c:v>9.8406099999999996E-2</c:v>
                </c:pt>
                <c:pt idx="47">
                  <c:v>9.8648600000000003E-2</c:v>
                </c:pt>
                <c:pt idx="48">
                  <c:v>9.8174600000000001E-2</c:v>
                </c:pt>
                <c:pt idx="49">
                  <c:v>9.8699499999999996E-2</c:v>
                </c:pt>
                <c:pt idx="50">
                  <c:v>9.8405699999999999E-2</c:v>
                </c:pt>
                <c:pt idx="51">
                  <c:v>9.8969500000000002E-2</c:v>
                </c:pt>
                <c:pt idx="52">
                  <c:v>9.8391400000000004E-2</c:v>
                </c:pt>
                <c:pt idx="53">
                  <c:v>9.8542000000000005E-2</c:v>
                </c:pt>
                <c:pt idx="54">
                  <c:v>9.9387199999999995E-2</c:v>
                </c:pt>
                <c:pt idx="55">
                  <c:v>9.9027699999999996E-2</c:v>
                </c:pt>
                <c:pt idx="56">
                  <c:v>9.8580600000000004E-2</c:v>
                </c:pt>
                <c:pt idx="57">
                  <c:v>9.7340700000000002E-2</c:v>
                </c:pt>
                <c:pt idx="58">
                  <c:v>9.8031300000000002E-2</c:v>
                </c:pt>
                <c:pt idx="59">
                  <c:v>9.8476800000000003E-2</c:v>
                </c:pt>
                <c:pt idx="60">
                  <c:v>9.8465300000000006E-2</c:v>
                </c:pt>
                <c:pt idx="61">
                  <c:v>9.91615E-2</c:v>
                </c:pt>
                <c:pt idx="62">
                  <c:v>9.9142900000000006E-2</c:v>
                </c:pt>
                <c:pt idx="63">
                  <c:v>9.8866399999999993E-2</c:v>
                </c:pt>
                <c:pt idx="64">
                  <c:v>9.8012699999999994E-2</c:v>
                </c:pt>
                <c:pt idx="65">
                  <c:v>9.81321E-2</c:v>
                </c:pt>
                <c:pt idx="66">
                  <c:v>9.7928200000000007E-2</c:v>
                </c:pt>
                <c:pt idx="67">
                  <c:v>9.7134600000000001E-2</c:v>
                </c:pt>
                <c:pt idx="68">
                  <c:v>9.7863900000000004E-2</c:v>
                </c:pt>
                <c:pt idx="69">
                  <c:v>9.7632099999999999E-2</c:v>
                </c:pt>
                <c:pt idx="70">
                  <c:v>9.6146899999999993E-2</c:v>
                </c:pt>
                <c:pt idx="71">
                  <c:v>9.6318100000000004E-2</c:v>
                </c:pt>
                <c:pt idx="72">
                  <c:v>9.7339700000000001E-2</c:v>
                </c:pt>
                <c:pt idx="73">
                  <c:v>9.7298800000000005E-2</c:v>
                </c:pt>
                <c:pt idx="74">
                  <c:v>9.7016699999999997E-2</c:v>
                </c:pt>
                <c:pt idx="75">
                  <c:v>9.7372399999999998E-2</c:v>
                </c:pt>
                <c:pt idx="76">
                  <c:v>9.7481399999999996E-2</c:v>
                </c:pt>
                <c:pt idx="77">
                  <c:v>9.77127E-2</c:v>
                </c:pt>
                <c:pt idx="78">
                  <c:v>9.7670400000000004E-2</c:v>
                </c:pt>
                <c:pt idx="79">
                  <c:v>9.6578899999999995E-2</c:v>
                </c:pt>
                <c:pt idx="80">
                  <c:v>9.6521200000000001E-2</c:v>
                </c:pt>
                <c:pt idx="81">
                  <c:v>9.6353800000000003E-2</c:v>
                </c:pt>
                <c:pt idx="82">
                  <c:v>9.6917900000000001E-2</c:v>
                </c:pt>
                <c:pt idx="83">
                  <c:v>9.7541199999999995E-2</c:v>
                </c:pt>
                <c:pt idx="84">
                  <c:v>9.6370499999999998E-2</c:v>
                </c:pt>
                <c:pt idx="85">
                  <c:v>9.6956500000000001E-2</c:v>
                </c:pt>
                <c:pt idx="86">
                  <c:v>9.7756999999999997E-2</c:v>
                </c:pt>
                <c:pt idx="87">
                  <c:v>9.8564600000000002E-2</c:v>
                </c:pt>
                <c:pt idx="88">
                  <c:v>9.7839800000000005E-2</c:v>
                </c:pt>
                <c:pt idx="89">
                  <c:v>9.6729599999999999E-2</c:v>
                </c:pt>
                <c:pt idx="90">
                  <c:v>9.7547400000000006E-2</c:v>
                </c:pt>
                <c:pt idx="91">
                  <c:v>9.7946199999999997E-2</c:v>
                </c:pt>
                <c:pt idx="92">
                  <c:v>9.8552899999999999E-2</c:v>
                </c:pt>
                <c:pt idx="93">
                  <c:v>9.8445599999999994E-2</c:v>
                </c:pt>
                <c:pt idx="94">
                  <c:v>9.7450899999999993E-2</c:v>
                </c:pt>
                <c:pt idx="95">
                  <c:v>9.6665000000000001E-2</c:v>
                </c:pt>
                <c:pt idx="96">
                  <c:v>9.7522700000000004E-2</c:v>
                </c:pt>
                <c:pt idx="97">
                  <c:v>9.7941600000000004E-2</c:v>
                </c:pt>
                <c:pt idx="98">
                  <c:v>9.6898499999999999E-2</c:v>
                </c:pt>
                <c:pt idx="99">
                  <c:v>9.7697800000000001E-2</c:v>
                </c:pt>
                <c:pt idx="100">
                  <c:v>9.7358500000000001E-2</c:v>
                </c:pt>
                <c:pt idx="101">
                  <c:v>9.8265599999999995E-2</c:v>
                </c:pt>
                <c:pt idx="102">
                  <c:v>9.78599E-2</c:v>
                </c:pt>
                <c:pt idx="103">
                  <c:v>9.7225199999999998E-2</c:v>
                </c:pt>
                <c:pt idx="104">
                  <c:v>9.7946099999999994E-2</c:v>
                </c:pt>
                <c:pt idx="105">
                  <c:v>9.7669099999999995E-2</c:v>
                </c:pt>
                <c:pt idx="106">
                  <c:v>9.9093899999999999E-2</c:v>
                </c:pt>
                <c:pt idx="107">
                  <c:v>9.8210099999999995E-2</c:v>
                </c:pt>
                <c:pt idx="108">
                  <c:v>9.7908999999999996E-2</c:v>
                </c:pt>
                <c:pt idx="109">
                  <c:v>9.9038500000000002E-2</c:v>
                </c:pt>
                <c:pt idx="110">
                  <c:v>9.8880399999999993E-2</c:v>
                </c:pt>
                <c:pt idx="111">
                  <c:v>9.8033400000000007E-2</c:v>
                </c:pt>
                <c:pt idx="112">
                  <c:v>9.8518400000000006E-2</c:v>
                </c:pt>
                <c:pt idx="113">
                  <c:v>9.8774000000000001E-2</c:v>
                </c:pt>
                <c:pt idx="114">
                  <c:v>9.8593700000000006E-2</c:v>
                </c:pt>
                <c:pt idx="115">
                  <c:v>9.7977999999999996E-2</c:v>
                </c:pt>
                <c:pt idx="116">
                  <c:v>9.8648799999999995E-2</c:v>
                </c:pt>
                <c:pt idx="117">
                  <c:v>9.7566899999999998E-2</c:v>
                </c:pt>
                <c:pt idx="118">
                  <c:v>9.9042699999999997E-2</c:v>
                </c:pt>
                <c:pt idx="119">
                  <c:v>9.6370600000000001E-2</c:v>
                </c:pt>
                <c:pt idx="120">
                  <c:v>9.8054000000000002E-2</c:v>
                </c:pt>
                <c:pt idx="121">
                  <c:v>9.7930199999999995E-2</c:v>
                </c:pt>
                <c:pt idx="122">
                  <c:v>9.6986299999999998E-2</c:v>
                </c:pt>
                <c:pt idx="123">
                  <c:v>9.6509499999999998E-2</c:v>
                </c:pt>
                <c:pt idx="124">
                  <c:v>9.6048400000000006E-2</c:v>
                </c:pt>
                <c:pt idx="125">
                  <c:v>9.8315E-2</c:v>
                </c:pt>
                <c:pt idx="126">
                  <c:v>9.6342899999999995E-2</c:v>
                </c:pt>
                <c:pt idx="127">
                  <c:v>9.7635399999999997E-2</c:v>
                </c:pt>
                <c:pt idx="128">
                  <c:v>9.8417299999999999E-2</c:v>
                </c:pt>
                <c:pt idx="129">
                  <c:v>9.7608700000000007E-2</c:v>
                </c:pt>
                <c:pt idx="130">
                  <c:v>9.8391000000000006E-2</c:v>
                </c:pt>
                <c:pt idx="131">
                  <c:v>9.7388600000000006E-2</c:v>
                </c:pt>
                <c:pt idx="132">
                  <c:v>9.8931699999999997E-2</c:v>
                </c:pt>
                <c:pt idx="133">
                  <c:v>9.9046099999999998E-2</c:v>
                </c:pt>
                <c:pt idx="134">
                  <c:v>9.8313700000000004E-2</c:v>
                </c:pt>
                <c:pt idx="135">
                  <c:v>9.5670400000000003E-2</c:v>
                </c:pt>
                <c:pt idx="136">
                  <c:v>9.7374100000000005E-2</c:v>
                </c:pt>
                <c:pt idx="137">
                  <c:v>9.8310999999999996E-2</c:v>
                </c:pt>
                <c:pt idx="138">
                  <c:v>9.6745999999999999E-2</c:v>
                </c:pt>
                <c:pt idx="139">
                  <c:v>9.8513400000000001E-2</c:v>
                </c:pt>
                <c:pt idx="140">
                  <c:v>9.7845399999999999E-2</c:v>
                </c:pt>
                <c:pt idx="141">
                  <c:v>9.89366E-2</c:v>
                </c:pt>
                <c:pt idx="142">
                  <c:v>9.7548300000000004E-2</c:v>
                </c:pt>
                <c:pt idx="143">
                  <c:v>9.8301799999999995E-2</c:v>
                </c:pt>
                <c:pt idx="144">
                  <c:v>9.6695799999999998E-2</c:v>
                </c:pt>
                <c:pt idx="145">
                  <c:v>9.84767E-2</c:v>
                </c:pt>
                <c:pt idx="146">
                  <c:v>9.7391000000000005E-2</c:v>
                </c:pt>
                <c:pt idx="147">
                  <c:v>9.7099699999999997E-2</c:v>
                </c:pt>
                <c:pt idx="148">
                  <c:v>9.9561499999999997E-2</c:v>
                </c:pt>
                <c:pt idx="149">
                  <c:v>9.8051200000000005E-2</c:v>
                </c:pt>
                <c:pt idx="150">
                  <c:v>9.7400700000000007E-2</c:v>
                </c:pt>
                <c:pt idx="151">
                  <c:v>9.6853300000000003E-2</c:v>
                </c:pt>
                <c:pt idx="152">
                  <c:v>9.6069399999999999E-2</c:v>
                </c:pt>
                <c:pt idx="153">
                  <c:v>9.8889900000000003E-2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BB-418D-9420-5D6B8EB52CF3}"/>
            </c:ext>
          </c:extLst>
        </c:ser>
        <c:ser>
          <c:idx val="1"/>
          <c:order val="1"/>
          <c:tx>
            <c:strRef>
              <c:f>'Table A5'!$G$3</c:f>
              <c:strCache>
                <c:ptCount val="1"/>
                <c:pt idx="0">
                  <c:v>focus +30</c:v>
                </c:pt>
              </c:strCache>
            </c:strRef>
          </c:tx>
          <c:marker>
            <c:symbol val="none"/>
          </c:marker>
          <c:val>
            <c:numRef>
              <c:f>'Table A5'!$G$4:$G$157</c:f>
              <c:numCache>
                <c:formatCode>General</c:formatCode>
                <c:ptCount val="154"/>
                <c:pt idx="0">
                  <c:v>9.8023399999999997E-2</c:v>
                </c:pt>
                <c:pt idx="1">
                  <c:v>0.10007000000000001</c:v>
                </c:pt>
                <c:pt idx="2">
                  <c:v>9.9088499999999996E-2</c:v>
                </c:pt>
                <c:pt idx="3">
                  <c:v>9.9208099999999994E-2</c:v>
                </c:pt>
                <c:pt idx="4">
                  <c:v>9.8637100000000005E-2</c:v>
                </c:pt>
                <c:pt idx="5">
                  <c:v>9.8665199999999995E-2</c:v>
                </c:pt>
                <c:pt idx="6">
                  <c:v>9.9252999999999994E-2</c:v>
                </c:pt>
                <c:pt idx="7">
                  <c:v>9.7465599999999999E-2</c:v>
                </c:pt>
                <c:pt idx="8">
                  <c:v>9.8434599999999997E-2</c:v>
                </c:pt>
                <c:pt idx="9">
                  <c:v>9.7829299999999994E-2</c:v>
                </c:pt>
                <c:pt idx="10">
                  <c:v>9.79902E-2</c:v>
                </c:pt>
                <c:pt idx="11">
                  <c:v>9.6574199999999999E-2</c:v>
                </c:pt>
                <c:pt idx="12">
                  <c:v>9.7317200000000006E-2</c:v>
                </c:pt>
                <c:pt idx="13">
                  <c:v>9.8303299999999996E-2</c:v>
                </c:pt>
                <c:pt idx="14">
                  <c:v>9.6394099999999996E-2</c:v>
                </c:pt>
                <c:pt idx="15">
                  <c:v>9.6684500000000007E-2</c:v>
                </c:pt>
                <c:pt idx="16">
                  <c:v>9.6661200000000003E-2</c:v>
                </c:pt>
                <c:pt idx="17">
                  <c:v>9.5910499999999996E-2</c:v>
                </c:pt>
                <c:pt idx="18">
                  <c:v>9.6399899999999997E-2</c:v>
                </c:pt>
                <c:pt idx="19">
                  <c:v>9.6646300000000004E-2</c:v>
                </c:pt>
                <c:pt idx="20">
                  <c:v>9.7371200000000005E-2</c:v>
                </c:pt>
                <c:pt idx="21">
                  <c:v>9.4120700000000002E-2</c:v>
                </c:pt>
                <c:pt idx="22">
                  <c:v>9.4931100000000004E-2</c:v>
                </c:pt>
                <c:pt idx="23">
                  <c:v>9.5352199999999998E-2</c:v>
                </c:pt>
                <c:pt idx="24">
                  <c:v>9.6090200000000001E-2</c:v>
                </c:pt>
                <c:pt idx="25">
                  <c:v>9.6676399999999996E-2</c:v>
                </c:pt>
                <c:pt idx="26">
                  <c:v>9.4883999999999996E-2</c:v>
                </c:pt>
                <c:pt idx="27">
                  <c:v>9.4801499999999997E-2</c:v>
                </c:pt>
                <c:pt idx="28">
                  <c:v>9.4573699999999997E-2</c:v>
                </c:pt>
                <c:pt idx="29">
                  <c:v>9.5046500000000006E-2</c:v>
                </c:pt>
                <c:pt idx="30">
                  <c:v>9.3528799999999995E-2</c:v>
                </c:pt>
                <c:pt idx="31">
                  <c:v>9.5730499999999996E-2</c:v>
                </c:pt>
                <c:pt idx="32">
                  <c:v>9.5122700000000004E-2</c:v>
                </c:pt>
                <c:pt idx="33">
                  <c:v>9.5177899999999996E-2</c:v>
                </c:pt>
                <c:pt idx="34">
                  <c:v>9.5245800000000005E-2</c:v>
                </c:pt>
                <c:pt idx="35">
                  <c:v>9.4318600000000002E-2</c:v>
                </c:pt>
                <c:pt idx="36">
                  <c:v>9.5156900000000003E-2</c:v>
                </c:pt>
                <c:pt idx="37">
                  <c:v>9.4841999999999996E-2</c:v>
                </c:pt>
                <c:pt idx="38">
                  <c:v>9.4258999999999996E-2</c:v>
                </c:pt>
                <c:pt idx="39">
                  <c:v>9.3964699999999998E-2</c:v>
                </c:pt>
                <c:pt idx="40">
                  <c:v>9.4735100000000003E-2</c:v>
                </c:pt>
                <c:pt idx="41">
                  <c:v>9.5818100000000003E-2</c:v>
                </c:pt>
                <c:pt idx="42">
                  <c:v>9.4689700000000002E-2</c:v>
                </c:pt>
                <c:pt idx="43">
                  <c:v>9.3463500000000005E-2</c:v>
                </c:pt>
                <c:pt idx="44">
                  <c:v>9.4025200000000003E-2</c:v>
                </c:pt>
                <c:pt idx="45">
                  <c:v>9.3941200000000002E-2</c:v>
                </c:pt>
                <c:pt idx="46">
                  <c:v>9.4279000000000002E-2</c:v>
                </c:pt>
                <c:pt idx="47">
                  <c:v>9.3523599999999998E-2</c:v>
                </c:pt>
                <c:pt idx="48">
                  <c:v>9.1682799999999995E-2</c:v>
                </c:pt>
                <c:pt idx="49">
                  <c:v>9.3133800000000003E-2</c:v>
                </c:pt>
                <c:pt idx="50">
                  <c:v>9.3420100000000006E-2</c:v>
                </c:pt>
                <c:pt idx="51">
                  <c:v>9.3268400000000001E-2</c:v>
                </c:pt>
                <c:pt idx="52">
                  <c:v>9.3440999999999996E-2</c:v>
                </c:pt>
                <c:pt idx="53">
                  <c:v>9.4556699999999994E-2</c:v>
                </c:pt>
                <c:pt idx="54">
                  <c:v>9.3970899999999996E-2</c:v>
                </c:pt>
                <c:pt idx="55">
                  <c:v>9.4323299999999999E-2</c:v>
                </c:pt>
                <c:pt idx="56">
                  <c:v>9.3309199999999995E-2</c:v>
                </c:pt>
                <c:pt idx="57">
                  <c:v>9.4187999999999994E-2</c:v>
                </c:pt>
                <c:pt idx="58">
                  <c:v>9.39358E-2</c:v>
                </c:pt>
                <c:pt idx="59">
                  <c:v>9.2451400000000003E-2</c:v>
                </c:pt>
                <c:pt idx="60">
                  <c:v>9.2596200000000004E-2</c:v>
                </c:pt>
                <c:pt idx="61">
                  <c:v>9.3551099999999998E-2</c:v>
                </c:pt>
                <c:pt idx="62">
                  <c:v>9.3726199999999996E-2</c:v>
                </c:pt>
                <c:pt idx="63">
                  <c:v>9.2889899999999997E-2</c:v>
                </c:pt>
                <c:pt idx="64">
                  <c:v>9.2455200000000001E-2</c:v>
                </c:pt>
                <c:pt idx="65">
                  <c:v>9.2735499999999998E-2</c:v>
                </c:pt>
                <c:pt idx="66">
                  <c:v>9.3012700000000004E-2</c:v>
                </c:pt>
                <c:pt idx="67">
                  <c:v>9.4261700000000004E-2</c:v>
                </c:pt>
                <c:pt idx="68">
                  <c:v>9.3175999999999995E-2</c:v>
                </c:pt>
                <c:pt idx="69">
                  <c:v>9.3645300000000001E-2</c:v>
                </c:pt>
                <c:pt idx="70">
                  <c:v>9.3857899999999994E-2</c:v>
                </c:pt>
                <c:pt idx="71">
                  <c:v>9.2600799999999997E-2</c:v>
                </c:pt>
                <c:pt idx="72">
                  <c:v>9.2427599999999999E-2</c:v>
                </c:pt>
                <c:pt idx="73">
                  <c:v>9.2904299999999995E-2</c:v>
                </c:pt>
                <c:pt idx="74">
                  <c:v>9.3483300000000005E-2</c:v>
                </c:pt>
                <c:pt idx="75">
                  <c:v>9.2072299999999996E-2</c:v>
                </c:pt>
                <c:pt idx="76">
                  <c:v>9.2471800000000007E-2</c:v>
                </c:pt>
                <c:pt idx="77">
                  <c:v>9.27042E-2</c:v>
                </c:pt>
                <c:pt idx="78">
                  <c:v>9.1184799999999996E-2</c:v>
                </c:pt>
                <c:pt idx="79">
                  <c:v>9.2491500000000004E-2</c:v>
                </c:pt>
                <c:pt idx="80">
                  <c:v>9.3370700000000001E-2</c:v>
                </c:pt>
                <c:pt idx="81">
                  <c:v>9.3412999999999996E-2</c:v>
                </c:pt>
                <c:pt idx="82">
                  <c:v>9.3859100000000001E-2</c:v>
                </c:pt>
                <c:pt idx="83">
                  <c:v>9.2841699999999999E-2</c:v>
                </c:pt>
                <c:pt idx="84">
                  <c:v>9.1865600000000006E-2</c:v>
                </c:pt>
                <c:pt idx="85">
                  <c:v>9.1269900000000001E-2</c:v>
                </c:pt>
                <c:pt idx="86">
                  <c:v>9.2009599999999997E-2</c:v>
                </c:pt>
                <c:pt idx="87">
                  <c:v>9.2711000000000002E-2</c:v>
                </c:pt>
                <c:pt idx="88">
                  <c:v>9.1330599999999998E-2</c:v>
                </c:pt>
                <c:pt idx="89">
                  <c:v>9.1645400000000002E-2</c:v>
                </c:pt>
                <c:pt idx="90">
                  <c:v>9.2085E-2</c:v>
                </c:pt>
                <c:pt idx="91">
                  <c:v>9.1502299999999995E-2</c:v>
                </c:pt>
                <c:pt idx="92">
                  <c:v>9.2523300000000003E-2</c:v>
                </c:pt>
                <c:pt idx="93">
                  <c:v>9.3007999999999993E-2</c:v>
                </c:pt>
                <c:pt idx="94">
                  <c:v>9.2299800000000001E-2</c:v>
                </c:pt>
                <c:pt idx="95">
                  <c:v>9.2058600000000004E-2</c:v>
                </c:pt>
                <c:pt idx="96">
                  <c:v>9.2249999999999999E-2</c:v>
                </c:pt>
                <c:pt idx="97">
                  <c:v>9.2186599999999994E-2</c:v>
                </c:pt>
                <c:pt idx="98">
                  <c:v>9.1733800000000004E-2</c:v>
                </c:pt>
                <c:pt idx="99">
                  <c:v>9.0768399999999999E-2</c:v>
                </c:pt>
                <c:pt idx="100">
                  <c:v>9.1357499999999994E-2</c:v>
                </c:pt>
                <c:pt idx="101">
                  <c:v>9.1342400000000004E-2</c:v>
                </c:pt>
                <c:pt idx="102">
                  <c:v>9.1132099999999994E-2</c:v>
                </c:pt>
                <c:pt idx="103">
                  <c:v>9.18461E-2</c:v>
                </c:pt>
                <c:pt idx="104">
                  <c:v>9.1342900000000005E-2</c:v>
                </c:pt>
                <c:pt idx="105">
                  <c:v>9.1684199999999993E-2</c:v>
                </c:pt>
                <c:pt idx="106">
                  <c:v>9.1886899999999994E-2</c:v>
                </c:pt>
                <c:pt idx="107">
                  <c:v>9.1457499999999997E-2</c:v>
                </c:pt>
                <c:pt idx="108">
                  <c:v>9.2219999999999996E-2</c:v>
                </c:pt>
                <c:pt idx="109">
                  <c:v>9.1676300000000002E-2</c:v>
                </c:pt>
                <c:pt idx="110">
                  <c:v>9.1263899999999995E-2</c:v>
                </c:pt>
                <c:pt idx="111">
                  <c:v>9.2064400000000005E-2</c:v>
                </c:pt>
                <c:pt idx="112">
                  <c:v>9.1804300000000005E-2</c:v>
                </c:pt>
                <c:pt idx="113">
                  <c:v>9.1180499999999998E-2</c:v>
                </c:pt>
                <c:pt idx="114">
                  <c:v>9.1041800000000006E-2</c:v>
                </c:pt>
                <c:pt idx="115">
                  <c:v>9.2072600000000004E-2</c:v>
                </c:pt>
                <c:pt idx="116">
                  <c:v>9.1094499999999995E-2</c:v>
                </c:pt>
                <c:pt idx="117">
                  <c:v>9.2091400000000004E-2</c:v>
                </c:pt>
                <c:pt idx="118">
                  <c:v>9.09359E-2</c:v>
                </c:pt>
                <c:pt idx="119">
                  <c:v>9.1524900000000006E-2</c:v>
                </c:pt>
                <c:pt idx="120">
                  <c:v>9.2119400000000004E-2</c:v>
                </c:pt>
                <c:pt idx="121">
                  <c:v>9.07337E-2</c:v>
                </c:pt>
                <c:pt idx="122">
                  <c:v>9.13157E-2</c:v>
                </c:pt>
                <c:pt idx="123">
                  <c:v>9.0887399999999993E-2</c:v>
                </c:pt>
                <c:pt idx="124">
                  <c:v>9.2021699999999998E-2</c:v>
                </c:pt>
                <c:pt idx="125">
                  <c:v>9.1431600000000002E-2</c:v>
                </c:pt>
                <c:pt idx="126">
                  <c:v>9.1400200000000001E-2</c:v>
                </c:pt>
                <c:pt idx="127">
                  <c:v>9.1628500000000002E-2</c:v>
                </c:pt>
                <c:pt idx="128">
                  <c:v>9.0933600000000003E-2</c:v>
                </c:pt>
                <c:pt idx="129">
                  <c:v>9.0987399999999996E-2</c:v>
                </c:pt>
                <c:pt idx="130">
                  <c:v>9.1901200000000002E-2</c:v>
                </c:pt>
                <c:pt idx="131">
                  <c:v>9.1148699999999999E-2</c:v>
                </c:pt>
                <c:pt idx="132">
                  <c:v>9.2086799999999996E-2</c:v>
                </c:pt>
                <c:pt idx="133">
                  <c:v>9.1194499999999998E-2</c:v>
                </c:pt>
                <c:pt idx="134">
                  <c:v>9.2498399999999995E-2</c:v>
                </c:pt>
                <c:pt idx="135">
                  <c:v>9.1503899999999999E-2</c:v>
                </c:pt>
                <c:pt idx="136">
                  <c:v>9.3221499999999999E-2</c:v>
                </c:pt>
                <c:pt idx="137">
                  <c:v>9.20377E-2</c:v>
                </c:pt>
                <c:pt idx="138">
                  <c:v>9.1185199999999994E-2</c:v>
                </c:pt>
                <c:pt idx="139">
                  <c:v>9.2075099999999993E-2</c:v>
                </c:pt>
                <c:pt idx="140">
                  <c:v>9.1470300000000004E-2</c:v>
                </c:pt>
                <c:pt idx="141">
                  <c:v>9.2582999999999999E-2</c:v>
                </c:pt>
                <c:pt idx="142">
                  <c:v>9.0714600000000006E-2</c:v>
                </c:pt>
                <c:pt idx="143">
                  <c:v>9.2808299999999996E-2</c:v>
                </c:pt>
                <c:pt idx="144">
                  <c:v>9.2456700000000003E-2</c:v>
                </c:pt>
                <c:pt idx="145">
                  <c:v>9.1628699999999993E-2</c:v>
                </c:pt>
                <c:pt idx="146">
                  <c:v>9.2335200000000006E-2</c:v>
                </c:pt>
                <c:pt idx="147">
                  <c:v>9.0830900000000006E-2</c:v>
                </c:pt>
                <c:pt idx="148">
                  <c:v>9.2913700000000002E-2</c:v>
                </c:pt>
                <c:pt idx="149">
                  <c:v>9.20575E-2</c:v>
                </c:pt>
                <c:pt idx="150">
                  <c:v>9.2442499999999997E-2</c:v>
                </c:pt>
                <c:pt idx="151">
                  <c:v>9.2297299999999999E-2</c:v>
                </c:pt>
                <c:pt idx="152">
                  <c:v>9.0917999999999999E-2</c:v>
                </c:pt>
                <c:pt idx="153">
                  <c:v>9.2161699999999999E-2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BB-418D-9420-5D6B8EB52CF3}"/>
            </c:ext>
          </c:extLst>
        </c:ser>
        <c:ser>
          <c:idx val="2"/>
          <c:order val="2"/>
          <c:tx>
            <c:strRef>
              <c:f>'Table A5'!$H$3</c:f>
              <c:strCache>
                <c:ptCount val="1"/>
                <c:pt idx="0">
                  <c:v>focus -40</c:v>
                </c:pt>
              </c:strCache>
            </c:strRef>
          </c:tx>
          <c:marker>
            <c:symbol val="none"/>
          </c:marker>
          <c:val>
            <c:numRef>
              <c:f>'Table A5'!$H$4:$H$157</c:f>
              <c:numCache>
                <c:formatCode>General</c:formatCode>
                <c:ptCount val="154"/>
                <c:pt idx="0">
                  <c:v>0.104362</c:v>
                </c:pt>
                <c:pt idx="1">
                  <c:v>9.7461999999999993E-2</c:v>
                </c:pt>
                <c:pt idx="2">
                  <c:v>0.100573</c:v>
                </c:pt>
                <c:pt idx="3">
                  <c:v>0.10267800000000001</c:v>
                </c:pt>
                <c:pt idx="4">
                  <c:v>0.100825</c:v>
                </c:pt>
                <c:pt idx="5">
                  <c:v>9.9635799999999997E-2</c:v>
                </c:pt>
                <c:pt idx="6">
                  <c:v>0.10000299999999999</c:v>
                </c:pt>
                <c:pt idx="7">
                  <c:v>9.8583299999999999E-2</c:v>
                </c:pt>
                <c:pt idx="8">
                  <c:v>9.9404699999999999E-2</c:v>
                </c:pt>
                <c:pt idx="9">
                  <c:v>9.8653699999999997E-2</c:v>
                </c:pt>
                <c:pt idx="10">
                  <c:v>9.9399500000000002E-2</c:v>
                </c:pt>
                <c:pt idx="11">
                  <c:v>9.8386100000000004E-2</c:v>
                </c:pt>
                <c:pt idx="12">
                  <c:v>9.8263699999999995E-2</c:v>
                </c:pt>
                <c:pt idx="13">
                  <c:v>9.6619899999999995E-2</c:v>
                </c:pt>
                <c:pt idx="14">
                  <c:v>9.6864800000000001E-2</c:v>
                </c:pt>
                <c:pt idx="15">
                  <c:v>9.6811099999999997E-2</c:v>
                </c:pt>
                <c:pt idx="16">
                  <c:v>9.7585199999999997E-2</c:v>
                </c:pt>
                <c:pt idx="17">
                  <c:v>9.7292100000000006E-2</c:v>
                </c:pt>
                <c:pt idx="18">
                  <c:v>9.6689999999999998E-2</c:v>
                </c:pt>
                <c:pt idx="19">
                  <c:v>9.5848500000000003E-2</c:v>
                </c:pt>
                <c:pt idx="20">
                  <c:v>9.5444699999999993E-2</c:v>
                </c:pt>
                <c:pt idx="21">
                  <c:v>9.4906099999999993E-2</c:v>
                </c:pt>
                <c:pt idx="22">
                  <c:v>9.5536099999999999E-2</c:v>
                </c:pt>
                <c:pt idx="23">
                  <c:v>9.6295400000000003E-2</c:v>
                </c:pt>
                <c:pt idx="24">
                  <c:v>9.7482200000000005E-2</c:v>
                </c:pt>
                <c:pt idx="25">
                  <c:v>9.6899399999999997E-2</c:v>
                </c:pt>
                <c:pt idx="26">
                  <c:v>9.4701099999999996E-2</c:v>
                </c:pt>
                <c:pt idx="27">
                  <c:v>9.4321000000000002E-2</c:v>
                </c:pt>
                <c:pt idx="28">
                  <c:v>9.2319100000000001E-2</c:v>
                </c:pt>
                <c:pt idx="29">
                  <c:v>9.3794600000000006E-2</c:v>
                </c:pt>
                <c:pt idx="30">
                  <c:v>9.3925800000000004E-2</c:v>
                </c:pt>
                <c:pt idx="31">
                  <c:v>9.3673599999999996E-2</c:v>
                </c:pt>
                <c:pt idx="32">
                  <c:v>9.3530699999999994E-2</c:v>
                </c:pt>
                <c:pt idx="33">
                  <c:v>9.2981099999999997E-2</c:v>
                </c:pt>
                <c:pt idx="34">
                  <c:v>9.3010399999999993E-2</c:v>
                </c:pt>
                <c:pt idx="35">
                  <c:v>9.3119400000000005E-2</c:v>
                </c:pt>
                <c:pt idx="36">
                  <c:v>9.2579499999999995E-2</c:v>
                </c:pt>
                <c:pt idx="37">
                  <c:v>9.2465900000000004E-2</c:v>
                </c:pt>
                <c:pt idx="38">
                  <c:v>9.3025899999999995E-2</c:v>
                </c:pt>
                <c:pt idx="39">
                  <c:v>9.3572000000000002E-2</c:v>
                </c:pt>
                <c:pt idx="40">
                  <c:v>9.1399800000000003E-2</c:v>
                </c:pt>
                <c:pt idx="41">
                  <c:v>9.1812900000000003E-2</c:v>
                </c:pt>
                <c:pt idx="42">
                  <c:v>9.3533400000000003E-2</c:v>
                </c:pt>
                <c:pt idx="43">
                  <c:v>9.2849899999999999E-2</c:v>
                </c:pt>
                <c:pt idx="44">
                  <c:v>9.2864100000000005E-2</c:v>
                </c:pt>
                <c:pt idx="45">
                  <c:v>9.3521699999999999E-2</c:v>
                </c:pt>
                <c:pt idx="46">
                  <c:v>9.2653799999999994E-2</c:v>
                </c:pt>
                <c:pt idx="47">
                  <c:v>9.1391500000000001E-2</c:v>
                </c:pt>
                <c:pt idx="48">
                  <c:v>9.1385800000000003E-2</c:v>
                </c:pt>
                <c:pt idx="49">
                  <c:v>9.1507500000000006E-2</c:v>
                </c:pt>
                <c:pt idx="50">
                  <c:v>9.1940499999999994E-2</c:v>
                </c:pt>
                <c:pt idx="51">
                  <c:v>9.2071700000000006E-2</c:v>
                </c:pt>
                <c:pt idx="52">
                  <c:v>9.1323199999999993E-2</c:v>
                </c:pt>
                <c:pt idx="53">
                  <c:v>9.1318099999999999E-2</c:v>
                </c:pt>
                <c:pt idx="54">
                  <c:v>9.15435E-2</c:v>
                </c:pt>
                <c:pt idx="55">
                  <c:v>9.1725799999999996E-2</c:v>
                </c:pt>
                <c:pt idx="56">
                  <c:v>9.1992299999999999E-2</c:v>
                </c:pt>
                <c:pt idx="57">
                  <c:v>9.1895000000000004E-2</c:v>
                </c:pt>
                <c:pt idx="58">
                  <c:v>9.1684500000000002E-2</c:v>
                </c:pt>
                <c:pt idx="59">
                  <c:v>9.1403300000000007E-2</c:v>
                </c:pt>
                <c:pt idx="60">
                  <c:v>9.1500899999999996E-2</c:v>
                </c:pt>
                <c:pt idx="61">
                  <c:v>9.1690999999999995E-2</c:v>
                </c:pt>
                <c:pt idx="62">
                  <c:v>9.02646E-2</c:v>
                </c:pt>
                <c:pt idx="63">
                  <c:v>8.9689699999999997E-2</c:v>
                </c:pt>
                <c:pt idx="64">
                  <c:v>9.0352199999999994E-2</c:v>
                </c:pt>
                <c:pt idx="65">
                  <c:v>8.9885000000000007E-2</c:v>
                </c:pt>
                <c:pt idx="66">
                  <c:v>9.0313000000000004E-2</c:v>
                </c:pt>
                <c:pt idx="67">
                  <c:v>9.0747700000000001E-2</c:v>
                </c:pt>
                <c:pt idx="68">
                  <c:v>9.0488399999999997E-2</c:v>
                </c:pt>
                <c:pt idx="69">
                  <c:v>9.0592699999999998E-2</c:v>
                </c:pt>
                <c:pt idx="70">
                  <c:v>9.0586100000000003E-2</c:v>
                </c:pt>
                <c:pt idx="71">
                  <c:v>9.0572799999999995E-2</c:v>
                </c:pt>
                <c:pt idx="72">
                  <c:v>9.0730199999999997E-2</c:v>
                </c:pt>
                <c:pt idx="73">
                  <c:v>8.9886599999999997E-2</c:v>
                </c:pt>
                <c:pt idx="74">
                  <c:v>8.8308399999999995E-2</c:v>
                </c:pt>
                <c:pt idx="75">
                  <c:v>8.8198799999999994E-2</c:v>
                </c:pt>
                <c:pt idx="76">
                  <c:v>8.9711600000000002E-2</c:v>
                </c:pt>
                <c:pt idx="77">
                  <c:v>9.0093699999999999E-2</c:v>
                </c:pt>
                <c:pt idx="78">
                  <c:v>8.8692499999999994E-2</c:v>
                </c:pt>
                <c:pt idx="79">
                  <c:v>8.9074899999999999E-2</c:v>
                </c:pt>
                <c:pt idx="80">
                  <c:v>9.0288599999999997E-2</c:v>
                </c:pt>
                <c:pt idx="81">
                  <c:v>9.0384500000000007E-2</c:v>
                </c:pt>
                <c:pt idx="82">
                  <c:v>9.0853299999999998E-2</c:v>
                </c:pt>
                <c:pt idx="83">
                  <c:v>9.0190300000000001E-2</c:v>
                </c:pt>
                <c:pt idx="84">
                  <c:v>8.9857999999999993E-2</c:v>
                </c:pt>
                <c:pt idx="85">
                  <c:v>8.9561299999999996E-2</c:v>
                </c:pt>
                <c:pt idx="86">
                  <c:v>8.94369E-2</c:v>
                </c:pt>
                <c:pt idx="87">
                  <c:v>9.0132199999999996E-2</c:v>
                </c:pt>
                <c:pt idx="88">
                  <c:v>8.9483400000000005E-2</c:v>
                </c:pt>
                <c:pt idx="89">
                  <c:v>9.0371499999999994E-2</c:v>
                </c:pt>
                <c:pt idx="90">
                  <c:v>9.0543899999999997E-2</c:v>
                </c:pt>
                <c:pt idx="91">
                  <c:v>8.9469199999999999E-2</c:v>
                </c:pt>
                <c:pt idx="92">
                  <c:v>8.9052699999999999E-2</c:v>
                </c:pt>
                <c:pt idx="93">
                  <c:v>8.9645100000000005E-2</c:v>
                </c:pt>
                <c:pt idx="94">
                  <c:v>8.8081900000000005E-2</c:v>
                </c:pt>
                <c:pt idx="95">
                  <c:v>8.8437500000000002E-2</c:v>
                </c:pt>
                <c:pt idx="96">
                  <c:v>8.8510900000000003E-2</c:v>
                </c:pt>
                <c:pt idx="97">
                  <c:v>8.8322100000000001E-2</c:v>
                </c:pt>
                <c:pt idx="98">
                  <c:v>8.8488300000000006E-2</c:v>
                </c:pt>
                <c:pt idx="99">
                  <c:v>8.8625899999999994E-2</c:v>
                </c:pt>
                <c:pt idx="100">
                  <c:v>8.8023100000000007E-2</c:v>
                </c:pt>
                <c:pt idx="101">
                  <c:v>8.7888999999999995E-2</c:v>
                </c:pt>
                <c:pt idx="102">
                  <c:v>8.8440199999999997E-2</c:v>
                </c:pt>
                <c:pt idx="103">
                  <c:v>8.8608599999999996E-2</c:v>
                </c:pt>
                <c:pt idx="104">
                  <c:v>8.7463399999999997E-2</c:v>
                </c:pt>
                <c:pt idx="105">
                  <c:v>8.8271000000000002E-2</c:v>
                </c:pt>
                <c:pt idx="106">
                  <c:v>8.8899900000000004E-2</c:v>
                </c:pt>
                <c:pt idx="107">
                  <c:v>8.7891999999999998E-2</c:v>
                </c:pt>
                <c:pt idx="108">
                  <c:v>8.9104500000000003E-2</c:v>
                </c:pt>
                <c:pt idx="109">
                  <c:v>8.9319800000000005E-2</c:v>
                </c:pt>
                <c:pt idx="110">
                  <c:v>8.9490600000000003E-2</c:v>
                </c:pt>
                <c:pt idx="111">
                  <c:v>8.7935299999999994E-2</c:v>
                </c:pt>
                <c:pt idx="112">
                  <c:v>8.9240700000000006E-2</c:v>
                </c:pt>
                <c:pt idx="113">
                  <c:v>8.8382500000000003E-2</c:v>
                </c:pt>
                <c:pt idx="114">
                  <c:v>8.9161000000000004E-2</c:v>
                </c:pt>
                <c:pt idx="115">
                  <c:v>8.7696700000000002E-2</c:v>
                </c:pt>
                <c:pt idx="116">
                  <c:v>8.69119E-2</c:v>
                </c:pt>
                <c:pt idx="117">
                  <c:v>8.8394100000000003E-2</c:v>
                </c:pt>
                <c:pt idx="118">
                  <c:v>8.9271299999999998E-2</c:v>
                </c:pt>
                <c:pt idx="119">
                  <c:v>8.8825899999999999E-2</c:v>
                </c:pt>
                <c:pt idx="120">
                  <c:v>8.8805599999999998E-2</c:v>
                </c:pt>
                <c:pt idx="121">
                  <c:v>8.9820800000000006E-2</c:v>
                </c:pt>
                <c:pt idx="122">
                  <c:v>8.8352799999999995E-2</c:v>
                </c:pt>
                <c:pt idx="123">
                  <c:v>8.8154999999999997E-2</c:v>
                </c:pt>
                <c:pt idx="124">
                  <c:v>8.7992200000000007E-2</c:v>
                </c:pt>
                <c:pt idx="125">
                  <c:v>8.8505799999999996E-2</c:v>
                </c:pt>
                <c:pt idx="126">
                  <c:v>8.8238300000000006E-2</c:v>
                </c:pt>
                <c:pt idx="127">
                  <c:v>8.6249199999999998E-2</c:v>
                </c:pt>
                <c:pt idx="128">
                  <c:v>8.81324E-2</c:v>
                </c:pt>
                <c:pt idx="129">
                  <c:v>8.8867399999999999E-2</c:v>
                </c:pt>
                <c:pt idx="130">
                  <c:v>9.0003200000000005E-2</c:v>
                </c:pt>
                <c:pt idx="131">
                  <c:v>8.9554400000000006E-2</c:v>
                </c:pt>
                <c:pt idx="132">
                  <c:v>8.7915199999999999E-2</c:v>
                </c:pt>
                <c:pt idx="133">
                  <c:v>8.8439900000000002E-2</c:v>
                </c:pt>
                <c:pt idx="134">
                  <c:v>8.7815199999999996E-2</c:v>
                </c:pt>
                <c:pt idx="135">
                  <c:v>8.7346099999999996E-2</c:v>
                </c:pt>
                <c:pt idx="136">
                  <c:v>8.7689900000000001E-2</c:v>
                </c:pt>
                <c:pt idx="137">
                  <c:v>8.7200100000000003E-2</c:v>
                </c:pt>
                <c:pt idx="138">
                  <c:v>8.7142600000000001E-2</c:v>
                </c:pt>
                <c:pt idx="139">
                  <c:v>8.7962399999999996E-2</c:v>
                </c:pt>
                <c:pt idx="140">
                  <c:v>8.8791499999999995E-2</c:v>
                </c:pt>
                <c:pt idx="141">
                  <c:v>8.6483000000000004E-2</c:v>
                </c:pt>
                <c:pt idx="142">
                  <c:v>8.5031499999999996E-2</c:v>
                </c:pt>
                <c:pt idx="143">
                  <c:v>8.7673799999999996E-2</c:v>
                </c:pt>
                <c:pt idx="144">
                  <c:v>8.8663900000000004E-2</c:v>
                </c:pt>
                <c:pt idx="145">
                  <c:v>8.9129899999999998E-2</c:v>
                </c:pt>
                <c:pt idx="146">
                  <c:v>8.8688400000000001E-2</c:v>
                </c:pt>
                <c:pt idx="147">
                  <c:v>8.8272500000000004E-2</c:v>
                </c:pt>
                <c:pt idx="148">
                  <c:v>8.8945899999999994E-2</c:v>
                </c:pt>
                <c:pt idx="149">
                  <c:v>8.7909299999999996E-2</c:v>
                </c:pt>
                <c:pt idx="150">
                  <c:v>8.6913400000000002E-2</c:v>
                </c:pt>
                <c:pt idx="151">
                  <c:v>8.9059100000000002E-2</c:v>
                </c:pt>
                <c:pt idx="152">
                  <c:v>8.75586E-2</c:v>
                </c:pt>
                <c:pt idx="153">
                  <c:v>8.9789099999999997E-2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BB-418D-9420-5D6B8EB52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124480"/>
        <c:axId val="64279040"/>
      </c:lineChart>
      <c:catAx>
        <c:axId val="13512448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Time after signal starts</a:t>
                </a:r>
              </a:p>
            </c:rich>
          </c:tx>
          <c:overlay val="0"/>
        </c:title>
        <c:majorTickMark val="out"/>
        <c:minorTickMark val="none"/>
        <c:tickLblPos val="nextTo"/>
        <c:crossAx val="64279040"/>
        <c:crosses val="autoZero"/>
        <c:auto val="1"/>
        <c:lblAlgn val="ctr"/>
        <c:lblOffset val="100"/>
        <c:noMultiLvlLbl val="0"/>
      </c:catAx>
      <c:valAx>
        <c:axId val="64279040"/>
        <c:scaling>
          <c:orientation val="minMax"/>
          <c:max val="0.16000000000000003"/>
          <c:min val="8.0000000000000016E-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Ratio</a:t>
                </a:r>
                <a:r>
                  <a:rPr lang="en-GB" baseline="0"/>
                  <a:t> uncorrected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51244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x"/>
            <c:errBarType val="both"/>
            <c:errValType val="fixedVal"/>
            <c:noEndCap val="0"/>
            <c:val val="0.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yVal>
            <c:numRef>
              <c:f>'Table A1'!$AN$185:$AN$274</c:f>
              <c:numCache>
                <c:formatCode>General</c:formatCode>
                <c:ptCount val="90"/>
                <c:pt idx="0">
                  <c:v>355.4</c:v>
                </c:pt>
                <c:pt idx="1">
                  <c:v>369.8</c:v>
                </c:pt>
                <c:pt idx="2">
                  <c:v>366.9</c:v>
                </c:pt>
                <c:pt idx="3">
                  <c:v>366.6</c:v>
                </c:pt>
                <c:pt idx="4">
                  <c:v>361.2</c:v>
                </c:pt>
                <c:pt idx="5">
                  <c:v>370.2</c:v>
                </c:pt>
                <c:pt idx="6">
                  <c:v>365.7</c:v>
                </c:pt>
                <c:pt idx="7">
                  <c:v>366.1</c:v>
                </c:pt>
                <c:pt idx="8">
                  <c:v>360.4</c:v>
                </c:pt>
                <c:pt idx="9">
                  <c:v>364</c:v>
                </c:pt>
                <c:pt idx="10">
                  <c:v>347.2</c:v>
                </c:pt>
                <c:pt idx="11">
                  <c:v>356.6</c:v>
                </c:pt>
                <c:pt idx="12">
                  <c:v>356</c:v>
                </c:pt>
                <c:pt idx="13">
                  <c:v>358.5</c:v>
                </c:pt>
                <c:pt idx="14">
                  <c:v>357.3</c:v>
                </c:pt>
                <c:pt idx="15">
                  <c:v>352</c:v>
                </c:pt>
                <c:pt idx="16">
                  <c:v>358</c:v>
                </c:pt>
                <c:pt idx="17">
                  <c:v>358.7</c:v>
                </c:pt>
                <c:pt idx="18">
                  <c:v>349.3</c:v>
                </c:pt>
                <c:pt idx="19">
                  <c:v>361.1</c:v>
                </c:pt>
                <c:pt idx="20">
                  <c:v>335.1</c:v>
                </c:pt>
                <c:pt idx="21">
                  <c:v>339</c:v>
                </c:pt>
                <c:pt idx="22">
                  <c:v>348</c:v>
                </c:pt>
                <c:pt idx="23">
                  <c:v>338</c:v>
                </c:pt>
                <c:pt idx="24">
                  <c:v>340</c:v>
                </c:pt>
                <c:pt idx="25">
                  <c:v>337.4</c:v>
                </c:pt>
                <c:pt idx="26">
                  <c:v>349.9</c:v>
                </c:pt>
                <c:pt idx="27">
                  <c:v>340.3</c:v>
                </c:pt>
                <c:pt idx="28">
                  <c:v>330.2</c:v>
                </c:pt>
                <c:pt idx="29">
                  <c:v>351</c:v>
                </c:pt>
                <c:pt idx="30">
                  <c:v>326</c:v>
                </c:pt>
                <c:pt idx="31">
                  <c:v>322</c:v>
                </c:pt>
                <c:pt idx="32">
                  <c:v>337</c:v>
                </c:pt>
                <c:pt idx="33">
                  <c:v>330</c:v>
                </c:pt>
                <c:pt idx="34">
                  <c:v>334</c:v>
                </c:pt>
                <c:pt idx="35">
                  <c:v>340.1</c:v>
                </c:pt>
                <c:pt idx="36">
                  <c:v>337.3</c:v>
                </c:pt>
                <c:pt idx="37">
                  <c:v>337.2</c:v>
                </c:pt>
                <c:pt idx="38">
                  <c:v>328</c:v>
                </c:pt>
                <c:pt idx="39">
                  <c:v>338</c:v>
                </c:pt>
                <c:pt idx="40">
                  <c:v>322.10000000000002</c:v>
                </c:pt>
                <c:pt idx="41">
                  <c:v>321</c:v>
                </c:pt>
                <c:pt idx="42">
                  <c:v>319</c:v>
                </c:pt>
                <c:pt idx="43">
                  <c:v>322</c:v>
                </c:pt>
                <c:pt idx="44">
                  <c:v>322</c:v>
                </c:pt>
                <c:pt idx="45">
                  <c:v>320</c:v>
                </c:pt>
                <c:pt idx="46">
                  <c:v>322</c:v>
                </c:pt>
                <c:pt idx="47">
                  <c:v>319</c:v>
                </c:pt>
                <c:pt idx="48">
                  <c:v>320</c:v>
                </c:pt>
                <c:pt idx="49">
                  <c:v>322</c:v>
                </c:pt>
                <c:pt idx="50">
                  <c:v>330</c:v>
                </c:pt>
                <c:pt idx="51">
                  <c:v>340</c:v>
                </c:pt>
                <c:pt idx="52">
                  <c:v>326</c:v>
                </c:pt>
                <c:pt idx="53">
                  <c:v>338</c:v>
                </c:pt>
                <c:pt idx="54">
                  <c:v>341</c:v>
                </c:pt>
                <c:pt idx="55">
                  <c:v>332</c:v>
                </c:pt>
                <c:pt idx="56">
                  <c:v>342</c:v>
                </c:pt>
                <c:pt idx="57">
                  <c:v>349</c:v>
                </c:pt>
                <c:pt idx="58">
                  <c:v>339</c:v>
                </c:pt>
                <c:pt idx="59">
                  <c:v>336</c:v>
                </c:pt>
                <c:pt idx="60">
                  <c:v>339</c:v>
                </c:pt>
                <c:pt idx="61">
                  <c:v>357</c:v>
                </c:pt>
                <c:pt idx="62">
                  <c:v>334</c:v>
                </c:pt>
                <c:pt idx="63">
                  <c:v>347</c:v>
                </c:pt>
                <c:pt idx="64">
                  <c:v>343</c:v>
                </c:pt>
                <c:pt idx="65">
                  <c:v>350</c:v>
                </c:pt>
                <c:pt idx="66">
                  <c:v>354</c:v>
                </c:pt>
                <c:pt idx="67">
                  <c:v>357</c:v>
                </c:pt>
                <c:pt idx="68">
                  <c:v>357</c:v>
                </c:pt>
                <c:pt idx="69">
                  <c:v>352</c:v>
                </c:pt>
                <c:pt idx="70">
                  <c:v>353.5</c:v>
                </c:pt>
                <c:pt idx="71">
                  <c:v>361</c:v>
                </c:pt>
                <c:pt idx="72">
                  <c:v>354</c:v>
                </c:pt>
                <c:pt idx="73">
                  <c:v>354.3</c:v>
                </c:pt>
                <c:pt idx="74">
                  <c:v>354.4</c:v>
                </c:pt>
                <c:pt idx="75">
                  <c:v>350.9</c:v>
                </c:pt>
                <c:pt idx="76">
                  <c:v>362</c:v>
                </c:pt>
                <c:pt idx="77">
                  <c:v>370.5</c:v>
                </c:pt>
                <c:pt idx="78">
                  <c:v>362</c:v>
                </c:pt>
                <c:pt idx="79">
                  <c:v>362</c:v>
                </c:pt>
                <c:pt idx="80">
                  <c:v>348.5</c:v>
                </c:pt>
                <c:pt idx="81">
                  <c:v>366.1</c:v>
                </c:pt>
                <c:pt idx="82">
                  <c:v>349.2</c:v>
                </c:pt>
                <c:pt idx="83">
                  <c:v>354</c:v>
                </c:pt>
                <c:pt idx="84">
                  <c:v>361.6</c:v>
                </c:pt>
                <c:pt idx="85">
                  <c:v>363.4</c:v>
                </c:pt>
                <c:pt idx="86">
                  <c:v>363.7</c:v>
                </c:pt>
                <c:pt idx="87">
                  <c:v>366</c:v>
                </c:pt>
                <c:pt idx="88">
                  <c:v>371</c:v>
                </c:pt>
                <c:pt idx="89">
                  <c:v>364.3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75-4A73-AD46-5FF407E57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0223936"/>
        <c:axId val="720224264"/>
      </c:scatterChart>
      <c:valAx>
        <c:axId val="720223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0224264"/>
        <c:crosses val="autoZero"/>
        <c:crossBetween val="midCat"/>
      </c:valAx>
      <c:valAx>
        <c:axId val="720224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0223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x"/>
            <c:errBarType val="both"/>
            <c:errValType val="fixedVal"/>
            <c:noEndCap val="0"/>
            <c:val val="0.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'Table A1'!$G$693:$G$784</c:f>
                <c:numCache>
                  <c:formatCode>General</c:formatCode>
                  <c:ptCount val="92"/>
                  <c:pt idx="0">
                    <c:v>89000</c:v>
                  </c:pt>
                  <c:pt idx="1">
                    <c:v>86000</c:v>
                  </c:pt>
                  <c:pt idx="2">
                    <c:v>87000</c:v>
                  </c:pt>
                  <c:pt idx="3">
                    <c:v>87000</c:v>
                  </c:pt>
                  <c:pt idx="4">
                    <c:v>92000</c:v>
                  </c:pt>
                  <c:pt idx="5">
                    <c:v>91000</c:v>
                  </c:pt>
                  <c:pt idx="6">
                    <c:v>83000</c:v>
                  </c:pt>
                  <c:pt idx="7">
                    <c:v>85000</c:v>
                  </c:pt>
                  <c:pt idx="8">
                    <c:v>89000</c:v>
                  </c:pt>
                  <c:pt idx="9">
                    <c:v>96000</c:v>
                  </c:pt>
                  <c:pt idx="10">
                    <c:v>91000</c:v>
                  </c:pt>
                  <c:pt idx="11">
                    <c:v>93000</c:v>
                  </c:pt>
                  <c:pt idx="12">
                    <c:v>97000</c:v>
                  </c:pt>
                  <c:pt idx="13">
                    <c:v>94000</c:v>
                  </c:pt>
                  <c:pt idx="14">
                    <c:v>90000</c:v>
                  </c:pt>
                  <c:pt idx="15">
                    <c:v>99000</c:v>
                  </c:pt>
                  <c:pt idx="16">
                    <c:v>88000</c:v>
                  </c:pt>
                  <c:pt idx="17">
                    <c:v>87000</c:v>
                  </c:pt>
                  <c:pt idx="18">
                    <c:v>95000</c:v>
                  </c:pt>
                  <c:pt idx="19">
                    <c:v>99000</c:v>
                  </c:pt>
                  <c:pt idx="20">
                    <c:v>98000</c:v>
                  </c:pt>
                  <c:pt idx="21">
                    <c:v>90000</c:v>
                  </c:pt>
                  <c:pt idx="22">
                    <c:v>97000</c:v>
                  </c:pt>
                  <c:pt idx="23">
                    <c:v>100000</c:v>
                  </c:pt>
                  <c:pt idx="24">
                    <c:v>100000</c:v>
                  </c:pt>
                  <c:pt idx="25">
                    <c:v>97000</c:v>
                  </c:pt>
                  <c:pt idx="26">
                    <c:v>99000</c:v>
                  </c:pt>
                  <c:pt idx="27">
                    <c:v>100000</c:v>
                  </c:pt>
                  <c:pt idx="28">
                    <c:v>93000</c:v>
                  </c:pt>
                  <c:pt idx="29">
                    <c:v>100000</c:v>
                  </c:pt>
                  <c:pt idx="30">
                    <c:v>100000</c:v>
                  </c:pt>
                  <c:pt idx="31">
                    <c:v>110000</c:v>
                  </c:pt>
                  <c:pt idx="32">
                    <c:v>110000</c:v>
                  </c:pt>
                  <c:pt idx="33">
                    <c:v>94000</c:v>
                  </c:pt>
                  <c:pt idx="34">
                    <c:v>100000</c:v>
                  </c:pt>
                  <c:pt idx="35">
                    <c:v>110000</c:v>
                  </c:pt>
                  <c:pt idx="36">
                    <c:v>95000</c:v>
                  </c:pt>
                  <c:pt idx="37">
                    <c:v>97000</c:v>
                  </c:pt>
                  <c:pt idx="38">
                    <c:v>100000</c:v>
                  </c:pt>
                  <c:pt idx="39">
                    <c:v>96000</c:v>
                  </c:pt>
                  <c:pt idx="40">
                    <c:v>79000</c:v>
                  </c:pt>
                  <c:pt idx="41">
                    <c:v>110000</c:v>
                  </c:pt>
                  <c:pt idx="42">
                    <c:v>110000</c:v>
                  </c:pt>
                  <c:pt idx="43">
                    <c:v>94000</c:v>
                  </c:pt>
                  <c:pt idx="44">
                    <c:v>93000</c:v>
                  </c:pt>
                  <c:pt idx="45">
                    <c:v>96000</c:v>
                  </c:pt>
                  <c:pt idx="46">
                    <c:v>98000</c:v>
                  </c:pt>
                  <c:pt idx="47">
                    <c:v>93000</c:v>
                  </c:pt>
                  <c:pt idx="48">
                    <c:v>90000</c:v>
                  </c:pt>
                  <c:pt idx="49">
                    <c:v>96000</c:v>
                  </c:pt>
                  <c:pt idx="50">
                    <c:v>100000</c:v>
                  </c:pt>
                  <c:pt idx="51">
                    <c:v>110000</c:v>
                  </c:pt>
                  <c:pt idx="52">
                    <c:v>110000</c:v>
                  </c:pt>
                  <c:pt idx="53">
                    <c:v>100000</c:v>
                  </c:pt>
                  <c:pt idx="54">
                    <c:v>100000</c:v>
                  </c:pt>
                  <c:pt idx="55">
                    <c:v>110000</c:v>
                  </c:pt>
                  <c:pt idx="56">
                    <c:v>98000</c:v>
                  </c:pt>
                  <c:pt idx="57">
                    <c:v>110000</c:v>
                  </c:pt>
                  <c:pt idx="58">
                    <c:v>99000</c:v>
                  </c:pt>
                  <c:pt idx="59">
                    <c:v>100000</c:v>
                  </c:pt>
                  <c:pt idx="60">
                    <c:v>110000</c:v>
                  </c:pt>
                  <c:pt idx="61">
                    <c:v>92000</c:v>
                  </c:pt>
                  <c:pt idx="62">
                    <c:v>100000</c:v>
                  </c:pt>
                  <c:pt idx="63">
                    <c:v>110000</c:v>
                  </c:pt>
                  <c:pt idx="64">
                    <c:v>110000</c:v>
                  </c:pt>
                  <c:pt idx="65">
                    <c:v>97000</c:v>
                  </c:pt>
                  <c:pt idx="66">
                    <c:v>110000</c:v>
                  </c:pt>
                  <c:pt idx="67">
                    <c:v>100000</c:v>
                  </c:pt>
                  <c:pt idx="68">
                    <c:v>100000</c:v>
                  </c:pt>
                  <c:pt idx="69">
                    <c:v>99000</c:v>
                  </c:pt>
                  <c:pt idx="70">
                    <c:v>97000</c:v>
                  </c:pt>
                  <c:pt idx="71">
                    <c:v>99000</c:v>
                  </c:pt>
                  <c:pt idx="72">
                    <c:v>110000</c:v>
                  </c:pt>
                  <c:pt idx="73">
                    <c:v>95000</c:v>
                  </c:pt>
                  <c:pt idx="74">
                    <c:v>100000</c:v>
                  </c:pt>
                  <c:pt idx="75">
                    <c:v>98000</c:v>
                  </c:pt>
                  <c:pt idx="76">
                    <c:v>110000</c:v>
                  </c:pt>
                  <c:pt idx="77">
                    <c:v>92000</c:v>
                  </c:pt>
                  <c:pt idx="78">
                    <c:v>97000</c:v>
                  </c:pt>
                  <c:pt idx="79">
                    <c:v>97000</c:v>
                  </c:pt>
                  <c:pt idx="80">
                    <c:v>93000</c:v>
                  </c:pt>
                  <c:pt idx="81">
                    <c:v>99000</c:v>
                  </c:pt>
                  <c:pt idx="82">
                    <c:v>91000</c:v>
                  </c:pt>
                  <c:pt idx="83">
                    <c:v>85000</c:v>
                  </c:pt>
                  <c:pt idx="84">
                    <c:v>96000</c:v>
                  </c:pt>
                  <c:pt idx="85">
                    <c:v>82000</c:v>
                  </c:pt>
                  <c:pt idx="86">
                    <c:v>100000</c:v>
                  </c:pt>
                  <c:pt idx="87">
                    <c:v>91000</c:v>
                  </c:pt>
                  <c:pt idx="88">
                    <c:v>100000</c:v>
                  </c:pt>
                  <c:pt idx="89">
                    <c:v>88000</c:v>
                  </c:pt>
                  <c:pt idx="90">
                    <c:v>89000</c:v>
                  </c:pt>
                  <c:pt idx="91">
                    <c:v>89000</c:v>
                  </c:pt>
                </c:numCache>
              </c:numRef>
            </c:plus>
            <c:minus>
              <c:numRef>
                <c:f>'Table A1'!$G$693:$G$784</c:f>
                <c:numCache>
                  <c:formatCode>General</c:formatCode>
                  <c:ptCount val="92"/>
                  <c:pt idx="0">
                    <c:v>89000</c:v>
                  </c:pt>
                  <c:pt idx="1">
                    <c:v>86000</c:v>
                  </c:pt>
                  <c:pt idx="2">
                    <c:v>87000</c:v>
                  </c:pt>
                  <c:pt idx="3">
                    <c:v>87000</c:v>
                  </c:pt>
                  <c:pt idx="4">
                    <c:v>92000</c:v>
                  </c:pt>
                  <c:pt idx="5">
                    <c:v>91000</c:v>
                  </c:pt>
                  <c:pt idx="6">
                    <c:v>83000</c:v>
                  </c:pt>
                  <c:pt idx="7">
                    <c:v>85000</c:v>
                  </c:pt>
                  <c:pt idx="8">
                    <c:v>89000</c:v>
                  </c:pt>
                  <c:pt idx="9">
                    <c:v>96000</c:v>
                  </c:pt>
                  <c:pt idx="10">
                    <c:v>91000</c:v>
                  </c:pt>
                  <c:pt idx="11">
                    <c:v>93000</c:v>
                  </c:pt>
                  <c:pt idx="12">
                    <c:v>97000</c:v>
                  </c:pt>
                  <c:pt idx="13">
                    <c:v>94000</c:v>
                  </c:pt>
                  <c:pt idx="14">
                    <c:v>90000</c:v>
                  </c:pt>
                  <c:pt idx="15">
                    <c:v>99000</c:v>
                  </c:pt>
                  <c:pt idx="16">
                    <c:v>88000</c:v>
                  </c:pt>
                  <c:pt idx="17">
                    <c:v>87000</c:v>
                  </c:pt>
                  <c:pt idx="18">
                    <c:v>95000</c:v>
                  </c:pt>
                  <c:pt idx="19">
                    <c:v>99000</c:v>
                  </c:pt>
                  <c:pt idx="20">
                    <c:v>98000</c:v>
                  </c:pt>
                  <c:pt idx="21">
                    <c:v>90000</c:v>
                  </c:pt>
                  <c:pt idx="22">
                    <c:v>97000</c:v>
                  </c:pt>
                  <c:pt idx="23">
                    <c:v>100000</c:v>
                  </c:pt>
                  <c:pt idx="24">
                    <c:v>100000</c:v>
                  </c:pt>
                  <c:pt idx="25">
                    <c:v>97000</c:v>
                  </c:pt>
                  <c:pt idx="26">
                    <c:v>99000</c:v>
                  </c:pt>
                  <c:pt idx="27">
                    <c:v>100000</c:v>
                  </c:pt>
                  <c:pt idx="28">
                    <c:v>93000</c:v>
                  </c:pt>
                  <c:pt idx="29">
                    <c:v>100000</c:v>
                  </c:pt>
                  <c:pt idx="30">
                    <c:v>100000</c:v>
                  </c:pt>
                  <c:pt idx="31">
                    <c:v>110000</c:v>
                  </c:pt>
                  <c:pt idx="32">
                    <c:v>110000</c:v>
                  </c:pt>
                  <c:pt idx="33">
                    <c:v>94000</c:v>
                  </c:pt>
                  <c:pt idx="34">
                    <c:v>100000</c:v>
                  </c:pt>
                  <c:pt idx="35">
                    <c:v>110000</c:v>
                  </c:pt>
                  <c:pt idx="36">
                    <c:v>95000</c:v>
                  </c:pt>
                  <c:pt idx="37">
                    <c:v>97000</c:v>
                  </c:pt>
                  <c:pt idx="38">
                    <c:v>100000</c:v>
                  </c:pt>
                  <c:pt idx="39">
                    <c:v>96000</c:v>
                  </c:pt>
                  <c:pt idx="40">
                    <c:v>79000</c:v>
                  </c:pt>
                  <c:pt idx="41">
                    <c:v>110000</c:v>
                  </c:pt>
                  <c:pt idx="42">
                    <c:v>110000</c:v>
                  </c:pt>
                  <c:pt idx="43">
                    <c:v>94000</c:v>
                  </c:pt>
                  <c:pt idx="44">
                    <c:v>93000</c:v>
                  </c:pt>
                  <c:pt idx="45">
                    <c:v>96000</c:v>
                  </c:pt>
                  <c:pt idx="46">
                    <c:v>98000</c:v>
                  </c:pt>
                  <c:pt idx="47">
                    <c:v>93000</c:v>
                  </c:pt>
                  <c:pt idx="48">
                    <c:v>90000</c:v>
                  </c:pt>
                  <c:pt idx="49">
                    <c:v>96000</c:v>
                  </c:pt>
                  <c:pt idx="50">
                    <c:v>100000</c:v>
                  </c:pt>
                  <c:pt idx="51">
                    <c:v>110000</c:v>
                  </c:pt>
                  <c:pt idx="52">
                    <c:v>110000</c:v>
                  </c:pt>
                  <c:pt idx="53">
                    <c:v>100000</c:v>
                  </c:pt>
                  <c:pt idx="54">
                    <c:v>100000</c:v>
                  </c:pt>
                  <c:pt idx="55">
                    <c:v>110000</c:v>
                  </c:pt>
                  <c:pt idx="56">
                    <c:v>98000</c:v>
                  </c:pt>
                  <c:pt idx="57">
                    <c:v>110000</c:v>
                  </c:pt>
                  <c:pt idx="58">
                    <c:v>99000</c:v>
                  </c:pt>
                  <c:pt idx="59">
                    <c:v>100000</c:v>
                  </c:pt>
                  <c:pt idx="60">
                    <c:v>110000</c:v>
                  </c:pt>
                  <c:pt idx="61">
                    <c:v>92000</c:v>
                  </c:pt>
                  <c:pt idx="62">
                    <c:v>100000</c:v>
                  </c:pt>
                  <c:pt idx="63">
                    <c:v>110000</c:v>
                  </c:pt>
                  <c:pt idx="64">
                    <c:v>110000</c:v>
                  </c:pt>
                  <c:pt idx="65">
                    <c:v>97000</c:v>
                  </c:pt>
                  <c:pt idx="66">
                    <c:v>110000</c:v>
                  </c:pt>
                  <c:pt idx="67">
                    <c:v>100000</c:v>
                  </c:pt>
                  <c:pt idx="68">
                    <c:v>100000</c:v>
                  </c:pt>
                  <c:pt idx="69">
                    <c:v>99000</c:v>
                  </c:pt>
                  <c:pt idx="70">
                    <c:v>97000</c:v>
                  </c:pt>
                  <c:pt idx="71">
                    <c:v>99000</c:v>
                  </c:pt>
                  <c:pt idx="72">
                    <c:v>110000</c:v>
                  </c:pt>
                  <c:pt idx="73">
                    <c:v>95000</c:v>
                  </c:pt>
                  <c:pt idx="74">
                    <c:v>100000</c:v>
                  </c:pt>
                  <c:pt idx="75">
                    <c:v>98000</c:v>
                  </c:pt>
                  <c:pt idx="76">
                    <c:v>110000</c:v>
                  </c:pt>
                  <c:pt idx="77">
                    <c:v>92000</c:v>
                  </c:pt>
                  <c:pt idx="78">
                    <c:v>97000</c:v>
                  </c:pt>
                  <c:pt idx="79">
                    <c:v>97000</c:v>
                  </c:pt>
                  <c:pt idx="80">
                    <c:v>93000</c:v>
                  </c:pt>
                  <c:pt idx="81">
                    <c:v>99000</c:v>
                  </c:pt>
                  <c:pt idx="82">
                    <c:v>91000</c:v>
                  </c:pt>
                  <c:pt idx="83">
                    <c:v>85000</c:v>
                  </c:pt>
                  <c:pt idx="84">
                    <c:v>96000</c:v>
                  </c:pt>
                  <c:pt idx="85">
                    <c:v>82000</c:v>
                  </c:pt>
                  <c:pt idx="86">
                    <c:v>100000</c:v>
                  </c:pt>
                  <c:pt idx="87">
                    <c:v>91000</c:v>
                  </c:pt>
                  <c:pt idx="88">
                    <c:v>100000</c:v>
                  </c:pt>
                  <c:pt idx="89">
                    <c:v>88000</c:v>
                  </c:pt>
                  <c:pt idx="90">
                    <c:v>89000</c:v>
                  </c:pt>
                  <c:pt idx="91">
                    <c:v>89000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yVal>
            <c:numRef>
              <c:f>'Table A1'!$F$693:$F$784</c:f>
              <c:numCache>
                <c:formatCode>0.00E+00</c:formatCode>
                <c:ptCount val="92"/>
                <c:pt idx="0">
                  <c:v>3011000</c:v>
                </c:pt>
                <c:pt idx="1">
                  <c:v>3003000</c:v>
                </c:pt>
                <c:pt idx="2">
                  <c:v>2965000</c:v>
                </c:pt>
                <c:pt idx="3">
                  <c:v>2978000</c:v>
                </c:pt>
                <c:pt idx="4">
                  <c:v>2999000</c:v>
                </c:pt>
                <c:pt idx="5">
                  <c:v>2983000</c:v>
                </c:pt>
                <c:pt idx="6">
                  <c:v>2964000</c:v>
                </c:pt>
                <c:pt idx="7">
                  <c:v>3013000</c:v>
                </c:pt>
                <c:pt idx="8">
                  <c:v>2896000</c:v>
                </c:pt>
                <c:pt idx="9">
                  <c:v>2982000</c:v>
                </c:pt>
                <c:pt idx="10">
                  <c:v>2875000</c:v>
                </c:pt>
                <c:pt idx="11">
                  <c:v>2885000</c:v>
                </c:pt>
                <c:pt idx="12">
                  <c:v>2878000</c:v>
                </c:pt>
                <c:pt idx="13">
                  <c:v>2883000</c:v>
                </c:pt>
                <c:pt idx="14">
                  <c:v>2891000</c:v>
                </c:pt>
                <c:pt idx="15">
                  <c:v>2916000</c:v>
                </c:pt>
                <c:pt idx="16">
                  <c:v>2929000</c:v>
                </c:pt>
                <c:pt idx="17">
                  <c:v>2868000</c:v>
                </c:pt>
                <c:pt idx="18">
                  <c:v>2848000</c:v>
                </c:pt>
                <c:pt idx="19">
                  <c:v>2940000</c:v>
                </c:pt>
                <c:pt idx="20">
                  <c:v>2718000</c:v>
                </c:pt>
                <c:pt idx="21">
                  <c:v>2712000</c:v>
                </c:pt>
                <c:pt idx="22">
                  <c:v>2734000</c:v>
                </c:pt>
                <c:pt idx="23">
                  <c:v>2750000</c:v>
                </c:pt>
                <c:pt idx="24">
                  <c:v>2720000</c:v>
                </c:pt>
                <c:pt idx="25">
                  <c:v>2765000</c:v>
                </c:pt>
                <c:pt idx="26">
                  <c:v>2756000</c:v>
                </c:pt>
                <c:pt idx="27">
                  <c:v>2760000</c:v>
                </c:pt>
                <c:pt idx="28">
                  <c:v>2689000</c:v>
                </c:pt>
                <c:pt idx="29">
                  <c:v>2790000</c:v>
                </c:pt>
                <c:pt idx="30">
                  <c:v>2580000</c:v>
                </c:pt>
                <c:pt idx="31">
                  <c:v>2650000</c:v>
                </c:pt>
                <c:pt idx="32">
                  <c:v>2590000</c:v>
                </c:pt>
                <c:pt idx="33">
                  <c:v>2520000</c:v>
                </c:pt>
                <c:pt idx="34">
                  <c:v>2590000</c:v>
                </c:pt>
                <c:pt idx="35">
                  <c:v>2620000</c:v>
                </c:pt>
                <c:pt idx="36">
                  <c:v>2567000</c:v>
                </c:pt>
                <c:pt idx="37">
                  <c:v>2597000</c:v>
                </c:pt>
                <c:pt idx="38">
                  <c:v>2600000</c:v>
                </c:pt>
                <c:pt idx="39">
                  <c:v>2588000</c:v>
                </c:pt>
                <c:pt idx="40">
                  <c:v>2519000</c:v>
                </c:pt>
                <c:pt idx="41">
                  <c:v>2620000</c:v>
                </c:pt>
                <c:pt idx="42">
                  <c:v>2650000</c:v>
                </c:pt>
                <c:pt idx="43">
                  <c:v>2579000</c:v>
                </c:pt>
                <c:pt idx="44">
                  <c:v>2571000</c:v>
                </c:pt>
                <c:pt idx="45">
                  <c:v>2587000</c:v>
                </c:pt>
                <c:pt idx="46">
                  <c:v>2588000</c:v>
                </c:pt>
                <c:pt idx="47">
                  <c:v>2538000</c:v>
                </c:pt>
                <c:pt idx="48">
                  <c:v>2566000</c:v>
                </c:pt>
                <c:pt idx="49">
                  <c:v>2537000</c:v>
                </c:pt>
                <c:pt idx="50">
                  <c:v>2590000</c:v>
                </c:pt>
                <c:pt idx="51">
                  <c:v>2640000</c:v>
                </c:pt>
                <c:pt idx="52">
                  <c:v>2670000</c:v>
                </c:pt>
                <c:pt idx="53">
                  <c:v>2680000</c:v>
                </c:pt>
                <c:pt idx="54">
                  <c:v>2710000</c:v>
                </c:pt>
                <c:pt idx="55">
                  <c:v>2750000</c:v>
                </c:pt>
                <c:pt idx="56">
                  <c:v>2731000</c:v>
                </c:pt>
                <c:pt idx="57">
                  <c:v>2700000</c:v>
                </c:pt>
                <c:pt idx="58">
                  <c:v>2675000</c:v>
                </c:pt>
                <c:pt idx="59">
                  <c:v>2700000</c:v>
                </c:pt>
                <c:pt idx="60">
                  <c:v>2750000</c:v>
                </c:pt>
                <c:pt idx="61">
                  <c:v>2628000</c:v>
                </c:pt>
                <c:pt idx="62">
                  <c:v>2790000</c:v>
                </c:pt>
                <c:pt idx="63">
                  <c:v>2840000</c:v>
                </c:pt>
                <c:pt idx="64">
                  <c:v>2840000</c:v>
                </c:pt>
                <c:pt idx="65">
                  <c:v>2800000</c:v>
                </c:pt>
                <c:pt idx="66">
                  <c:v>2830000</c:v>
                </c:pt>
                <c:pt idx="67">
                  <c:v>2820000</c:v>
                </c:pt>
                <c:pt idx="68">
                  <c:v>2810000</c:v>
                </c:pt>
                <c:pt idx="69">
                  <c:v>2788000</c:v>
                </c:pt>
                <c:pt idx="70">
                  <c:v>2738000</c:v>
                </c:pt>
                <c:pt idx="71">
                  <c:v>2730000</c:v>
                </c:pt>
                <c:pt idx="72">
                  <c:v>2880000</c:v>
                </c:pt>
                <c:pt idx="73">
                  <c:v>2817000</c:v>
                </c:pt>
                <c:pt idx="74">
                  <c:v>2850000</c:v>
                </c:pt>
                <c:pt idx="75">
                  <c:v>2839000</c:v>
                </c:pt>
                <c:pt idx="76">
                  <c:v>2880000</c:v>
                </c:pt>
                <c:pt idx="77">
                  <c:v>2820000</c:v>
                </c:pt>
                <c:pt idx="78">
                  <c:v>2892000</c:v>
                </c:pt>
                <c:pt idx="79">
                  <c:v>2883000</c:v>
                </c:pt>
                <c:pt idx="80">
                  <c:v>2869000</c:v>
                </c:pt>
                <c:pt idx="81">
                  <c:v>2878000</c:v>
                </c:pt>
                <c:pt idx="82">
                  <c:v>2924000</c:v>
                </c:pt>
                <c:pt idx="83">
                  <c:v>2884000</c:v>
                </c:pt>
                <c:pt idx="84">
                  <c:v>2914000</c:v>
                </c:pt>
                <c:pt idx="85">
                  <c:v>2905000</c:v>
                </c:pt>
                <c:pt idx="86">
                  <c:v>2960000</c:v>
                </c:pt>
                <c:pt idx="87">
                  <c:v>2823000</c:v>
                </c:pt>
                <c:pt idx="88">
                  <c:v>2960000</c:v>
                </c:pt>
                <c:pt idx="89">
                  <c:v>2878000</c:v>
                </c:pt>
                <c:pt idx="90">
                  <c:v>2884000</c:v>
                </c:pt>
                <c:pt idx="91">
                  <c:v>2869000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1B-4DD7-9462-35BCEFBBE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0223936"/>
        <c:axId val="720224264"/>
      </c:scatterChart>
      <c:valAx>
        <c:axId val="720223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0224264"/>
        <c:crosses val="autoZero"/>
        <c:crossBetween val="midCat"/>
      </c:valAx>
      <c:valAx>
        <c:axId val="720224264"/>
        <c:scaling>
          <c:orientation val="minMax"/>
          <c:min val="24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0223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x"/>
            <c:errBarType val="both"/>
            <c:errValType val="fixedVal"/>
            <c:noEndCap val="0"/>
            <c:val val="0.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'Table A1'!$K$693:$K$784</c:f>
                <c:numCache>
                  <c:formatCode>General</c:formatCode>
                  <c:ptCount val="92"/>
                  <c:pt idx="0">
                    <c:v>1500</c:v>
                  </c:pt>
                  <c:pt idx="1">
                    <c:v>1600</c:v>
                  </c:pt>
                  <c:pt idx="2">
                    <c:v>1500</c:v>
                  </c:pt>
                  <c:pt idx="3">
                    <c:v>1500</c:v>
                  </c:pt>
                  <c:pt idx="4">
                    <c:v>1600</c:v>
                  </c:pt>
                  <c:pt idx="5">
                    <c:v>1500</c:v>
                  </c:pt>
                  <c:pt idx="6">
                    <c:v>1500</c:v>
                  </c:pt>
                  <c:pt idx="7">
                    <c:v>1500</c:v>
                  </c:pt>
                  <c:pt idx="8">
                    <c:v>1500</c:v>
                  </c:pt>
                  <c:pt idx="9">
                    <c:v>1500</c:v>
                  </c:pt>
                  <c:pt idx="10">
                    <c:v>1800</c:v>
                  </c:pt>
                  <c:pt idx="11">
                    <c:v>1800</c:v>
                  </c:pt>
                  <c:pt idx="12">
                    <c:v>1700</c:v>
                  </c:pt>
                  <c:pt idx="13">
                    <c:v>1800</c:v>
                  </c:pt>
                  <c:pt idx="14">
                    <c:v>1800</c:v>
                  </c:pt>
                  <c:pt idx="15">
                    <c:v>1900</c:v>
                  </c:pt>
                  <c:pt idx="16">
                    <c:v>1900</c:v>
                  </c:pt>
                  <c:pt idx="17">
                    <c:v>1700</c:v>
                  </c:pt>
                  <c:pt idx="18">
                    <c:v>1700</c:v>
                  </c:pt>
                  <c:pt idx="19">
                    <c:v>1800</c:v>
                  </c:pt>
                  <c:pt idx="20">
                    <c:v>1900</c:v>
                  </c:pt>
                  <c:pt idx="21">
                    <c:v>1900</c:v>
                  </c:pt>
                  <c:pt idx="22">
                    <c:v>1900</c:v>
                  </c:pt>
                  <c:pt idx="23">
                    <c:v>1900</c:v>
                  </c:pt>
                  <c:pt idx="24">
                    <c:v>2200</c:v>
                  </c:pt>
                  <c:pt idx="25">
                    <c:v>1900</c:v>
                  </c:pt>
                  <c:pt idx="26">
                    <c:v>2000</c:v>
                  </c:pt>
                  <c:pt idx="27">
                    <c:v>2000</c:v>
                  </c:pt>
                  <c:pt idx="28">
                    <c:v>1900</c:v>
                  </c:pt>
                  <c:pt idx="29">
                    <c:v>1900</c:v>
                  </c:pt>
                  <c:pt idx="30">
                    <c:v>1900</c:v>
                  </c:pt>
                  <c:pt idx="31">
                    <c:v>2100</c:v>
                  </c:pt>
                  <c:pt idx="32">
                    <c:v>2100</c:v>
                  </c:pt>
                  <c:pt idx="33">
                    <c:v>2000</c:v>
                  </c:pt>
                  <c:pt idx="34">
                    <c:v>2100</c:v>
                  </c:pt>
                  <c:pt idx="35">
                    <c:v>1900</c:v>
                  </c:pt>
                  <c:pt idx="36">
                    <c:v>2000</c:v>
                  </c:pt>
                  <c:pt idx="37">
                    <c:v>2100</c:v>
                  </c:pt>
                  <c:pt idx="38">
                    <c:v>1800</c:v>
                  </c:pt>
                  <c:pt idx="39">
                    <c:v>1900</c:v>
                  </c:pt>
                  <c:pt idx="40">
                    <c:v>2000</c:v>
                  </c:pt>
                  <c:pt idx="41">
                    <c:v>2000</c:v>
                  </c:pt>
                  <c:pt idx="42">
                    <c:v>1900</c:v>
                  </c:pt>
                  <c:pt idx="43">
                    <c:v>1800</c:v>
                  </c:pt>
                  <c:pt idx="44">
                    <c:v>1800</c:v>
                  </c:pt>
                  <c:pt idx="45">
                    <c:v>1900</c:v>
                  </c:pt>
                  <c:pt idx="46">
                    <c:v>1800</c:v>
                  </c:pt>
                  <c:pt idx="47">
                    <c:v>1800</c:v>
                  </c:pt>
                  <c:pt idx="48">
                    <c:v>2100</c:v>
                  </c:pt>
                  <c:pt idx="49">
                    <c:v>1900</c:v>
                  </c:pt>
                  <c:pt idx="50">
                    <c:v>1900</c:v>
                  </c:pt>
                  <c:pt idx="51">
                    <c:v>2000</c:v>
                  </c:pt>
                  <c:pt idx="52">
                    <c:v>1900</c:v>
                  </c:pt>
                  <c:pt idx="53">
                    <c:v>1800</c:v>
                  </c:pt>
                  <c:pt idx="54">
                    <c:v>1900</c:v>
                  </c:pt>
                  <c:pt idx="55">
                    <c:v>2000</c:v>
                  </c:pt>
                  <c:pt idx="56">
                    <c:v>2100</c:v>
                  </c:pt>
                  <c:pt idx="57">
                    <c:v>2000</c:v>
                  </c:pt>
                  <c:pt idx="58">
                    <c:v>2000</c:v>
                  </c:pt>
                  <c:pt idx="59">
                    <c:v>2000</c:v>
                  </c:pt>
                  <c:pt idx="60">
                    <c:v>2100</c:v>
                  </c:pt>
                  <c:pt idx="61">
                    <c:v>1900</c:v>
                  </c:pt>
                  <c:pt idx="62">
                    <c:v>1900</c:v>
                  </c:pt>
                  <c:pt idx="63">
                    <c:v>1900</c:v>
                  </c:pt>
                  <c:pt idx="64">
                    <c:v>2000</c:v>
                  </c:pt>
                  <c:pt idx="65">
                    <c:v>2000</c:v>
                  </c:pt>
                  <c:pt idx="66">
                    <c:v>2000</c:v>
                  </c:pt>
                  <c:pt idx="67">
                    <c:v>1900</c:v>
                  </c:pt>
                  <c:pt idx="68">
                    <c:v>2000</c:v>
                  </c:pt>
                  <c:pt idx="69">
                    <c:v>1900</c:v>
                  </c:pt>
                  <c:pt idx="70">
                    <c:v>2000</c:v>
                  </c:pt>
                  <c:pt idx="71">
                    <c:v>1800</c:v>
                  </c:pt>
                  <c:pt idx="72">
                    <c:v>1900</c:v>
                  </c:pt>
                  <c:pt idx="73">
                    <c:v>1700</c:v>
                  </c:pt>
                  <c:pt idx="74">
                    <c:v>1800</c:v>
                  </c:pt>
                  <c:pt idx="75">
                    <c:v>1800</c:v>
                  </c:pt>
                  <c:pt idx="76">
                    <c:v>1800</c:v>
                  </c:pt>
                  <c:pt idx="77">
                    <c:v>1700</c:v>
                  </c:pt>
                  <c:pt idx="78">
                    <c:v>1900</c:v>
                  </c:pt>
                  <c:pt idx="79">
                    <c:v>1800</c:v>
                  </c:pt>
                  <c:pt idx="80">
                    <c:v>1800</c:v>
                  </c:pt>
                  <c:pt idx="81">
                    <c:v>1700</c:v>
                  </c:pt>
                  <c:pt idx="82">
                    <c:v>1700</c:v>
                  </c:pt>
                  <c:pt idx="83">
                    <c:v>1500</c:v>
                  </c:pt>
                  <c:pt idx="84">
                    <c:v>1600</c:v>
                  </c:pt>
                  <c:pt idx="85">
                    <c:v>1700</c:v>
                  </c:pt>
                  <c:pt idx="86">
                    <c:v>1700</c:v>
                  </c:pt>
                  <c:pt idx="87">
                    <c:v>1600</c:v>
                  </c:pt>
                  <c:pt idx="88">
                    <c:v>1600</c:v>
                  </c:pt>
                  <c:pt idx="89">
                    <c:v>1600</c:v>
                  </c:pt>
                  <c:pt idx="90">
                    <c:v>1600</c:v>
                  </c:pt>
                  <c:pt idx="91">
                    <c:v>1600</c:v>
                  </c:pt>
                </c:numCache>
              </c:numRef>
            </c:plus>
            <c:minus>
              <c:numRef>
                <c:f>'Table A1'!$K$693:$K$784</c:f>
                <c:numCache>
                  <c:formatCode>General</c:formatCode>
                  <c:ptCount val="92"/>
                  <c:pt idx="0">
                    <c:v>1500</c:v>
                  </c:pt>
                  <c:pt idx="1">
                    <c:v>1600</c:v>
                  </c:pt>
                  <c:pt idx="2">
                    <c:v>1500</c:v>
                  </c:pt>
                  <c:pt idx="3">
                    <c:v>1500</c:v>
                  </c:pt>
                  <c:pt idx="4">
                    <c:v>1600</c:v>
                  </c:pt>
                  <c:pt idx="5">
                    <c:v>1500</c:v>
                  </c:pt>
                  <c:pt idx="6">
                    <c:v>1500</c:v>
                  </c:pt>
                  <c:pt idx="7">
                    <c:v>1500</c:v>
                  </c:pt>
                  <c:pt idx="8">
                    <c:v>1500</c:v>
                  </c:pt>
                  <c:pt idx="9">
                    <c:v>1500</c:v>
                  </c:pt>
                  <c:pt idx="10">
                    <c:v>1800</c:v>
                  </c:pt>
                  <c:pt idx="11">
                    <c:v>1800</c:v>
                  </c:pt>
                  <c:pt idx="12">
                    <c:v>1700</c:v>
                  </c:pt>
                  <c:pt idx="13">
                    <c:v>1800</c:v>
                  </c:pt>
                  <c:pt idx="14">
                    <c:v>1800</c:v>
                  </c:pt>
                  <c:pt idx="15">
                    <c:v>1900</c:v>
                  </c:pt>
                  <c:pt idx="16">
                    <c:v>1900</c:v>
                  </c:pt>
                  <c:pt idx="17">
                    <c:v>1700</c:v>
                  </c:pt>
                  <c:pt idx="18">
                    <c:v>1700</c:v>
                  </c:pt>
                  <c:pt idx="19">
                    <c:v>1800</c:v>
                  </c:pt>
                  <c:pt idx="20">
                    <c:v>1900</c:v>
                  </c:pt>
                  <c:pt idx="21">
                    <c:v>1900</c:v>
                  </c:pt>
                  <c:pt idx="22">
                    <c:v>1900</c:v>
                  </c:pt>
                  <c:pt idx="23">
                    <c:v>1900</c:v>
                  </c:pt>
                  <c:pt idx="24">
                    <c:v>2200</c:v>
                  </c:pt>
                  <c:pt idx="25">
                    <c:v>1900</c:v>
                  </c:pt>
                  <c:pt idx="26">
                    <c:v>2000</c:v>
                  </c:pt>
                  <c:pt idx="27">
                    <c:v>2000</c:v>
                  </c:pt>
                  <c:pt idx="28">
                    <c:v>1900</c:v>
                  </c:pt>
                  <c:pt idx="29">
                    <c:v>1900</c:v>
                  </c:pt>
                  <c:pt idx="30">
                    <c:v>1900</c:v>
                  </c:pt>
                  <c:pt idx="31">
                    <c:v>2100</c:v>
                  </c:pt>
                  <c:pt idx="32">
                    <c:v>2100</c:v>
                  </c:pt>
                  <c:pt idx="33">
                    <c:v>2000</c:v>
                  </c:pt>
                  <c:pt idx="34">
                    <c:v>2100</c:v>
                  </c:pt>
                  <c:pt idx="35">
                    <c:v>1900</c:v>
                  </c:pt>
                  <c:pt idx="36">
                    <c:v>2000</c:v>
                  </c:pt>
                  <c:pt idx="37">
                    <c:v>2100</c:v>
                  </c:pt>
                  <c:pt idx="38">
                    <c:v>1800</c:v>
                  </c:pt>
                  <c:pt idx="39">
                    <c:v>1900</c:v>
                  </c:pt>
                  <c:pt idx="40">
                    <c:v>2000</c:v>
                  </c:pt>
                  <c:pt idx="41">
                    <c:v>2000</c:v>
                  </c:pt>
                  <c:pt idx="42">
                    <c:v>1900</c:v>
                  </c:pt>
                  <c:pt idx="43">
                    <c:v>1800</c:v>
                  </c:pt>
                  <c:pt idx="44">
                    <c:v>1800</c:v>
                  </c:pt>
                  <c:pt idx="45">
                    <c:v>1900</c:v>
                  </c:pt>
                  <c:pt idx="46">
                    <c:v>1800</c:v>
                  </c:pt>
                  <c:pt idx="47">
                    <c:v>1800</c:v>
                  </c:pt>
                  <c:pt idx="48">
                    <c:v>2100</c:v>
                  </c:pt>
                  <c:pt idx="49">
                    <c:v>1900</c:v>
                  </c:pt>
                  <c:pt idx="50">
                    <c:v>1900</c:v>
                  </c:pt>
                  <c:pt idx="51">
                    <c:v>2000</c:v>
                  </c:pt>
                  <c:pt idx="52">
                    <c:v>1900</c:v>
                  </c:pt>
                  <c:pt idx="53">
                    <c:v>1800</c:v>
                  </c:pt>
                  <c:pt idx="54">
                    <c:v>1900</c:v>
                  </c:pt>
                  <c:pt idx="55">
                    <c:v>2000</c:v>
                  </c:pt>
                  <c:pt idx="56">
                    <c:v>2100</c:v>
                  </c:pt>
                  <c:pt idx="57">
                    <c:v>2000</c:v>
                  </c:pt>
                  <c:pt idx="58">
                    <c:v>2000</c:v>
                  </c:pt>
                  <c:pt idx="59">
                    <c:v>2000</c:v>
                  </c:pt>
                  <c:pt idx="60">
                    <c:v>2100</c:v>
                  </c:pt>
                  <c:pt idx="61">
                    <c:v>1900</c:v>
                  </c:pt>
                  <c:pt idx="62">
                    <c:v>1900</c:v>
                  </c:pt>
                  <c:pt idx="63">
                    <c:v>1900</c:v>
                  </c:pt>
                  <c:pt idx="64">
                    <c:v>2000</c:v>
                  </c:pt>
                  <c:pt idx="65">
                    <c:v>2000</c:v>
                  </c:pt>
                  <c:pt idx="66">
                    <c:v>2000</c:v>
                  </c:pt>
                  <c:pt idx="67">
                    <c:v>1900</c:v>
                  </c:pt>
                  <c:pt idx="68">
                    <c:v>2000</c:v>
                  </c:pt>
                  <c:pt idx="69">
                    <c:v>1900</c:v>
                  </c:pt>
                  <c:pt idx="70">
                    <c:v>2000</c:v>
                  </c:pt>
                  <c:pt idx="71">
                    <c:v>1800</c:v>
                  </c:pt>
                  <c:pt idx="72">
                    <c:v>1900</c:v>
                  </c:pt>
                  <c:pt idx="73">
                    <c:v>1700</c:v>
                  </c:pt>
                  <c:pt idx="74">
                    <c:v>1800</c:v>
                  </c:pt>
                  <c:pt idx="75">
                    <c:v>1800</c:v>
                  </c:pt>
                  <c:pt idx="76">
                    <c:v>1800</c:v>
                  </c:pt>
                  <c:pt idx="77">
                    <c:v>1700</c:v>
                  </c:pt>
                  <c:pt idx="78">
                    <c:v>1900</c:v>
                  </c:pt>
                  <c:pt idx="79">
                    <c:v>1800</c:v>
                  </c:pt>
                  <c:pt idx="80">
                    <c:v>1800</c:v>
                  </c:pt>
                  <c:pt idx="81">
                    <c:v>1700</c:v>
                  </c:pt>
                  <c:pt idx="82">
                    <c:v>1700</c:v>
                  </c:pt>
                  <c:pt idx="83">
                    <c:v>1500</c:v>
                  </c:pt>
                  <c:pt idx="84">
                    <c:v>1600</c:v>
                  </c:pt>
                  <c:pt idx="85">
                    <c:v>1700</c:v>
                  </c:pt>
                  <c:pt idx="86">
                    <c:v>1700</c:v>
                  </c:pt>
                  <c:pt idx="87">
                    <c:v>1600</c:v>
                  </c:pt>
                  <c:pt idx="88">
                    <c:v>1600</c:v>
                  </c:pt>
                  <c:pt idx="89">
                    <c:v>1600</c:v>
                  </c:pt>
                  <c:pt idx="90">
                    <c:v>1600</c:v>
                  </c:pt>
                  <c:pt idx="91">
                    <c:v>1600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yVal>
            <c:numRef>
              <c:f>'Table A1'!$J$693:$J$784</c:f>
              <c:numCache>
                <c:formatCode>General</c:formatCode>
                <c:ptCount val="92"/>
                <c:pt idx="0">
                  <c:v>59500</c:v>
                </c:pt>
                <c:pt idx="1">
                  <c:v>59900</c:v>
                </c:pt>
                <c:pt idx="2">
                  <c:v>59800</c:v>
                </c:pt>
                <c:pt idx="3">
                  <c:v>60000</c:v>
                </c:pt>
                <c:pt idx="4">
                  <c:v>59900</c:v>
                </c:pt>
                <c:pt idx="5">
                  <c:v>61400</c:v>
                </c:pt>
                <c:pt idx="6">
                  <c:v>60200</c:v>
                </c:pt>
                <c:pt idx="7">
                  <c:v>59800</c:v>
                </c:pt>
                <c:pt idx="8">
                  <c:v>59100</c:v>
                </c:pt>
                <c:pt idx="9">
                  <c:v>59900</c:v>
                </c:pt>
                <c:pt idx="10">
                  <c:v>57400</c:v>
                </c:pt>
                <c:pt idx="11">
                  <c:v>59400</c:v>
                </c:pt>
                <c:pt idx="12">
                  <c:v>59700</c:v>
                </c:pt>
                <c:pt idx="13">
                  <c:v>58300</c:v>
                </c:pt>
                <c:pt idx="14">
                  <c:v>58800</c:v>
                </c:pt>
                <c:pt idx="15">
                  <c:v>59700</c:v>
                </c:pt>
                <c:pt idx="16">
                  <c:v>60500</c:v>
                </c:pt>
                <c:pt idx="17">
                  <c:v>57500</c:v>
                </c:pt>
                <c:pt idx="18">
                  <c:v>57000</c:v>
                </c:pt>
                <c:pt idx="19">
                  <c:v>58800</c:v>
                </c:pt>
                <c:pt idx="20">
                  <c:v>55500</c:v>
                </c:pt>
                <c:pt idx="21">
                  <c:v>55500</c:v>
                </c:pt>
                <c:pt idx="22">
                  <c:v>57100</c:v>
                </c:pt>
                <c:pt idx="23">
                  <c:v>55700</c:v>
                </c:pt>
                <c:pt idx="24">
                  <c:v>54400</c:v>
                </c:pt>
                <c:pt idx="25">
                  <c:v>55100</c:v>
                </c:pt>
                <c:pt idx="26">
                  <c:v>55500</c:v>
                </c:pt>
                <c:pt idx="27">
                  <c:v>56900</c:v>
                </c:pt>
                <c:pt idx="28">
                  <c:v>54900</c:v>
                </c:pt>
                <c:pt idx="29">
                  <c:v>58000</c:v>
                </c:pt>
                <c:pt idx="30">
                  <c:v>51500</c:v>
                </c:pt>
                <c:pt idx="31">
                  <c:v>52900</c:v>
                </c:pt>
                <c:pt idx="32">
                  <c:v>52800</c:v>
                </c:pt>
                <c:pt idx="33">
                  <c:v>51100</c:v>
                </c:pt>
                <c:pt idx="34">
                  <c:v>52100</c:v>
                </c:pt>
                <c:pt idx="35">
                  <c:v>52800</c:v>
                </c:pt>
                <c:pt idx="36">
                  <c:v>52100</c:v>
                </c:pt>
                <c:pt idx="37">
                  <c:v>53400</c:v>
                </c:pt>
                <c:pt idx="38">
                  <c:v>51400</c:v>
                </c:pt>
                <c:pt idx="39">
                  <c:v>52800</c:v>
                </c:pt>
                <c:pt idx="40">
                  <c:v>54300</c:v>
                </c:pt>
                <c:pt idx="41">
                  <c:v>53700</c:v>
                </c:pt>
                <c:pt idx="42">
                  <c:v>51800</c:v>
                </c:pt>
                <c:pt idx="43">
                  <c:v>51500</c:v>
                </c:pt>
                <c:pt idx="44">
                  <c:v>52300</c:v>
                </c:pt>
                <c:pt idx="45">
                  <c:v>51100</c:v>
                </c:pt>
                <c:pt idx="46">
                  <c:v>51400</c:v>
                </c:pt>
                <c:pt idx="47">
                  <c:v>52800</c:v>
                </c:pt>
                <c:pt idx="48">
                  <c:v>54400</c:v>
                </c:pt>
                <c:pt idx="49">
                  <c:v>52000</c:v>
                </c:pt>
                <c:pt idx="50">
                  <c:v>52400</c:v>
                </c:pt>
                <c:pt idx="51">
                  <c:v>52800</c:v>
                </c:pt>
                <c:pt idx="52">
                  <c:v>53600</c:v>
                </c:pt>
                <c:pt idx="53">
                  <c:v>53400</c:v>
                </c:pt>
                <c:pt idx="54">
                  <c:v>53800</c:v>
                </c:pt>
                <c:pt idx="55">
                  <c:v>55500</c:v>
                </c:pt>
                <c:pt idx="56">
                  <c:v>56900</c:v>
                </c:pt>
                <c:pt idx="57">
                  <c:v>54500</c:v>
                </c:pt>
                <c:pt idx="58">
                  <c:v>54900</c:v>
                </c:pt>
                <c:pt idx="59">
                  <c:v>54200</c:v>
                </c:pt>
                <c:pt idx="60">
                  <c:v>55100</c:v>
                </c:pt>
                <c:pt idx="61">
                  <c:v>54200</c:v>
                </c:pt>
                <c:pt idx="62">
                  <c:v>56300</c:v>
                </c:pt>
                <c:pt idx="63">
                  <c:v>55900</c:v>
                </c:pt>
                <c:pt idx="64">
                  <c:v>56800</c:v>
                </c:pt>
                <c:pt idx="65">
                  <c:v>56500</c:v>
                </c:pt>
                <c:pt idx="66">
                  <c:v>56600</c:v>
                </c:pt>
                <c:pt idx="67">
                  <c:v>56500</c:v>
                </c:pt>
                <c:pt idx="68">
                  <c:v>56800</c:v>
                </c:pt>
                <c:pt idx="69">
                  <c:v>56500</c:v>
                </c:pt>
                <c:pt idx="70">
                  <c:v>56900</c:v>
                </c:pt>
                <c:pt idx="71">
                  <c:v>55500</c:v>
                </c:pt>
                <c:pt idx="72">
                  <c:v>57800</c:v>
                </c:pt>
                <c:pt idx="73">
                  <c:v>55900</c:v>
                </c:pt>
                <c:pt idx="74">
                  <c:v>58700</c:v>
                </c:pt>
                <c:pt idx="75">
                  <c:v>58200</c:v>
                </c:pt>
                <c:pt idx="76">
                  <c:v>59100</c:v>
                </c:pt>
                <c:pt idx="77">
                  <c:v>57500</c:v>
                </c:pt>
                <c:pt idx="78">
                  <c:v>58700</c:v>
                </c:pt>
                <c:pt idx="79">
                  <c:v>58000</c:v>
                </c:pt>
                <c:pt idx="80">
                  <c:v>57900</c:v>
                </c:pt>
                <c:pt idx="81">
                  <c:v>57600</c:v>
                </c:pt>
                <c:pt idx="82">
                  <c:v>59900</c:v>
                </c:pt>
                <c:pt idx="83">
                  <c:v>58000</c:v>
                </c:pt>
                <c:pt idx="84">
                  <c:v>58500</c:v>
                </c:pt>
                <c:pt idx="85">
                  <c:v>59300</c:v>
                </c:pt>
                <c:pt idx="86">
                  <c:v>60600</c:v>
                </c:pt>
                <c:pt idx="87">
                  <c:v>58400</c:v>
                </c:pt>
                <c:pt idx="88">
                  <c:v>59100</c:v>
                </c:pt>
                <c:pt idx="89">
                  <c:v>59100</c:v>
                </c:pt>
                <c:pt idx="90">
                  <c:v>58700</c:v>
                </c:pt>
                <c:pt idx="91">
                  <c:v>58500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C2-44CA-AD0F-B54B37E7A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0223936"/>
        <c:axId val="720224264"/>
      </c:scatterChart>
      <c:valAx>
        <c:axId val="720223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0224264"/>
        <c:crosses val="autoZero"/>
        <c:crossBetween val="midCat"/>
      </c:valAx>
      <c:valAx>
        <c:axId val="720224264"/>
        <c:scaling>
          <c:orientation val="minMax"/>
          <c:min val="47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0223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x"/>
            <c:errBarType val="both"/>
            <c:errValType val="fixedVal"/>
            <c:noEndCap val="0"/>
            <c:val val="0.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'Table A1'!$K$787:$K$878</c:f>
                <c:numCache>
                  <c:formatCode>General</c:formatCode>
                  <c:ptCount val="92"/>
                  <c:pt idx="0">
                    <c:v>260</c:v>
                  </c:pt>
                  <c:pt idx="1">
                    <c:v>700</c:v>
                  </c:pt>
                  <c:pt idx="2">
                    <c:v>540</c:v>
                  </c:pt>
                  <c:pt idx="3">
                    <c:v>260</c:v>
                  </c:pt>
                  <c:pt idx="4">
                    <c:v>240</c:v>
                  </c:pt>
                  <c:pt idx="5">
                    <c:v>280</c:v>
                  </c:pt>
                  <c:pt idx="6">
                    <c:v>300</c:v>
                  </c:pt>
                  <c:pt idx="7">
                    <c:v>340</c:v>
                  </c:pt>
                  <c:pt idx="8">
                    <c:v>240</c:v>
                  </c:pt>
                  <c:pt idx="9">
                    <c:v>300</c:v>
                  </c:pt>
                  <c:pt idx="10">
                    <c:v>300</c:v>
                  </c:pt>
                  <c:pt idx="11">
                    <c:v>650</c:v>
                  </c:pt>
                  <c:pt idx="12">
                    <c:v>680</c:v>
                  </c:pt>
                  <c:pt idx="13">
                    <c:v>310</c:v>
                  </c:pt>
                  <c:pt idx="14">
                    <c:v>330</c:v>
                  </c:pt>
                  <c:pt idx="15">
                    <c:v>350</c:v>
                  </c:pt>
                  <c:pt idx="16">
                    <c:v>370</c:v>
                  </c:pt>
                  <c:pt idx="17">
                    <c:v>410</c:v>
                  </c:pt>
                  <c:pt idx="18">
                    <c:v>290</c:v>
                  </c:pt>
                  <c:pt idx="19">
                    <c:v>400</c:v>
                  </c:pt>
                  <c:pt idx="20">
                    <c:v>320</c:v>
                  </c:pt>
                  <c:pt idx="21">
                    <c:v>900</c:v>
                  </c:pt>
                  <c:pt idx="22">
                    <c:v>270</c:v>
                  </c:pt>
                  <c:pt idx="23">
                    <c:v>1500</c:v>
                  </c:pt>
                  <c:pt idx="24">
                    <c:v>410</c:v>
                  </c:pt>
                  <c:pt idx="25">
                    <c:v>420</c:v>
                  </c:pt>
                  <c:pt idx="26">
                    <c:v>410</c:v>
                  </c:pt>
                  <c:pt idx="27">
                    <c:v>980</c:v>
                  </c:pt>
                  <c:pt idx="28">
                    <c:v>390</c:v>
                  </c:pt>
                  <c:pt idx="29">
                    <c:v>860</c:v>
                  </c:pt>
                  <c:pt idx="30">
                    <c:v>840</c:v>
                  </c:pt>
                  <c:pt idx="31">
                    <c:v>280</c:v>
                  </c:pt>
                  <c:pt idx="32">
                    <c:v>280</c:v>
                  </c:pt>
                  <c:pt idx="33">
                    <c:v>430</c:v>
                  </c:pt>
                  <c:pt idx="34">
                    <c:v>1200</c:v>
                  </c:pt>
                  <c:pt idx="35">
                    <c:v>440</c:v>
                  </c:pt>
                  <c:pt idx="36">
                    <c:v>380</c:v>
                  </c:pt>
                  <c:pt idx="37">
                    <c:v>900</c:v>
                  </c:pt>
                  <c:pt idx="38">
                    <c:v>810</c:v>
                  </c:pt>
                  <c:pt idx="39">
                    <c:v>820</c:v>
                  </c:pt>
                  <c:pt idx="40">
                    <c:v>420</c:v>
                  </c:pt>
                  <c:pt idx="41">
                    <c:v>1200</c:v>
                  </c:pt>
                  <c:pt idx="42">
                    <c:v>380</c:v>
                  </c:pt>
                  <c:pt idx="43">
                    <c:v>370</c:v>
                  </c:pt>
                  <c:pt idx="44">
                    <c:v>870</c:v>
                  </c:pt>
                  <c:pt idx="45">
                    <c:v>400</c:v>
                  </c:pt>
                  <c:pt idx="46">
                    <c:v>400</c:v>
                  </c:pt>
                  <c:pt idx="47">
                    <c:v>1300</c:v>
                  </c:pt>
                  <c:pt idx="48">
                    <c:v>810</c:v>
                  </c:pt>
                  <c:pt idx="49">
                    <c:v>310</c:v>
                  </c:pt>
                  <c:pt idx="50">
                    <c:v>270</c:v>
                  </c:pt>
                  <c:pt idx="51">
                    <c:v>1100</c:v>
                  </c:pt>
                  <c:pt idx="52">
                    <c:v>430</c:v>
                  </c:pt>
                  <c:pt idx="53">
                    <c:v>400</c:v>
                  </c:pt>
                  <c:pt idx="54">
                    <c:v>440</c:v>
                  </c:pt>
                  <c:pt idx="55">
                    <c:v>1400</c:v>
                  </c:pt>
                  <c:pt idx="56">
                    <c:v>1300</c:v>
                  </c:pt>
                  <c:pt idx="57">
                    <c:v>430</c:v>
                  </c:pt>
                  <c:pt idx="58">
                    <c:v>430</c:v>
                  </c:pt>
                  <c:pt idx="59">
                    <c:v>1200</c:v>
                  </c:pt>
                  <c:pt idx="60">
                    <c:v>1200</c:v>
                  </c:pt>
                  <c:pt idx="61">
                    <c:v>410</c:v>
                  </c:pt>
                  <c:pt idx="62">
                    <c:v>1100</c:v>
                  </c:pt>
                  <c:pt idx="63">
                    <c:v>420</c:v>
                  </c:pt>
                  <c:pt idx="64">
                    <c:v>930</c:v>
                  </c:pt>
                  <c:pt idx="65">
                    <c:v>450</c:v>
                  </c:pt>
                  <c:pt idx="66">
                    <c:v>400</c:v>
                  </c:pt>
                  <c:pt idx="67">
                    <c:v>1900</c:v>
                  </c:pt>
                  <c:pt idx="68">
                    <c:v>400</c:v>
                  </c:pt>
                  <c:pt idx="69">
                    <c:v>1100</c:v>
                  </c:pt>
                  <c:pt idx="70">
                    <c:v>1100</c:v>
                  </c:pt>
                  <c:pt idx="71">
                    <c:v>390</c:v>
                  </c:pt>
                  <c:pt idx="72">
                    <c:v>370</c:v>
                  </c:pt>
                  <c:pt idx="73">
                    <c:v>380</c:v>
                  </c:pt>
                  <c:pt idx="74">
                    <c:v>420</c:v>
                  </c:pt>
                  <c:pt idx="75">
                    <c:v>460</c:v>
                  </c:pt>
                  <c:pt idx="76">
                    <c:v>420</c:v>
                  </c:pt>
                  <c:pt idx="77">
                    <c:v>390</c:v>
                  </c:pt>
                  <c:pt idx="78">
                    <c:v>310</c:v>
                  </c:pt>
                  <c:pt idx="79">
                    <c:v>980</c:v>
                  </c:pt>
                  <c:pt idx="80">
                    <c:v>1100</c:v>
                  </c:pt>
                  <c:pt idx="81">
                    <c:v>360</c:v>
                  </c:pt>
                  <c:pt idx="82">
                    <c:v>890</c:v>
                  </c:pt>
                  <c:pt idx="83">
                    <c:v>290</c:v>
                  </c:pt>
                  <c:pt idx="84">
                    <c:v>900</c:v>
                  </c:pt>
                  <c:pt idx="85">
                    <c:v>340</c:v>
                  </c:pt>
                  <c:pt idx="86">
                    <c:v>330</c:v>
                  </c:pt>
                  <c:pt idx="87">
                    <c:v>310</c:v>
                  </c:pt>
                  <c:pt idx="88">
                    <c:v>310</c:v>
                  </c:pt>
                  <c:pt idx="89">
                    <c:v>950</c:v>
                  </c:pt>
                  <c:pt idx="90">
                    <c:v>920</c:v>
                  </c:pt>
                  <c:pt idx="91">
                    <c:v>310</c:v>
                  </c:pt>
                </c:numCache>
              </c:numRef>
            </c:plus>
            <c:minus>
              <c:numRef>
                <c:f>'Table A1'!$K$787:$K$878</c:f>
                <c:numCache>
                  <c:formatCode>General</c:formatCode>
                  <c:ptCount val="92"/>
                  <c:pt idx="0">
                    <c:v>260</c:v>
                  </c:pt>
                  <c:pt idx="1">
                    <c:v>700</c:v>
                  </c:pt>
                  <c:pt idx="2">
                    <c:v>540</c:v>
                  </c:pt>
                  <c:pt idx="3">
                    <c:v>260</c:v>
                  </c:pt>
                  <c:pt idx="4">
                    <c:v>240</c:v>
                  </c:pt>
                  <c:pt idx="5">
                    <c:v>280</c:v>
                  </c:pt>
                  <c:pt idx="6">
                    <c:v>300</c:v>
                  </c:pt>
                  <c:pt idx="7">
                    <c:v>340</c:v>
                  </c:pt>
                  <c:pt idx="8">
                    <c:v>240</c:v>
                  </c:pt>
                  <c:pt idx="9">
                    <c:v>300</c:v>
                  </c:pt>
                  <c:pt idx="10">
                    <c:v>300</c:v>
                  </c:pt>
                  <c:pt idx="11">
                    <c:v>650</c:v>
                  </c:pt>
                  <c:pt idx="12">
                    <c:v>680</c:v>
                  </c:pt>
                  <c:pt idx="13">
                    <c:v>310</c:v>
                  </c:pt>
                  <c:pt idx="14">
                    <c:v>330</c:v>
                  </c:pt>
                  <c:pt idx="15">
                    <c:v>350</c:v>
                  </c:pt>
                  <c:pt idx="16">
                    <c:v>370</c:v>
                  </c:pt>
                  <c:pt idx="17">
                    <c:v>410</c:v>
                  </c:pt>
                  <c:pt idx="18">
                    <c:v>290</c:v>
                  </c:pt>
                  <c:pt idx="19">
                    <c:v>400</c:v>
                  </c:pt>
                  <c:pt idx="20">
                    <c:v>320</c:v>
                  </c:pt>
                  <c:pt idx="21">
                    <c:v>900</c:v>
                  </c:pt>
                  <c:pt idx="22">
                    <c:v>270</c:v>
                  </c:pt>
                  <c:pt idx="23">
                    <c:v>1500</c:v>
                  </c:pt>
                  <c:pt idx="24">
                    <c:v>410</c:v>
                  </c:pt>
                  <c:pt idx="25">
                    <c:v>420</c:v>
                  </c:pt>
                  <c:pt idx="26">
                    <c:v>410</c:v>
                  </c:pt>
                  <c:pt idx="27">
                    <c:v>980</c:v>
                  </c:pt>
                  <c:pt idx="28">
                    <c:v>390</c:v>
                  </c:pt>
                  <c:pt idx="29">
                    <c:v>860</c:v>
                  </c:pt>
                  <c:pt idx="30">
                    <c:v>840</c:v>
                  </c:pt>
                  <c:pt idx="31">
                    <c:v>280</c:v>
                  </c:pt>
                  <c:pt idx="32">
                    <c:v>280</c:v>
                  </c:pt>
                  <c:pt idx="33">
                    <c:v>430</c:v>
                  </c:pt>
                  <c:pt idx="34">
                    <c:v>1200</c:v>
                  </c:pt>
                  <c:pt idx="35">
                    <c:v>440</c:v>
                  </c:pt>
                  <c:pt idx="36">
                    <c:v>380</c:v>
                  </c:pt>
                  <c:pt idx="37">
                    <c:v>900</c:v>
                  </c:pt>
                  <c:pt idx="38">
                    <c:v>810</c:v>
                  </c:pt>
                  <c:pt idx="39">
                    <c:v>820</c:v>
                  </c:pt>
                  <c:pt idx="40">
                    <c:v>420</c:v>
                  </c:pt>
                  <c:pt idx="41">
                    <c:v>1200</c:v>
                  </c:pt>
                  <c:pt idx="42">
                    <c:v>380</c:v>
                  </c:pt>
                  <c:pt idx="43">
                    <c:v>370</c:v>
                  </c:pt>
                  <c:pt idx="44">
                    <c:v>870</c:v>
                  </c:pt>
                  <c:pt idx="45">
                    <c:v>400</c:v>
                  </c:pt>
                  <c:pt idx="46">
                    <c:v>400</c:v>
                  </c:pt>
                  <c:pt idx="47">
                    <c:v>1300</c:v>
                  </c:pt>
                  <c:pt idx="48">
                    <c:v>810</c:v>
                  </c:pt>
                  <c:pt idx="49">
                    <c:v>310</c:v>
                  </c:pt>
                  <c:pt idx="50">
                    <c:v>270</c:v>
                  </c:pt>
                  <c:pt idx="51">
                    <c:v>1100</c:v>
                  </c:pt>
                  <c:pt idx="52">
                    <c:v>430</c:v>
                  </c:pt>
                  <c:pt idx="53">
                    <c:v>400</c:v>
                  </c:pt>
                  <c:pt idx="54">
                    <c:v>440</c:v>
                  </c:pt>
                  <c:pt idx="55">
                    <c:v>1400</c:v>
                  </c:pt>
                  <c:pt idx="56">
                    <c:v>1300</c:v>
                  </c:pt>
                  <c:pt idx="57">
                    <c:v>430</c:v>
                  </c:pt>
                  <c:pt idx="58">
                    <c:v>430</c:v>
                  </c:pt>
                  <c:pt idx="59">
                    <c:v>1200</c:v>
                  </c:pt>
                  <c:pt idx="60">
                    <c:v>1200</c:v>
                  </c:pt>
                  <c:pt idx="61">
                    <c:v>410</c:v>
                  </c:pt>
                  <c:pt idx="62">
                    <c:v>1100</c:v>
                  </c:pt>
                  <c:pt idx="63">
                    <c:v>420</c:v>
                  </c:pt>
                  <c:pt idx="64">
                    <c:v>930</c:v>
                  </c:pt>
                  <c:pt idx="65">
                    <c:v>450</c:v>
                  </c:pt>
                  <c:pt idx="66">
                    <c:v>400</c:v>
                  </c:pt>
                  <c:pt idx="67">
                    <c:v>1900</c:v>
                  </c:pt>
                  <c:pt idx="68">
                    <c:v>400</c:v>
                  </c:pt>
                  <c:pt idx="69">
                    <c:v>1100</c:v>
                  </c:pt>
                  <c:pt idx="70">
                    <c:v>1100</c:v>
                  </c:pt>
                  <c:pt idx="71">
                    <c:v>390</c:v>
                  </c:pt>
                  <c:pt idx="72">
                    <c:v>370</c:v>
                  </c:pt>
                  <c:pt idx="73">
                    <c:v>380</c:v>
                  </c:pt>
                  <c:pt idx="74">
                    <c:v>420</c:v>
                  </c:pt>
                  <c:pt idx="75">
                    <c:v>460</c:v>
                  </c:pt>
                  <c:pt idx="76">
                    <c:v>420</c:v>
                  </c:pt>
                  <c:pt idx="77">
                    <c:v>390</c:v>
                  </c:pt>
                  <c:pt idx="78">
                    <c:v>310</c:v>
                  </c:pt>
                  <c:pt idx="79">
                    <c:v>980</c:v>
                  </c:pt>
                  <c:pt idx="80">
                    <c:v>1100</c:v>
                  </c:pt>
                  <c:pt idx="81">
                    <c:v>360</c:v>
                  </c:pt>
                  <c:pt idx="82">
                    <c:v>890</c:v>
                  </c:pt>
                  <c:pt idx="83">
                    <c:v>290</c:v>
                  </c:pt>
                  <c:pt idx="84">
                    <c:v>900</c:v>
                  </c:pt>
                  <c:pt idx="85">
                    <c:v>340</c:v>
                  </c:pt>
                  <c:pt idx="86">
                    <c:v>330</c:v>
                  </c:pt>
                  <c:pt idx="87">
                    <c:v>310</c:v>
                  </c:pt>
                  <c:pt idx="88">
                    <c:v>310</c:v>
                  </c:pt>
                  <c:pt idx="89">
                    <c:v>950</c:v>
                  </c:pt>
                  <c:pt idx="90">
                    <c:v>920</c:v>
                  </c:pt>
                  <c:pt idx="91">
                    <c:v>310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yVal>
            <c:numRef>
              <c:f>'Table A1'!$J$787:$J$878</c:f>
              <c:numCache>
                <c:formatCode>General</c:formatCode>
                <c:ptCount val="92"/>
                <c:pt idx="0">
                  <c:v>6080</c:v>
                </c:pt>
                <c:pt idx="1">
                  <c:v>16850</c:v>
                </c:pt>
                <c:pt idx="2">
                  <c:v>19030</c:v>
                </c:pt>
                <c:pt idx="3">
                  <c:v>6080</c:v>
                </c:pt>
                <c:pt idx="4">
                  <c:v>6380</c:v>
                </c:pt>
                <c:pt idx="5">
                  <c:v>6650</c:v>
                </c:pt>
                <c:pt idx="6">
                  <c:v>6620</c:v>
                </c:pt>
                <c:pt idx="7">
                  <c:v>7200</c:v>
                </c:pt>
                <c:pt idx="8">
                  <c:v>6500</c:v>
                </c:pt>
                <c:pt idx="9">
                  <c:v>7110</c:v>
                </c:pt>
                <c:pt idx="10">
                  <c:v>6780</c:v>
                </c:pt>
                <c:pt idx="11">
                  <c:v>19810</c:v>
                </c:pt>
                <c:pt idx="12">
                  <c:v>20280</c:v>
                </c:pt>
                <c:pt idx="13">
                  <c:v>6650</c:v>
                </c:pt>
                <c:pt idx="14">
                  <c:v>5950</c:v>
                </c:pt>
                <c:pt idx="15">
                  <c:v>6950</c:v>
                </c:pt>
                <c:pt idx="16">
                  <c:v>6930</c:v>
                </c:pt>
                <c:pt idx="17">
                  <c:v>6910</c:v>
                </c:pt>
                <c:pt idx="18">
                  <c:v>6830</c:v>
                </c:pt>
                <c:pt idx="19">
                  <c:v>7510</c:v>
                </c:pt>
                <c:pt idx="20">
                  <c:v>6130</c:v>
                </c:pt>
                <c:pt idx="21">
                  <c:v>19290</c:v>
                </c:pt>
                <c:pt idx="22">
                  <c:v>5350</c:v>
                </c:pt>
                <c:pt idx="23">
                  <c:v>28800</c:v>
                </c:pt>
                <c:pt idx="24">
                  <c:v>6860</c:v>
                </c:pt>
                <c:pt idx="25">
                  <c:v>7580</c:v>
                </c:pt>
                <c:pt idx="26">
                  <c:v>7450</c:v>
                </c:pt>
                <c:pt idx="27">
                  <c:v>18140</c:v>
                </c:pt>
                <c:pt idx="28">
                  <c:v>6120</c:v>
                </c:pt>
                <c:pt idx="29">
                  <c:v>15380</c:v>
                </c:pt>
                <c:pt idx="30">
                  <c:v>14490</c:v>
                </c:pt>
                <c:pt idx="31">
                  <c:v>5250</c:v>
                </c:pt>
                <c:pt idx="32">
                  <c:v>5410</c:v>
                </c:pt>
                <c:pt idx="33">
                  <c:v>7130</c:v>
                </c:pt>
                <c:pt idx="34">
                  <c:v>21200</c:v>
                </c:pt>
                <c:pt idx="35">
                  <c:v>7600</c:v>
                </c:pt>
                <c:pt idx="36">
                  <c:v>7510</c:v>
                </c:pt>
                <c:pt idx="37">
                  <c:v>15540</c:v>
                </c:pt>
                <c:pt idx="38">
                  <c:v>15140</c:v>
                </c:pt>
                <c:pt idx="39">
                  <c:v>16670</c:v>
                </c:pt>
                <c:pt idx="40">
                  <c:v>7530</c:v>
                </c:pt>
                <c:pt idx="41">
                  <c:v>19700</c:v>
                </c:pt>
                <c:pt idx="42">
                  <c:v>6920</c:v>
                </c:pt>
                <c:pt idx="43">
                  <c:v>7400</c:v>
                </c:pt>
                <c:pt idx="44">
                  <c:v>16840</c:v>
                </c:pt>
                <c:pt idx="45">
                  <c:v>7880</c:v>
                </c:pt>
                <c:pt idx="46">
                  <c:v>7680</c:v>
                </c:pt>
                <c:pt idx="47">
                  <c:v>21600</c:v>
                </c:pt>
                <c:pt idx="48">
                  <c:v>19110</c:v>
                </c:pt>
                <c:pt idx="49">
                  <c:v>5630</c:v>
                </c:pt>
                <c:pt idx="50">
                  <c:v>5180</c:v>
                </c:pt>
                <c:pt idx="51">
                  <c:v>18800</c:v>
                </c:pt>
                <c:pt idx="52">
                  <c:v>8290</c:v>
                </c:pt>
                <c:pt idx="53">
                  <c:v>6730</c:v>
                </c:pt>
                <c:pt idx="54">
                  <c:v>8070</c:v>
                </c:pt>
                <c:pt idx="55">
                  <c:v>21300</c:v>
                </c:pt>
                <c:pt idx="56">
                  <c:v>22100</c:v>
                </c:pt>
                <c:pt idx="57">
                  <c:v>7470</c:v>
                </c:pt>
                <c:pt idx="58">
                  <c:v>7120</c:v>
                </c:pt>
                <c:pt idx="59">
                  <c:v>19700</c:v>
                </c:pt>
                <c:pt idx="60">
                  <c:v>20900</c:v>
                </c:pt>
                <c:pt idx="61">
                  <c:v>6580</c:v>
                </c:pt>
                <c:pt idx="62">
                  <c:v>19800</c:v>
                </c:pt>
                <c:pt idx="63">
                  <c:v>6770</c:v>
                </c:pt>
                <c:pt idx="64">
                  <c:v>21890</c:v>
                </c:pt>
                <c:pt idx="65">
                  <c:v>7710</c:v>
                </c:pt>
                <c:pt idx="66">
                  <c:v>7670</c:v>
                </c:pt>
                <c:pt idx="67">
                  <c:v>29600</c:v>
                </c:pt>
                <c:pt idx="68">
                  <c:v>7090</c:v>
                </c:pt>
                <c:pt idx="69">
                  <c:v>20700</c:v>
                </c:pt>
                <c:pt idx="70">
                  <c:v>20300</c:v>
                </c:pt>
                <c:pt idx="71">
                  <c:v>6760</c:v>
                </c:pt>
                <c:pt idx="72">
                  <c:v>8320</c:v>
                </c:pt>
                <c:pt idx="73">
                  <c:v>7230</c:v>
                </c:pt>
                <c:pt idx="74">
                  <c:v>7940</c:v>
                </c:pt>
                <c:pt idx="75">
                  <c:v>7790</c:v>
                </c:pt>
                <c:pt idx="76">
                  <c:v>7790</c:v>
                </c:pt>
                <c:pt idx="77">
                  <c:v>7260</c:v>
                </c:pt>
                <c:pt idx="78">
                  <c:v>5320</c:v>
                </c:pt>
                <c:pt idx="79">
                  <c:v>20220</c:v>
                </c:pt>
                <c:pt idx="80">
                  <c:v>21500</c:v>
                </c:pt>
                <c:pt idx="81">
                  <c:v>6770</c:v>
                </c:pt>
                <c:pt idx="82">
                  <c:v>22450</c:v>
                </c:pt>
                <c:pt idx="83">
                  <c:v>7000</c:v>
                </c:pt>
                <c:pt idx="84">
                  <c:v>22120</c:v>
                </c:pt>
                <c:pt idx="85">
                  <c:v>7650</c:v>
                </c:pt>
                <c:pt idx="86">
                  <c:v>7660</c:v>
                </c:pt>
                <c:pt idx="87">
                  <c:v>7120</c:v>
                </c:pt>
                <c:pt idx="88">
                  <c:v>7020</c:v>
                </c:pt>
                <c:pt idx="89">
                  <c:v>19900</c:v>
                </c:pt>
                <c:pt idx="90">
                  <c:v>20970</c:v>
                </c:pt>
                <c:pt idx="91">
                  <c:v>6610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A0-4E03-9405-B97A0274D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0223936"/>
        <c:axId val="720224264"/>
      </c:scatterChart>
      <c:valAx>
        <c:axId val="720223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0224264"/>
        <c:crosses val="autoZero"/>
        <c:crossBetween val="midCat"/>
      </c:valAx>
      <c:valAx>
        <c:axId val="720224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0223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x"/>
            <c:errBarType val="both"/>
            <c:errValType val="fixedVal"/>
            <c:noEndCap val="0"/>
            <c:val val="0.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'Table A1'!$G$787:$G$878</c:f>
                <c:numCache>
                  <c:formatCode>General</c:formatCode>
                  <c:ptCount val="92"/>
                  <c:pt idx="0">
                    <c:v>200000</c:v>
                  </c:pt>
                  <c:pt idx="1">
                    <c:v>180000</c:v>
                  </c:pt>
                  <c:pt idx="2">
                    <c:v>150000</c:v>
                  </c:pt>
                  <c:pt idx="3">
                    <c:v>170000</c:v>
                  </c:pt>
                  <c:pt idx="4">
                    <c:v>190000</c:v>
                  </c:pt>
                  <c:pt idx="5">
                    <c:v>210000</c:v>
                  </c:pt>
                  <c:pt idx="6">
                    <c:v>210000</c:v>
                  </c:pt>
                  <c:pt idx="7">
                    <c:v>210000</c:v>
                  </c:pt>
                  <c:pt idx="8">
                    <c:v>180000</c:v>
                  </c:pt>
                  <c:pt idx="9">
                    <c:v>180000</c:v>
                  </c:pt>
                  <c:pt idx="10">
                    <c:v>230000</c:v>
                  </c:pt>
                  <c:pt idx="11">
                    <c:v>180000</c:v>
                  </c:pt>
                  <c:pt idx="12">
                    <c:v>180000</c:v>
                  </c:pt>
                  <c:pt idx="13">
                    <c:v>220000</c:v>
                  </c:pt>
                  <c:pt idx="14">
                    <c:v>230000</c:v>
                  </c:pt>
                  <c:pt idx="15">
                    <c:v>220000</c:v>
                  </c:pt>
                  <c:pt idx="16">
                    <c:v>230000</c:v>
                  </c:pt>
                  <c:pt idx="17">
                    <c:v>240000</c:v>
                  </c:pt>
                  <c:pt idx="18">
                    <c:v>240000</c:v>
                  </c:pt>
                  <c:pt idx="19">
                    <c:v>220000</c:v>
                  </c:pt>
                  <c:pt idx="20">
                    <c:v>240000</c:v>
                  </c:pt>
                  <c:pt idx="21">
                    <c:v>230000</c:v>
                  </c:pt>
                  <c:pt idx="22">
                    <c:v>240000</c:v>
                  </c:pt>
                  <c:pt idx="23">
                    <c:v>240000</c:v>
                  </c:pt>
                  <c:pt idx="24">
                    <c:v>250000</c:v>
                  </c:pt>
                  <c:pt idx="25">
                    <c:v>250000</c:v>
                  </c:pt>
                  <c:pt idx="26">
                    <c:v>250000</c:v>
                  </c:pt>
                  <c:pt idx="27">
                    <c:v>270000</c:v>
                  </c:pt>
                  <c:pt idx="28">
                    <c:v>270000</c:v>
                  </c:pt>
                  <c:pt idx="29">
                    <c:v>270000</c:v>
                  </c:pt>
                  <c:pt idx="30">
                    <c:v>250000</c:v>
                  </c:pt>
                  <c:pt idx="31">
                    <c:v>220000</c:v>
                  </c:pt>
                  <c:pt idx="32">
                    <c:v>230000</c:v>
                  </c:pt>
                  <c:pt idx="33">
                    <c:v>280000</c:v>
                  </c:pt>
                  <c:pt idx="34">
                    <c:v>250000</c:v>
                  </c:pt>
                  <c:pt idx="35">
                    <c:v>250000</c:v>
                  </c:pt>
                  <c:pt idx="36">
                    <c:v>210000</c:v>
                  </c:pt>
                  <c:pt idx="37">
                    <c:v>280000</c:v>
                  </c:pt>
                  <c:pt idx="38">
                    <c:v>260000</c:v>
                  </c:pt>
                  <c:pt idx="39">
                    <c:v>260000</c:v>
                  </c:pt>
                  <c:pt idx="40">
                    <c:v>280000</c:v>
                  </c:pt>
                  <c:pt idx="41">
                    <c:v>250000</c:v>
                  </c:pt>
                  <c:pt idx="42">
                    <c:v>260000</c:v>
                  </c:pt>
                  <c:pt idx="43">
                    <c:v>270000</c:v>
                  </c:pt>
                  <c:pt idx="44">
                    <c:v>280000</c:v>
                  </c:pt>
                  <c:pt idx="45">
                    <c:v>250000</c:v>
                  </c:pt>
                  <c:pt idx="46">
                    <c:v>250000</c:v>
                  </c:pt>
                  <c:pt idx="47">
                    <c:v>260000</c:v>
                  </c:pt>
                  <c:pt idx="48">
                    <c:v>220000</c:v>
                  </c:pt>
                  <c:pt idx="49">
                    <c:v>260000</c:v>
                  </c:pt>
                  <c:pt idx="50">
                    <c:v>260000</c:v>
                  </c:pt>
                  <c:pt idx="51">
                    <c:v>260000</c:v>
                  </c:pt>
                  <c:pt idx="52">
                    <c:v>270000</c:v>
                  </c:pt>
                  <c:pt idx="53">
                    <c:v>270000</c:v>
                  </c:pt>
                  <c:pt idx="54">
                    <c:v>260000</c:v>
                  </c:pt>
                  <c:pt idx="55">
                    <c:v>290000</c:v>
                  </c:pt>
                  <c:pt idx="56">
                    <c:v>300000</c:v>
                  </c:pt>
                  <c:pt idx="57">
                    <c:v>260000</c:v>
                  </c:pt>
                  <c:pt idx="58">
                    <c:v>320000</c:v>
                  </c:pt>
                  <c:pt idx="59">
                    <c:v>250000</c:v>
                  </c:pt>
                  <c:pt idx="60">
                    <c:v>270000</c:v>
                  </c:pt>
                  <c:pt idx="61">
                    <c:v>290000</c:v>
                  </c:pt>
                  <c:pt idx="62">
                    <c:v>280000</c:v>
                  </c:pt>
                  <c:pt idx="63">
                    <c:v>300000</c:v>
                  </c:pt>
                  <c:pt idx="64">
                    <c:v>230000</c:v>
                  </c:pt>
                  <c:pt idx="65">
                    <c:v>250000</c:v>
                  </c:pt>
                  <c:pt idx="66">
                    <c:v>220000</c:v>
                  </c:pt>
                  <c:pt idx="67">
                    <c:v>280000</c:v>
                  </c:pt>
                  <c:pt idx="68">
                    <c:v>270000</c:v>
                  </c:pt>
                  <c:pt idx="69">
                    <c:v>280000</c:v>
                  </c:pt>
                  <c:pt idx="70">
                    <c:v>270000</c:v>
                  </c:pt>
                  <c:pt idx="71">
                    <c:v>260000</c:v>
                  </c:pt>
                  <c:pt idx="72">
                    <c:v>210000</c:v>
                  </c:pt>
                  <c:pt idx="73">
                    <c:v>270000</c:v>
                  </c:pt>
                  <c:pt idx="74">
                    <c:v>250000</c:v>
                  </c:pt>
                  <c:pt idx="75">
                    <c:v>280000</c:v>
                  </c:pt>
                  <c:pt idx="76">
                    <c:v>250000</c:v>
                  </c:pt>
                  <c:pt idx="77">
                    <c:v>250000</c:v>
                  </c:pt>
                  <c:pt idx="78">
                    <c:v>290000</c:v>
                  </c:pt>
                  <c:pt idx="79">
                    <c:v>260000</c:v>
                  </c:pt>
                  <c:pt idx="80">
                    <c:v>260000</c:v>
                  </c:pt>
                  <c:pt idx="81">
                    <c:v>250000</c:v>
                  </c:pt>
                  <c:pt idx="82">
                    <c:v>200000</c:v>
                  </c:pt>
                  <c:pt idx="83">
                    <c:v>210000</c:v>
                  </c:pt>
                  <c:pt idx="84">
                    <c:v>210000</c:v>
                  </c:pt>
                  <c:pt idx="85">
                    <c:v>210000</c:v>
                  </c:pt>
                  <c:pt idx="86">
                    <c:v>190000</c:v>
                  </c:pt>
                  <c:pt idx="87">
                    <c:v>230000</c:v>
                  </c:pt>
                  <c:pt idx="88">
                    <c:v>230000</c:v>
                  </c:pt>
                  <c:pt idx="89">
                    <c:v>230000</c:v>
                  </c:pt>
                  <c:pt idx="90">
                    <c:v>250000</c:v>
                  </c:pt>
                  <c:pt idx="91">
                    <c:v>230000</c:v>
                  </c:pt>
                </c:numCache>
              </c:numRef>
            </c:plus>
            <c:minus>
              <c:numRef>
                <c:f>'Table A1'!$G$787:$G$878</c:f>
                <c:numCache>
                  <c:formatCode>General</c:formatCode>
                  <c:ptCount val="92"/>
                  <c:pt idx="0">
                    <c:v>200000</c:v>
                  </c:pt>
                  <c:pt idx="1">
                    <c:v>180000</c:v>
                  </c:pt>
                  <c:pt idx="2">
                    <c:v>150000</c:v>
                  </c:pt>
                  <c:pt idx="3">
                    <c:v>170000</c:v>
                  </c:pt>
                  <c:pt idx="4">
                    <c:v>190000</c:v>
                  </c:pt>
                  <c:pt idx="5">
                    <c:v>210000</c:v>
                  </c:pt>
                  <c:pt idx="6">
                    <c:v>210000</c:v>
                  </c:pt>
                  <c:pt idx="7">
                    <c:v>210000</c:v>
                  </c:pt>
                  <c:pt idx="8">
                    <c:v>180000</c:v>
                  </c:pt>
                  <c:pt idx="9">
                    <c:v>180000</c:v>
                  </c:pt>
                  <c:pt idx="10">
                    <c:v>230000</c:v>
                  </c:pt>
                  <c:pt idx="11">
                    <c:v>180000</c:v>
                  </c:pt>
                  <c:pt idx="12">
                    <c:v>180000</c:v>
                  </c:pt>
                  <c:pt idx="13">
                    <c:v>220000</c:v>
                  </c:pt>
                  <c:pt idx="14">
                    <c:v>230000</c:v>
                  </c:pt>
                  <c:pt idx="15">
                    <c:v>220000</c:v>
                  </c:pt>
                  <c:pt idx="16">
                    <c:v>230000</c:v>
                  </c:pt>
                  <c:pt idx="17">
                    <c:v>240000</c:v>
                  </c:pt>
                  <c:pt idx="18">
                    <c:v>240000</c:v>
                  </c:pt>
                  <c:pt idx="19">
                    <c:v>220000</c:v>
                  </c:pt>
                  <c:pt idx="20">
                    <c:v>240000</c:v>
                  </c:pt>
                  <c:pt idx="21">
                    <c:v>230000</c:v>
                  </c:pt>
                  <c:pt idx="22">
                    <c:v>240000</c:v>
                  </c:pt>
                  <c:pt idx="23">
                    <c:v>240000</c:v>
                  </c:pt>
                  <c:pt idx="24">
                    <c:v>250000</c:v>
                  </c:pt>
                  <c:pt idx="25">
                    <c:v>250000</c:v>
                  </c:pt>
                  <c:pt idx="26">
                    <c:v>250000</c:v>
                  </c:pt>
                  <c:pt idx="27">
                    <c:v>270000</c:v>
                  </c:pt>
                  <c:pt idx="28">
                    <c:v>270000</c:v>
                  </c:pt>
                  <c:pt idx="29">
                    <c:v>270000</c:v>
                  </c:pt>
                  <c:pt idx="30">
                    <c:v>250000</c:v>
                  </c:pt>
                  <c:pt idx="31">
                    <c:v>220000</c:v>
                  </c:pt>
                  <c:pt idx="32">
                    <c:v>230000</c:v>
                  </c:pt>
                  <c:pt idx="33">
                    <c:v>280000</c:v>
                  </c:pt>
                  <c:pt idx="34">
                    <c:v>250000</c:v>
                  </c:pt>
                  <c:pt idx="35">
                    <c:v>250000</c:v>
                  </c:pt>
                  <c:pt idx="36">
                    <c:v>210000</c:v>
                  </c:pt>
                  <c:pt idx="37">
                    <c:v>280000</c:v>
                  </c:pt>
                  <c:pt idx="38">
                    <c:v>260000</c:v>
                  </c:pt>
                  <c:pt idx="39">
                    <c:v>260000</c:v>
                  </c:pt>
                  <c:pt idx="40">
                    <c:v>280000</c:v>
                  </c:pt>
                  <c:pt idx="41">
                    <c:v>250000</c:v>
                  </c:pt>
                  <c:pt idx="42">
                    <c:v>260000</c:v>
                  </c:pt>
                  <c:pt idx="43">
                    <c:v>270000</c:v>
                  </c:pt>
                  <c:pt idx="44">
                    <c:v>280000</c:v>
                  </c:pt>
                  <c:pt idx="45">
                    <c:v>250000</c:v>
                  </c:pt>
                  <c:pt idx="46">
                    <c:v>250000</c:v>
                  </c:pt>
                  <c:pt idx="47">
                    <c:v>260000</c:v>
                  </c:pt>
                  <c:pt idx="48">
                    <c:v>220000</c:v>
                  </c:pt>
                  <c:pt idx="49">
                    <c:v>260000</c:v>
                  </c:pt>
                  <c:pt idx="50">
                    <c:v>260000</c:v>
                  </c:pt>
                  <c:pt idx="51">
                    <c:v>260000</c:v>
                  </c:pt>
                  <c:pt idx="52">
                    <c:v>270000</c:v>
                  </c:pt>
                  <c:pt idx="53">
                    <c:v>270000</c:v>
                  </c:pt>
                  <c:pt idx="54">
                    <c:v>260000</c:v>
                  </c:pt>
                  <c:pt idx="55">
                    <c:v>290000</c:v>
                  </c:pt>
                  <c:pt idx="56">
                    <c:v>300000</c:v>
                  </c:pt>
                  <c:pt idx="57">
                    <c:v>260000</c:v>
                  </c:pt>
                  <c:pt idx="58">
                    <c:v>320000</c:v>
                  </c:pt>
                  <c:pt idx="59">
                    <c:v>250000</c:v>
                  </c:pt>
                  <c:pt idx="60">
                    <c:v>270000</c:v>
                  </c:pt>
                  <c:pt idx="61">
                    <c:v>290000</c:v>
                  </c:pt>
                  <c:pt idx="62">
                    <c:v>280000</c:v>
                  </c:pt>
                  <c:pt idx="63">
                    <c:v>300000</c:v>
                  </c:pt>
                  <c:pt idx="64">
                    <c:v>230000</c:v>
                  </c:pt>
                  <c:pt idx="65">
                    <c:v>250000</c:v>
                  </c:pt>
                  <c:pt idx="66">
                    <c:v>220000</c:v>
                  </c:pt>
                  <c:pt idx="67">
                    <c:v>280000</c:v>
                  </c:pt>
                  <c:pt idx="68">
                    <c:v>270000</c:v>
                  </c:pt>
                  <c:pt idx="69">
                    <c:v>280000</c:v>
                  </c:pt>
                  <c:pt idx="70">
                    <c:v>270000</c:v>
                  </c:pt>
                  <c:pt idx="71">
                    <c:v>260000</c:v>
                  </c:pt>
                  <c:pt idx="72">
                    <c:v>210000</c:v>
                  </c:pt>
                  <c:pt idx="73">
                    <c:v>270000</c:v>
                  </c:pt>
                  <c:pt idx="74">
                    <c:v>250000</c:v>
                  </c:pt>
                  <c:pt idx="75">
                    <c:v>280000</c:v>
                  </c:pt>
                  <c:pt idx="76">
                    <c:v>250000</c:v>
                  </c:pt>
                  <c:pt idx="77">
                    <c:v>250000</c:v>
                  </c:pt>
                  <c:pt idx="78">
                    <c:v>290000</c:v>
                  </c:pt>
                  <c:pt idx="79">
                    <c:v>260000</c:v>
                  </c:pt>
                  <c:pt idx="80">
                    <c:v>260000</c:v>
                  </c:pt>
                  <c:pt idx="81">
                    <c:v>250000</c:v>
                  </c:pt>
                  <c:pt idx="82">
                    <c:v>200000</c:v>
                  </c:pt>
                  <c:pt idx="83">
                    <c:v>210000</c:v>
                  </c:pt>
                  <c:pt idx="84">
                    <c:v>210000</c:v>
                  </c:pt>
                  <c:pt idx="85">
                    <c:v>210000</c:v>
                  </c:pt>
                  <c:pt idx="86">
                    <c:v>190000</c:v>
                  </c:pt>
                  <c:pt idx="87">
                    <c:v>230000</c:v>
                  </c:pt>
                  <c:pt idx="88">
                    <c:v>230000</c:v>
                  </c:pt>
                  <c:pt idx="89">
                    <c:v>230000</c:v>
                  </c:pt>
                  <c:pt idx="90">
                    <c:v>250000</c:v>
                  </c:pt>
                  <c:pt idx="91">
                    <c:v>230000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yVal>
            <c:numRef>
              <c:f>'Table A1'!$F$787:$F$878</c:f>
              <c:numCache>
                <c:formatCode>0.00E+00</c:formatCode>
                <c:ptCount val="92"/>
                <c:pt idx="0">
                  <c:v>3710000</c:v>
                </c:pt>
                <c:pt idx="1">
                  <c:v>3660000</c:v>
                </c:pt>
                <c:pt idx="2">
                  <c:v>3800000</c:v>
                </c:pt>
                <c:pt idx="3">
                  <c:v>3900000</c:v>
                </c:pt>
                <c:pt idx="4">
                  <c:v>4130000</c:v>
                </c:pt>
                <c:pt idx="5">
                  <c:v>3890000</c:v>
                </c:pt>
                <c:pt idx="6">
                  <c:v>3760000</c:v>
                </c:pt>
                <c:pt idx="7">
                  <c:v>3920000</c:v>
                </c:pt>
                <c:pt idx="8">
                  <c:v>4060000</c:v>
                </c:pt>
                <c:pt idx="9">
                  <c:v>3820000</c:v>
                </c:pt>
                <c:pt idx="10">
                  <c:v>4290000</c:v>
                </c:pt>
                <c:pt idx="11">
                  <c:v>4280000</c:v>
                </c:pt>
                <c:pt idx="12">
                  <c:v>4180000</c:v>
                </c:pt>
                <c:pt idx="13">
                  <c:v>4290000</c:v>
                </c:pt>
                <c:pt idx="14">
                  <c:v>4030000</c:v>
                </c:pt>
                <c:pt idx="15">
                  <c:v>4010000</c:v>
                </c:pt>
                <c:pt idx="16">
                  <c:v>3850000</c:v>
                </c:pt>
                <c:pt idx="17">
                  <c:v>3830000</c:v>
                </c:pt>
                <c:pt idx="18">
                  <c:v>4300000</c:v>
                </c:pt>
                <c:pt idx="19">
                  <c:v>4050000</c:v>
                </c:pt>
                <c:pt idx="20">
                  <c:v>4150000</c:v>
                </c:pt>
                <c:pt idx="21">
                  <c:v>4340000</c:v>
                </c:pt>
                <c:pt idx="22">
                  <c:v>4280000</c:v>
                </c:pt>
                <c:pt idx="23">
                  <c:v>4240000</c:v>
                </c:pt>
                <c:pt idx="24">
                  <c:v>4280000</c:v>
                </c:pt>
                <c:pt idx="25">
                  <c:v>4220000</c:v>
                </c:pt>
                <c:pt idx="26">
                  <c:v>4230000</c:v>
                </c:pt>
                <c:pt idx="27">
                  <c:v>4500000</c:v>
                </c:pt>
                <c:pt idx="28">
                  <c:v>3970000</c:v>
                </c:pt>
                <c:pt idx="29">
                  <c:v>4590000</c:v>
                </c:pt>
                <c:pt idx="30">
                  <c:v>4410000</c:v>
                </c:pt>
                <c:pt idx="31">
                  <c:v>4190000</c:v>
                </c:pt>
                <c:pt idx="32">
                  <c:v>4490000</c:v>
                </c:pt>
                <c:pt idx="33">
                  <c:v>4190000</c:v>
                </c:pt>
                <c:pt idx="34">
                  <c:v>4270000</c:v>
                </c:pt>
                <c:pt idx="35">
                  <c:v>4320000</c:v>
                </c:pt>
                <c:pt idx="36">
                  <c:v>4240000</c:v>
                </c:pt>
                <c:pt idx="37">
                  <c:v>4690000</c:v>
                </c:pt>
                <c:pt idx="38">
                  <c:v>4550000</c:v>
                </c:pt>
                <c:pt idx="39">
                  <c:v>4900000</c:v>
                </c:pt>
                <c:pt idx="40">
                  <c:v>4980000</c:v>
                </c:pt>
                <c:pt idx="41">
                  <c:v>4330000</c:v>
                </c:pt>
                <c:pt idx="42">
                  <c:v>4420000</c:v>
                </c:pt>
                <c:pt idx="43">
                  <c:v>4800000</c:v>
                </c:pt>
                <c:pt idx="44">
                  <c:v>5040000</c:v>
                </c:pt>
                <c:pt idx="45">
                  <c:v>4490000</c:v>
                </c:pt>
                <c:pt idx="46">
                  <c:v>4380000</c:v>
                </c:pt>
                <c:pt idx="47">
                  <c:v>4340000</c:v>
                </c:pt>
                <c:pt idx="48">
                  <c:v>4560000</c:v>
                </c:pt>
                <c:pt idx="49">
                  <c:v>4600000</c:v>
                </c:pt>
                <c:pt idx="50">
                  <c:v>4550000</c:v>
                </c:pt>
                <c:pt idx="51">
                  <c:v>4240000</c:v>
                </c:pt>
                <c:pt idx="52">
                  <c:v>4690000</c:v>
                </c:pt>
                <c:pt idx="53">
                  <c:v>4410000</c:v>
                </c:pt>
                <c:pt idx="54">
                  <c:v>4530000</c:v>
                </c:pt>
                <c:pt idx="55">
                  <c:v>4350000</c:v>
                </c:pt>
                <c:pt idx="56">
                  <c:v>4350000</c:v>
                </c:pt>
                <c:pt idx="57">
                  <c:v>4660000</c:v>
                </c:pt>
                <c:pt idx="58">
                  <c:v>4840000</c:v>
                </c:pt>
                <c:pt idx="59">
                  <c:v>4250000</c:v>
                </c:pt>
                <c:pt idx="60">
                  <c:v>4270000</c:v>
                </c:pt>
                <c:pt idx="61">
                  <c:v>4430000</c:v>
                </c:pt>
                <c:pt idx="62">
                  <c:v>4840000</c:v>
                </c:pt>
                <c:pt idx="63">
                  <c:v>4380000</c:v>
                </c:pt>
                <c:pt idx="64">
                  <c:v>4890000</c:v>
                </c:pt>
                <c:pt idx="65">
                  <c:v>4330000</c:v>
                </c:pt>
                <c:pt idx="66">
                  <c:v>4420000</c:v>
                </c:pt>
                <c:pt idx="67">
                  <c:v>4390000</c:v>
                </c:pt>
                <c:pt idx="68">
                  <c:v>4590000</c:v>
                </c:pt>
                <c:pt idx="69">
                  <c:v>4570000</c:v>
                </c:pt>
                <c:pt idx="70">
                  <c:v>4530000</c:v>
                </c:pt>
                <c:pt idx="71">
                  <c:v>4300000</c:v>
                </c:pt>
                <c:pt idx="72">
                  <c:v>4530000</c:v>
                </c:pt>
                <c:pt idx="73">
                  <c:v>4500000</c:v>
                </c:pt>
                <c:pt idx="74">
                  <c:v>4440000</c:v>
                </c:pt>
                <c:pt idx="75">
                  <c:v>4420000</c:v>
                </c:pt>
                <c:pt idx="76">
                  <c:v>4350000</c:v>
                </c:pt>
                <c:pt idx="77">
                  <c:v>4730000</c:v>
                </c:pt>
                <c:pt idx="78">
                  <c:v>4330000</c:v>
                </c:pt>
                <c:pt idx="79">
                  <c:v>4550000</c:v>
                </c:pt>
                <c:pt idx="80">
                  <c:v>4480000</c:v>
                </c:pt>
                <c:pt idx="81">
                  <c:v>4530000</c:v>
                </c:pt>
                <c:pt idx="82">
                  <c:v>4370000</c:v>
                </c:pt>
                <c:pt idx="83">
                  <c:v>4600000</c:v>
                </c:pt>
                <c:pt idx="84">
                  <c:v>4470000</c:v>
                </c:pt>
                <c:pt idx="85">
                  <c:v>4360000</c:v>
                </c:pt>
                <c:pt idx="86">
                  <c:v>4230000</c:v>
                </c:pt>
                <c:pt idx="87">
                  <c:v>4680000</c:v>
                </c:pt>
                <c:pt idx="88">
                  <c:v>4650000</c:v>
                </c:pt>
                <c:pt idx="89">
                  <c:v>4360000</c:v>
                </c:pt>
                <c:pt idx="90">
                  <c:v>4480000</c:v>
                </c:pt>
                <c:pt idx="91">
                  <c:v>4340000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55-4EFE-912A-637A5CAEE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0223936"/>
        <c:axId val="720224264"/>
      </c:scatterChart>
      <c:valAx>
        <c:axId val="720223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0224264"/>
        <c:crosses val="autoZero"/>
        <c:crossBetween val="midCat"/>
      </c:valAx>
      <c:valAx>
        <c:axId val="720224264"/>
        <c:scaling>
          <c:orientation val="minMax"/>
          <c:min val="3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0223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91500 ETH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4"/>
            <c:dispRSqr val="1"/>
            <c:dispEq val="0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errBars>
            <c:errDir val="x"/>
            <c:errBarType val="both"/>
            <c:errValType val="fixedVal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'Table A2'!$C$4:$C$12</c:f>
                <c:numCache>
                  <c:formatCode>General</c:formatCode>
                  <c:ptCount val="9"/>
                  <c:pt idx="0">
                    <c:v>0.4896421845574388</c:v>
                  </c:pt>
                  <c:pt idx="1">
                    <c:v>0.70621468926553677</c:v>
                  </c:pt>
                  <c:pt idx="2">
                    <c:v>0.66854990583804141</c:v>
                  </c:pt>
                  <c:pt idx="3">
                    <c:v>0.4896421845574388</c:v>
                  </c:pt>
                  <c:pt idx="4">
                    <c:v>0.49905838041431261</c:v>
                  </c:pt>
                  <c:pt idx="5">
                    <c:v>0.75329566854990582</c:v>
                  </c:pt>
                  <c:pt idx="6">
                    <c:v>0.49905838041431261</c:v>
                  </c:pt>
                  <c:pt idx="7">
                    <c:v>0.48022598870056493</c:v>
                  </c:pt>
                  <c:pt idx="8">
                    <c:v>0.48022598870056493</c:v>
                  </c:pt>
                </c:numCache>
              </c:numRef>
            </c:plus>
            <c:minus>
              <c:numRef>
                <c:f>'Table A2'!$C$4:$C$12</c:f>
                <c:numCache>
                  <c:formatCode>General</c:formatCode>
                  <c:ptCount val="9"/>
                  <c:pt idx="0">
                    <c:v>0.4896421845574388</c:v>
                  </c:pt>
                  <c:pt idx="1">
                    <c:v>0.70621468926553677</c:v>
                  </c:pt>
                  <c:pt idx="2">
                    <c:v>0.66854990583804141</c:v>
                  </c:pt>
                  <c:pt idx="3">
                    <c:v>0.4896421845574388</c:v>
                  </c:pt>
                  <c:pt idx="4">
                    <c:v>0.49905838041431261</c:v>
                  </c:pt>
                  <c:pt idx="5">
                    <c:v>0.75329566854990582</c:v>
                  </c:pt>
                  <c:pt idx="6">
                    <c:v>0.49905838041431261</c:v>
                  </c:pt>
                  <c:pt idx="7">
                    <c:v>0.48022598870056493</c:v>
                  </c:pt>
                  <c:pt idx="8">
                    <c:v>0.48022598870056493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'Table A2'!$D$4:$D$12</c:f>
              <c:numCache>
                <c:formatCode>General</c:formatCode>
                <c:ptCount val="9"/>
                <c:pt idx="0">
                  <c:v>40</c:v>
                </c:pt>
                <c:pt idx="1">
                  <c:v>30</c:v>
                </c:pt>
                <c:pt idx="2">
                  <c:v>20</c:v>
                </c:pt>
                <c:pt idx="3">
                  <c:v>10</c:v>
                </c:pt>
                <c:pt idx="4">
                  <c:v>0</c:v>
                </c:pt>
                <c:pt idx="5">
                  <c:v>-10</c:v>
                </c:pt>
                <c:pt idx="6">
                  <c:v>-20</c:v>
                </c:pt>
                <c:pt idx="7">
                  <c:v>-30</c:v>
                </c:pt>
                <c:pt idx="8">
                  <c:v>-40</c:v>
                </c:pt>
              </c:numCache>
            </c:numRef>
          </c:xVal>
          <c:yVal>
            <c:numRef>
              <c:f>'Table A2'!$B$4:$B$12</c:f>
              <c:numCache>
                <c:formatCode>0.0</c:formatCode>
                <c:ptCount val="9"/>
                <c:pt idx="0">
                  <c:v>-7.6553672316384098</c:v>
                </c:pt>
                <c:pt idx="1">
                  <c:v>-5.3013182674199637</c:v>
                </c:pt>
                <c:pt idx="2">
                  <c:v>-3.841807909604511</c:v>
                </c:pt>
                <c:pt idx="3">
                  <c:v>-1.1393596986817189</c:v>
                </c:pt>
                <c:pt idx="4">
                  <c:v>-0.57438794726929476</c:v>
                </c:pt>
                <c:pt idx="5">
                  <c:v>-1.8832391713752283E-2</c:v>
                </c:pt>
                <c:pt idx="6">
                  <c:v>-1.3182674199623379</c:v>
                </c:pt>
                <c:pt idx="7">
                  <c:v>-3.672316384180796</c:v>
                </c:pt>
                <c:pt idx="8">
                  <c:v>-5.4990583804143123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4C-4A8E-A2B6-CF54C4FE4FAB}"/>
            </c:ext>
          </c:extLst>
        </c:ser>
        <c:ser>
          <c:idx val="1"/>
          <c:order val="1"/>
          <c:tx>
            <c:v>GJ ETH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4"/>
            <c:dispRSqr val="1"/>
            <c:dispEq val="0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errBars>
            <c:errDir val="x"/>
            <c:errBarType val="both"/>
            <c:errValType val="fixedVal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'Table A2'!$C$14:$C$22</c:f>
                <c:numCache>
                  <c:formatCode>General</c:formatCode>
                  <c:ptCount val="9"/>
                  <c:pt idx="0">
                    <c:v>0.68276436303080756</c:v>
                  </c:pt>
                  <c:pt idx="1">
                    <c:v>0.48293089092422981</c:v>
                  </c:pt>
                  <c:pt idx="2">
                    <c:v>0.7160699417152373</c:v>
                  </c:pt>
                  <c:pt idx="3">
                    <c:v>0.63280599500416312</c:v>
                  </c:pt>
                  <c:pt idx="4">
                    <c:v>0.34970857618651124</c:v>
                  </c:pt>
                  <c:pt idx="5">
                    <c:v>0.83263946711074099</c:v>
                  </c:pt>
                  <c:pt idx="6">
                    <c:v>0.49958368026644462</c:v>
                  </c:pt>
                  <c:pt idx="7">
                    <c:v>0.48293089092422981</c:v>
                  </c:pt>
                  <c:pt idx="8">
                    <c:v>0.51623646960865943</c:v>
                  </c:pt>
                </c:numCache>
              </c:numRef>
            </c:plus>
            <c:minus>
              <c:numRef>
                <c:f>'Table A2'!$C$14:$C$22</c:f>
                <c:numCache>
                  <c:formatCode>General</c:formatCode>
                  <c:ptCount val="9"/>
                  <c:pt idx="0">
                    <c:v>0.68276436303080756</c:v>
                  </c:pt>
                  <c:pt idx="1">
                    <c:v>0.48293089092422981</c:v>
                  </c:pt>
                  <c:pt idx="2">
                    <c:v>0.7160699417152373</c:v>
                  </c:pt>
                  <c:pt idx="3">
                    <c:v>0.63280599500416312</c:v>
                  </c:pt>
                  <c:pt idx="4">
                    <c:v>0.34970857618651124</c:v>
                  </c:pt>
                  <c:pt idx="5">
                    <c:v>0.83263946711074099</c:v>
                  </c:pt>
                  <c:pt idx="6">
                    <c:v>0.49958368026644462</c:v>
                  </c:pt>
                  <c:pt idx="7">
                    <c:v>0.48293089092422981</c:v>
                  </c:pt>
                  <c:pt idx="8">
                    <c:v>0.51623646960865943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'Table A2'!$D$14:$D$22</c:f>
              <c:numCache>
                <c:formatCode>General</c:formatCode>
                <c:ptCount val="9"/>
                <c:pt idx="0">
                  <c:v>40</c:v>
                </c:pt>
                <c:pt idx="1">
                  <c:v>30</c:v>
                </c:pt>
                <c:pt idx="2">
                  <c:v>20</c:v>
                </c:pt>
                <c:pt idx="3">
                  <c:v>10</c:v>
                </c:pt>
                <c:pt idx="4">
                  <c:v>0</c:v>
                </c:pt>
                <c:pt idx="5">
                  <c:v>-10</c:v>
                </c:pt>
                <c:pt idx="6">
                  <c:v>-20</c:v>
                </c:pt>
                <c:pt idx="7">
                  <c:v>-30</c:v>
                </c:pt>
                <c:pt idx="8">
                  <c:v>-40</c:v>
                </c:pt>
              </c:numCache>
            </c:numRef>
          </c:xVal>
          <c:yVal>
            <c:numRef>
              <c:f>'Table A2'!$B$14:$B$22</c:f>
              <c:numCache>
                <c:formatCode>0.0</c:formatCode>
                <c:ptCount val="9"/>
                <c:pt idx="0">
                  <c:v>-4.3297252289758559</c:v>
                </c:pt>
                <c:pt idx="1">
                  <c:v>-4.0466278101581992</c:v>
                </c:pt>
                <c:pt idx="2">
                  <c:v>-1.8318068276436339</c:v>
                </c:pt>
                <c:pt idx="3">
                  <c:v>3.3305578684439396E-2</c:v>
                </c:pt>
                <c:pt idx="4">
                  <c:v>0.21648626144878946</c:v>
                </c:pt>
                <c:pt idx="5">
                  <c:v>-0.76602830974188407</c:v>
                </c:pt>
                <c:pt idx="6">
                  <c:v>-2.4646128226477826</c:v>
                </c:pt>
                <c:pt idx="7">
                  <c:v>-5.0457951706910809</c:v>
                </c:pt>
                <c:pt idx="8">
                  <c:v>-6.5945045795170687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64C-4A8E-A2B6-CF54C4FE4FAB}"/>
            </c:ext>
          </c:extLst>
        </c:ser>
        <c:ser>
          <c:idx val="2"/>
          <c:order val="2"/>
          <c:tx>
            <c:v>Plesovice ETH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4"/>
            <c:dispRSqr val="1"/>
            <c:dispEq val="0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errBars>
            <c:errDir val="x"/>
            <c:errBarType val="both"/>
            <c:errValType val="fixedVal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'Table A2'!$C$24:$C$32</c:f>
                <c:numCache>
                  <c:formatCode>General</c:formatCode>
                  <c:ptCount val="9"/>
                  <c:pt idx="0">
                    <c:v>0.77121585145196214</c:v>
                  </c:pt>
                  <c:pt idx="2">
                    <c:v>1.3644588141073175</c:v>
                  </c:pt>
                  <c:pt idx="4">
                    <c:v>1.2161480734434786</c:v>
                  </c:pt>
                  <c:pt idx="6">
                    <c:v>0.74155370331919435</c:v>
                  </c:pt>
                  <c:pt idx="8">
                    <c:v>0.5042565182570522</c:v>
                  </c:pt>
                </c:numCache>
              </c:numRef>
            </c:plus>
            <c:minus>
              <c:numRef>
                <c:f>'Table A2'!$C$24:$C$32</c:f>
                <c:numCache>
                  <c:formatCode>General</c:formatCode>
                  <c:ptCount val="9"/>
                  <c:pt idx="0">
                    <c:v>0.77121585145196214</c:v>
                  </c:pt>
                  <c:pt idx="2">
                    <c:v>1.3644588141073175</c:v>
                  </c:pt>
                  <c:pt idx="4">
                    <c:v>1.2161480734434786</c:v>
                  </c:pt>
                  <c:pt idx="6">
                    <c:v>0.74155370331919435</c:v>
                  </c:pt>
                  <c:pt idx="8">
                    <c:v>0.5042565182570522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'Table A2'!$D$24:$D$32</c:f>
              <c:numCache>
                <c:formatCode>General</c:formatCode>
                <c:ptCount val="9"/>
                <c:pt idx="0">
                  <c:v>40</c:v>
                </c:pt>
                <c:pt idx="1">
                  <c:v>30</c:v>
                </c:pt>
                <c:pt idx="2">
                  <c:v>20</c:v>
                </c:pt>
                <c:pt idx="3">
                  <c:v>10</c:v>
                </c:pt>
                <c:pt idx="4">
                  <c:v>0</c:v>
                </c:pt>
                <c:pt idx="5">
                  <c:v>-10</c:v>
                </c:pt>
                <c:pt idx="6">
                  <c:v>-20</c:v>
                </c:pt>
                <c:pt idx="7">
                  <c:v>-30</c:v>
                </c:pt>
                <c:pt idx="8">
                  <c:v>-40</c:v>
                </c:pt>
              </c:numCache>
            </c:numRef>
          </c:xVal>
          <c:yVal>
            <c:numRef>
              <c:f>'Table A2'!$B$24:$B$32</c:f>
              <c:numCache>
                <c:formatCode>0.0</c:formatCode>
                <c:ptCount val="9"/>
                <c:pt idx="0">
                  <c:v>-6.5049090855159752</c:v>
                </c:pt>
                <c:pt idx="2">
                  <c:v>-2.1445733099991156</c:v>
                </c:pt>
                <c:pt idx="4">
                  <c:v>0.40637142941891985</c:v>
                </c:pt>
                <c:pt idx="6">
                  <c:v>-0.48349301456411342</c:v>
                </c:pt>
                <c:pt idx="8">
                  <c:v>-5.1701124195414252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64C-4A8E-A2B6-CF54C4FE4FAB}"/>
            </c:ext>
          </c:extLst>
        </c:ser>
        <c:ser>
          <c:idx val="5"/>
          <c:order val="3"/>
          <c:tx>
            <c:v>AusZ10-8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rgbClr val="00B050"/>
                </a:solidFill>
                <a:prstDash val="sysDot"/>
              </a:ln>
              <a:effectLst/>
            </c:spPr>
            <c:trendlineType val="poly"/>
            <c:order val="4"/>
            <c:dispRSqr val="1"/>
            <c:dispEq val="0"/>
            <c:trendlineLbl>
              <c:layout>
                <c:manualLayout>
                  <c:x val="5.8140595604388529E-2"/>
                  <c:y val="-7.416245224865428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errBars>
            <c:errDir val="x"/>
            <c:errBarType val="both"/>
            <c:errValType val="fixedVal"/>
            <c:noEndCap val="0"/>
            <c:val val="0.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'Table A2'!$C$36:$C$44</c:f>
                <c:numCache>
                  <c:formatCode>General</c:formatCode>
                  <c:ptCount val="9"/>
                  <c:pt idx="0">
                    <c:v>2.9350104821802936</c:v>
                  </c:pt>
                  <c:pt idx="1">
                    <c:v>2.0265548567435361</c:v>
                  </c:pt>
                  <c:pt idx="2">
                    <c:v>2.166317260656883</c:v>
                  </c:pt>
                  <c:pt idx="3">
                    <c:v>3.284416491963662</c:v>
                  </c:pt>
                  <c:pt idx="4">
                    <c:v>2.9350104821802936</c:v>
                  </c:pt>
                  <c:pt idx="5">
                    <c:v>3.0048916841369668</c:v>
                  </c:pt>
                  <c:pt idx="6">
                    <c:v>2.3060796645702304</c:v>
                  </c:pt>
                  <c:pt idx="7">
                    <c:v>3.9832285115303985</c:v>
                  </c:pt>
                  <c:pt idx="8">
                    <c:v>3.4241788958770094</c:v>
                  </c:pt>
                </c:numCache>
              </c:numRef>
            </c:plus>
            <c:minus>
              <c:numRef>
                <c:f>'Table A2'!$C$36:$C$44</c:f>
                <c:numCache>
                  <c:formatCode>General</c:formatCode>
                  <c:ptCount val="9"/>
                  <c:pt idx="0">
                    <c:v>2.9350104821802936</c:v>
                  </c:pt>
                  <c:pt idx="1">
                    <c:v>2.0265548567435361</c:v>
                  </c:pt>
                  <c:pt idx="2">
                    <c:v>2.166317260656883</c:v>
                  </c:pt>
                  <c:pt idx="3">
                    <c:v>3.284416491963662</c:v>
                  </c:pt>
                  <c:pt idx="4">
                    <c:v>2.9350104821802936</c:v>
                  </c:pt>
                  <c:pt idx="5">
                    <c:v>3.0048916841369668</c:v>
                  </c:pt>
                  <c:pt idx="6">
                    <c:v>2.3060796645702304</c:v>
                  </c:pt>
                  <c:pt idx="7">
                    <c:v>3.9832285115303985</c:v>
                  </c:pt>
                  <c:pt idx="8">
                    <c:v>3.4241788958770094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'Table A2'!$D$36:$D$44</c:f>
              <c:numCache>
                <c:formatCode>General</c:formatCode>
                <c:ptCount val="9"/>
                <c:pt idx="0">
                  <c:v>40</c:v>
                </c:pt>
                <c:pt idx="1">
                  <c:v>30</c:v>
                </c:pt>
                <c:pt idx="2">
                  <c:v>20</c:v>
                </c:pt>
                <c:pt idx="3">
                  <c:v>10</c:v>
                </c:pt>
                <c:pt idx="4">
                  <c:v>0</c:v>
                </c:pt>
                <c:pt idx="5">
                  <c:v>-10</c:v>
                </c:pt>
                <c:pt idx="6">
                  <c:v>-20</c:v>
                </c:pt>
                <c:pt idx="7">
                  <c:v>-30</c:v>
                </c:pt>
                <c:pt idx="8">
                  <c:v>-30</c:v>
                </c:pt>
              </c:numCache>
            </c:numRef>
          </c:xVal>
          <c:yVal>
            <c:numRef>
              <c:f>'Table A2'!$B$36:$B$44</c:f>
              <c:numCache>
                <c:formatCode>0.0</c:formatCode>
                <c:ptCount val="9"/>
                <c:pt idx="0">
                  <c:v>-4.1229909154437365</c:v>
                </c:pt>
                <c:pt idx="1">
                  <c:v>-6.0796645702306034</c:v>
                </c:pt>
                <c:pt idx="2">
                  <c:v>-4.3326345213137714</c:v>
                </c:pt>
                <c:pt idx="3">
                  <c:v>-1.6771488469601636</c:v>
                </c:pt>
                <c:pt idx="4">
                  <c:v>-2.0265548567435454</c:v>
                </c:pt>
                <c:pt idx="5">
                  <c:v>-0.83857442348008737</c:v>
                </c:pt>
                <c:pt idx="6">
                  <c:v>-3.2844164919636709</c:v>
                </c:pt>
                <c:pt idx="7">
                  <c:v>-6.219426974143949</c:v>
                </c:pt>
                <c:pt idx="8">
                  <c:v>-6.149545772187281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31-43D9-8A88-0B59AA2EF640}"/>
            </c:ext>
          </c:extLst>
        </c:ser>
        <c:ser>
          <c:idx val="4"/>
          <c:order val="4"/>
          <c:tx>
            <c:v>915 76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errBars>
            <c:errDir val="x"/>
            <c:errBarType val="both"/>
            <c:errValType val="fixedVal"/>
            <c:noEndCap val="0"/>
            <c:val val="0.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'Table A2'!$I$4:$I$12</c:f>
                <c:numCache>
                  <c:formatCode>General</c:formatCode>
                  <c:ptCount val="9"/>
                  <c:pt idx="0">
                    <c:v>0.63088512241054617</c:v>
                  </c:pt>
                  <c:pt idx="1">
                    <c:v>1.0357815442561207</c:v>
                  </c:pt>
                  <c:pt idx="2">
                    <c:v>0.64971751412429379</c:v>
                  </c:pt>
                  <c:pt idx="3">
                    <c:v>0.94161958568738224</c:v>
                  </c:pt>
                  <c:pt idx="4">
                    <c:v>0.66854990583804141</c:v>
                  </c:pt>
                  <c:pt idx="5">
                    <c:v>0.94161958568738224</c:v>
                  </c:pt>
                  <c:pt idx="6">
                    <c:v>1.2241054613935969</c:v>
                  </c:pt>
                  <c:pt idx="7">
                    <c:v>1.0357815442561207</c:v>
                  </c:pt>
                  <c:pt idx="8">
                    <c:v>1.3182674199623352</c:v>
                  </c:pt>
                </c:numCache>
              </c:numRef>
            </c:plus>
            <c:minus>
              <c:numRef>
                <c:f>'Table A2'!$I$4:$I$12</c:f>
                <c:numCache>
                  <c:formatCode>General</c:formatCode>
                  <c:ptCount val="9"/>
                  <c:pt idx="0">
                    <c:v>0.63088512241054617</c:v>
                  </c:pt>
                  <c:pt idx="1">
                    <c:v>1.0357815442561207</c:v>
                  </c:pt>
                  <c:pt idx="2">
                    <c:v>0.64971751412429379</c:v>
                  </c:pt>
                  <c:pt idx="3">
                    <c:v>0.94161958568738224</c:v>
                  </c:pt>
                  <c:pt idx="4">
                    <c:v>0.66854990583804141</c:v>
                  </c:pt>
                  <c:pt idx="5">
                    <c:v>0.94161958568738224</c:v>
                  </c:pt>
                  <c:pt idx="6">
                    <c:v>1.2241054613935969</c:v>
                  </c:pt>
                  <c:pt idx="7">
                    <c:v>1.0357815442561207</c:v>
                  </c:pt>
                  <c:pt idx="8">
                    <c:v>1.3182674199623352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'Table A2'!$J$4:$J$12</c:f>
              <c:numCache>
                <c:formatCode>General</c:formatCode>
                <c:ptCount val="9"/>
                <c:pt idx="0">
                  <c:v>40</c:v>
                </c:pt>
                <c:pt idx="1">
                  <c:v>30</c:v>
                </c:pt>
                <c:pt idx="2">
                  <c:v>20</c:v>
                </c:pt>
                <c:pt idx="3">
                  <c:v>10</c:v>
                </c:pt>
                <c:pt idx="4">
                  <c:v>0</c:v>
                </c:pt>
                <c:pt idx="5">
                  <c:v>-10</c:v>
                </c:pt>
                <c:pt idx="6">
                  <c:v>-20</c:v>
                </c:pt>
                <c:pt idx="7">
                  <c:v>-30</c:v>
                </c:pt>
                <c:pt idx="8">
                  <c:v>-40</c:v>
                </c:pt>
              </c:numCache>
            </c:numRef>
          </c:xVal>
          <c:yVal>
            <c:numRef>
              <c:f>'Table A2'!$H$4:$H$12</c:f>
              <c:numCache>
                <c:formatCode>0.0</c:formatCode>
                <c:ptCount val="9"/>
                <c:pt idx="0">
                  <c:v>1.1958568738229758</c:v>
                </c:pt>
                <c:pt idx="1">
                  <c:v>0</c:v>
                </c:pt>
                <c:pt idx="2">
                  <c:v>-9.4161958568705906E-3</c:v>
                </c:pt>
                <c:pt idx="3">
                  <c:v>9.416195856872811E-2</c:v>
                </c:pt>
                <c:pt idx="4">
                  <c:v>-8.4745762711868622E-2</c:v>
                </c:pt>
                <c:pt idx="5">
                  <c:v>1.1299435028248483</c:v>
                </c:pt>
                <c:pt idx="6">
                  <c:v>9.416195856872811E-2</c:v>
                </c:pt>
                <c:pt idx="7">
                  <c:v>0.56497175141243527</c:v>
                </c:pt>
                <c:pt idx="8">
                  <c:v>0.47080979284368496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31-43D9-8A88-0B59AA2EF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751984"/>
        <c:axId val="488752312"/>
      </c:scatterChart>
      <c:valAx>
        <c:axId val="488751984"/>
        <c:scaling>
          <c:orientation val="minMax"/>
          <c:max val="45"/>
          <c:min val="-4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stage position relative to focal position</a:t>
                </a:r>
                <a:r>
                  <a:rPr lang="en-US" baseline="0"/>
                  <a:t> (um</a:t>
                </a:r>
                <a:r>
                  <a:rPr lang="en-US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752312"/>
        <c:crossesAt val="-12"/>
        <c:crossBetween val="midCat"/>
      </c:valAx>
      <c:valAx>
        <c:axId val="488752312"/>
        <c:scaling>
          <c:orientation val="minMax"/>
          <c:max val="3"/>
          <c:min val="-1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Determined age relative to TIMS 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751984"/>
        <c:crossesAt val="-50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5"/>
          <c:order val="0"/>
          <c:tx>
            <c:v>GJ JCU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errBars>
            <c:errDir val="x"/>
            <c:errBarType val="both"/>
            <c:errValType val="fixedVal"/>
            <c:noEndCap val="0"/>
            <c:val val="0.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'Table A2'!$C$48:$C$56</c:f>
                <c:numCache>
                  <c:formatCode>General</c:formatCode>
                  <c:ptCount val="9"/>
                  <c:pt idx="0">
                    <c:v>0.28309741881765194</c:v>
                  </c:pt>
                  <c:pt idx="1">
                    <c:v>0.36636136552872611</c:v>
                  </c:pt>
                  <c:pt idx="2">
                    <c:v>0.53288925895087436</c:v>
                  </c:pt>
                  <c:pt idx="3">
                    <c:v>0.43297252289758537</c:v>
                  </c:pt>
                  <c:pt idx="4">
                    <c:v>0.36636136552872611</c:v>
                  </c:pt>
                  <c:pt idx="5">
                    <c:v>0.36636136552872611</c:v>
                  </c:pt>
                  <c:pt idx="6">
                    <c:v>0.4163197335553705</c:v>
                  </c:pt>
                  <c:pt idx="7">
                    <c:v>0.43297252289758537</c:v>
                  </c:pt>
                  <c:pt idx="8">
                    <c:v>0.48293089092422981</c:v>
                  </c:pt>
                </c:numCache>
              </c:numRef>
            </c:plus>
            <c:minus>
              <c:numRef>
                <c:f>'Table A2'!$C$48:$C$56</c:f>
                <c:numCache>
                  <c:formatCode>General</c:formatCode>
                  <c:ptCount val="9"/>
                  <c:pt idx="0">
                    <c:v>0.28309741881765194</c:v>
                  </c:pt>
                  <c:pt idx="1">
                    <c:v>0.36636136552872611</c:v>
                  </c:pt>
                  <c:pt idx="2">
                    <c:v>0.53288925895087436</c:v>
                  </c:pt>
                  <c:pt idx="3">
                    <c:v>0.43297252289758537</c:v>
                  </c:pt>
                  <c:pt idx="4">
                    <c:v>0.36636136552872611</c:v>
                  </c:pt>
                  <c:pt idx="5">
                    <c:v>0.36636136552872611</c:v>
                  </c:pt>
                  <c:pt idx="6">
                    <c:v>0.4163197335553705</c:v>
                  </c:pt>
                  <c:pt idx="7">
                    <c:v>0.43297252289758537</c:v>
                  </c:pt>
                  <c:pt idx="8">
                    <c:v>0.48293089092422981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'Table A2'!$D$48:$D$56</c:f>
              <c:numCache>
                <c:formatCode>General</c:formatCode>
                <c:ptCount val="9"/>
                <c:pt idx="0">
                  <c:v>40</c:v>
                </c:pt>
                <c:pt idx="1">
                  <c:v>30</c:v>
                </c:pt>
                <c:pt idx="2">
                  <c:v>20</c:v>
                </c:pt>
                <c:pt idx="3">
                  <c:v>10</c:v>
                </c:pt>
                <c:pt idx="4">
                  <c:v>0</c:v>
                </c:pt>
                <c:pt idx="5">
                  <c:v>-10</c:v>
                </c:pt>
                <c:pt idx="6">
                  <c:v>-20</c:v>
                </c:pt>
                <c:pt idx="7">
                  <c:v>-30</c:v>
                </c:pt>
                <c:pt idx="8">
                  <c:v>-40</c:v>
                </c:pt>
              </c:numCache>
            </c:numRef>
          </c:xVal>
          <c:yVal>
            <c:numRef>
              <c:f>'Table A2'!$B$48:$B$56</c:f>
              <c:numCache>
                <c:formatCode>0.0</c:formatCode>
                <c:ptCount val="9"/>
                <c:pt idx="0">
                  <c:v>-6.577851790174849</c:v>
                </c:pt>
                <c:pt idx="1">
                  <c:v>-4.2298084929225599</c:v>
                </c:pt>
                <c:pt idx="2">
                  <c:v>-2.3813488759367063</c:v>
                </c:pt>
                <c:pt idx="3">
                  <c:v>-0.91590341382181695</c:v>
                </c:pt>
                <c:pt idx="4">
                  <c:v>4.995836802663689E-2</c:v>
                </c:pt>
                <c:pt idx="5">
                  <c:v>-2.8476269775187357</c:v>
                </c:pt>
                <c:pt idx="6">
                  <c:v>-5.2456286427976728</c:v>
                </c:pt>
                <c:pt idx="7">
                  <c:v>-6.9941715237302198</c:v>
                </c:pt>
                <c:pt idx="8">
                  <c:v>-7.7435470441298948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14-46B1-9C57-D2FBDC52B3CF}"/>
            </c:ext>
          </c:extLst>
        </c:ser>
        <c:ser>
          <c:idx val="3"/>
          <c:order val="1"/>
          <c:tx>
            <c:v>GJ 40um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4">
                    <a:lumMod val="75000"/>
                  </a:schemeClr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errBars>
            <c:errDir val="x"/>
            <c:errBarType val="both"/>
            <c:errValType val="fixedVal"/>
            <c:noEndCap val="0"/>
            <c:val val="0.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'Table A2'!#REF!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plus>
            <c:minus>
              <c:numRef>
                <c:f>'Table A2'!#REF!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'Table A2'!#REF!</c:f>
            </c:numRef>
          </c:xVal>
          <c:yVal>
            <c:numRef>
              <c:f>'Table A2'!#REF!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B14-46B1-9C57-D2FBDC52B3CF}"/>
            </c:ext>
          </c:extLst>
        </c:ser>
        <c:ser>
          <c:idx val="0"/>
          <c:order val="2"/>
          <c:tx>
            <c:v>GJ 20s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6">
                  <a:lumMod val="75000"/>
                </a:schemeClr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6">
                    <a:lumMod val="75000"/>
                  </a:schemeClr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errBars>
            <c:errDir val="x"/>
            <c:errBarType val="both"/>
            <c:errValType val="fixedVal"/>
            <c:noEndCap val="0"/>
            <c:val val="0.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'Table A2'!$C$59:$C$67</c:f>
                <c:numCache>
                  <c:formatCode>General</c:formatCode>
                  <c:ptCount val="9"/>
                  <c:pt idx="0">
                    <c:v>0.33305578684429643</c:v>
                  </c:pt>
                  <c:pt idx="1">
                    <c:v>0.44962531223980018</c:v>
                  </c:pt>
                  <c:pt idx="2">
                    <c:v>0.49958368026644462</c:v>
                  </c:pt>
                  <c:pt idx="3">
                    <c:v>0.53288925895087436</c:v>
                  </c:pt>
                  <c:pt idx="4">
                    <c:v>0.51623646960865943</c:v>
                  </c:pt>
                  <c:pt idx="5">
                    <c:v>0.53288925895087436</c:v>
                  </c:pt>
                  <c:pt idx="6">
                    <c:v>0.38301415487094087</c:v>
                  </c:pt>
                  <c:pt idx="7">
                    <c:v>0.33305578684429643</c:v>
                  </c:pt>
                  <c:pt idx="8">
                    <c:v>0.64945878434637805</c:v>
                  </c:pt>
                </c:numCache>
              </c:numRef>
            </c:plus>
            <c:minus>
              <c:numRef>
                <c:f>'Table A2'!$C$59:$C$67</c:f>
                <c:numCache>
                  <c:formatCode>General</c:formatCode>
                  <c:ptCount val="9"/>
                  <c:pt idx="0">
                    <c:v>0.33305578684429643</c:v>
                  </c:pt>
                  <c:pt idx="1">
                    <c:v>0.44962531223980018</c:v>
                  </c:pt>
                  <c:pt idx="2">
                    <c:v>0.49958368026644462</c:v>
                  </c:pt>
                  <c:pt idx="3">
                    <c:v>0.53288925895087436</c:v>
                  </c:pt>
                  <c:pt idx="4">
                    <c:v>0.51623646960865943</c:v>
                  </c:pt>
                  <c:pt idx="5">
                    <c:v>0.53288925895087436</c:v>
                  </c:pt>
                  <c:pt idx="6">
                    <c:v>0.38301415487094087</c:v>
                  </c:pt>
                  <c:pt idx="7">
                    <c:v>0.33305578684429643</c:v>
                  </c:pt>
                  <c:pt idx="8">
                    <c:v>0.64945878434637805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'Table A2'!$D$59:$D$67</c:f>
              <c:numCache>
                <c:formatCode>General</c:formatCode>
                <c:ptCount val="9"/>
                <c:pt idx="0">
                  <c:v>40</c:v>
                </c:pt>
                <c:pt idx="1">
                  <c:v>30</c:v>
                </c:pt>
                <c:pt idx="2">
                  <c:v>20</c:v>
                </c:pt>
                <c:pt idx="3">
                  <c:v>10</c:v>
                </c:pt>
                <c:pt idx="4">
                  <c:v>0</c:v>
                </c:pt>
                <c:pt idx="5">
                  <c:v>-10</c:v>
                </c:pt>
                <c:pt idx="6">
                  <c:v>-20</c:v>
                </c:pt>
                <c:pt idx="7">
                  <c:v>-30</c:v>
                </c:pt>
                <c:pt idx="8">
                  <c:v>-40</c:v>
                </c:pt>
              </c:numCache>
            </c:numRef>
          </c:xVal>
          <c:yVal>
            <c:numRef>
              <c:f>'Table A2'!$B$59:$B$67</c:f>
              <c:numCache>
                <c:formatCode>0.0</c:formatCode>
                <c:ptCount val="9"/>
                <c:pt idx="0">
                  <c:v>-6.0116569525395569</c:v>
                </c:pt>
                <c:pt idx="1">
                  <c:v>-4.3796835970024928</c:v>
                </c:pt>
                <c:pt idx="2">
                  <c:v>-2.6311407160699352</c:v>
                </c:pt>
                <c:pt idx="3">
                  <c:v>-0.64945878434637949</c:v>
                </c:pt>
                <c:pt idx="4">
                  <c:v>8.3263946711076287E-2</c:v>
                </c:pt>
                <c:pt idx="5">
                  <c:v>-2.6311407160699352</c:v>
                </c:pt>
                <c:pt idx="6">
                  <c:v>-4.6128226477935126</c:v>
                </c:pt>
                <c:pt idx="7">
                  <c:v>-6.1781848459616988</c:v>
                </c:pt>
                <c:pt idx="8">
                  <c:v>-6.311407160699412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7D-4E27-A36C-7AD22F05A1FE}"/>
            </c:ext>
          </c:extLst>
        </c:ser>
        <c:ser>
          <c:idx val="4"/>
          <c:order val="3"/>
          <c:tx>
            <c:v>GJ10s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6">
                    <a:lumMod val="60000"/>
                    <a:lumOff val="40000"/>
                  </a:schemeClr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errBars>
            <c:errDir val="x"/>
            <c:errBarType val="both"/>
            <c:errValType val="fixedVal"/>
            <c:noEndCap val="0"/>
            <c:val val="0.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'Table A2'!$C$70:$C$78</c:f>
                <c:numCache>
                  <c:formatCode>General</c:formatCode>
                  <c:ptCount val="9"/>
                  <c:pt idx="0">
                    <c:v>0.64945878434637805</c:v>
                  </c:pt>
                  <c:pt idx="1">
                    <c:v>0.63280599500416312</c:v>
                  </c:pt>
                  <c:pt idx="2">
                    <c:v>0.49958368026644462</c:v>
                  </c:pt>
                  <c:pt idx="3">
                    <c:v>0.53288925895087436</c:v>
                  </c:pt>
                  <c:pt idx="4">
                    <c:v>0.61615320566194842</c:v>
                  </c:pt>
                  <c:pt idx="5">
                    <c:v>0.79933388842631137</c:v>
                  </c:pt>
                  <c:pt idx="6">
                    <c:v>0.31640299750208156</c:v>
                  </c:pt>
                  <c:pt idx="7">
                    <c:v>0.76602830974188174</c:v>
                  </c:pt>
                  <c:pt idx="8">
                    <c:v>0.68276436303080756</c:v>
                  </c:pt>
                </c:numCache>
              </c:numRef>
            </c:plus>
            <c:minus>
              <c:numRef>
                <c:f>'Table A2'!$C$70:$C$78</c:f>
                <c:numCache>
                  <c:formatCode>General</c:formatCode>
                  <c:ptCount val="9"/>
                  <c:pt idx="0">
                    <c:v>0.64945878434637805</c:v>
                  </c:pt>
                  <c:pt idx="1">
                    <c:v>0.63280599500416312</c:v>
                  </c:pt>
                  <c:pt idx="2">
                    <c:v>0.49958368026644462</c:v>
                  </c:pt>
                  <c:pt idx="3">
                    <c:v>0.53288925895087436</c:v>
                  </c:pt>
                  <c:pt idx="4">
                    <c:v>0.61615320566194842</c:v>
                  </c:pt>
                  <c:pt idx="5">
                    <c:v>0.79933388842631137</c:v>
                  </c:pt>
                  <c:pt idx="6">
                    <c:v>0.31640299750208156</c:v>
                  </c:pt>
                  <c:pt idx="7">
                    <c:v>0.76602830974188174</c:v>
                  </c:pt>
                  <c:pt idx="8">
                    <c:v>0.68276436303080756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'Table A2'!$D$70:$D$78</c:f>
              <c:numCache>
                <c:formatCode>General</c:formatCode>
                <c:ptCount val="9"/>
                <c:pt idx="0">
                  <c:v>40</c:v>
                </c:pt>
                <c:pt idx="1">
                  <c:v>30</c:v>
                </c:pt>
                <c:pt idx="2">
                  <c:v>20</c:v>
                </c:pt>
                <c:pt idx="3">
                  <c:v>10</c:v>
                </c:pt>
                <c:pt idx="4">
                  <c:v>0</c:v>
                </c:pt>
                <c:pt idx="5">
                  <c:v>-10</c:v>
                </c:pt>
                <c:pt idx="6">
                  <c:v>-20</c:v>
                </c:pt>
                <c:pt idx="7">
                  <c:v>-30</c:v>
                </c:pt>
                <c:pt idx="8">
                  <c:v>-40</c:v>
                </c:pt>
              </c:numCache>
            </c:numRef>
          </c:xVal>
          <c:yVal>
            <c:numRef>
              <c:f>'Table A2'!$B$70:$B$78</c:f>
              <c:numCache>
                <c:formatCode>0.0</c:formatCode>
                <c:ptCount val="9"/>
                <c:pt idx="0">
                  <c:v>-4.4796003330557781</c:v>
                </c:pt>
                <c:pt idx="1">
                  <c:v>-3.0141548709408883</c:v>
                </c:pt>
                <c:pt idx="2">
                  <c:v>-2.3813488759367063</c:v>
                </c:pt>
                <c:pt idx="3">
                  <c:v>-0.89925062447959725</c:v>
                </c:pt>
                <c:pt idx="4">
                  <c:v>6.6611157368856588E-2</c:v>
                </c:pt>
                <c:pt idx="5">
                  <c:v>-2.2148209825145648</c:v>
                </c:pt>
                <c:pt idx="6">
                  <c:v>-3.4304746044962586</c:v>
                </c:pt>
                <c:pt idx="7">
                  <c:v>-3.7135720233138936</c:v>
                </c:pt>
                <c:pt idx="8">
                  <c:v>-3.5803497085761915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17D-4E27-A36C-7AD22F05A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751984"/>
        <c:axId val="488752312"/>
      </c:scatterChart>
      <c:valAx>
        <c:axId val="488751984"/>
        <c:scaling>
          <c:orientation val="minMax"/>
          <c:max val="45"/>
          <c:min val="-4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stage position relative to focal position</a:t>
                </a:r>
                <a:r>
                  <a:rPr lang="en-US" baseline="0"/>
                  <a:t> (um</a:t>
                </a:r>
                <a:r>
                  <a:rPr lang="en-US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752312"/>
        <c:crossesAt val="-11"/>
        <c:crossBetween val="midCat"/>
      </c:valAx>
      <c:valAx>
        <c:axId val="488752312"/>
        <c:scaling>
          <c:orientation val="minMax"/>
          <c:max val="3"/>
          <c:min val="-1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Determined age relative to TIMS 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751984"/>
        <c:crossesAt val="-50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19050</xdr:colOff>
      <xdr:row>70</xdr:row>
      <xdr:rowOff>9526</xdr:rowOff>
    </xdr:from>
    <xdr:to>
      <xdr:col>52</xdr:col>
      <xdr:colOff>461962</xdr:colOff>
      <xdr:row>86</xdr:row>
      <xdr:rowOff>85726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45</xdr:col>
      <xdr:colOff>138112</xdr:colOff>
      <xdr:row>165</xdr:row>
      <xdr:rowOff>57150</xdr:rowOff>
    </xdr:from>
    <xdr:to>
      <xdr:col>52</xdr:col>
      <xdr:colOff>442912</xdr:colOff>
      <xdr:row>179</xdr:row>
      <xdr:rowOff>133350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45</xdr:col>
      <xdr:colOff>147637</xdr:colOff>
      <xdr:row>184</xdr:row>
      <xdr:rowOff>19050</xdr:rowOff>
    </xdr:from>
    <xdr:to>
      <xdr:col>52</xdr:col>
      <xdr:colOff>452437</xdr:colOff>
      <xdr:row>198</xdr:row>
      <xdr:rowOff>85725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304800</xdr:colOff>
      <xdr:row>691</xdr:row>
      <xdr:rowOff>123825</xdr:rowOff>
    </xdr:from>
    <xdr:to>
      <xdr:col>19</xdr:col>
      <xdr:colOff>0</xdr:colOff>
      <xdr:row>707</xdr:row>
      <xdr:rowOff>47625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371475</xdr:colOff>
      <xdr:row>691</xdr:row>
      <xdr:rowOff>123826</xdr:rowOff>
    </xdr:from>
    <xdr:to>
      <xdr:col>26</xdr:col>
      <xdr:colOff>66675</xdr:colOff>
      <xdr:row>707</xdr:row>
      <xdr:rowOff>47626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28575</xdr:colOff>
      <xdr:row>799</xdr:row>
      <xdr:rowOff>104775</xdr:rowOff>
    </xdr:from>
    <xdr:to>
      <xdr:col>22</xdr:col>
      <xdr:colOff>333375</xdr:colOff>
      <xdr:row>815</xdr:row>
      <xdr:rowOff>57150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799</xdr:row>
      <xdr:rowOff>114300</xdr:rowOff>
    </xdr:from>
    <xdr:to>
      <xdr:col>15</xdr:col>
      <xdr:colOff>304800</xdr:colOff>
      <xdr:row>815</xdr:row>
      <xdr:rowOff>66675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679178</xdr:colOff>
      <xdr:row>27</xdr:row>
      <xdr:rowOff>107674</xdr:rowOff>
    </xdr:from>
    <xdr:to>
      <xdr:col>14</xdr:col>
      <xdr:colOff>521806</xdr:colOff>
      <xdr:row>43</xdr:row>
      <xdr:rowOff>8282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4300995-F5ED-4AA2-BD00-C92E13BA7A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670890</xdr:colOff>
      <xdr:row>43</xdr:row>
      <xdr:rowOff>107675</xdr:rowOff>
    </xdr:from>
    <xdr:to>
      <xdr:col>14</xdr:col>
      <xdr:colOff>298174</xdr:colOff>
      <xdr:row>58</xdr:row>
      <xdr:rowOff>173934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44300995-F5ED-4AA2-BD00-C92E13BA7A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687456</xdr:colOff>
      <xdr:row>12</xdr:row>
      <xdr:rowOff>24849</xdr:rowOff>
    </xdr:from>
    <xdr:to>
      <xdr:col>14</xdr:col>
      <xdr:colOff>223631</xdr:colOff>
      <xdr:row>27</xdr:row>
      <xdr:rowOff>107675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4300995-F5ED-4AA2-BD00-C92E13BA7A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654329</xdr:colOff>
      <xdr:row>59</xdr:row>
      <xdr:rowOff>24849</xdr:rowOff>
    </xdr:from>
    <xdr:to>
      <xdr:col>14</xdr:col>
      <xdr:colOff>223633</xdr:colOff>
      <xdr:row>74</xdr:row>
      <xdr:rowOff>99392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4300995-F5ED-4AA2-BD00-C92E13BA7A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219075</xdr:colOff>
      <xdr:row>3</xdr:row>
      <xdr:rowOff>0</xdr:rowOff>
    </xdr:from>
    <xdr:to>
      <xdr:col>15</xdr:col>
      <xdr:colOff>523875</xdr:colOff>
      <xdr:row>17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571500</xdr:colOff>
      <xdr:row>3</xdr:row>
      <xdr:rowOff>85725</xdr:rowOff>
    </xdr:from>
    <xdr:to>
      <xdr:col>23</xdr:col>
      <xdr:colOff>266700</xdr:colOff>
      <xdr:row>17</xdr:row>
      <xdr:rowOff>161925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19</xdr:row>
      <xdr:rowOff>0</xdr:rowOff>
    </xdr:from>
    <xdr:to>
      <xdr:col>15</xdr:col>
      <xdr:colOff>304800</xdr:colOff>
      <xdr:row>33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19</xdr:row>
      <xdr:rowOff>0</xdr:rowOff>
    </xdr:from>
    <xdr:to>
      <xdr:col>23</xdr:col>
      <xdr:colOff>304800</xdr:colOff>
      <xdr:row>33</xdr:row>
      <xdr:rowOff>76200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34</xdr:row>
      <xdr:rowOff>0</xdr:rowOff>
    </xdr:from>
    <xdr:to>
      <xdr:col>15</xdr:col>
      <xdr:colOff>304800</xdr:colOff>
      <xdr:row>48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0</xdr:colOff>
      <xdr:row>34</xdr:row>
      <xdr:rowOff>0</xdr:rowOff>
    </xdr:from>
    <xdr:to>
      <xdr:col>23</xdr:col>
      <xdr:colOff>304800</xdr:colOff>
      <xdr:row>48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447675</xdr:colOff>
      <xdr:row>1</xdr:row>
      <xdr:rowOff>219077</xdr:rowOff>
    </xdr:from>
    <xdr:to>
      <xdr:col>19</xdr:col>
      <xdr:colOff>333374</xdr:colOff>
      <xdr:row>15</xdr:row>
      <xdr:rowOff>57151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238125</xdr:colOff>
      <xdr:row>3</xdr:row>
      <xdr:rowOff>38100</xdr:rowOff>
    </xdr:from>
    <xdr:to>
      <xdr:col>17</xdr:col>
      <xdr:colOff>128588</xdr:colOff>
      <xdr:row>17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242889</xdr:colOff>
      <xdr:row>18</xdr:row>
      <xdr:rowOff>85725</xdr:rowOff>
    </xdr:from>
    <xdr:to>
      <xdr:col>17</xdr:col>
      <xdr:colOff>133352</xdr:colOff>
      <xdr:row>32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0.79387</cdr:x>
      <cdr:y>0.03218</cdr:y>
    </cdr:from>
    <cdr:to>
      <cdr:x>0.98768</cdr:x>
      <cdr:y>0.23218</cdr:y>
    </cdr:to>
    <cdr:sp macro="" textlink="">
      <cdr:nvSpPr>
        <cdr:cNvPr id="2" name="TextBox 7"/>
        <cdr:cNvSpPr txBox="1"/>
      </cdr:nvSpPr>
      <cdr:spPr>
        <a:xfrm xmlns:a="http://schemas.openxmlformats.org/drawingml/2006/main">
          <a:off x="3784600" y="88900"/>
          <a:ext cx="923925" cy="55245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/>
            <a:t>stacked ratios (n=10)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c469180\OneDrive%20-%20James%20Cook%20University\Publication\2020%20LA-ICP-MS%20focus%20issue\data\Depth%20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K4">
            <v>1.3979556502264294</v>
          </cell>
          <cell r="Q4">
            <v>1.1056370712550003</v>
          </cell>
        </row>
        <row r="5">
          <cell r="K5">
            <v>0.74594235702230971</v>
          </cell>
          <cell r="Q5">
            <v>0.65962110336161861</v>
          </cell>
        </row>
        <row r="6">
          <cell r="K6">
            <v>0.73766523572688503</v>
          </cell>
          <cell r="Q6">
            <v>0.39576929306520581</v>
          </cell>
        </row>
        <row r="7">
          <cell r="K7">
            <v>1.105472749551069</v>
          </cell>
          <cell r="Q7">
            <v>0.84677820787578983</v>
          </cell>
        </row>
        <row r="8">
          <cell r="K8">
            <v>1.1224437625110673</v>
          </cell>
          <cell r="Q8">
            <v>0.7641334961902928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/>
  </sheetViews>
  <sheetFormatPr defaultRowHeight="15" x14ac:dyDescent="0.25"/>
  <cols>
    <col min="1" max="1" width="14.85546875" style="5" bestFit="1" customWidth="1"/>
    <col min="2" max="2" width="27.42578125" style="6" bestFit="1" customWidth="1"/>
  </cols>
  <sheetData>
    <row r="1" spans="1:8" x14ac:dyDescent="0.25">
      <c r="A1" s="5" t="s">
        <v>351</v>
      </c>
      <c r="B1" s="6" t="s">
        <v>352</v>
      </c>
      <c r="C1">
        <v>0.3</v>
      </c>
      <c r="D1">
        <v>1055.9199999999998</v>
      </c>
      <c r="E1">
        <v>1</v>
      </c>
      <c r="F1">
        <v>1060.2</v>
      </c>
      <c r="G1">
        <v>17</v>
      </c>
    </row>
    <row r="2" spans="1:8" x14ac:dyDescent="0.25">
      <c r="A2" s="5" t="s">
        <v>353</v>
      </c>
      <c r="B2" s="6" t="s">
        <v>354</v>
      </c>
      <c r="C2">
        <v>10.7</v>
      </c>
      <c r="D2">
        <v>1055.9199999999998</v>
      </c>
      <c r="E2">
        <v>2</v>
      </c>
      <c r="F2">
        <v>1051.9000000000001</v>
      </c>
      <c r="G2">
        <v>17</v>
      </c>
    </row>
    <row r="3" spans="1:8" x14ac:dyDescent="0.25">
      <c r="A3" s="5" t="s">
        <v>355</v>
      </c>
      <c r="B3" s="7">
        <v>15</v>
      </c>
      <c r="E3">
        <v>3</v>
      </c>
      <c r="F3">
        <v>1068.4000000000001</v>
      </c>
      <c r="G3">
        <v>17</v>
      </c>
    </row>
    <row r="4" spans="1:8" x14ac:dyDescent="0.25">
      <c r="A4" s="5" t="s">
        <v>356</v>
      </c>
      <c r="B4" s="7">
        <v>8</v>
      </c>
      <c r="E4">
        <v>4</v>
      </c>
      <c r="F4">
        <v>1055.0999999999999</v>
      </c>
      <c r="G4">
        <v>17</v>
      </c>
    </row>
    <row r="5" spans="1:8" x14ac:dyDescent="0.25">
      <c r="A5" s="5" t="s">
        <v>357</v>
      </c>
      <c r="B5" s="7">
        <v>2</v>
      </c>
      <c r="E5">
        <v>5</v>
      </c>
      <c r="F5">
        <v>1053.2</v>
      </c>
      <c r="G5">
        <v>17</v>
      </c>
    </row>
    <row r="6" spans="1:8" x14ac:dyDescent="0.25">
      <c r="A6" s="5" t="s">
        <v>358</v>
      </c>
      <c r="B6" s="7" t="b">
        <v>1</v>
      </c>
      <c r="E6">
        <v>6</v>
      </c>
      <c r="F6">
        <v>1047.9000000000001</v>
      </c>
      <c r="G6">
        <v>17</v>
      </c>
    </row>
    <row r="7" spans="1:8" x14ac:dyDescent="0.25">
      <c r="A7" s="5" t="s">
        <v>359</v>
      </c>
      <c r="B7" s="7">
        <v>1</v>
      </c>
      <c r="E7">
        <v>7</v>
      </c>
      <c r="F7">
        <v>1061.7</v>
      </c>
      <c r="G7">
        <v>17</v>
      </c>
    </row>
    <row r="8" spans="1:8" x14ac:dyDescent="0.25">
      <c r="A8" s="5" t="s">
        <v>360</v>
      </c>
      <c r="B8" s="7" t="b">
        <v>0</v>
      </c>
      <c r="E8">
        <v>8</v>
      </c>
      <c r="F8">
        <v>1061.5999999999999</v>
      </c>
      <c r="G8">
        <v>17</v>
      </c>
    </row>
    <row r="9" spans="1:8" x14ac:dyDescent="0.25">
      <c r="A9" s="5" t="s">
        <v>361</v>
      </c>
      <c r="B9" s="7" t="b">
        <v>1</v>
      </c>
      <c r="E9">
        <v>9</v>
      </c>
      <c r="F9">
        <v>1048.0999999999999</v>
      </c>
      <c r="G9">
        <v>17</v>
      </c>
    </row>
    <row r="10" spans="1:8" x14ac:dyDescent="0.25">
      <c r="A10" s="5" t="s">
        <v>362</v>
      </c>
      <c r="B10" s="7" t="b">
        <v>0</v>
      </c>
      <c r="E10">
        <v>10</v>
      </c>
      <c r="F10">
        <v>1051.0999999999999</v>
      </c>
      <c r="G10">
        <v>17</v>
      </c>
    </row>
    <row r="11" spans="1:8" x14ac:dyDescent="0.25">
      <c r="A11" s="5" t="s">
        <v>363</v>
      </c>
      <c r="B11" s="7" t="b">
        <v>0</v>
      </c>
      <c r="E11" t="s">
        <v>350</v>
      </c>
      <c r="F11" t="s">
        <v>350</v>
      </c>
      <c r="G11" t="s">
        <v>350</v>
      </c>
      <c r="H11" t="s">
        <v>350</v>
      </c>
    </row>
    <row r="12" spans="1:8" x14ac:dyDescent="0.25">
      <c r="A12" s="5" t="s">
        <v>364</v>
      </c>
      <c r="B12" s="7" t="s">
        <v>365</v>
      </c>
    </row>
    <row r="13" spans="1:8" x14ac:dyDescent="0.25">
      <c r="A13" s="5" t="s">
        <v>366</v>
      </c>
      <c r="B13" s="7" t="b">
        <v>0</v>
      </c>
    </row>
    <row r="14" spans="1:8" x14ac:dyDescent="0.25">
      <c r="A14" s="5" t="s">
        <v>367</v>
      </c>
      <c r="B14" s="7" t="b">
        <v>0</v>
      </c>
    </row>
    <row r="15" spans="1:8" x14ac:dyDescent="0.25">
      <c r="A15" s="5" t="s">
        <v>368</v>
      </c>
      <c r="B15" s="7" t="b">
        <v>0</v>
      </c>
    </row>
    <row r="16" spans="1:8" x14ac:dyDescent="0.25">
      <c r="A16" s="5" t="s">
        <v>369</v>
      </c>
      <c r="B16" s="7">
        <v>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/>
  </sheetViews>
  <sheetFormatPr defaultRowHeight="15" x14ac:dyDescent="0.25"/>
  <cols>
    <col min="1" max="1" width="14.85546875" style="5" bestFit="1" customWidth="1"/>
    <col min="2" max="2" width="27.42578125" style="6" bestFit="1" customWidth="1"/>
  </cols>
  <sheetData>
    <row r="1" spans="1:8" x14ac:dyDescent="0.25">
      <c r="A1" s="5" t="s">
        <v>351</v>
      </c>
      <c r="B1" s="6" t="s">
        <v>352</v>
      </c>
      <c r="C1">
        <v>0.3</v>
      </c>
      <c r="D1">
        <v>1.401953478195348</v>
      </c>
      <c r="E1">
        <v>1</v>
      </c>
      <c r="F1">
        <v>1.41</v>
      </c>
      <c r="G1">
        <v>0.12</v>
      </c>
    </row>
    <row r="2" spans="1:8" x14ac:dyDescent="0.25">
      <c r="A2" s="5" t="s">
        <v>353</v>
      </c>
      <c r="B2" s="6" t="s">
        <v>386</v>
      </c>
      <c r="C2">
        <v>10.7</v>
      </c>
      <c r="D2">
        <v>1.401953478195348</v>
      </c>
      <c r="E2">
        <v>2</v>
      </c>
      <c r="F2">
        <v>1.34</v>
      </c>
      <c r="G2">
        <v>0.12</v>
      </c>
    </row>
    <row r="3" spans="1:8" x14ac:dyDescent="0.25">
      <c r="A3" s="5" t="s">
        <v>355</v>
      </c>
      <c r="B3" s="7">
        <v>15</v>
      </c>
      <c r="E3">
        <v>3</v>
      </c>
      <c r="F3">
        <v>1.33</v>
      </c>
      <c r="G3">
        <v>0.11</v>
      </c>
    </row>
    <row r="4" spans="1:8" x14ac:dyDescent="0.25">
      <c r="A4" s="5" t="s">
        <v>356</v>
      </c>
      <c r="B4" s="7">
        <v>8</v>
      </c>
      <c r="E4">
        <v>4</v>
      </c>
      <c r="F4">
        <v>1.43</v>
      </c>
      <c r="G4">
        <v>0.11</v>
      </c>
    </row>
    <row r="5" spans="1:8" x14ac:dyDescent="0.25">
      <c r="A5" s="5" t="s">
        <v>357</v>
      </c>
      <c r="B5" s="7">
        <v>2</v>
      </c>
      <c r="E5">
        <v>5</v>
      </c>
      <c r="F5">
        <v>1.48</v>
      </c>
      <c r="G5">
        <v>0.11</v>
      </c>
    </row>
    <row r="6" spans="1:8" x14ac:dyDescent="0.25">
      <c r="A6" s="5" t="s">
        <v>358</v>
      </c>
      <c r="B6" s="7" t="b">
        <v>1</v>
      </c>
      <c r="E6">
        <v>6</v>
      </c>
      <c r="F6">
        <v>1.3720000000000001</v>
      </c>
      <c r="G6">
        <v>9.4E-2</v>
      </c>
    </row>
    <row r="7" spans="1:8" x14ac:dyDescent="0.25">
      <c r="A7" s="5" t="s">
        <v>359</v>
      </c>
      <c r="B7" s="7">
        <v>1</v>
      </c>
      <c r="E7">
        <v>7</v>
      </c>
      <c r="F7">
        <v>1.52</v>
      </c>
      <c r="G7">
        <v>0.12</v>
      </c>
    </row>
    <row r="8" spans="1:8" x14ac:dyDescent="0.25">
      <c r="A8" s="5" t="s">
        <v>360</v>
      </c>
      <c r="B8" s="7" t="b">
        <v>0</v>
      </c>
      <c r="E8">
        <v>8</v>
      </c>
      <c r="F8">
        <v>1.357</v>
      </c>
      <c r="G8">
        <v>9.4E-2</v>
      </c>
    </row>
    <row r="9" spans="1:8" x14ac:dyDescent="0.25">
      <c r="A9" s="5" t="s">
        <v>361</v>
      </c>
      <c r="B9" s="7" t="b">
        <v>1</v>
      </c>
      <c r="E9">
        <v>9</v>
      </c>
      <c r="F9">
        <v>1.46</v>
      </c>
      <c r="G9">
        <v>0.11</v>
      </c>
    </row>
    <row r="10" spans="1:8" x14ac:dyDescent="0.25">
      <c r="A10" s="5" t="s">
        <v>362</v>
      </c>
      <c r="B10" s="7" t="b">
        <v>0</v>
      </c>
      <c r="E10">
        <v>10</v>
      </c>
      <c r="F10">
        <v>1.3660000000000001</v>
      </c>
      <c r="G10">
        <v>0.1</v>
      </c>
    </row>
    <row r="11" spans="1:8" x14ac:dyDescent="0.25">
      <c r="A11" s="5" t="s">
        <v>363</v>
      </c>
      <c r="B11" s="7" t="b">
        <v>0</v>
      </c>
      <c r="E11" t="s">
        <v>350</v>
      </c>
      <c r="F11" t="s">
        <v>350</v>
      </c>
      <c r="G11" t="s">
        <v>350</v>
      </c>
      <c r="H11" t="s">
        <v>350</v>
      </c>
    </row>
    <row r="12" spans="1:8" x14ac:dyDescent="0.25">
      <c r="A12" s="5" t="s">
        <v>364</v>
      </c>
      <c r="B12" s="7" t="s">
        <v>387</v>
      </c>
    </row>
    <row r="13" spans="1:8" x14ac:dyDescent="0.25">
      <c r="A13" s="5" t="s">
        <v>366</v>
      </c>
      <c r="B13" s="7" t="b">
        <v>0</v>
      </c>
    </row>
    <row r="14" spans="1:8" x14ac:dyDescent="0.25">
      <c r="A14" s="5" t="s">
        <v>367</v>
      </c>
      <c r="B14" s="7" t="b">
        <v>0</v>
      </c>
    </row>
    <row r="15" spans="1:8" x14ac:dyDescent="0.25">
      <c r="A15" s="5" t="s">
        <v>368</v>
      </c>
      <c r="B15" s="7" t="b">
        <v>0</v>
      </c>
    </row>
    <row r="16" spans="1:8" x14ac:dyDescent="0.25">
      <c r="A16" s="5" t="s">
        <v>369</v>
      </c>
      <c r="B16" s="7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/>
  </sheetViews>
  <sheetFormatPr defaultRowHeight="15" x14ac:dyDescent="0.25"/>
  <cols>
    <col min="1" max="1" width="14.85546875" style="5" bestFit="1" customWidth="1"/>
    <col min="2" max="2" width="27.42578125" style="6" bestFit="1" customWidth="1"/>
  </cols>
  <sheetData>
    <row r="1" spans="1:8" x14ac:dyDescent="0.25">
      <c r="A1" s="5" t="s">
        <v>351</v>
      </c>
      <c r="B1" s="6" t="s">
        <v>352</v>
      </c>
      <c r="C1">
        <v>0.3</v>
      </c>
      <c r="D1">
        <v>1.4068671302543245</v>
      </c>
      <c r="E1">
        <v>1</v>
      </c>
      <c r="F1">
        <v>1.4350000000000001</v>
      </c>
      <c r="G1">
        <v>9.0999999999999998E-2</v>
      </c>
    </row>
    <row r="2" spans="1:8" x14ac:dyDescent="0.25">
      <c r="A2" s="5" t="s">
        <v>353</v>
      </c>
      <c r="B2" s="6" t="s">
        <v>388</v>
      </c>
      <c r="C2">
        <v>10.7</v>
      </c>
      <c r="D2">
        <v>1.4068671302543245</v>
      </c>
      <c r="E2">
        <v>2</v>
      </c>
      <c r="F2">
        <v>1.4</v>
      </c>
      <c r="G2">
        <v>0.11</v>
      </c>
    </row>
    <row r="3" spans="1:8" x14ac:dyDescent="0.25">
      <c r="A3" s="5" t="s">
        <v>355</v>
      </c>
      <c r="B3" s="7">
        <v>15</v>
      </c>
      <c r="E3">
        <v>3</v>
      </c>
      <c r="F3">
        <v>1.56</v>
      </c>
      <c r="G3">
        <v>0.11</v>
      </c>
    </row>
    <row r="4" spans="1:8" x14ac:dyDescent="0.25">
      <c r="A4" s="5" t="s">
        <v>356</v>
      </c>
      <c r="B4" s="7">
        <v>8</v>
      </c>
      <c r="E4">
        <v>4</v>
      </c>
      <c r="F4">
        <v>1.44</v>
      </c>
      <c r="G4">
        <v>0.11</v>
      </c>
    </row>
    <row r="5" spans="1:8" x14ac:dyDescent="0.25">
      <c r="A5" s="5" t="s">
        <v>357</v>
      </c>
      <c r="B5" s="7">
        <v>2</v>
      </c>
      <c r="E5">
        <v>5</v>
      </c>
      <c r="F5">
        <v>1.319</v>
      </c>
      <c r="G5">
        <v>9.6000000000000002E-2</v>
      </c>
    </row>
    <row r="6" spans="1:8" x14ac:dyDescent="0.25">
      <c r="A6" s="5" t="s">
        <v>358</v>
      </c>
      <c r="B6" s="7" t="b">
        <v>1</v>
      </c>
      <c r="E6">
        <v>6</v>
      </c>
      <c r="F6">
        <v>1.37</v>
      </c>
      <c r="G6">
        <v>0.1</v>
      </c>
    </row>
    <row r="7" spans="1:8" x14ac:dyDescent="0.25">
      <c r="A7" s="5" t="s">
        <v>359</v>
      </c>
      <c r="B7" s="7">
        <v>1</v>
      </c>
      <c r="E7">
        <v>7</v>
      </c>
      <c r="F7">
        <v>1.34</v>
      </c>
      <c r="G7">
        <v>0.1</v>
      </c>
    </row>
    <row r="8" spans="1:8" x14ac:dyDescent="0.25">
      <c r="A8" s="5" t="s">
        <v>360</v>
      </c>
      <c r="B8" s="7" t="b">
        <v>0</v>
      </c>
      <c r="E8">
        <v>8</v>
      </c>
      <c r="F8">
        <v>1.4</v>
      </c>
      <c r="G8">
        <v>0.11</v>
      </c>
    </row>
    <row r="9" spans="1:8" x14ac:dyDescent="0.25">
      <c r="A9" s="5" t="s">
        <v>361</v>
      </c>
      <c r="B9" s="7" t="b">
        <v>1</v>
      </c>
      <c r="E9">
        <v>9</v>
      </c>
      <c r="F9">
        <v>1.4019999999999999</v>
      </c>
      <c r="G9">
        <v>0.1</v>
      </c>
    </row>
    <row r="10" spans="1:8" x14ac:dyDescent="0.25">
      <c r="A10" s="5" t="s">
        <v>362</v>
      </c>
      <c r="B10" s="7" t="b">
        <v>0</v>
      </c>
      <c r="E10">
        <v>10</v>
      </c>
      <c r="F10">
        <v>1.44</v>
      </c>
      <c r="G10">
        <v>0.11</v>
      </c>
    </row>
    <row r="11" spans="1:8" x14ac:dyDescent="0.25">
      <c r="A11" s="5" t="s">
        <v>363</v>
      </c>
      <c r="B11" s="7" t="b">
        <v>0</v>
      </c>
      <c r="E11" t="s">
        <v>350</v>
      </c>
      <c r="F11" t="s">
        <v>350</v>
      </c>
      <c r="G11" t="s">
        <v>350</v>
      </c>
      <c r="H11" t="s">
        <v>350</v>
      </c>
    </row>
    <row r="12" spans="1:8" x14ac:dyDescent="0.25">
      <c r="A12" s="5" t="s">
        <v>364</v>
      </c>
      <c r="B12" s="7" t="s">
        <v>389</v>
      </c>
    </row>
    <row r="13" spans="1:8" x14ac:dyDescent="0.25">
      <c r="A13" s="5" t="s">
        <v>366</v>
      </c>
      <c r="B13" s="7" t="b">
        <v>0</v>
      </c>
    </row>
    <row r="14" spans="1:8" x14ac:dyDescent="0.25">
      <c r="A14" s="5" t="s">
        <v>367</v>
      </c>
      <c r="B14" s="7" t="b">
        <v>0</v>
      </c>
    </row>
    <row r="15" spans="1:8" x14ac:dyDescent="0.25">
      <c r="A15" s="5" t="s">
        <v>368</v>
      </c>
      <c r="B15" s="7" t="b">
        <v>0</v>
      </c>
    </row>
    <row r="16" spans="1:8" x14ac:dyDescent="0.25">
      <c r="A16" s="5" t="s">
        <v>369</v>
      </c>
      <c r="B16" s="7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/>
  </sheetViews>
  <sheetFormatPr defaultRowHeight="15" x14ac:dyDescent="0.25"/>
  <cols>
    <col min="1" max="1" width="14.85546875" style="5" bestFit="1" customWidth="1"/>
    <col min="2" max="2" width="27.42578125" style="6" bestFit="1" customWidth="1"/>
  </cols>
  <sheetData>
    <row r="1" spans="1:8" x14ac:dyDescent="0.25">
      <c r="A1" s="5" t="s">
        <v>351</v>
      </c>
      <c r="B1" s="6" t="s">
        <v>352</v>
      </c>
      <c r="C1">
        <v>0.3</v>
      </c>
      <c r="D1">
        <v>1.3692051917704384</v>
      </c>
      <c r="E1">
        <v>1</v>
      </c>
      <c r="F1">
        <v>1.36</v>
      </c>
      <c r="G1">
        <v>0.11</v>
      </c>
    </row>
    <row r="2" spans="1:8" x14ac:dyDescent="0.25">
      <c r="A2" s="5" t="s">
        <v>353</v>
      </c>
      <c r="B2" s="6" t="s">
        <v>390</v>
      </c>
      <c r="C2">
        <v>10.7</v>
      </c>
      <c r="D2">
        <v>1.3692051917704384</v>
      </c>
      <c r="E2">
        <v>2</v>
      </c>
      <c r="F2">
        <v>1.41</v>
      </c>
      <c r="G2">
        <v>0.11</v>
      </c>
    </row>
    <row r="3" spans="1:8" x14ac:dyDescent="0.25">
      <c r="A3" s="5" t="s">
        <v>355</v>
      </c>
      <c r="B3" s="7">
        <v>15</v>
      </c>
      <c r="E3">
        <v>3</v>
      </c>
      <c r="F3">
        <v>1.444</v>
      </c>
      <c r="G3">
        <v>0.1</v>
      </c>
    </row>
    <row r="4" spans="1:8" x14ac:dyDescent="0.25">
      <c r="A4" s="5" t="s">
        <v>356</v>
      </c>
      <c r="B4" s="7">
        <v>8</v>
      </c>
      <c r="E4">
        <v>4</v>
      </c>
      <c r="F4">
        <v>1.25</v>
      </c>
      <c r="G4">
        <v>0.1</v>
      </c>
    </row>
    <row r="5" spans="1:8" x14ac:dyDescent="0.25">
      <c r="A5" s="5" t="s">
        <v>357</v>
      </c>
      <c r="B5" s="7">
        <v>2</v>
      </c>
      <c r="E5">
        <v>5</v>
      </c>
      <c r="F5">
        <v>1.38</v>
      </c>
      <c r="G5">
        <v>9.8000000000000004E-2</v>
      </c>
    </row>
    <row r="6" spans="1:8" x14ac:dyDescent="0.25">
      <c r="A6" s="5" t="s">
        <v>358</v>
      </c>
      <c r="B6" s="7" t="b">
        <v>1</v>
      </c>
      <c r="E6">
        <v>6</v>
      </c>
      <c r="F6">
        <v>1.335</v>
      </c>
      <c r="G6">
        <v>9.8000000000000004E-2</v>
      </c>
    </row>
    <row r="7" spans="1:8" x14ac:dyDescent="0.25">
      <c r="A7" s="5" t="s">
        <v>359</v>
      </c>
      <c r="B7" s="7">
        <v>1</v>
      </c>
      <c r="E7">
        <v>7</v>
      </c>
      <c r="F7">
        <v>1.365</v>
      </c>
      <c r="G7">
        <v>9.6000000000000002E-2</v>
      </c>
    </row>
    <row r="8" spans="1:8" x14ac:dyDescent="0.25">
      <c r="A8" s="5" t="s">
        <v>360</v>
      </c>
      <c r="B8" s="7" t="b">
        <v>0</v>
      </c>
      <c r="E8">
        <v>8</v>
      </c>
      <c r="F8">
        <v>1.3640000000000001</v>
      </c>
      <c r="G8">
        <v>9.7000000000000003E-2</v>
      </c>
    </row>
    <row r="9" spans="1:8" x14ac:dyDescent="0.25">
      <c r="A9" s="5" t="s">
        <v>361</v>
      </c>
      <c r="B9" s="7" t="b">
        <v>1</v>
      </c>
      <c r="E9">
        <v>9</v>
      </c>
      <c r="F9">
        <v>1.42</v>
      </c>
      <c r="G9">
        <v>0.11</v>
      </c>
    </row>
    <row r="10" spans="1:8" x14ac:dyDescent="0.25">
      <c r="A10" s="5" t="s">
        <v>362</v>
      </c>
      <c r="B10" s="7" t="b">
        <v>0</v>
      </c>
      <c r="E10">
        <v>10</v>
      </c>
      <c r="F10">
        <v>1.38</v>
      </c>
      <c r="G10">
        <v>0.1</v>
      </c>
    </row>
    <row r="11" spans="1:8" x14ac:dyDescent="0.25">
      <c r="A11" s="5" t="s">
        <v>363</v>
      </c>
      <c r="B11" s="7" t="b">
        <v>0</v>
      </c>
      <c r="E11" t="s">
        <v>350</v>
      </c>
      <c r="F11" t="s">
        <v>350</v>
      </c>
      <c r="G11" t="s">
        <v>350</v>
      </c>
      <c r="H11" t="s">
        <v>350</v>
      </c>
    </row>
    <row r="12" spans="1:8" x14ac:dyDescent="0.25">
      <c r="A12" s="5" t="s">
        <v>364</v>
      </c>
      <c r="B12" s="7" t="s">
        <v>391</v>
      </c>
    </row>
    <row r="13" spans="1:8" x14ac:dyDescent="0.25">
      <c r="A13" s="5" t="s">
        <v>366</v>
      </c>
      <c r="B13" s="7" t="b">
        <v>0</v>
      </c>
    </row>
    <row r="14" spans="1:8" x14ac:dyDescent="0.25">
      <c r="A14" s="5" t="s">
        <v>367</v>
      </c>
      <c r="B14" s="7" t="b">
        <v>0</v>
      </c>
    </row>
    <row r="15" spans="1:8" x14ac:dyDescent="0.25">
      <c r="A15" s="5" t="s">
        <v>368</v>
      </c>
      <c r="B15" s="7" t="b">
        <v>0</v>
      </c>
    </row>
    <row r="16" spans="1:8" x14ac:dyDescent="0.25">
      <c r="A16" s="5" t="s">
        <v>369</v>
      </c>
      <c r="B16" s="7">
        <v>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/>
  </sheetViews>
  <sheetFormatPr defaultRowHeight="15" x14ac:dyDescent="0.25"/>
  <cols>
    <col min="1" max="1" width="14.85546875" style="5" bestFit="1" customWidth="1"/>
    <col min="2" max="2" width="27.42578125" style="6" bestFit="1" customWidth="1"/>
  </cols>
  <sheetData>
    <row r="1" spans="1:8" x14ac:dyDescent="0.25">
      <c r="A1" s="5" t="s">
        <v>351</v>
      </c>
      <c r="B1" s="6" t="s">
        <v>352</v>
      </c>
      <c r="C1">
        <v>0.3</v>
      </c>
      <c r="D1">
        <v>1.343683252753239</v>
      </c>
      <c r="E1">
        <v>1</v>
      </c>
      <c r="F1">
        <v>1.369</v>
      </c>
      <c r="G1">
        <v>9.8000000000000004E-2</v>
      </c>
    </row>
    <row r="2" spans="1:8" x14ac:dyDescent="0.25">
      <c r="A2" s="5" t="s">
        <v>353</v>
      </c>
      <c r="B2" s="6" t="s">
        <v>392</v>
      </c>
      <c r="C2">
        <v>10.7</v>
      </c>
      <c r="D2">
        <v>1.343683252753239</v>
      </c>
      <c r="E2">
        <v>2</v>
      </c>
      <c r="F2">
        <v>1.2949999999999999</v>
      </c>
      <c r="G2">
        <v>8.5000000000000006E-2</v>
      </c>
    </row>
    <row r="3" spans="1:8" x14ac:dyDescent="0.25">
      <c r="A3" s="5" t="s">
        <v>355</v>
      </c>
      <c r="B3" s="7">
        <v>15</v>
      </c>
      <c r="E3">
        <v>3</v>
      </c>
      <c r="F3">
        <v>1.274</v>
      </c>
      <c r="G3">
        <v>9.1999999999999998E-2</v>
      </c>
    </row>
    <row r="4" spans="1:8" x14ac:dyDescent="0.25">
      <c r="A4" s="5" t="s">
        <v>356</v>
      </c>
      <c r="B4" s="7">
        <v>8</v>
      </c>
      <c r="E4">
        <v>4</v>
      </c>
      <c r="F4">
        <v>1.345</v>
      </c>
      <c r="G4">
        <v>9.1999999999999998E-2</v>
      </c>
    </row>
    <row r="5" spans="1:8" x14ac:dyDescent="0.25">
      <c r="A5" s="5" t="s">
        <v>357</v>
      </c>
      <c r="B5" s="7">
        <v>2</v>
      </c>
      <c r="E5">
        <v>5</v>
      </c>
      <c r="F5">
        <v>1.35</v>
      </c>
      <c r="G5">
        <v>0.1</v>
      </c>
    </row>
    <row r="6" spans="1:8" x14ac:dyDescent="0.25">
      <c r="A6" s="5" t="s">
        <v>358</v>
      </c>
      <c r="B6" s="7" t="b">
        <v>1</v>
      </c>
      <c r="E6">
        <v>6</v>
      </c>
      <c r="F6">
        <v>1.38</v>
      </c>
      <c r="G6">
        <v>0.1</v>
      </c>
    </row>
    <row r="7" spans="1:8" x14ac:dyDescent="0.25">
      <c r="A7" s="5" t="s">
        <v>359</v>
      </c>
      <c r="B7" s="7">
        <v>1</v>
      </c>
      <c r="E7">
        <v>7</v>
      </c>
      <c r="F7">
        <v>1.343</v>
      </c>
      <c r="G7">
        <v>8.7999999999999995E-2</v>
      </c>
    </row>
    <row r="8" spans="1:8" x14ac:dyDescent="0.25">
      <c r="A8" s="5" t="s">
        <v>360</v>
      </c>
      <c r="B8" s="7" t="b">
        <v>0</v>
      </c>
      <c r="E8">
        <v>8</v>
      </c>
      <c r="F8">
        <v>1.4</v>
      </c>
      <c r="G8">
        <v>0.11</v>
      </c>
    </row>
    <row r="9" spans="1:8" x14ac:dyDescent="0.25">
      <c r="A9" s="5" t="s">
        <v>361</v>
      </c>
      <c r="B9" s="7" t="b">
        <v>1</v>
      </c>
      <c r="E9">
        <v>9</v>
      </c>
      <c r="F9">
        <v>1.417</v>
      </c>
      <c r="G9">
        <v>9.5000000000000001E-2</v>
      </c>
    </row>
    <row r="10" spans="1:8" x14ac:dyDescent="0.25">
      <c r="A10" s="5" t="s">
        <v>362</v>
      </c>
      <c r="B10" s="7" t="b">
        <v>0</v>
      </c>
      <c r="E10">
        <v>10</v>
      </c>
      <c r="F10">
        <v>1.31</v>
      </c>
      <c r="G10">
        <v>8.4000000000000005E-2</v>
      </c>
    </row>
    <row r="11" spans="1:8" x14ac:dyDescent="0.25">
      <c r="A11" s="5" t="s">
        <v>363</v>
      </c>
      <c r="B11" s="7" t="b">
        <v>0</v>
      </c>
      <c r="E11" t="s">
        <v>350</v>
      </c>
      <c r="F11" t="s">
        <v>350</v>
      </c>
      <c r="G11" t="s">
        <v>350</v>
      </c>
      <c r="H11" t="s">
        <v>350</v>
      </c>
    </row>
    <row r="12" spans="1:8" x14ac:dyDescent="0.25">
      <c r="A12" s="5" t="s">
        <v>364</v>
      </c>
      <c r="B12" s="7" t="s">
        <v>393</v>
      </c>
    </row>
    <row r="13" spans="1:8" x14ac:dyDescent="0.25">
      <c r="A13" s="5" t="s">
        <v>366</v>
      </c>
      <c r="B13" s="7" t="b">
        <v>0</v>
      </c>
    </row>
    <row r="14" spans="1:8" x14ac:dyDescent="0.25">
      <c r="A14" s="5" t="s">
        <v>367</v>
      </c>
      <c r="B14" s="7" t="b">
        <v>0</v>
      </c>
    </row>
    <row r="15" spans="1:8" x14ac:dyDescent="0.25">
      <c r="A15" s="5" t="s">
        <v>368</v>
      </c>
      <c r="B15" s="7" t="b">
        <v>0</v>
      </c>
    </row>
    <row r="16" spans="1:8" x14ac:dyDescent="0.25">
      <c r="A16" s="5" t="s">
        <v>369</v>
      </c>
      <c r="B16" s="7">
        <v>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S1123"/>
  <sheetViews>
    <sheetView tabSelected="1" workbookViewId="0">
      <pane xSplit="2" ySplit="1" topLeftCell="C573" activePane="bottomRight" state="frozen"/>
      <selection pane="topRight" activeCell="H1" sqref="H1"/>
      <selection pane="bottomLeft" activeCell="A2" sqref="A2"/>
      <selection pane="bottomRight" activeCell="I822" sqref="I822"/>
    </sheetView>
  </sheetViews>
  <sheetFormatPr defaultRowHeight="15" x14ac:dyDescent="0.25"/>
  <cols>
    <col min="2" max="2" width="23.85546875" bestFit="1" customWidth="1"/>
    <col min="31" max="31" width="9.140625" style="4"/>
  </cols>
  <sheetData>
    <row r="1" spans="1:45" s="2" customFormat="1" ht="6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1058</v>
      </c>
      <c r="G1" s="2" t="s">
        <v>1059</v>
      </c>
      <c r="H1" s="2" t="s">
        <v>461</v>
      </c>
      <c r="I1" s="2" t="s">
        <v>462</v>
      </c>
      <c r="J1" s="2" t="s">
        <v>459</v>
      </c>
      <c r="K1" s="2" t="s">
        <v>460</v>
      </c>
      <c r="L1" s="2" t="s">
        <v>5</v>
      </c>
      <c r="M1" s="2" t="s">
        <v>6</v>
      </c>
      <c r="N1" s="2" t="s">
        <v>7</v>
      </c>
      <c r="O1" s="2" t="s">
        <v>8</v>
      </c>
      <c r="P1" s="2" t="s">
        <v>9</v>
      </c>
      <c r="Q1" s="2" t="s">
        <v>10</v>
      </c>
      <c r="R1" s="2" t="s">
        <v>11</v>
      </c>
      <c r="S1" s="2" t="s">
        <v>12</v>
      </c>
      <c r="T1" s="2" t="s">
        <v>13</v>
      </c>
      <c r="U1" s="2" t="s">
        <v>14</v>
      </c>
      <c r="V1" s="2" t="s">
        <v>15</v>
      </c>
      <c r="W1" s="2" t="s">
        <v>16</v>
      </c>
      <c r="X1" s="2" t="s">
        <v>17</v>
      </c>
      <c r="Y1" s="2" t="s">
        <v>18</v>
      </c>
      <c r="Z1" s="2" t="s">
        <v>19</v>
      </c>
      <c r="AA1" s="2" t="s">
        <v>20</v>
      </c>
      <c r="AB1" s="2" t="s">
        <v>21</v>
      </c>
      <c r="AC1" s="2" t="s">
        <v>22</v>
      </c>
      <c r="AD1" s="2" t="s">
        <v>23</v>
      </c>
      <c r="AE1" s="3" t="s">
        <v>24</v>
      </c>
      <c r="AF1" s="2" t="s">
        <v>25</v>
      </c>
      <c r="AG1" s="2" t="s">
        <v>26</v>
      </c>
      <c r="AH1" s="2" t="s">
        <v>27</v>
      </c>
      <c r="AI1" s="2" t="s">
        <v>28</v>
      </c>
      <c r="AJ1" s="2" t="s">
        <v>29</v>
      </c>
      <c r="AK1" s="2" t="s">
        <v>30</v>
      </c>
      <c r="AL1" s="2" t="s">
        <v>31</v>
      </c>
      <c r="AM1" s="2" t="s">
        <v>32</v>
      </c>
      <c r="AN1" s="2" t="s">
        <v>33</v>
      </c>
      <c r="AO1" s="2" t="s">
        <v>34</v>
      </c>
      <c r="AP1" s="2" t="s">
        <v>35</v>
      </c>
      <c r="AQ1" s="2" t="s">
        <v>36</v>
      </c>
      <c r="AR1" s="2" t="s">
        <v>37</v>
      </c>
      <c r="AS1" s="2" t="s">
        <v>38</v>
      </c>
    </row>
    <row r="2" spans="1:45" s="2" customFormat="1" x14ac:dyDescent="0.25">
      <c r="B2" s="22" t="s">
        <v>823</v>
      </c>
      <c r="AE2" s="3"/>
    </row>
    <row r="3" spans="1:45" x14ac:dyDescent="0.25">
      <c r="A3">
        <v>21.981000000000002</v>
      </c>
      <c r="B3" t="s">
        <v>273</v>
      </c>
      <c r="C3">
        <v>152</v>
      </c>
      <c r="D3" t="s">
        <v>40</v>
      </c>
      <c r="E3">
        <v>1</v>
      </c>
      <c r="J3">
        <v>919000</v>
      </c>
      <c r="K3">
        <v>23000</v>
      </c>
      <c r="L3">
        <v>1.7470000000000001</v>
      </c>
      <c r="M3">
        <v>2.1999999999999999E-2</v>
      </c>
      <c r="N3">
        <v>3.3000000000000002E-2</v>
      </c>
      <c r="O3">
        <v>0.1673</v>
      </c>
      <c r="P3">
        <v>1.4E-3</v>
      </c>
      <c r="Q3">
        <v>3.0000000000000001E-3</v>
      </c>
      <c r="R3">
        <v>0.57411000000000001</v>
      </c>
      <c r="S3">
        <v>5.9772860000000003</v>
      </c>
      <c r="T3">
        <v>0.1071839</v>
      </c>
      <c r="U3">
        <v>7.5469999999999995E-2</v>
      </c>
      <c r="V3">
        <v>8.4000000000000003E-4</v>
      </c>
      <c r="W3">
        <v>8.4000000000000003E-4</v>
      </c>
      <c r="X3">
        <v>6.6142999999999993E-2</v>
      </c>
      <c r="Y3">
        <v>5.1769999999999997E-2</v>
      </c>
      <c r="Z3">
        <v>8.3000000000000001E-4</v>
      </c>
      <c r="AA3">
        <v>8.3000000000000001E-4</v>
      </c>
      <c r="AB3">
        <v>1024.8</v>
      </c>
      <c r="AC3">
        <v>8.3000000000000007</v>
      </c>
      <c r="AD3">
        <v>12</v>
      </c>
      <c r="AE3" s="4">
        <v>996.9</v>
      </c>
      <c r="AF3">
        <v>7.6</v>
      </c>
      <c r="AG3">
        <v>17</v>
      </c>
      <c r="AH3">
        <v>1020</v>
      </c>
      <c r="AI3">
        <v>16</v>
      </c>
      <c r="AJ3">
        <v>16</v>
      </c>
      <c r="AK3">
        <v>1074</v>
      </c>
      <c r="AL3">
        <v>22</v>
      </c>
      <c r="AM3">
        <v>22</v>
      </c>
      <c r="AN3">
        <v>88.1</v>
      </c>
      <c r="AO3">
        <v>2.2000000000000002</v>
      </c>
      <c r="AP3">
        <v>35.090000000000003</v>
      </c>
      <c r="AQ3">
        <v>0.91</v>
      </c>
      <c r="AR3">
        <v>2.5150000000000001</v>
      </c>
      <c r="AS3">
        <v>1.9E-2</v>
      </c>
    </row>
    <row r="4" spans="1:45" x14ac:dyDescent="0.25">
      <c r="A4">
        <v>21.981999999999999</v>
      </c>
      <c r="B4" t="s">
        <v>254</v>
      </c>
      <c r="C4">
        <v>152</v>
      </c>
      <c r="D4" t="s">
        <v>40</v>
      </c>
      <c r="E4">
        <v>1</v>
      </c>
      <c r="J4">
        <v>915000</v>
      </c>
      <c r="K4">
        <v>24000</v>
      </c>
      <c r="L4">
        <v>1.7310000000000001</v>
      </c>
      <c r="M4">
        <v>2.3E-2</v>
      </c>
      <c r="N4">
        <v>3.3000000000000002E-2</v>
      </c>
      <c r="O4">
        <v>0.16800000000000001</v>
      </c>
      <c r="P4">
        <v>1.4E-3</v>
      </c>
      <c r="Q4">
        <v>3.0000000000000001E-3</v>
      </c>
      <c r="R4">
        <v>0.57338</v>
      </c>
      <c r="S4">
        <v>5.9523809999999999</v>
      </c>
      <c r="T4">
        <v>0.1062925</v>
      </c>
      <c r="U4">
        <v>7.4349999999999999E-2</v>
      </c>
      <c r="V4">
        <v>8.1999999999999998E-4</v>
      </c>
      <c r="W4">
        <v>8.1999999999999998E-4</v>
      </c>
      <c r="X4">
        <v>5.9762000000000003E-2</v>
      </c>
      <c r="Y4">
        <v>5.1839999999999997E-2</v>
      </c>
      <c r="Z4">
        <v>8.7000000000000001E-4</v>
      </c>
      <c r="AA4">
        <v>8.7000000000000001E-4</v>
      </c>
      <c r="AB4">
        <v>1019.8</v>
      </c>
      <c r="AC4">
        <v>8.8000000000000007</v>
      </c>
      <c r="AD4">
        <v>13</v>
      </c>
      <c r="AE4" s="4">
        <v>1000.9</v>
      </c>
      <c r="AF4">
        <v>7.5</v>
      </c>
      <c r="AG4">
        <v>17</v>
      </c>
      <c r="AH4">
        <v>1021</v>
      </c>
      <c r="AI4">
        <v>17</v>
      </c>
      <c r="AJ4">
        <v>17</v>
      </c>
      <c r="AK4">
        <v>1044</v>
      </c>
      <c r="AL4">
        <v>22</v>
      </c>
      <c r="AM4">
        <v>22</v>
      </c>
      <c r="AN4">
        <v>88</v>
      </c>
      <c r="AO4">
        <v>2.2999999999999998</v>
      </c>
      <c r="AP4">
        <v>35.229999999999997</v>
      </c>
      <c r="AQ4">
        <v>0.95</v>
      </c>
      <c r="AR4">
        <v>2.5169999999999999</v>
      </c>
      <c r="AS4">
        <v>1.7999999999999999E-2</v>
      </c>
    </row>
    <row r="5" spans="1:45" x14ac:dyDescent="0.25">
      <c r="A5">
        <v>21.945</v>
      </c>
      <c r="B5" t="s">
        <v>234</v>
      </c>
      <c r="C5">
        <v>153</v>
      </c>
      <c r="D5" t="s">
        <v>40</v>
      </c>
      <c r="E5">
        <v>1</v>
      </c>
      <c r="J5">
        <v>925000</v>
      </c>
      <c r="K5">
        <v>24000</v>
      </c>
      <c r="L5">
        <v>1.748</v>
      </c>
      <c r="M5">
        <v>2.1999999999999999E-2</v>
      </c>
      <c r="N5">
        <v>3.3000000000000002E-2</v>
      </c>
      <c r="O5">
        <v>0.1673</v>
      </c>
      <c r="P5">
        <v>1.2999999999999999E-3</v>
      </c>
      <c r="Q5">
        <v>3.0000000000000001E-3</v>
      </c>
      <c r="R5">
        <v>0.41526999999999997</v>
      </c>
      <c r="S5">
        <v>5.9772860000000003</v>
      </c>
      <c r="T5">
        <v>0.1071839</v>
      </c>
      <c r="U5">
        <v>7.5730000000000006E-2</v>
      </c>
      <c r="V5">
        <v>8.8999999999999995E-4</v>
      </c>
      <c r="W5">
        <v>8.8999999999999995E-4</v>
      </c>
      <c r="X5">
        <v>0.22103</v>
      </c>
      <c r="Y5">
        <v>5.1130000000000002E-2</v>
      </c>
      <c r="Z5">
        <v>9.2000000000000003E-4</v>
      </c>
      <c r="AA5">
        <v>9.2000000000000003E-4</v>
      </c>
      <c r="AB5">
        <v>1025.0999999999999</v>
      </c>
      <c r="AC5">
        <v>8.1</v>
      </c>
      <c r="AD5">
        <v>12</v>
      </c>
      <c r="AE5" s="4">
        <v>997.2</v>
      </c>
      <c r="AF5">
        <v>7.2</v>
      </c>
      <c r="AG5">
        <v>16</v>
      </c>
      <c r="AH5">
        <v>1008</v>
      </c>
      <c r="AI5">
        <v>18</v>
      </c>
      <c r="AJ5">
        <v>18</v>
      </c>
      <c r="AK5">
        <v>1083</v>
      </c>
      <c r="AL5">
        <v>23</v>
      </c>
      <c r="AM5">
        <v>23</v>
      </c>
      <c r="AN5">
        <v>88.2</v>
      </c>
      <c r="AO5">
        <v>2.2999999999999998</v>
      </c>
      <c r="AP5">
        <v>35.36</v>
      </c>
      <c r="AQ5">
        <v>0.91</v>
      </c>
      <c r="AR5">
        <v>2.5030000000000001</v>
      </c>
      <c r="AS5">
        <v>1.9E-2</v>
      </c>
    </row>
    <row r="6" spans="1:45" x14ac:dyDescent="0.25">
      <c r="A6">
        <v>21.984999999999999</v>
      </c>
      <c r="B6" t="s">
        <v>203</v>
      </c>
      <c r="C6">
        <v>152</v>
      </c>
      <c r="D6" t="s">
        <v>40</v>
      </c>
      <c r="E6">
        <v>1</v>
      </c>
      <c r="J6">
        <v>930000</v>
      </c>
      <c r="K6">
        <v>24000</v>
      </c>
      <c r="L6">
        <v>1.7569999999999999</v>
      </c>
      <c r="M6">
        <v>2.1000000000000001E-2</v>
      </c>
      <c r="N6">
        <v>3.2000000000000001E-2</v>
      </c>
      <c r="O6">
        <v>0.16900000000000001</v>
      </c>
      <c r="P6">
        <v>1.4E-3</v>
      </c>
      <c r="Q6">
        <v>3.0999999999999999E-3</v>
      </c>
      <c r="R6">
        <v>0.46872000000000003</v>
      </c>
      <c r="S6">
        <v>5.91716</v>
      </c>
      <c r="T6">
        <v>0.1085396</v>
      </c>
      <c r="U6">
        <v>7.5630000000000003E-2</v>
      </c>
      <c r="V6">
        <v>8.4999999999999995E-4</v>
      </c>
      <c r="W6">
        <v>8.4999999999999995E-4</v>
      </c>
      <c r="X6">
        <v>0.1893</v>
      </c>
      <c r="Y6">
        <v>5.0189999999999999E-2</v>
      </c>
      <c r="Z6">
        <v>9.2000000000000003E-4</v>
      </c>
      <c r="AA6">
        <v>9.2000000000000003E-4</v>
      </c>
      <c r="AB6">
        <v>1028.8</v>
      </c>
      <c r="AC6">
        <v>7.7</v>
      </c>
      <c r="AD6">
        <v>12</v>
      </c>
      <c r="AE6" s="4">
        <v>1006.5</v>
      </c>
      <c r="AF6">
        <v>7.8</v>
      </c>
      <c r="AG6">
        <v>17</v>
      </c>
      <c r="AH6">
        <v>989</v>
      </c>
      <c r="AI6">
        <v>18</v>
      </c>
      <c r="AJ6">
        <v>18</v>
      </c>
      <c r="AK6">
        <v>1081</v>
      </c>
      <c r="AL6">
        <v>22</v>
      </c>
      <c r="AM6">
        <v>22</v>
      </c>
      <c r="AN6">
        <v>85.7</v>
      </c>
      <c r="AO6">
        <v>2.2000000000000002</v>
      </c>
      <c r="AP6">
        <v>33.72</v>
      </c>
      <c r="AQ6">
        <v>0.89</v>
      </c>
      <c r="AR6">
        <v>2.532</v>
      </c>
      <c r="AS6">
        <v>1.7999999999999999E-2</v>
      </c>
    </row>
    <row r="7" spans="1:45" x14ac:dyDescent="0.25">
      <c r="A7">
        <v>22.001999999999999</v>
      </c>
      <c r="B7" t="s">
        <v>171</v>
      </c>
      <c r="C7">
        <v>153</v>
      </c>
      <c r="D7" t="s">
        <v>40</v>
      </c>
      <c r="E7">
        <v>1</v>
      </c>
      <c r="J7">
        <v>942000</v>
      </c>
      <c r="K7">
        <v>25000</v>
      </c>
      <c r="L7">
        <v>1.7629999999999999</v>
      </c>
      <c r="M7">
        <v>2.1000000000000001E-2</v>
      </c>
      <c r="N7">
        <v>3.2000000000000001E-2</v>
      </c>
      <c r="O7">
        <v>0.1681</v>
      </c>
      <c r="P7">
        <v>1.1999999999999999E-3</v>
      </c>
      <c r="Q7">
        <v>2.8999999999999998E-3</v>
      </c>
      <c r="R7">
        <v>0.45802999999999999</v>
      </c>
      <c r="S7">
        <v>5.9488399999999997</v>
      </c>
      <c r="T7">
        <v>0.1026272</v>
      </c>
      <c r="U7">
        <v>7.6380000000000003E-2</v>
      </c>
      <c r="V7">
        <v>7.9000000000000001E-4</v>
      </c>
      <c r="W7">
        <v>7.9000000000000001E-4</v>
      </c>
      <c r="X7">
        <v>0.11526</v>
      </c>
      <c r="Y7">
        <v>5.0659999999999997E-2</v>
      </c>
      <c r="Z7">
        <v>8.5999999999999998E-4</v>
      </c>
      <c r="AA7">
        <v>8.5999999999999998E-4</v>
      </c>
      <c r="AB7">
        <v>1030.9000000000001</v>
      </c>
      <c r="AC7">
        <v>7.5</v>
      </c>
      <c r="AD7">
        <v>12</v>
      </c>
      <c r="AE7" s="4">
        <v>1001.3</v>
      </c>
      <c r="AF7">
        <v>6.4</v>
      </c>
      <c r="AG7">
        <v>16</v>
      </c>
      <c r="AH7">
        <v>999</v>
      </c>
      <c r="AI7">
        <v>17</v>
      </c>
      <c r="AJ7">
        <v>17</v>
      </c>
      <c r="AK7">
        <v>1099</v>
      </c>
      <c r="AL7">
        <v>21</v>
      </c>
      <c r="AM7">
        <v>21</v>
      </c>
      <c r="AN7">
        <v>85.1</v>
      </c>
      <c r="AO7">
        <v>2.2000000000000002</v>
      </c>
      <c r="AP7">
        <v>33.700000000000003</v>
      </c>
      <c r="AQ7">
        <v>0.89</v>
      </c>
      <c r="AR7">
        <v>2.5209999999999999</v>
      </c>
      <c r="AS7">
        <v>1.9E-2</v>
      </c>
    </row>
    <row r="8" spans="1:45" x14ac:dyDescent="0.25">
      <c r="A8">
        <v>21.997</v>
      </c>
      <c r="B8" t="s">
        <v>119</v>
      </c>
      <c r="C8">
        <v>153</v>
      </c>
      <c r="D8" t="s">
        <v>40</v>
      </c>
      <c r="E8">
        <v>1</v>
      </c>
      <c r="J8">
        <v>959000</v>
      </c>
      <c r="K8">
        <v>27000</v>
      </c>
      <c r="L8">
        <v>1.762</v>
      </c>
      <c r="M8">
        <v>2.3E-2</v>
      </c>
      <c r="N8">
        <v>3.4000000000000002E-2</v>
      </c>
      <c r="O8">
        <v>0.1696</v>
      </c>
      <c r="P8">
        <v>1.1999999999999999E-3</v>
      </c>
      <c r="Q8">
        <v>3.0000000000000001E-3</v>
      </c>
      <c r="R8">
        <v>0.38707000000000003</v>
      </c>
      <c r="S8">
        <v>5.8962260000000004</v>
      </c>
      <c r="T8">
        <v>0.1042965</v>
      </c>
      <c r="U8">
        <v>7.4880000000000002E-2</v>
      </c>
      <c r="V8">
        <v>8.8000000000000003E-4</v>
      </c>
      <c r="W8">
        <v>8.8000000000000003E-4</v>
      </c>
      <c r="X8">
        <v>0.15504000000000001</v>
      </c>
      <c r="Y8">
        <v>5.0689999999999999E-2</v>
      </c>
      <c r="Z8">
        <v>8.3000000000000001E-4</v>
      </c>
      <c r="AA8">
        <v>8.3000000000000001E-4</v>
      </c>
      <c r="AB8">
        <v>1030.3</v>
      </c>
      <c r="AC8">
        <v>8.4</v>
      </c>
      <c r="AD8">
        <v>12</v>
      </c>
      <c r="AE8" s="4">
        <v>1010</v>
      </c>
      <c r="AF8">
        <v>6.8</v>
      </c>
      <c r="AG8">
        <v>16</v>
      </c>
      <c r="AH8">
        <v>999</v>
      </c>
      <c r="AI8">
        <v>16</v>
      </c>
      <c r="AJ8">
        <v>16</v>
      </c>
      <c r="AK8">
        <v>1058</v>
      </c>
      <c r="AL8">
        <v>24</v>
      </c>
      <c r="AM8">
        <v>24</v>
      </c>
      <c r="AN8">
        <v>85.1</v>
      </c>
      <c r="AO8">
        <v>2.4</v>
      </c>
      <c r="AP8">
        <v>33.979999999999997</v>
      </c>
      <c r="AQ8">
        <v>0.95</v>
      </c>
      <c r="AR8">
        <v>2.492</v>
      </c>
      <c r="AS8">
        <v>1.7999999999999999E-2</v>
      </c>
    </row>
    <row r="9" spans="1:45" x14ac:dyDescent="0.25">
      <c r="A9">
        <v>21.93</v>
      </c>
      <c r="B9" t="s">
        <v>81</v>
      </c>
      <c r="C9">
        <v>153</v>
      </c>
      <c r="D9" t="s">
        <v>40</v>
      </c>
      <c r="E9">
        <v>1</v>
      </c>
      <c r="J9" s="1">
        <v>1010000</v>
      </c>
      <c r="K9">
        <v>28000</v>
      </c>
      <c r="L9">
        <v>1.7629999999999999</v>
      </c>
      <c r="M9">
        <v>2.3E-2</v>
      </c>
      <c r="N9">
        <v>3.4000000000000002E-2</v>
      </c>
      <c r="O9">
        <v>0.16900000000000001</v>
      </c>
      <c r="P9">
        <v>1.1999999999999999E-3</v>
      </c>
      <c r="Q9">
        <v>3.0000000000000001E-3</v>
      </c>
      <c r="R9">
        <v>0.46611999999999998</v>
      </c>
      <c r="S9">
        <v>5.91716</v>
      </c>
      <c r="T9">
        <v>0.1050383</v>
      </c>
      <c r="U9">
        <v>7.5289999999999996E-2</v>
      </c>
      <c r="V9">
        <v>8.9999999999999998E-4</v>
      </c>
      <c r="W9">
        <v>8.9999999999999998E-4</v>
      </c>
      <c r="X9">
        <v>8.7760000000000005E-2</v>
      </c>
      <c r="Y9">
        <v>5.076E-2</v>
      </c>
      <c r="Z9">
        <v>6.9999999999999999E-4</v>
      </c>
      <c r="AA9">
        <v>6.9999999999999999E-4</v>
      </c>
      <c r="AB9">
        <v>1030.5</v>
      </c>
      <c r="AC9">
        <v>8.5</v>
      </c>
      <c r="AD9">
        <v>12</v>
      </c>
      <c r="AE9" s="4">
        <v>1006.7</v>
      </c>
      <c r="AF9">
        <v>6.7</v>
      </c>
      <c r="AG9">
        <v>16</v>
      </c>
      <c r="AH9">
        <v>1001</v>
      </c>
      <c r="AI9">
        <v>13</v>
      </c>
      <c r="AJ9">
        <v>13</v>
      </c>
      <c r="AK9">
        <v>1074</v>
      </c>
      <c r="AL9">
        <v>23</v>
      </c>
      <c r="AM9">
        <v>23</v>
      </c>
      <c r="AN9">
        <v>87.5</v>
      </c>
      <c r="AO9">
        <v>2.4</v>
      </c>
      <c r="AP9">
        <v>35.049999999999997</v>
      </c>
      <c r="AQ9">
        <v>0.91</v>
      </c>
      <c r="AR9">
        <v>2.4950000000000001</v>
      </c>
      <c r="AS9">
        <v>1.7999999999999999E-2</v>
      </c>
    </row>
    <row r="10" spans="1:45" x14ac:dyDescent="0.25">
      <c r="A10">
        <v>21.989000000000001</v>
      </c>
      <c r="B10" t="s">
        <v>56</v>
      </c>
      <c r="C10">
        <v>153</v>
      </c>
      <c r="D10" t="s">
        <v>40</v>
      </c>
      <c r="E10">
        <v>1</v>
      </c>
      <c r="J10" s="1">
        <v>1057000</v>
      </c>
      <c r="K10">
        <v>27000</v>
      </c>
      <c r="L10">
        <v>1.72</v>
      </c>
      <c r="M10">
        <v>2.1000000000000001E-2</v>
      </c>
      <c r="N10">
        <v>3.2000000000000001E-2</v>
      </c>
      <c r="O10">
        <v>0.1686</v>
      </c>
      <c r="P10">
        <v>1.1999999999999999E-3</v>
      </c>
      <c r="Q10">
        <v>3.0000000000000001E-3</v>
      </c>
      <c r="R10">
        <v>0.42061999999999999</v>
      </c>
      <c r="S10">
        <v>5.9311980000000002</v>
      </c>
      <c r="T10">
        <v>0.1055373</v>
      </c>
      <c r="U10">
        <v>7.4410000000000004E-2</v>
      </c>
      <c r="V10">
        <v>8.1999999999999998E-4</v>
      </c>
      <c r="W10">
        <v>8.1999999999999998E-4</v>
      </c>
      <c r="X10">
        <v>0.17113999999999999</v>
      </c>
      <c r="Y10">
        <v>5.1310000000000001E-2</v>
      </c>
      <c r="Z10">
        <v>8.3000000000000001E-4</v>
      </c>
      <c r="AA10">
        <v>8.3000000000000001E-4</v>
      </c>
      <c r="AB10">
        <v>1014.9</v>
      </c>
      <c r="AC10">
        <v>7.6</v>
      </c>
      <c r="AD10">
        <v>12</v>
      </c>
      <c r="AE10" s="4">
        <v>1004.1</v>
      </c>
      <c r="AF10">
        <v>6.8</v>
      </c>
      <c r="AG10">
        <v>16</v>
      </c>
      <c r="AH10">
        <v>1011</v>
      </c>
      <c r="AI10">
        <v>16</v>
      </c>
      <c r="AJ10">
        <v>16</v>
      </c>
      <c r="AK10">
        <v>1046</v>
      </c>
      <c r="AL10">
        <v>22</v>
      </c>
      <c r="AM10">
        <v>22</v>
      </c>
      <c r="AN10">
        <v>88.1</v>
      </c>
      <c r="AO10">
        <v>2.2000000000000002</v>
      </c>
      <c r="AP10">
        <v>35.270000000000003</v>
      </c>
      <c r="AQ10">
        <v>0.91</v>
      </c>
      <c r="AR10">
        <v>2.5089999999999999</v>
      </c>
      <c r="AS10">
        <v>1.7000000000000001E-2</v>
      </c>
    </row>
    <row r="11" spans="1:45" x14ac:dyDescent="0.25">
      <c r="A11">
        <v>21.983000000000001</v>
      </c>
      <c r="B11" t="s">
        <v>325</v>
      </c>
      <c r="C11">
        <v>152</v>
      </c>
      <c r="D11" t="s">
        <v>40</v>
      </c>
      <c r="E11">
        <v>1</v>
      </c>
      <c r="J11">
        <v>929000</v>
      </c>
      <c r="K11">
        <v>25000</v>
      </c>
      <c r="L11">
        <v>1.77</v>
      </c>
      <c r="M11">
        <v>2.1000000000000001E-2</v>
      </c>
      <c r="N11">
        <v>3.2000000000000001E-2</v>
      </c>
      <c r="O11">
        <v>0.17050000000000001</v>
      </c>
      <c r="P11">
        <v>1.2999999999999999E-3</v>
      </c>
      <c r="Q11">
        <v>3.0000000000000001E-3</v>
      </c>
      <c r="R11">
        <v>0.40083000000000002</v>
      </c>
      <c r="S11">
        <v>5.8651030000000004</v>
      </c>
      <c r="T11">
        <v>0.10319830000000001</v>
      </c>
      <c r="U11">
        <v>7.5310000000000002E-2</v>
      </c>
      <c r="V11">
        <v>8.1999999999999998E-4</v>
      </c>
      <c r="W11">
        <v>8.1999999999999998E-4</v>
      </c>
      <c r="X11">
        <v>0.24696000000000001</v>
      </c>
      <c r="Y11">
        <v>5.2830000000000002E-2</v>
      </c>
      <c r="Z11">
        <v>8.4000000000000003E-4</v>
      </c>
      <c r="AA11">
        <v>8.4000000000000003E-4</v>
      </c>
      <c r="AB11">
        <v>1033.2</v>
      </c>
      <c r="AC11">
        <v>7.7</v>
      </c>
      <c r="AD11">
        <v>12</v>
      </c>
      <c r="AE11" s="4">
        <v>1014.7</v>
      </c>
      <c r="AF11">
        <v>7.2</v>
      </c>
      <c r="AG11">
        <v>17</v>
      </c>
      <c r="AH11">
        <v>1040</v>
      </c>
      <c r="AI11">
        <v>16</v>
      </c>
      <c r="AJ11">
        <v>16</v>
      </c>
      <c r="AK11">
        <v>1073</v>
      </c>
      <c r="AL11">
        <v>23</v>
      </c>
      <c r="AM11">
        <v>23</v>
      </c>
      <c r="AN11">
        <v>88</v>
      </c>
      <c r="AO11">
        <v>2.4</v>
      </c>
      <c r="AP11">
        <v>35.67</v>
      </c>
      <c r="AQ11">
        <v>0.94</v>
      </c>
      <c r="AR11">
        <v>2.4550000000000001</v>
      </c>
      <c r="AS11">
        <v>1.7000000000000001E-2</v>
      </c>
    </row>
    <row r="12" spans="1:45" x14ac:dyDescent="0.25">
      <c r="A12">
        <v>21.99</v>
      </c>
      <c r="B12" t="s">
        <v>47</v>
      </c>
      <c r="C12">
        <v>153</v>
      </c>
      <c r="D12" t="s">
        <v>40</v>
      </c>
      <c r="E12">
        <v>1</v>
      </c>
      <c r="J12" s="1">
        <v>1030000</v>
      </c>
      <c r="K12">
        <v>27000</v>
      </c>
      <c r="L12">
        <v>1.696</v>
      </c>
      <c r="M12">
        <v>1.7999999999999999E-2</v>
      </c>
      <c r="N12">
        <v>0.03</v>
      </c>
      <c r="O12">
        <v>0.1676</v>
      </c>
      <c r="P12">
        <v>1.1999999999999999E-3</v>
      </c>
      <c r="Q12">
        <v>2.8999999999999998E-3</v>
      </c>
      <c r="R12">
        <v>0.49360999999999999</v>
      </c>
      <c r="S12">
        <v>5.9665869999999996</v>
      </c>
      <c r="T12">
        <v>0.1032405</v>
      </c>
      <c r="U12">
        <v>7.4209999999999998E-2</v>
      </c>
      <c r="V12">
        <v>7.2000000000000005E-4</v>
      </c>
      <c r="W12">
        <v>7.2000000000000005E-4</v>
      </c>
      <c r="X12">
        <v>0.15522</v>
      </c>
      <c r="Y12">
        <v>5.1810000000000002E-2</v>
      </c>
      <c r="Z12">
        <v>7.1000000000000002E-4</v>
      </c>
      <c r="AA12">
        <v>7.1000000000000002E-4</v>
      </c>
      <c r="AB12">
        <v>1006</v>
      </c>
      <c r="AC12">
        <v>6.9</v>
      </c>
      <c r="AD12">
        <v>11</v>
      </c>
      <c r="AE12" s="4">
        <v>998.5</v>
      </c>
      <c r="AF12">
        <v>6.7</v>
      </c>
      <c r="AG12">
        <v>16</v>
      </c>
      <c r="AH12">
        <v>1021</v>
      </c>
      <c r="AI12">
        <v>14</v>
      </c>
      <c r="AJ12">
        <v>14</v>
      </c>
      <c r="AK12">
        <v>1044</v>
      </c>
      <c r="AL12">
        <v>20</v>
      </c>
      <c r="AM12">
        <v>20</v>
      </c>
      <c r="AN12">
        <v>84.5</v>
      </c>
      <c r="AO12">
        <v>2.2000000000000002</v>
      </c>
      <c r="AP12">
        <v>33.69</v>
      </c>
      <c r="AQ12">
        <v>0.88</v>
      </c>
      <c r="AR12">
        <v>2.5139999999999998</v>
      </c>
      <c r="AS12">
        <v>0.02</v>
      </c>
    </row>
    <row r="13" spans="1:45" x14ac:dyDescent="0.25">
      <c r="A13">
        <v>21.981000000000002</v>
      </c>
      <c r="B13" t="s">
        <v>267</v>
      </c>
      <c r="C13">
        <v>153</v>
      </c>
      <c r="D13" t="s">
        <v>40</v>
      </c>
      <c r="E13">
        <v>1</v>
      </c>
      <c r="J13">
        <v>912000</v>
      </c>
      <c r="K13">
        <v>26000</v>
      </c>
      <c r="L13">
        <v>1.794</v>
      </c>
      <c r="M13">
        <v>2.1000000000000001E-2</v>
      </c>
      <c r="N13">
        <v>3.2000000000000001E-2</v>
      </c>
      <c r="O13">
        <v>0.17230000000000001</v>
      </c>
      <c r="P13">
        <v>1.2999999999999999E-3</v>
      </c>
      <c r="Q13">
        <v>3.0000000000000001E-3</v>
      </c>
      <c r="R13">
        <v>0.44485999999999998</v>
      </c>
      <c r="S13">
        <v>5.8038309999999997</v>
      </c>
      <c r="T13">
        <v>0.1010533</v>
      </c>
      <c r="U13">
        <v>7.5209999999999999E-2</v>
      </c>
      <c r="V13">
        <v>7.7999999999999999E-4</v>
      </c>
      <c r="W13">
        <v>7.7999999999999999E-4</v>
      </c>
      <c r="X13">
        <v>0.19195999999999999</v>
      </c>
      <c r="Y13">
        <v>5.3109999999999997E-2</v>
      </c>
      <c r="Z13">
        <v>7.2000000000000005E-4</v>
      </c>
      <c r="AA13">
        <v>7.2000000000000005E-4</v>
      </c>
      <c r="AB13">
        <v>1042.0999999999999</v>
      </c>
      <c r="AC13">
        <v>7.5</v>
      </c>
      <c r="AD13">
        <v>12</v>
      </c>
      <c r="AE13" s="4">
        <v>1024.9000000000001</v>
      </c>
      <c r="AF13">
        <v>7</v>
      </c>
      <c r="AG13">
        <v>17</v>
      </c>
      <c r="AH13">
        <v>1046</v>
      </c>
      <c r="AI13">
        <v>14</v>
      </c>
      <c r="AJ13">
        <v>14</v>
      </c>
      <c r="AK13">
        <v>1068</v>
      </c>
      <c r="AL13">
        <v>21</v>
      </c>
      <c r="AM13">
        <v>21</v>
      </c>
      <c r="AN13">
        <v>87.6</v>
      </c>
      <c r="AO13">
        <v>2.5</v>
      </c>
      <c r="AP13">
        <v>35.6</v>
      </c>
      <c r="AQ13">
        <v>1</v>
      </c>
      <c r="AR13">
        <v>2.4649999999999999</v>
      </c>
      <c r="AS13">
        <v>1.9E-2</v>
      </c>
    </row>
    <row r="14" spans="1:45" x14ac:dyDescent="0.25">
      <c r="A14">
        <v>21.989000000000001</v>
      </c>
      <c r="B14" t="s">
        <v>258</v>
      </c>
      <c r="C14">
        <v>153</v>
      </c>
      <c r="D14" t="s">
        <v>40</v>
      </c>
      <c r="E14">
        <v>1</v>
      </c>
      <c r="J14">
        <v>895000</v>
      </c>
      <c r="K14">
        <v>26000</v>
      </c>
      <c r="L14">
        <v>1.806</v>
      </c>
      <c r="M14">
        <v>2.1999999999999999E-2</v>
      </c>
      <c r="N14">
        <v>3.3000000000000002E-2</v>
      </c>
      <c r="O14">
        <v>0.17269999999999999</v>
      </c>
      <c r="P14">
        <v>1.1000000000000001E-3</v>
      </c>
      <c r="Q14">
        <v>3.0000000000000001E-3</v>
      </c>
      <c r="R14">
        <v>0.31719999999999998</v>
      </c>
      <c r="S14">
        <v>5.7903880000000001</v>
      </c>
      <c r="T14">
        <v>0.1005858</v>
      </c>
      <c r="U14">
        <v>7.5469999999999995E-2</v>
      </c>
      <c r="V14">
        <v>8.7000000000000001E-4</v>
      </c>
      <c r="W14">
        <v>8.7000000000000001E-4</v>
      </c>
      <c r="X14">
        <v>0.19624</v>
      </c>
      <c r="Y14">
        <v>5.3350000000000002E-2</v>
      </c>
      <c r="Z14">
        <v>9.2000000000000003E-4</v>
      </c>
      <c r="AA14">
        <v>9.2000000000000003E-4</v>
      </c>
      <c r="AB14">
        <v>1046.5</v>
      </c>
      <c r="AC14">
        <v>7.9</v>
      </c>
      <c r="AD14">
        <v>12</v>
      </c>
      <c r="AE14" s="4">
        <v>1027.0999999999999</v>
      </c>
      <c r="AF14">
        <v>6.1</v>
      </c>
      <c r="AG14">
        <v>16</v>
      </c>
      <c r="AH14">
        <v>1050</v>
      </c>
      <c r="AI14">
        <v>18</v>
      </c>
      <c r="AJ14">
        <v>18</v>
      </c>
      <c r="AK14">
        <v>1074</v>
      </c>
      <c r="AL14">
        <v>23</v>
      </c>
      <c r="AM14">
        <v>23</v>
      </c>
      <c r="AN14">
        <v>86.1</v>
      </c>
      <c r="AO14">
        <v>2.5</v>
      </c>
      <c r="AP14">
        <v>34.5</v>
      </c>
      <c r="AQ14">
        <v>1</v>
      </c>
      <c r="AR14">
        <v>2.5049999999999999</v>
      </c>
      <c r="AS14">
        <v>1.7999999999999999E-2</v>
      </c>
    </row>
    <row r="15" spans="1:45" x14ac:dyDescent="0.25">
      <c r="A15">
        <v>21.965</v>
      </c>
      <c r="B15" t="s">
        <v>218</v>
      </c>
      <c r="C15">
        <v>152</v>
      </c>
      <c r="D15" t="s">
        <v>40</v>
      </c>
      <c r="E15">
        <v>1</v>
      </c>
      <c r="J15">
        <v>937000</v>
      </c>
      <c r="K15">
        <v>27000</v>
      </c>
      <c r="L15">
        <v>1.744</v>
      </c>
      <c r="M15">
        <v>2.1999999999999999E-2</v>
      </c>
      <c r="N15">
        <v>3.3000000000000002E-2</v>
      </c>
      <c r="O15">
        <v>0.1701</v>
      </c>
      <c r="P15">
        <v>1.1999999999999999E-3</v>
      </c>
      <c r="Q15">
        <v>3.0000000000000001E-3</v>
      </c>
      <c r="R15">
        <v>0.38207999999999998</v>
      </c>
      <c r="S15">
        <v>5.878895</v>
      </c>
      <c r="T15">
        <v>0.1036842</v>
      </c>
      <c r="U15">
        <v>7.4569999999999997E-2</v>
      </c>
      <c r="V15">
        <v>8.8000000000000003E-4</v>
      </c>
      <c r="W15">
        <v>8.8000000000000003E-4</v>
      </c>
      <c r="X15">
        <v>0.19867000000000001</v>
      </c>
      <c r="Y15">
        <v>5.0799999999999998E-2</v>
      </c>
      <c r="Z15">
        <v>8.4999999999999995E-4</v>
      </c>
      <c r="AA15">
        <v>8.4999999999999995E-4</v>
      </c>
      <c r="AB15">
        <v>1023.9</v>
      </c>
      <c r="AC15">
        <v>8</v>
      </c>
      <c r="AD15">
        <v>12</v>
      </c>
      <c r="AE15" s="4">
        <v>1012.7</v>
      </c>
      <c r="AF15">
        <v>6.6</v>
      </c>
      <c r="AG15">
        <v>16</v>
      </c>
      <c r="AH15">
        <v>1001</v>
      </c>
      <c r="AI15">
        <v>16</v>
      </c>
      <c r="AJ15">
        <v>16</v>
      </c>
      <c r="AK15">
        <v>1049</v>
      </c>
      <c r="AL15">
        <v>24</v>
      </c>
      <c r="AM15">
        <v>24</v>
      </c>
      <c r="AN15">
        <v>87.9</v>
      </c>
      <c r="AO15">
        <v>2.5</v>
      </c>
      <c r="AP15">
        <v>34.93</v>
      </c>
      <c r="AQ15">
        <v>0.99</v>
      </c>
      <c r="AR15">
        <v>2.5110000000000001</v>
      </c>
      <c r="AS15">
        <v>1.7000000000000001E-2</v>
      </c>
    </row>
    <row r="16" spans="1:45" x14ac:dyDescent="0.25">
      <c r="A16">
        <v>21.984000000000002</v>
      </c>
      <c r="B16" t="s">
        <v>193</v>
      </c>
      <c r="C16">
        <v>153</v>
      </c>
      <c r="D16" t="s">
        <v>40</v>
      </c>
      <c r="E16">
        <v>1</v>
      </c>
      <c r="J16">
        <v>945000</v>
      </c>
      <c r="K16">
        <v>28000</v>
      </c>
      <c r="L16">
        <v>1.9079999999999999</v>
      </c>
      <c r="M16">
        <v>2.3E-2</v>
      </c>
      <c r="N16">
        <v>3.5000000000000003E-2</v>
      </c>
      <c r="O16">
        <v>0.17369999999999999</v>
      </c>
      <c r="P16">
        <v>1.1999999999999999E-3</v>
      </c>
      <c r="Q16">
        <v>3.0000000000000001E-3</v>
      </c>
      <c r="R16">
        <v>0.47621000000000002</v>
      </c>
      <c r="S16">
        <v>5.7570519999999998</v>
      </c>
      <c r="T16">
        <v>9.9430959999999999E-2</v>
      </c>
      <c r="U16">
        <v>7.9960000000000003E-2</v>
      </c>
      <c r="V16">
        <v>8.8999999999999995E-4</v>
      </c>
      <c r="W16">
        <v>8.8999999999999995E-4</v>
      </c>
      <c r="X16">
        <v>0.10066</v>
      </c>
      <c r="Y16">
        <v>5.5329999999999997E-2</v>
      </c>
      <c r="Z16">
        <v>8.5999999999999998E-4</v>
      </c>
      <c r="AA16">
        <v>8.5999999999999998E-4</v>
      </c>
      <c r="AB16">
        <v>1082.5</v>
      </c>
      <c r="AC16">
        <v>8.1999999999999993</v>
      </c>
      <c r="AD16">
        <v>12</v>
      </c>
      <c r="AE16" s="4">
        <v>1032.5</v>
      </c>
      <c r="AF16">
        <v>6.6</v>
      </c>
      <c r="AG16">
        <v>17</v>
      </c>
      <c r="AH16">
        <v>1088</v>
      </c>
      <c r="AI16">
        <v>16</v>
      </c>
      <c r="AJ16">
        <v>16</v>
      </c>
      <c r="AK16">
        <v>1189</v>
      </c>
      <c r="AL16">
        <v>22</v>
      </c>
      <c r="AM16">
        <v>22</v>
      </c>
      <c r="AN16">
        <v>86.3</v>
      </c>
      <c r="AO16">
        <v>2.5</v>
      </c>
      <c r="AP16">
        <v>35.1</v>
      </c>
      <c r="AQ16">
        <v>1</v>
      </c>
      <c r="AR16">
        <v>2.4550000000000001</v>
      </c>
      <c r="AS16">
        <v>1.7000000000000001E-2</v>
      </c>
    </row>
    <row r="17" spans="1:45" x14ac:dyDescent="0.25">
      <c r="A17">
        <v>21.977</v>
      </c>
      <c r="B17" t="s">
        <v>192</v>
      </c>
      <c r="C17">
        <v>152</v>
      </c>
      <c r="D17" t="s">
        <v>40</v>
      </c>
      <c r="E17">
        <v>1</v>
      </c>
      <c r="J17">
        <v>935000</v>
      </c>
      <c r="K17">
        <v>27000</v>
      </c>
      <c r="L17">
        <v>1.786</v>
      </c>
      <c r="M17">
        <v>2.1000000000000001E-2</v>
      </c>
      <c r="N17">
        <v>3.3000000000000002E-2</v>
      </c>
      <c r="O17">
        <v>0.17130000000000001</v>
      </c>
      <c r="P17">
        <v>1.1000000000000001E-3</v>
      </c>
      <c r="Q17">
        <v>3.0000000000000001E-3</v>
      </c>
      <c r="R17">
        <v>0.38725999999999999</v>
      </c>
      <c r="S17">
        <v>5.8377119999999998</v>
      </c>
      <c r="T17">
        <v>0.1022366</v>
      </c>
      <c r="U17">
        <v>7.6020000000000004E-2</v>
      </c>
      <c r="V17">
        <v>8.4999999999999995E-4</v>
      </c>
      <c r="W17">
        <v>8.4999999999999995E-4</v>
      </c>
      <c r="X17">
        <v>0.12942999999999999</v>
      </c>
      <c r="Y17">
        <v>5.11E-2</v>
      </c>
      <c r="Z17">
        <v>8.0000000000000004E-4</v>
      </c>
      <c r="AA17">
        <v>8.0000000000000004E-4</v>
      </c>
      <c r="AB17">
        <v>1039.4000000000001</v>
      </c>
      <c r="AC17">
        <v>7.8</v>
      </c>
      <c r="AD17">
        <v>12</v>
      </c>
      <c r="AE17" s="4">
        <v>1019.1</v>
      </c>
      <c r="AF17">
        <v>6</v>
      </c>
      <c r="AG17">
        <v>16</v>
      </c>
      <c r="AH17">
        <v>1007</v>
      </c>
      <c r="AI17">
        <v>15</v>
      </c>
      <c r="AJ17">
        <v>15</v>
      </c>
      <c r="AK17">
        <v>1089</v>
      </c>
      <c r="AL17">
        <v>22</v>
      </c>
      <c r="AM17">
        <v>22</v>
      </c>
      <c r="AN17">
        <v>85.4</v>
      </c>
      <c r="AO17">
        <v>2.5</v>
      </c>
      <c r="AP17">
        <v>34.4</v>
      </c>
      <c r="AQ17">
        <v>1</v>
      </c>
      <c r="AR17">
        <v>2.4769999999999999</v>
      </c>
      <c r="AS17">
        <v>1.7999999999999999E-2</v>
      </c>
    </row>
    <row r="18" spans="1:45" x14ac:dyDescent="0.25">
      <c r="A18">
        <v>21.975999999999999</v>
      </c>
      <c r="B18" t="s">
        <v>190</v>
      </c>
      <c r="C18">
        <v>152</v>
      </c>
      <c r="D18" t="s">
        <v>40</v>
      </c>
      <c r="E18">
        <v>1</v>
      </c>
      <c r="J18">
        <v>919000</v>
      </c>
      <c r="K18">
        <v>27000</v>
      </c>
      <c r="L18">
        <v>1.792</v>
      </c>
      <c r="M18">
        <v>2.1999999999999999E-2</v>
      </c>
      <c r="N18">
        <v>3.3000000000000002E-2</v>
      </c>
      <c r="O18">
        <v>0.17299999999999999</v>
      </c>
      <c r="P18">
        <v>1.1999999999999999E-3</v>
      </c>
      <c r="Q18">
        <v>3.0000000000000001E-3</v>
      </c>
      <c r="R18">
        <v>0.32754</v>
      </c>
      <c r="S18">
        <v>5.7803469999999999</v>
      </c>
      <c r="T18">
        <v>0.1002372</v>
      </c>
      <c r="U18">
        <v>7.553E-2</v>
      </c>
      <c r="V18">
        <v>8.9999999999999998E-4</v>
      </c>
      <c r="W18">
        <v>8.9999999999999998E-4</v>
      </c>
      <c r="X18">
        <v>0.22888</v>
      </c>
      <c r="Y18">
        <v>5.2130000000000003E-2</v>
      </c>
      <c r="Z18">
        <v>7.9000000000000001E-4</v>
      </c>
      <c r="AA18">
        <v>7.9000000000000001E-4</v>
      </c>
      <c r="AB18">
        <v>1041.4000000000001</v>
      </c>
      <c r="AC18">
        <v>8</v>
      </c>
      <c r="AD18">
        <v>12</v>
      </c>
      <c r="AE18" s="4">
        <v>1028.4000000000001</v>
      </c>
      <c r="AF18">
        <v>6.5</v>
      </c>
      <c r="AG18">
        <v>17</v>
      </c>
      <c r="AH18">
        <v>1027</v>
      </c>
      <c r="AI18">
        <v>15</v>
      </c>
      <c r="AJ18">
        <v>15</v>
      </c>
      <c r="AK18">
        <v>1078</v>
      </c>
      <c r="AL18">
        <v>24</v>
      </c>
      <c r="AM18">
        <v>24</v>
      </c>
      <c r="AN18">
        <v>83.8</v>
      </c>
      <c r="AO18">
        <v>2.4</v>
      </c>
      <c r="AP18">
        <v>33.06</v>
      </c>
      <c r="AQ18">
        <v>0.94</v>
      </c>
      <c r="AR18">
        <v>2.5209999999999999</v>
      </c>
      <c r="AS18">
        <v>1.9E-2</v>
      </c>
    </row>
    <row r="19" spans="1:45" x14ac:dyDescent="0.25">
      <c r="A19">
        <v>22.007999999999999</v>
      </c>
      <c r="B19" t="s">
        <v>135</v>
      </c>
      <c r="C19">
        <v>153</v>
      </c>
      <c r="D19" t="s">
        <v>40</v>
      </c>
      <c r="E19">
        <v>1</v>
      </c>
      <c r="J19">
        <v>946000</v>
      </c>
      <c r="K19">
        <v>26000</v>
      </c>
      <c r="L19">
        <v>1.7609999999999999</v>
      </c>
      <c r="M19">
        <v>2.1000000000000001E-2</v>
      </c>
      <c r="N19">
        <v>3.2000000000000001E-2</v>
      </c>
      <c r="O19">
        <v>0.17030000000000001</v>
      </c>
      <c r="P19">
        <v>1.1999999999999999E-3</v>
      </c>
      <c r="Q19">
        <v>3.0000000000000001E-3</v>
      </c>
      <c r="R19">
        <v>0.48165999999999998</v>
      </c>
      <c r="S19">
        <v>5.8719910000000004</v>
      </c>
      <c r="T19">
        <v>0.1034408</v>
      </c>
      <c r="U19">
        <v>7.4910000000000004E-2</v>
      </c>
      <c r="V19">
        <v>7.9000000000000001E-4</v>
      </c>
      <c r="W19">
        <v>7.9000000000000001E-4</v>
      </c>
      <c r="X19">
        <v>0.15805</v>
      </c>
      <c r="Y19">
        <v>5.0840000000000003E-2</v>
      </c>
      <c r="Z19">
        <v>9.5E-4</v>
      </c>
      <c r="AA19">
        <v>9.5E-4</v>
      </c>
      <c r="AB19">
        <v>1030.0999999999999</v>
      </c>
      <c r="AC19">
        <v>7.7</v>
      </c>
      <c r="AD19">
        <v>12</v>
      </c>
      <c r="AE19" s="4">
        <v>1013.6</v>
      </c>
      <c r="AF19">
        <v>6.8</v>
      </c>
      <c r="AG19">
        <v>16</v>
      </c>
      <c r="AH19">
        <v>1002</v>
      </c>
      <c r="AI19">
        <v>18</v>
      </c>
      <c r="AJ19">
        <v>18</v>
      </c>
      <c r="AK19">
        <v>1060</v>
      </c>
      <c r="AL19">
        <v>21</v>
      </c>
      <c r="AM19">
        <v>21</v>
      </c>
      <c r="AN19">
        <v>84.7</v>
      </c>
      <c r="AO19">
        <v>2.2999999999999998</v>
      </c>
      <c r="AP19">
        <v>33.9</v>
      </c>
      <c r="AQ19">
        <v>0.91</v>
      </c>
      <c r="AR19">
        <v>2.4849999999999999</v>
      </c>
      <c r="AS19">
        <v>1.7999999999999999E-2</v>
      </c>
    </row>
    <row r="20" spans="1:45" x14ac:dyDescent="0.25">
      <c r="A20">
        <v>21.978999999999999</v>
      </c>
      <c r="B20" t="s">
        <v>97</v>
      </c>
      <c r="C20">
        <v>152</v>
      </c>
      <c r="D20" t="s">
        <v>40</v>
      </c>
      <c r="E20">
        <v>1</v>
      </c>
      <c r="J20">
        <v>977000</v>
      </c>
      <c r="K20">
        <v>28000</v>
      </c>
      <c r="L20">
        <v>1.8069999999999999</v>
      </c>
      <c r="M20">
        <v>2.1999999999999999E-2</v>
      </c>
      <c r="N20">
        <v>3.3000000000000002E-2</v>
      </c>
      <c r="O20">
        <v>0.17249999999999999</v>
      </c>
      <c r="P20">
        <v>1.1000000000000001E-3</v>
      </c>
      <c r="Q20">
        <v>3.0000000000000001E-3</v>
      </c>
      <c r="R20">
        <v>0.32634999999999997</v>
      </c>
      <c r="S20">
        <v>5.7971009999999996</v>
      </c>
      <c r="T20">
        <v>0.1008192</v>
      </c>
      <c r="U20">
        <v>7.5590000000000004E-2</v>
      </c>
      <c r="V20">
        <v>8.8999999999999995E-4</v>
      </c>
      <c r="W20">
        <v>8.8999999999999995E-4</v>
      </c>
      <c r="X20">
        <v>0.18323999999999999</v>
      </c>
      <c r="Y20">
        <v>5.1749999999999997E-2</v>
      </c>
      <c r="Z20">
        <v>7.6999999999999996E-4</v>
      </c>
      <c r="AA20">
        <v>7.6999999999999996E-4</v>
      </c>
      <c r="AB20">
        <v>1046.7</v>
      </c>
      <c r="AC20">
        <v>8</v>
      </c>
      <c r="AD20">
        <v>12</v>
      </c>
      <c r="AE20" s="4">
        <v>1025.5</v>
      </c>
      <c r="AF20">
        <v>6</v>
      </c>
      <c r="AG20">
        <v>16</v>
      </c>
      <c r="AH20">
        <v>1020</v>
      </c>
      <c r="AI20">
        <v>15</v>
      </c>
      <c r="AJ20">
        <v>15</v>
      </c>
      <c r="AK20">
        <v>1077</v>
      </c>
      <c r="AL20">
        <v>24</v>
      </c>
      <c r="AM20">
        <v>24</v>
      </c>
      <c r="AN20">
        <v>85.7</v>
      </c>
      <c r="AO20">
        <v>2.5</v>
      </c>
      <c r="AP20">
        <v>34.6</v>
      </c>
      <c r="AQ20">
        <v>1</v>
      </c>
      <c r="AR20">
        <v>2.468</v>
      </c>
      <c r="AS20">
        <v>1.9E-2</v>
      </c>
    </row>
    <row r="21" spans="1:45" x14ac:dyDescent="0.25">
      <c r="A21">
        <v>21.928000000000001</v>
      </c>
      <c r="B21" t="s">
        <v>300</v>
      </c>
      <c r="C21">
        <v>152</v>
      </c>
      <c r="D21" t="s">
        <v>40</v>
      </c>
      <c r="E21">
        <v>1</v>
      </c>
      <c r="J21">
        <v>935000</v>
      </c>
      <c r="K21">
        <v>27000</v>
      </c>
      <c r="L21">
        <v>1.782</v>
      </c>
      <c r="M21">
        <v>2.3E-2</v>
      </c>
      <c r="N21">
        <v>3.4000000000000002E-2</v>
      </c>
      <c r="O21">
        <v>0.17180000000000001</v>
      </c>
      <c r="P21">
        <v>1.1999999999999999E-3</v>
      </c>
      <c r="Q21">
        <v>3.0000000000000001E-3</v>
      </c>
      <c r="R21">
        <v>0.41239999999999999</v>
      </c>
      <c r="S21">
        <v>5.820722</v>
      </c>
      <c r="T21">
        <v>0.10164239999999999</v>
      </c>
      <c r="U21">
        <v>7.5249999999999997E-2</v>
      </c>
      <c r="V21">
        <v>8.9999999999999998E-4</v>
      </c>
      <c r="W21">
        <v>8.9999999999999998E-4</v>
      </c>
      <c r="X21">
        <v>0.11541999999999999</v>
      </c>
      <c r="Y21">
        <v>5.4530000000000002E-2</v>
      </c>
      <c r="Z21">
        <v>8.7000000000000001E-4</v>
      </c>
      <c r="AA21">
        <v>8.7000000000000001E-4</v>
      </c>
      <c r="AB21">
        <v>1037.5</v>
      </c>
      <c r="AC21">
        <v>8.3000000000000007</v>
      </c>
      <c r="AD21">
        <v>12</v>
      </c>
      <c r="AE21" s="4">
        <v>1022.1</v>
      </c>
      <c r="AF21">
        <v>6.4</v>
      </c>
      <c r="AG21">
        <v>16</v>
      </c>
      <c r="AH21">
        <v>1073</v>
      </c>
      <c r="AI21">
        <v>17</v>
      </c>
      <c r="AJ21">
        <v>17</v>
      </c>
      <c r="AK21">
        <v>1070</v>
      </c>
      <c r="AL21">
        <v>23</v>
      </c>
      <c r="AM21">
        <v>23</v>
      </c>
      <c r="AN21">
        <v>88.5</v>
      </c>
      <c r="AO21">
        <v>2.6</v>
      </c>
      <c r="AP21">
        <v>35.299999999999997</v>
      </c>
      <c r="AQ21">
        <v>1</v>
      </c>
      <c r="AR21">
        <v>2.4900000000000002</v>
      </c>
      <c r="AS21">
        <v>1.9E-2</v>
      </c>
    </row>
    <row r="22" spans="1:45" x14ac:dyDescent="0.25">
      <c r="A22">
        <v>21.981000000000002</v>
      </c>
      <c r="B22" t="s">
        <v>83</v>
      </c>
      <c r="C22">
        <v>153</v>
      </c>
      <c r="D22" t="s">
        <v>40</v>
      </c>
      <c r="E22">
        <v>1</v>
      </c>
      <c r="J22">
        <v>950000</v>
      </c>
      <c r="K22">
        <v>26000</v>
      </c>
      <c r="L22">
        <v>1.776</v>
      </c>
      <c r="M22">
        <v>2.1000000000000001E-2</v>
      </c>
      <c r="N22">
        <v>3.3000000000000002E-2</v>
      </c>
      <c r="O22">
        <v>0.1726</v>
      </c>
      <c r="P22">
        <v>1.1999999999999999E-3</v>
      </c>
      <c r="Q22">
        <v>3.0000000000000001E-3</v>
      </c>
      <c r="R22">
        <v>0.43312</v>
      </c>
      <c r="S22">
        <v>5.7937430000000001</v>
      </c>
      <c r="T22">
        <v>0.1007024</v>
      </c>
      <c r="U22">
        <v>7.4329999999999993E-2</v>
      </c>
      <c r="V22">
        <v>7.9000000000000001E-4</v>
      </c>
      <c r="W22">
        <v>7.9000000000000001E-4</v>
      </c>
      <c r="X22">
        <v>0.15476999999999999</v>
      </c>
      <c r="Y22">
        <v>5.2159999999999998E-2</v>
      </c>
      <c r="Z22">
        <v>8.1999999999999998E-4</v>
      </c>
      <c r="AA22">
        <v>8.1999999999999998E-4</v>
      </c>
      <c r="AB22">
        <v>1035.7</v>
      </c>
      <c r="AC22">
        <v>7.7</v>
      </c>
      <c r="AD22">
        <v>12</v>
      </c>
      <c r="AE22" s="4">
        <v>1026.2</v>
      </c>
      <c r="AF22">
        <v>6.4</v>
      </c>
      <c r="AG22">
        <v>17</v>
      </c>
      <c r="AH22">
        <v>1027</v>
      </c>
      <c r="AI22">
        <v>16</v>
      </c>
      <c r="AJ22">
        <v>16</v>
      </c>
      <c r="AK22">
        <v>1047</v>
      </c>
      <c r="AL22">
        <v>22</v>
      </c>
      <c r="AM22">
        <v>22</v>
      </c>
      <c r="AN22">
        <v>82.4</v>
      </c>
      <c r="AO22">
        <v>2.2999999999999998</v>
      </c>
      <c r="AP22">
        <v>33.06</v>
      </c>
      <c r="AQ22">
        <v>0.92</v>
      </c>
      <c r="AR22">
        <v>2.4980000000000002</v>
      </c>
      <c r="AS22">
        <v>1.7999999999999999E-2</v>
      </c>
    </row>
    <row r="23" spans="1:45" x14ac:dyDescent="0.25">
      <c r="A23">
        <v>21.972000000000001</v>
      </c>
      <c r="B23" t="s">
        <v>226</v>
      </c>
      <c r="C23">
        <v>152</v>
      </c>
      <c r="D23" t="s">
        <v>40</v>
      </c>
      <c r="E23">
        <v>1</v>
      </c>
      <c r="J23">
        <v>869000</v>
      </c>
      <c r="K23">
        <v>28000</v>
      </c>
      <c r="L23">
        <v>2.0070000000000001</v>
      </c>
      <c r="M23">
        <v>2.4E-2</v>
      </c>
      <c r="N23">
        <v>3.6999999999999998E-2</v>
      </c>
      <c r="O23">
        <v>0.17860000000000001</v>
      </c>
      <c r="P23">
        <v>1.2999999999999999E-3</v>
      </c>
      <c r="Q23">
        <v>3.2000000000000002E-3</v>
      </c>
      <c r="R23">
        <v>0.66795000000000004</v>
      </c>
      <c r="S23">
        <v>5.5991039999999996</v>
      </c>
      <c r="T23">
        <v>0.1003199</v>
      </c>
      <c r="U23">
        <v>8.158E-2</v>
      </c>
      <c r="V23">
        <v>8.8000000000000003E-4</v>
      </c>
      <c r="W23">
        <v>8.8000000000000003E-4</v>
      </c>
      <c r="X23">
        <v>-6.0101000000000002E-2</v>
      </c>
      <c r="Y23">
        <v>6.114E-2</v>
      </c>
      <c r="Z23">
        <v>8.8000000000000003E-4</v>
      </c>
      <c r="AA23">
        <v>8.8000000000000003E-4</v>
      </c>
      <c r="AB23">
        <v>1116.7</v>
      </c>
      <c r="AC23">
        <v>8.1</v>
      </c>
      <c r="AD23">
        <v>12</v>
      </c>
      <c r="AE23" s="4">
        <v>1058.9000000000001</v>
      </c>
      <c r="AF23">
        <v>7.2</v>
      </c>
      <c r="AG23">
        <v>17</v>
      </c>
      <c r="AH23">
        <v>1199</v>
      </c>
      <c r="AI23">
        <v>17</v>
      </c>
      <c r="AJ23">
        <v>17</v>
      </c>
      <c r="AK23">
        <v>1229</v>
      </c>
      <c r="AL23">
        <v>21</v>
      </c>
      <c r="AM23">
        <v>21</v>
      </c>
      <c r="AN23">
        <v>82.2</v>
      </c>
      <c r="AO23">
        <v>2.6</v>
      </c>
      <c r="AP23">
        <v>33.700000000000003</v>
      </c>
      <c r="AQ23">
        <v>1</v>
      </c>
      <c r="AR23">
        <v>2.4380000000000002</v>
      </c>
      <c r="AS23">
        <v>0.02</v>
      </c>
    </row>
    <row r="24" spans="1:45" x14ac:dyDescent="0.25">
      <c r="A24">
        <v>21.957999999999998</v>
      </c>
      <c r="B24" t="s">
        <v>184</v>
      </c>
      <c r="C24">
        <v>153</v>
      </c>
      <c r="D24" t="s">
        <v>40</v>
      </c>
      <c r="E24">
        <v>1</v>
      </c>
      <c r="J24">
        <v>885000</v>
      </c>
      <c r="K24">
        <v>28000</v>
      </c>
      <c r="L24">
        <v>2.0009999999999999</v>
      </c>
      <c r="M24">
        <v>2.1000000000000001E-2</v>
      </c>
      <c r="N24">
        <v>3.5000000000000003E-2</v>
      </c>
      <c r="O24">
        <v>0.17899999999999999</v>
      </c>
      <c r="P24">
        <v>1.1999999999999999E-3</v>
      </c>
      <c r="Q24">
        <v>3.0999999999999999E-3</v>
      </c>
      <c r="R24">
        <v>0.33579999999999999</v>
      </c>
      <c r="S24">
        <v>5.5865919999999996</v>
      </c>
      <c r="T24">
        <v>9.6751039999999996E-2</v>
      </c>
      <c r="U24">
        <v>8.1699999999999995E-2</v>
      </c>
      <c r="V24">
        <v>8.7000000000000001E-4</v>
      </c>
      <c r="W24">
        <v>8.7000000000000001E-4</v>
      </c>
      <c r="X24">
        <v>0.23122999999999999</v>
      </c>
      <c r="Y24">
        <v>6.1600000000000002E-2</v>
      </c>
      <c r="Z24">
        <v>8.9999999999999998E-4</v>
      </c>
      <c r="AA24">
        <v>8.9999999999999998E-4</v>
      </c>
      <c r="AB24">
        <v>1114.8</v>
      </c>
      <c r="AC24">
        <v>6.9</v>
      </c>
      <c r="AD24">
        <v>12</v>
      </c>
      <c r="AE24" s="4">
        <v>1061.2</v>
      </c>
      <c r="AF24">
        <v>6.4</v>
      </c>
      <c r="AG24">
        <v>17</v>
      </c>
      <c r="AH24">
        <v>1208</v>
      </c>
      <c r="AI24">
        <v>17</v>
      </c>
      <c r="AJ24">
        <v>17</v>
      </c>
      <c r="AK24">
        <v>1237</v>
      </c>
      <c r="AL24">
        <v>22</v>
      </c>
      <c r="AM24">
        <v>22</v>
      </c>
      <c r="AN24">
        <v>80.400000000000006</v>
      </c>
      <c r="AO24">
        <v>2.5</v>
      </c>
      <c r="AP24">
        <v>31.92</v>
      </c>
      <c r="AQ24">
        <v>0.96</v>
      </c>
      <c r="AR24">
        <v>2.5049999999999999</v>
      </c>
      <c r="AS24">
        <v>1.9E-2</v>
      </c>
    </row>
    <row r="25" spans="1:45" x14ac:dyDescent="0.25">
      <c r="A25">
        <v>21.972000000000001</v>
      </c>
      <c r="B25" t="s">
        <v>173</v>
      </c>
      <c r="C25">
        <v>153</v>
      </c>
      <c r="D25" t="s">
        <v>40</v>
      </c>
      <c r="E25">
        <v>1</v>
      </c>
      <c r="J25">
        <v>893000</v>
      </c>
      <c r="K25">
        <v>28000</v>
      </c>
      <c r="L25">
        <v>1.85</v>
      </c>
      <c r="M25">
        <v>2.1999999999999999E-2</v>
      </c>
      <c r="N25">
        <v>3.4000000000000002E-2</v>
      </c>
      <c r="O25">
        <v>0.17749999999999999</v>
      </c>
      <c r="P25">
        <v>1E-3</v>
      </c>
      <c r="Q25">
        <v>3.0000000000000001E-3</v>
      </c>
      <c r="R25">
        <v>0.36926999999999999</v>
      </c>
      <c r="S25">
        <v>5.6338030000000003</v>
      </c>
      <c r="T25">
        <v>9.5219200000000004E-2</v>
      </c>
      <c r="U25">
        <v>7.5759999999999994E-2</v>
      </c>
      <c r="V25">
        <v>8.8000000000000003E-4</v>
      </c>
      <c r="W25">
        <v>8.8000000000000003E-4</v>
      </c>
      <c r="X25">
        <v>9.1336000000000001E-2</v>
      </c>
      <c r="Y25">
        <v>5.3150000000000003E-2</v>
      </c>
      <c r="Z25">
        <v>9.1E-4</v>
      </c>
      <c r="AA25">
        <v>9.1E-4</v>
      </c>
      <c r="AB25">
        <v>1063.0999999999999</v>
      </c>
      <c r="AC25">
        <v>7.8</v>
      </c>
      <c r="AD25">
        <v>12</v>
      </c>
      <c r="AE25" s="4">
        <v>1053.2</v>
      </c>
      <c r="AF25">
        <v>5.6</v>
      </c>
      <c r="AG25">
        <v>17</v>
      </c>
      <c r="AH25">
        <v>1046</v>
      </c>
      <c r="AI25">
        <v>17</v>
      </c>
      <c r="AJ25">
        <v>17</v>
      </c>
      <c r="AK25">
        <v>1081</v>
      </c>
      <c r="AL25">
        <v>24</v>
      </c>
      <c r="AM25">
        <v>24</v>
      </c>
      <c r="AN25">
        <v>80.7</v>
      </c>
      <c r="AO25">
        <v>2.5</v>
      </c>
      <c r="AP25">
        <v>32.299999999999997</v>
      </c>
      <c r="AQ25">
        <v>1</v>
      </c>
      <c r="AR25">
        <v>2.492</v>
      </c>
      <c r="AS25">
        <v>1.7000000000000001E-2</v>
      </c>
    </row>
    <row r="26" spans="1:45" x14ac:dyDescent="0.25">
      <c r="A26">
        <v>21.995999999999999</v>
      </c>
      <c r="B26" t="s">
        <v>152</v>
      </c>
      <c r="C26">
        <v>153</v>
      </c>
      <c r="D26" t="s">
        <v>40</v>
      </c>
      <c r="E26">
        <v>1</v>
      </c>
      <c r="J26">
        <v>903000</v>
      </c>
      <c r="K26">
        <v>28000</v>
      </c>
      <c r="L26">
        <v>1.833</v>
      </c>
      <c r="M26">
        <v>2.3E-2</v>
      </c>
      <c r="N26">
        <v>3.4000000000000002E-2</v>
      </c>
      <c r="O26">
        <v>0.1764</v>
      </c>
      <c r="P26">
        <v>1.1000000000000001E-3</v>
      </c>
      <c r="Q26">
        <v>3.0000000000000001E-3</v>
      </c>
      <c r="R26">
        <v>0.22144</v>
      </c>
      <c r="S26">
        <v>5.6689340000000001</v>
      </c>
      <c r="T26">
        <v>9.6410449999999995E-2</v>
      </c>
      <c r="U26">
        <v>7.5480000000000005E-2</v>
      </c>
      <c r="V26">
        <v>9.3999999999999997E-4</v>
      </c>
      <c r="W26">
        <v>9.3999999999999997E-4</v>
      </c>
      <c r="X26">
        <v>0.27289000000000002</v>
      </c>
      <c r="Y26">
        <v>5.2650000000000002E-2</v>
      </c>
      <c r="Z26">
        <v>9.3999999999999997E-4</v>
      </c>
      <c r="AA26">
        <v>9.3999999999999997E-4</v>
      </c>
      <c r="AB26">
        <v>1056.3</v>
      </c>
      <c r="AC26">
        <v>8.1</v>
      </c>
      <c r="AD26">
        <v>12</v>
      </c>
      <c r="AE26" s="4">
        <v>1047</v>
      </c>
      <c r="AF26">
        <v>5.9</v>
      </c>
      <c r="AG26">
        <v>17</v>
      </c>
      <c r="AH26">
        <v>1037</v>
      </c>
      <c r="AI26">
        <v>18</v>
      </c>
      <c r="AJ26">
        <v>18</v>
      </c>
      <c r="AK26">
        <v>1073</v>
      </c>
      <c r="AL26">
        <v>25</v>
      </c>
      <c r="AM26">
        <v>25</v>
      </c>
      <c r="AN26">
        <v>81.3</v>
      </c>
      <c r="AO26">
        <v>2.5</v>
      </c>
      <c r="AP26">
        <v>32.74</v>
      </c>
      <c r="AQ26">
        <v>0.99</v>
      </c>
      <c r="AR26">
        <v>2.4750000000000001</v>
      </c>
      <c r="AS26">
        <v>1.7000000000000001E-2</v>
      </c>
    </row>
    <row r="27" spans="1:45" x14ac:dyDescent="0.25">
      <c r="A27">
        <v>22.030999999999999</v>
      </c>
      <c r="B27" t="s">
        <v>90</v>
      </c>
      <c r="C27">
        <v>153</v>
      </c>
      <c r="D27" t="s">
        <v>40</v>
      </c>
      <c r="E27">
        <v>1</v>
      </c>
      <c r="J27">
        <v>931000</v>
      </c>
      <c r="K27">
        <v>28000</v>
      </c>
      <c r="L27">
        <v>1.8220000000000001</v>
      </c>
      <c r="M27">
        <v>2.3E-2</v>
      </c>
      <c r="N27">
        <v>3.4000000000000002E-2</v>
      </c>
      <c r="O27">
        <v>0.1744</v>
      </c>
      <c r="P27">
        <v>1.1000000000000001E-3</v>
      </c>
      <c r="Q27">
        <v>3.0000000000000001E-3</v>
      </c>
      <c r="R27">
        <v>0.33639999999999998</v>
      </c>
      <c r="S27">
        <v>5.7339450000000003</v>
      </c>
      <c r="T27">
        <v>9.8634369999999999E-2</v>
      </c>
      <c r="U27">
        <v>7.5259999999999994E-2</v>
      </c>
      <c r="V27">
        <v>8.8000000000000003E-4</v>
      </c>
      <c r="W27">
        <v>8.8000000000000003E-4</v>
      </c>
      <c r="X27">
        <v>0.19203999999999999</v>
      </c>
      <c r="Y27">
        <v>5.2729999999999999E-2</v>
      </c>
      <c r="Z27">
        <v>8.3000000000000001E-4</v>
      </c>
      <c r="AA27">
        <v>8.3000000000000001E-4</v>
      </c>
      <c r="AB27">
        <v>1052.0999999999999</v>
      </c>
      <c r="AC27">
        <v>8.1</v>
      </c>
      <c r="AD27">
        <v>12</v>
      </c>
      <c r="AE27" s="4">
        <v>1036</v>
      </c>
      <c r="AF27">
        <v>6.2</v>
      </c>
      <c r="AG27">
        <v>17</v>
      </c>
      <c r="AH27">
        <v>1038</v>
      </c>
      <c r="AI27">
        <v>16</v>
      </c>
      <c r="AJ27">
        <v>16</v>
      </c>
      <c r="AK27">
        <v>1071</v>
      </c>
      <c r="AL27">
        <v>24</v>
      </c>
      <c r="AM27">
        <v>24</v>
      </c>
      <c r="AN27">
        <v>81.2</v>
      </c>
      <c r="AO27">
        <v>2.4</v>
      </c>
      <c r="AP27">
        <v>32.07</v>
      </c>
      <c r="AQ27">
        <v>0.95</v>
      </c>
      <c r="AR27">
        <v>2.5310000000000001</v>
      </c>
      <c r="AS27">
        <v>1.9E-2</v>
      </c>
    </row>
    <row r="28" spans="1:45" x14ac:dyDescent="0.25">
      <c r="A28">
        <v>21.98</v>
      </c>
      <c r="B28" t="s">
        <v>87</v>
      </c>
      <c r="C28">
        <v>153</v>
      </c>
      <c r="D28" t="s">
        <v>40</v>
      </c>
      <c r="E28">
        <v>1</v>
      </c>
      <c r="J28">
        <v>984000</v>
      </c>
      <c r="K28">
        <v>30000</v>
      </c>
      <c r="L28">
        <v>1.8109999999999999</v>
      </c>
      <c r="M28">
        <v>2.1000000000000001E-2</v>
      </c>
      <c r="N28">
        <v>3.3000000000000002E-2</v>
      </c>
      <c r="O28">
        <v>0.17430000000000001</v>
      </c>
      <c r="P28">
        <v>1.1000000000000001E-3</v>
      </c>
      <c r="Q28">
        <v>3.0000000000000001E-3</v>
      </c>
      <c r="R28">
        <v>0.36221999999999999</v>
      </c>
      <c r="S28">
        <v>5.7372350000000001</v>
      </c>
      <c r="T28">
        <v>9.8747580000000001E-2</v>
      </c>
      <c r="U28">
        <v>7.4990000000000001E-2</v>
      </c>
      <c r="V28">
        <v>8.3000000000000001E-4</v>
      </c>
      <c r="W28">
        <v>8.3000000000000001E-4</v>
      </c>
      <c r="X28">
        <v>0.22681000000000001</v>
      </c>
      <c r="Y28">
        <v>5.178E-2</v>
      </c>
      <c r="Z28">
        <v>7.6000000000000004E-4</v>
      </c>
      <c r="AA28">
        <v>7.6000000000000004E-4</v>
      </c>
      <c r="AB28">
        <v>1048.4000000000001</v>
      </c>
      <c r="AC28">
        <v>7.5</v>
      </c>
      <c r="AD28">
        <v>12</v>
      </c>
      <c r="AE28" s="4">
        <v>1035.5</v>
      </c>
      <c r="AF28">
        <v>6.3</v>
      </c>
      <c r="AG28">
        <v>17</v>
      </c>
      <c r="AH28">
        <v>1020</v>
      </c>
      <c r="AI28">
        <v>15</v>
      </c>
      <c r="AJ28">
        <v>15</v>
      </c>
      <c r="AK28">
        <v>1061</v>
      </c>
      <c r="AL28">
        <v>22</v>
      </c>
      <c r="AM28">
        <v>22</v>
      </c>
      <c r="AN28">
        <v>85.6</v>
      </c>
      <c r="AO28">
        <v>2.6</v>
      </c>
      <c r="AP28">
        <v>34.6</v>
      </c>
      <c r="AQ28">
        <v>1</v>
      </c>
      <c r="AR28">
        <v>2.4729999999999999</v>
      </c>
      <c r="AS28">
        <v>1.7999999999999999E-2</v>
      </c>
    </row>
    <row r="29" spans="1:45" x14ac:dyDescent="0.25">
      <c r="A29">
        <v>21.998000000000001</v>
      </c>
      <c r="B29" t="s">
        <v>62</v>
      </c>
      <c r="C29">
        <v>152</v>
      </c>
      <c r="D29" t="s">
        <v>40</v>
      </c>
      <c r="E29">
        <v>1</v>
      </c>
      <c r="J29">
        <v>997200</v>
      </c>
      <c r="K29">
        <v>30000</v>
      </c>
      <c r="L29">
        <v>1.804</v>
      </c>
      <c r="M29">
        <v>2.1000000000000001E-2</v>
      </c>
      <c r="N29">
        <v>3.3000000000000002E-2</v>
      </c>
      <c r="O29">
        <v>0.17460000000000001</v>
      </c>
      <c r="P29">
        <v>1.1000000000000001E-3</v>
      </c>
      <c r="Q29">
        <v>3.0000000000000001E-3</v>
      </c>
      <c r="R29">
        <v>0.29572999999999999</v>
      </c>
      <c r="S29">
        <v>5.7273769999999997</v>
      </c>
      <c r="T29">
        <v>9.8408540000000003E-2</v>
      </c>
      <c r="U29">
        <v>7.51E-2</v>
      </c>
      <c r="V29">
        <v>8.4999999999999995E-4</v>
      </c>
      <c r="W29">
        <v>8.4999999999999995E-4</v>
      </c>
      <c r="X29">
        <v>0.26404</v>
      </c>
      <c r="Y29">
        <v>5.2420000000000001E-2</v>
      </c>
      <c r="Z29">
        <v>8.0999999999999996E-4</v>
      </c>
      <c r="AA29">
        <v>8.0999999999999996E-4</v>
      </c>
      <c r="AB29">
        <v>1045.8</v>
      </c>
      <c r="AC29">
        <v>7.4</v>
      </c>
      <c r="AD29">
        <v>12</v>
      </c>
      <c r="AE29" s="4">
        <v>1037.5</v>
      </c>
      <c r="AF29">
        <v>6.1</v>
      </c>
      <c r="AG29">
        <v>17</v>
      </c>
      <c r="AH29">
        <v>1033</v>
      </c>
      <c r="AI29">
        <v>16</v>
      </c>
      <c r="AJ29">
        <v>16</v>
      </c>
      <c r="AK29">
        <v>1064</v>
      </c>
      <c r="AL29">
        <v>23</v>
      </c>
      <c r="AM29">
        <v>23</v>
      </c>
      <c r="AN29">
        <v>83.9</v>
      </c>
      <c r="AO29">
        <v>2.5</v>
      </c>
      <c r="AP29">
        <v>34</v>
      </c>
      <c r="AQ29">
        <v>1</v>
      </c>
      <c r="AR29">
        <v>2.4750000000000001</v>
      </c>
      <c r="AS29">
        <v>1.7000000000000001E-2</v>
      </c>
    </row>
    <row r="30" spans="1:45" x14ac:dyDescent="0.25">
      <c r="A30">
        <v>21.974</v>
      </c>
      <c r="B30" t="s">
        <v>52</v>
      </c>
      <c r="C30">
        <v>153</v>
      </c>
      <c r="D30" t="s">
        <v>40</v>
      </c>
      <c r="E30">
        <v>1</v>
      </c>
      <c r="J30">
        <v>960000</v>
      </c>
      <c r="K30">
        <v>30000</v>
      </c>
      <c r="L30">
        <v>1.8029999999999999</v>
      </c>
      <c r="M30">
        <v>2.1999999999999999E-2</v>
      </c>
      <c r="N30">
        <v>3.3000000000000002E-2</v>
      </c>
      <c r="O30">
        <v>0.17730000000000001</v>
      </c>
      <c r="P30">
        <v>1.1000000000000001E-3</v>
      </c>
      <c r="Q30">
        <v>3.0000000000000001E-3</v>
      </c>
      <c r="R30">
        <v>0.22084000000000001</v>
      </c>
      <c r="S30">
        <v>5.6401579999999996</v>
      </c>
      <c r="T30">
        <v>9.5434140000000001E-2</v>
      </c>
      <c r="U30">
        <v>7.4260000000000007E-2</v>
      </c>
      <c r="V30">
        <v>9.1E-4</v>
      </c>
      <c r="W30">
        <v>9.1E-4</v>
      </c>
      <c r="X30">
        <v>0.26635999999999999</v>
      </c>
      <c r="Y30">
        <v>5.4170000000000003E-2</v>
      </c>
      <c r="Z30">
        <v>7.5000000000000002E-4</v>
      </c>
      <c r="AA30">
        <v>7.5000000000000002E-4</v>
      </c>
      <c r="AB30">
        <v>1045.5999999999999</v>
      </c>
      <c r="AC30">
        <v>7.8</v>
      </c>
      <c r="AD30">
        <v>12</v>
      </c>
      <c r="AE30" s="4">
        <v>1052.3</v>
      </c>
      <c r="AF30">
        <v>5.8</v>
      </c>
      <c r="AG30">
        <v>17</v>
      </c>
      <c r="AH30">
        <v>1066</v>
      </c>
      <c r="AI30">
        <v>14</v>
      </c>
      <c r="AJ30">
        <v>14</v>
      </c>
      <c r="AK30">
        <v>1040</v>
      </c>
      <c r="AL30">
        <v>25</v>
      </c>
      <c r="AM30">
        <v>25</v>
      </c>
      <c r="AN30">
        <v>79.5</v>
      </c>
      <c r="AO30">
        <v>2.5</v>
      </c>
      <c r="AP30">
        <v>31.98</v>
      </c>
      <c r="AQ30">
        <v>0.97</v>
      </c>
      <c r="AR30">
        <v>2.492</v>
      </c>
      <c r="AS30">
        <v>1.7999999999999999E-2</v>
      </c>
    </row>
    <row r="31" spans="1:45" x14ac:dyDescent="0.25">
      <c r="A31">
        <v>22.047999999999998</v>
      </c>
      <c r="B31" t="s">
        <v>291</v>
      </c>
      <c r="C31">
        <v>153</v>
      </c>
      <c r="D31" t="s">
        <v>40</v>
      </c>
      <c r="E31">
        <v>1</v>
      </c>
      <c r="J31">
        <v>884000</v>
      </c>
      <c r="K31">
        <v>28000</v>
      </c>
      <c r="L31">
        <v>1.8260000000000001</v>
      </c>
      <c r="M31">
        <v>0.02</v>
      </c>
      <c r="N31">
        <v>3.2000000000000001E-2</v>
      </c>
      <c r="O31">
        <v>0.1772</v>
      </c>
      <c r="P31">
        <v>1.1000000000000001E-3</v>
      </c>
      <c r="Q31">
        <v>3.0000000000000001E-3</v>
      </c>
      <c r="R31">
        <v>0.23594000000000001</v>
      </c>
      <c r="S31">
        <v>5.6433410000000004</v>
      </c>
      <c r="T31">
        <v>9.5541890000000004E-2</v>
      </c>
      <c r="U31">
        <v>7.4609999999999996E-2</v>
      </c>
      <c r="V31">
        <v>8.4000000000000003E-4</v>
      </c>
      <c r="W31">
        <v>8.4000000000000003E-4</v>
      </c>
      <c r="X31">
        <v>0.32469999999999999</v>
      </c>
      <c r="Y31">
        <v>5.561E-2</v>
      </c>
      <c r="Z31">
        <v>9.8999999999999999E-4</v>
      </c>
      <c r="AA31">
        <v>9.8999999999999999E-4</v>
      </c>
      <c r="AB31">
        <v>1053.7</v>
      </c>
      <c r="AC31">
        <v>7.1</v>
      </c>
      <c r="AD31">
        <v>12</v>
      </c>
      <c r="AE31" s="4">
        <v>1051.7</v>
      </c>
      <c r="AF31">
        <v>6</v>
      </c>
      <c r="AG31">
        <v>17</v>
      </c>
      <c r="AH31">
        <v>1094</v>
      </c>
      <c r="AI31">
        <v>19</v>
      </c>
      <c r="AJ31">
        <v>19</v>
      </c>
      <c r="AK31">
        <v>1051</v>
      </c>
      <c r="AL31">
        <v>23</v>
      </c>
      <c r="AM31">
        <v>23</v>
      </c>
      <c r="AN31">
        <v>83.9</v>
      </c>
      <c r="AO31">
        <v>2.6</v>
      </c>
      <c r="AP31">
        <v>33.799999999999997</v>
      </c>
      <c r="AQ31">
        <v>1</v>
      </c>
      <c r="AR31">
        <v>2.472</v>
      </c>
      <c r="AS31">
        <v>1.7999999999999999E-2</v>
      </c>
    </row>
    <row r="32" spans="1:45" x14ac:dyDescent="0.25">
      <c r="A32">
        <v>22.032</v>
      </c>
      <c r="B32" t="s">
        <v>51</v>
      </c>
      <c r="C32">
        <v>153</v>
      </c>
      <c r="D32" t="s">
        <v>40</v>
      </c>
      <c r="E32">
        <v>1</v>
      </c>
      <c r="J32">
        <v>971000</v>
      </c>
      <c r="K32">
        <v>29000</v>
      </c>
      <c r="L32">
        <v>1.96</v>
      </c>
      <c r="M32">
        <v>2.4E-2</v>
      </c>
      <c r="N32">
        <v>3.6999999999999998E-2</v>
      </c>
      <c r="O32">
        <v>0.17630000000000001</v>
      </c>
      <c r="P32">
        <v>1.1000000000000001E-3</v>
      </c>
      <c r="Q32">
        <v>3.0000000000000001E-3</v>
      </c>
      <c r="R32">
        <v>0.22031000000000001</v>
      </c>
      <c r="S32">
        <v>5.6721500000000002</v>
      </c>
      <c r="T32">
        <v>9.6519850000000004E-2</v>
      </c>
      <c r="U32">
        <v>8.1089999999999995E-2</v>
      </c>
      <c r="V32">
        <v>9.8999999999999999E-4</v>
      </c>
      <c r="W32">
        <v>9.8999999999999999E-4</v>
      </c>
      <c r="X32">
        <v>0.26234000000000002</v>
      </c>
      <c r="Y32">
        <v>6.2859999999999999E-2</v>
      </c>
      <c r="Z32">
        <v>9.1E-4</v>
      </c>
      <c r="AA32">
        <v>9.1E-4</v>
      </c>
      <c r="AB32">
        <v>1101.8</v>
      </c>
      <c r="AC32">
        <v>8.1</v>
      </c>
      <c r="AD32">
        <v>12</v>
      </c>
      <c r="AE32" s="4">
        <v>1046.8</v>
      </c>
      <c r="AF32">
        <v>5.8</v>
      </c>
      <c r="AG32">
        <v>17</v>
      </c>
      <c r="AH32">
        <v>1232</v>
      </c>
      <c r="AI32">
        <v>17</v>
      </c>
      <c r="AJ32">
        <v>17</v>
      </c>
      <c r="AK32">
        <v>1221</v>
      </c>
      <c r="AL32">
        <v>24</v>
      </c>
      <c r="AM32">
        <v>24</v>
      </c>
      <c r="AN32">
        <v>80.2</v>
      </c>
      <c r="AO32">
        <v>2.4</v>
      </c>
      <c r="AP32">
        <v>32.04</v>
      </c>
      <c r="AQ32">
        <v>0.98</v>
      </c>
      <c r="AR32">
        <v>2.5150000000000001</v>
      </c>
      <c r="AS32">
        <v>1.7999999999999999E-2</v>
      </c>
    </row>
    <row r="33" spans="1:45" x14ac:dyDescent="0.25">
      <c r="A33">
        <v>21.963999999999999</v>
      </c>
      <c r="B33" t="s">
        <v>331</v>
      </c>
      <c r="C33">
        <v>152</v>
      </c>
      <c r="D33" t="s">
        <v>40</v>
      </c>
      <c r="E33">
        <v>1</v>
      </c>
      <c r="J33">
        <v>837000</v>
      </c>
      <c r="K33">
        <v>28000</v>
      </c>
      <c r="L33">
        <v>1.859</v>
      </c>
      <c r="M33">
        <v>2.3E-2</v>
      </c>
      <c r="N33">
        <v>3.5000000000000003E-2</v>
      </c>
      <c r="O33">
        <v>0.17979999999999999</v>
      </c>
      <c r="P33">
        <v>1.1000000000000001E-3</v>
      </c>
      <c r="Q33">
        <v>3.0999999999999999E-3</v>
      </c>
      <c r="R33">
        <v>0.24529999999999999</v>
      </c>
      <c r="S33">
        <v>5.5617349999999997</v>
      </c>
      <c r="T33">
        <v>9.5891989999999996E-2</v>
      </c>
      <c r="U33">
        <v>7.5160000000000005E-2</v>
      </c>
      <c r="V33">
        <v>9.2000000000000003E-4</v>
      </c>
      <c r="W33">
        <v>9.2000000000000003E-4</v>
      </c>
      <c r="X33">
        <v>0.24079</v>
      </c>
      <c r="Y33">
        <v>5.5590000000000001E-2</v>
      </c>
      <c r="Z33">
        <v>8.1999999999999998E-4</v>
      </c>
      <c r="AA33">
        <v>8.1999999999999998E-4</v>
      </c>
      <c r="AB33">
        <v>1065.3</v>
      </c>
      <c r="AC33">
        <v>8.1999999999999993</v>
      </c>
      <c r="AD33">
        <v>12</v>
      </c>
      <c r="AE33" s="4">
        <v>1065.8</v>
      </c>
      <c r="AF33">
        <v>5.9</v>
      </c>
      <c r="AG33">
        <v>17</v>
      </c>
      <c r="AH33">
        <v>1093</v>
      </c>
      <c r="AI33">
        <v>16</v>
      </c>
      <c r="AJ33">
        <v>16</v>
      </c>
      <c r="AK33">
        <v>1064</v>
      </c>
      <c r="AL33">
        <v>25</v>
      </c>
      <c r="AM33">
        <v>25</v>
      </c>
      <c r="AN33">
        <v>79.5</v>
      </c>
      <c r="AO33">
        <v>2.6</v>
      </c>
      <c r="AP33">
        <v>31.8</v>
      </c>
      <c r="AQ33">
        <v>1.1000000000000001</v>
      </c>
      <c r="AR33">
        <v>2.4990000000000001</v>
      </c>
      <c r="AS33">
        <v>1.7000000000000001E-2</v>
      </c>
    </row>
    <row r="34" spans="1:45" x14ac:dyDescent="0.25">
      <c r="A34">
        <v>21.95</v>
      </c>
      <c r="B34" t="s">
        <v>230</v>
      </c>
      <c r="C34">
        <v>152</v>
      </c>
      <c r="D34" t="s">
        <v>40</v>
      </c>
      <c r="E34">
        <v>1</v>
      </c>
      <c r="J34">
        <v>847000</v>
      </c>
      <c r="K34">
        <v>28000</v>
      </c>
      <c r="L34">
        <v>1.8919999999999999</v>
      </c>
      <c r="M34">
        <v>2.4E-2</v>
      </c>
      <c r="N34">
        <v>3.5999999999999997E-2</v>
      </c>
      <c r="O34">
        <v>0.1812</v>
      </c>
      <c r="P34">
        <v>1.2999999999999999E-3</v>
      </c>
      <c r="Q34">
        <v>3.2000000000000002E-3</v>
      </c>
      <c r="R34">
        <v>0.40805000000000002</v>
      </c>
      <c r="S34">
        <v>5.518764</v>
      </c>
      <c r="T34">
        <v>9.7461610000000004E-2</v>
      </c>
      <c r="U34">
        <v>7.5789999999999996E-2</v>
      </c>
      <c r="V34">
        <v>9.1E-4</v>
      </c>
      <c r="W34">
        <v>9.1E-4</v>
      </c>
      <c r="X34">
        <v>0.17466999999999999</v>
      </c>
      <c r="Y34">
        <v>5.4089999999999999E-2</v>
      </c>
      <c r="Z34">
        <v>9.6000000000000002E-4</v>
      </c>
      <c r="AA34">
        <v>9.6000000000000002E-4</v>
      </c>
      <c r="AB34">
        <v>1077</v>
      </c>
      <c r="AC34">
        <v>8.6</v>
      </c>
      <c r="AD34">
        <v>13</v>
      </c>
      <c r="AE34" s="4">
        <v>1073.4000000000001</v>
      </c>
      <c r="AF34">
        <v>7.2</v>
      </c>
      <c r="AG34">
        <v>17</v>
      </c>
      <c r="AH34">
        <v>1064</v>
      </c>
      <c r="AI34">
        <v>18</v>
      </c>
      <c r="AJ34">
        <v>18</v>
      </c>
      <c r="AK34">
        <v>1082</v>
      </c>
      <c r="AL34">
        <v>24</v>
      </c>
      <c r="AM34">
        <v>24</v>
      </c>
      <c r="AN34">
        <v>80.400000000000006</v>
      </c>
      <c r="AO34">
        <v>2.7</v>
      </c>
      <c r="AP34">
        <v>32.5</v>
      </c>
      <c r="AQ34">
        <v>1.1000000000000001</v>
      </c>
      <c r="AR34">
        <v>2.484</v>
      </c>
      <c r="AS34">
        <v>0.02</v>
      </c>
    </row>
    <row r="35" spans="1:45" x14ac:dyDescent="0.25">
      <c r="A35">
        <v>21.966000000000001</v>
      </c>
      <c r="B35" t="s">
        <v>207</v>
      </c>
      <c r="C35">
        <v>152</v>
      </c>
      <c r="D35" t="s">
        <v>40</v>
      </c>
      <c r="E35">
        <v>1</v>
      </c>
      <c r="J35">
        <v>898000</v>
      </c>
      <c r="K35">
        <v>29000</v>
      </c>
      <c r="L35">
        <v>1.849</v>
      </c>
      <c r="M35">
        <v>2.1999999999999999E-2</v>
      </c>
      <c r="N35">
        <v>3.4000000000000002E-2</v>
      </c>
      <c r="O35">
        <v>0.17829999999999999</v>
      </c>
      <c r="P35">
        <v>1.1000000000000001E-3</v>
      </c>
      <c r="Q35">
        <v>3.0999999999999999E-3</v>
      </c>
      <c r="R35">
        <v>0.20646999999999999</v>
      </c>
      <c r="S35">
        <v>5.6085250000000002</v>
      </c>
      <c r="T35">
        <v>9.7512210000000002E-2</v>
      </c>
      <c r="U35">
        <v>7.5539999999999996E-2</v>
      </c>
      <c r="V35">
        <v>9.1E-4</v>
      </c>
      <c r="W35">
        <v>9.1E-4</v>
      </c>
      <c r="X35">
        <v>0.30774000000000001</v>
      </c>
      <c r="Y35">
        <v>5.3589999999999999E-2</v>
      </c>
      <c r="Z35">
        <v>9.5E-4</v>
      </c>
      <c r="AA35">
        <v>9.5E-4</v>
      </c>
      <c r="AB35">
        <v>1062</v>
      </c>
      <c r="AC35">
        <v>7.8</v>
      </c>
      <c r="AD35">
        <v>12</v>
      </c>
      <c r="AE35" s="4">
        <v>1057.7</v>
      </c>
      <c r="AF35">
        <v>5.9</v>
      </c>
      <c r="AG35">
        <v>17</v>
      </c>
      <c r="AH35">
        <v>1055</v>
      </c>
      <c r="AI35">
        <v>18</v>
      </c>
      <c r="AJ35">
        <v>18</v>
      </c>
      <c r="AK35">
        <v>1075</v>
      </c>
      <c r="AL35">
        <v>24</v>
      </c>
      <c r="AM35">
        <v>24</v>
      </c>
      <c r="AN35">
        <v>83.1</v>
      </c>
      <c r="AO35">
        <v>2.7</v>
      </c>
      <c r="AP35">
        <v>33.6</v>
      </c>
      <c r="AQ35">
        <v>1.1000000000000001</v>
      </c>
      <c r="AR35">
        <v>2.46</v>
      </c>
      <c r="AS35">
        <v>0.02</v>
      </c>
    </row>
    <row r="36" spans="1:45" x14ac:dyDescent="0.25">
      <c r="A36">
        <v>21.989000000000001</v>
      </c>
      <c r="B36" t="s">
        <v>206</v>
      </c>
      <c r="C36">
        <v>153</v>
      </c>
      <c r="D36" t="s">
        <v>40</v>
      </c>
      <c r="E36">
        <v>1</v>
      </c>
      <c r="J36">
        <v>873000</v>
      </c>
      <c r="K36">
        <v>30000</v>
      </c>
      <c r="L36">
        <v>1.8819999999999999</v>
      </c>
      <c r="M36">
        <v>2.4E-2</v>
      </c>
      <c r="N36">
        <v>3.5999999999999997E-2</v>
      </c>
      <c r="O36">
        <v>0.1804</v>
      </c>
      <c r="P36">
        <v>1.1999999999999999E-3</v>
      </c>
      <c r="Q36">
        <v>3.0999999999999999E-3</v>
      </c>
      <c r="R36">
        <v>0.42741000000000001</v>
      </c>
      <c r="S36">
        <v>5.5432370000000004</v>
      </c>
      <c r="T36">
        <v>9.5255190000000003E-2</v>
      </c>
      <c r="U36">
        <v>7.5840000000000005E-2</v>
      </c>
      <c r="V36">
        <v>8.7000000000000001E-4</v>
      </c>
      <c r="W36">
        <v>8.7000000000000001E-4</v>
      </c>
      <c r="X36">
        <v>0.10598</v>
      </c>
      <c r="Y36">
        <v>5.2900000000000003E-2</v>
      </c>
      <c r="Z36">
        <v>7.7999999999999999E-4</v>
      </c>
      <c r="AA36">
        <v>7.7999999999999999E-4</v>
      </c>
      <c r="AB36">
        <v>1073.3</v>
      </c>
      <c r="AC36">
        <v>8.5</v>
      </c>
      <c r="AD36">
        <v>13</v>
      </c>
      <c r="AE36" s="4">
        <v>1069.0999999999999</v>
      </c>
      <c r="AF36">
        <v>6.7</v>
      </c>
      <c r="AG36">
        <v>17</v>
      </c>
      <c r="AH36">
        <v>1042</v>
      </c>
      <c r="AI36">
        <v>15</v>
      </c>
      <c r="AJ36">
        <v>15</v>
      </c>
      <c r="AK36">
        <v>1086</v>
      </c>
      <c r="AL36">
        <v>23</v>
      </c>
      <c r="AM36">
        <v>23</v>
      </c>
      <c r="AN36">
        <v>80.7</v>
      </c>
      <c r="AO36">
        <v>2.8</v>
      </c>
      <c r="AP36">
        <v>32.799999999999997</v>
      </c>
      <c r="AQ36">
        <v>1.1000000000000001</v>
      </c>
      <c r="AR36">
        <v>2.4449999999999998</v>
      </c>
      <c r="AS36">
        <v>2.1000000000000001E-2</v>
      </c>
    </row>
    <row r="37" spans="1:45" x14ac:dyDescent="0.25">
      <c r="A37">
        <v>22</v>
      </c>
      <c r="B37" t="s">
        <v>200</v>
      </c>
      <c r="C37">
        <v>153</v>
      </c>
      <c r="D37" t="s">
        <v>40</v>
      </c>
      <c r="E37">
        <v>1</v>
      </c>
      <c r="J37">
        <v>855000</v>
      </c>
      <c r="K37">
        <v>29000</v>
      </c>
      <c r="L37">
        <v>1.8759999999999999</v>
      </c>
      <c r="M37">
        <v>2.1000000000000001E-2</v>
      </c>
      <c r="N37">
        <v>3.3000000000000002E-2</v>
      </c>
      <c r="O37">
        <v>0.18110000000000001</v>
      </c>
      <c r="P37">
        <v>1.1000000000000001E-3</v>
      </c>
      <c r="Q37">
        <v>3.0999999999999999E-3</v>
      </c>
      <c r="R37">
        <v>0.34172999999999998</v>
      </c>
      <c r="S37">
        <v>5.5218109999999996</v>
      </c>
      <c r="T37">
        <v>9.4520240000000005E-2</v>
      </c>
      <c r="U37">
        <v>7.5359999999999996E-2</v>
      </c>
      <c r="V37">
        <v>8.0999999999999996E-4</v>
      </c>
      <c r="W37">
        <v>8.0999999999999996E-4</v>
      </c>
      <c r="X37">
        <v>0.24265</v>
      </c>
      <c r="Y37">
        <v>5.459E-2</v>
      </c>
      <c r="Z37">
        <v>8.8000000000000003E-4</v>
      </c>
      <c r="AA37">
        <v>8.8000000000000003E-4</v>
      </c>
      <c r="AB37">
        <v>1071.5999999999999</v>
      </c>
      <c r="AC37">
        <v>7.4</v>
      </c>
      <c r="AD37">
        <v>12</v>
      </c>
      <c r="AE37" s="4">
        <v>1072.9000000000001</v>
      </c>
      <c r="AF37">
        <v>6</v>
      </c>
      <c r="AG37">
        <v>17</v>
      </c>
      <c r="AH37">
        <v>1074</v>
      </c>
      <c r="AI37">
        <v>17</v>
      </c>
      <c r="AJ37">
        <v>17</v>
      </c>
      <c r="AK37">
        <v>1071</v>
      </c>
      <c r="AL37">
        <v>22</v>
      </c>
      <c r="AM37">
        <v>22</v>
      </c>
      <c r="AN37">
        <v>78.599999999999994</v>
      </c>
      <c r="AO37">
        <v>2.6</v>
      </c>
      <c r="AP37">
        <v>31.5</v>
      </c>
      <c r="AQ37">
        <v>1</v>
      </c>
      <c r="AR37">
        <v>2.4860000000000002</v>
      </c>
      <c r="AS37">
        <v>0.02</v>
      </c>
    </row>
    <row r="38" spans="1:45" x14ac:dyDescent="0.25">
      <c r="A38">
        <v>22</v>
      </c>
      <c r="B38" t="s">
        <v>199</v>
      </c>
      <c r="C38">
        <v>152</v>
      </c>
      <c r="D38" t="s">
        <v>40</v>
      </c>
      <c r="E38">
        <v>1</v>
      </c>
      <c r="J38">
        <v>864000</v>
      </c>
      <c r="K38">
        <v>29000</v>
      </c>
      <c r="L38">
        <v>1.8819999999999999</v>
      </c>
      <c r="M38">
        <v>2.4E-2</v>
      </c>
      <c r="N38">
        <v>3.5999999999999997E-2</v>
      </c>
      <c r="O38">
        <v>0.18090000000000001</v>
      </c>
      <c r="P38">
        <v>1.1999999999999999E-3</v>
      </c>
      <c r="Q38">
        <v>3.2000000000000002E-3</v>
      </c>
      <c r="R38">
        <v>0.29470000000000002</v>
      </c>
      <c r="S38">
        <v>5.5279160000000003</v>
      </c>
      <c r="T38">
        <v>9.7785140000000006E-2</v>
      </c>
      <c r="U38">
        <v>7.5719999999999996E-2</v>
      </c>
      <c r="V38">
        <v>9.3999999999999997E-4</v>
      </c>
      <c r="W38">
        <v>9.3999999999999997E-4</v>
      </c>
      <c r="X38">
        <v>0.25661</v>
      </c>
      <c r="Y38">
        <v>5.5E-2</v>
      </c>
      <c r="Z38">
        <v>9.7999999999999997E-4</v>
      </c>
      <c r="AA38">
        <v>9.7999999999999997E-4</v>
      </c>
      <c r="AB38">
        <v>1073.5</v>
      </c>
      <c r="AC38">
        <v>8.5</v>
      </c>
      <c r="AD38">
        <v>13</v>
      </c>
      <c r="AE38" s="4">
        <v>1071.8</v>
      </c>
      <c r="AF38">
        <v>6.8</v>
      </c>
      <c r="AG38">
        <v>17</v>
      </c>
      <c r="AH38">
        <v>1082</v>
      </c>
      <c r="AI38">
        <v>19</v>
      </c>
      <c r="AJ38">
        <v>19</v>
      </c>
      <c r="AK38">
        <v>1082</v>
      </c>
      <c r="AL38">
        <v>25</v>
      </c>
      <c r="AM38">
        <v>25</v>
      </c>
      <c r="AN38">
        <v>79.400000000000006</v>
      </c>
      <c r="AO38">
        <v>2.7</v>
      </c>
      <c r="AP38">
        <v>31.9</v>
      </c>
      <c r="AQ38">
        <v>1.1000000000000001</v>
      </c>
      <c r="AR38">
        <v>2.4769999999999999</v>
      </c>
      <c r="AS38">
        <v>1.7000000000000001E-2</v>
      </c>
    </row>
    <row r="39" spans="1:45" x14ac:dyDescent="0.25">
      <c r="A39">
        <v>22.036000000000001</v>
      </c>
      <c r="B39" t="s">
        <v>95</v>
      </c>
      <c r="C39">
        <v>153</v>
      </c>
      <c r="D39" t="s">
        <v>40</v>
      </c>
      <c r="E39">
        <v>1</v>
      </c>
      <c r="J39">
        <v>954000</v>
      </c>
      <c r="K39">
        <v>29000</v>
      </c>
      <c r="L39">
        <v>1.8120000000000001</v>
      </c>
      <c r="M39">
        <v>2.1000000000000001E-2</v>
      </c>
      <c r="N39">
        <v>3.3000000000000002E-2</v>
      </c>
      <c r="O39">
        <v>0.1764</v>
      </c>
      <c r="P39">
        <v>1.1999999999999999E-3</v>
      </c>
      <c r="Q39">
        <v>3.0999999999999999E-3</v>
      </c>
      <c r="R39">
        <v>0.34349000000000002</v>
      </c>
      <c r="S39">
        <v>5.6689340000000001</v>
      </c>
      <c r="T39">
        <v>9.9624130000000005E-2</v>
      </c>
      <c r="U39">
        <v>7.4260000000000007E-2</v>
      </c>
      <c r="V39">
        <v>8.4000000000000003E-4</v>
      </c>
      <c r="W39">
        <v>8.4000000000000003E-4</v>
      </c>
      <c r="X39">
        <v>0.22158</v>
      </c>
      <c r="Y39">
        <v>5.2089999999999997E-2</v>
      </c>
      <c r="Z39">
        <v>8.0999999999999996E-4</v>
      </c>
      <c r="AA39">
        <v>8.0999999999999996E-4</v>
      </c>
      <c r="AB39">
        <v>1049.8</v>
      </c>
      <c r="AC39">
        <v>7.7</v>
      </c>
      <c r="AD39">
        <v>12</v>
      </c>
      <c r="AE39" s="4">
        <v>1047.3</v>
      </c>
      <c r="AF39">
        <v>6.5</v>
      </c>
      <c r="AG39">
        <v>17</v>
      </c>
      <c r="AH39">
        <v>1026</v>
      </c>
      <c r="AI39">
        <v>15</v>
      </c>
      <c r="AJ39">
        <v>15</v>
      </c>
      <c r="AK39">
        <v>1041</v>
      </c>
      <c r="AL39">
        <v>23</v>
      </c>
      <c r="AM39">
        <v>23</v>
      </c>
      <c r="AN39">
        <v>83.5</v>
      </c>
      <c r="AO39">
        <v>2.6</v>
      </c>
      <c r="AP39">
        <v>33.799999999999997</v>
      </c>
      <c r="AQ39">
        <v>1.1000000000000001</v>
      </c>
      <c r="AR39">
        <v>2.468</v>
      </c>
      <c r="AS39">
        <v>1.7999999999999999E-2</v>
      </c>
    </row>
    <row r="40" spans="1:45" x14ac:dyDescent="0.25">
      <c r="A40">
        <v>22.006</v>
      </c>
      <c r="B40" t="s">
        <v>71</v>
      </c>
      <c r="C40">
        <v>153</v>
      </c>
      <c r="D40" t="s">
        <v>40</v>
      </c>
      <c r="E40">
        <v>1</v>
      </c>
      <c r="J40">
        <v>922000</v>
      </c>
      <c r="K40">
        <v>29000</v>
      </c>
      <c r="L40">
        <v>1.855</v>
      </c>
      <c r="M40">
        <v>2.1999999999999999E-2</v>
      </c>
      <c r="N40">
        <v>3.4000000000000002E-2</v>
      </c>
      <c r="O40">
        <v>0.1779</v>
      </c>
      <c r="P40">
        <v>1.1000000000000001E-3</v>
      </c>
      <c r="Q40">
        <v>3.0999999999999999E-3</v>
      </c>
      <c r="R40">
        <v>0.25462000000000001</v>
      </c>
      <c r="S40">
        <v>5.6211349999999998</v>
      </c>
      <c r="T40">
        <v>9.7951209999999997E-2</v>
      </c>
      <c r="U40">
        <v>7.5660000000000005E-2</v>
      </c>
      <c r="V40">
        <v>9.1E-4</v>
      </c>
      <c r="W40">
        <v>9.1E-4</v>
      </c>
      <c r="X40">
        <v>0.22195999999999999</v>
      </c>
      <c r="Y40">
        <v>5.3560000000000003E-2</v>
      </c>
      <c r="Z40">
        <v>8.4999999999999995E-4</v>
      </c>
      <c r="AA40">
        <v>8.4999999999999995E-4</v>
      </c>
      <c r="AB40">
        <v>1064</v>
      </c>
      <c r="AC40">
        <v>7.9</v>
      </c>
      <c r="AD40">
        <v>12</v>
      </c>
      <c r="AE40" s="4">
        <v>1055.5</v>
      </c>
      <c r="AF40">
        <v>5.9</v>
      </c>
      <c r="AG40">
        <v>17</v>
      </c>
      <c r="AH40">
        <v>1054</v>
      </c>
      <c r="AI40">
        <v>16</v>
      </c>
      <c r="AJ40">
        <v>16</v>
      </c>
      <c r="AK40">
        <v>1078</v>
      </c>
      <c r="AL40">
        <v>24</v>
      </c>
      <c r="AM40">
        <v>24</v>
      </c>
      <c r="AN40">
        <v>78.7</v>
      </c>
      <c r="AO40">
        <v>2.5</v>
      </c>
      <c r="AP40">
        <v>31.63</v>
      </c>
      <c r="AQ40">
        <v>0.99</v>
      </c>
      <c r="AR40">
        <v>2.5059999999999998</v>
      </c>
      <c r="AS40">
        <v>1.7999999999999999E-2</v>
      </c>
    </row>
    <row r="41" spans="1:45" x14ac:dyDescent="0.25">
      <c r="A41">
        <v>21.946000000000002</v>
      </c>
      <c r="B41" t="s">
        <v>333</v>
      </c>
      <c r="C41">
        <v>153</v>
      </c>
      <c r="D41" t="s">
        <v>40</v>
      </c>
      <c r="E41">
        <v>1</v>
      </c>
      <c r="J41">
        <v>897000</v>
      </c>
      <c r="K41">
        <v>26000</v>
      </c>
      <c r="L41">
        <v>1.8340000000000001</v>
      </c>
      <c r="M41">
        <v>2.1000000000000001E-2</v>
      </c>
      <c r="N41">
        <v>3.3000000000000002E-2</v>
      </c>
      <c r="O41">
        <v>0.17530000000000001</v>
      </c>
      <c r="P41">
        <v>1.1999999999999999E-3</v>
      </c>
      <c r="Q41">
        <v>3.0999999999999999E-3</v>
      </c>
      <c r="R41">
        <v>0.37591999999999998</v>
      </c>
      <c r="S41">
        <v>5.7045070000000004</v>
      </c>
      <c r="T41">
        <v>0.1008783</v>
      </c>
      <c r="U41">
        <v>7.6130000000000003E-2</v>
      </c>
      <c r="V41">
        <v>8.0000000000000004E-4</v>
      </c>
      <c r="W41">
        <v>8.0000000000000004E-4</v>
      </c>
      <c r="X41">
        <v>0.20157</v>
      </c>
      <c r="Y41">
        <v>5.4919999999999997E-2</v>
      </c>
      <c r="Z41">
        <v>8.4000000000000003E-4</v>
      </c>
      <c r="AA41">
        <v>8.4000000000000003E-4</v>
      </c>
      <c r="AB41">
        <v>1056.7</v>
      </c>
      <c r="AC41">
        <v>7.4</v>
      </c>
      <c r="AD41">
        <v>12</v>
      </c>
      <c r="AE41" s="4">
        <v>1040.9000000000001</v>
      </c>
      <c r="AF41">
        <v>6.6</v>
      </c>
      <c r="AG41">
        <v>17</v>
      </c>
      <c r="AH41">
        <v>1080</v>
      </c>
      <c r="AI41">
        <v>16</v>
      </c>
      <c r="AJ41">
        <v>16</v>
      </c>
      <c r="AK41">
        <v>1092</v>
      </c>
      <c r="AL41">
        <v>22</v>
      </c>
      <c r="AM41">
        <v>22</v>
      </c>
      <c r="AN41">
        <v>85.3</v>
      </c>
      <c r="AO41">
        <v>2.5</v>
      </c>
      <c r="AP41">
        <v>34.200000000000003</v>
      </c>
      <c r="AQ41">
        <v>1</v>
      </c>
      <c r="AR41">
        <v>2.4889999999999999</v>
      </c>
      <c r="AS41">
        <v>1.7999999999999999E-2</v>
      </c>
    </row>
    <row r="42" spans="1:45" x14ac:dyDescent="0.25">
      <c r="A42">
        <v>21.966000000000001</v>
      </c>
      <c r="B42" t="s">
        <v>64</v>
      </c>
      <c r="C42">
        <v>152</v>
      </c>
      <c r="D42" t="s">
        <v>40</v>
      </c>
      <c r="E42">
        <v>1</v>
      </c>
      <c r="J42">
        <v>984000</v>
      </c>
      <c r="K42">
        <v>32000</v>
      </c>
      <c r="L42">
        <v>1.85</v>
      </c>
      <c r="M42">
        <v>2.4E-2</v>
      </c>
      <c r="N42">
        <v>3.5000000000000003E-2</v>
      </c>
      <c r="O42">
        <v>0.1789</v>
      </c>
      <c r="P42">
        <v>1.2999999999999999E-3</v>
      </c>
      <c r="Q42">
        <v>3.0999999999999999E-3</v>
      </c>
      <c r="R42">
        <v>0.44716</v>
      </c>
      <c r="S42">
        <v>5.589715</v>
      </c>
      <c r="T42">
        <v>9.6859230000000004E-2</v>
      </c>
      <c r="U42">
        <v>7.5270000000000004E-2</v>
      </c>
      <c r="V42">
        <v>8.8999999999999995E-4</v>
      </c>
      <c r="W42">
        <v>8.8999999999999995E-4</v>
      </c>
      <c r="X42">
        <v>0.11556</v>
      </c>
      <c r="Y42">
        <v>5.3960000000000001E-2</v>
      </c>
      <c r="Z42">
        <v>7.5000000000000002E-4</v>
      </c>
      <c r="AA42">
        <v>7.5000000000000002E-4</v>
      </c>
      <c r="AB42">
        <v>1061.9000000000001</v>
      </c>
      <c r="AC42">
        <v>8.5</v>
      </c>
      <c r="AD42">
        <v>13</v>
      </c>
      <c r="AE42" s="4">
        <v>1060.7</v>
      </c>
      <c r="AF42">
        <v>7.1</v>
      </c>
      <c r="AG42">
        <v>17</v>
      </c>
      <c r="AH42">
        <v>1062</v>
      </c>
      <c r="AI42">
        <v>14</v>
      </c>
      <c r="AJ42">
        <v>14</v>
      </c>
      <c r="AK42">
        <v>1068</v>
      </c>
      <c r="AL42">
        <v>24</v>
      </c>
      <c r="AM42">
        <v>24</v>
      </c>
      <c r="AN42">
        <v>83.1</v>
      </c>
      <c r="AO42">
        <v>2.7</v>
      </c>
      <c r="AP42">
        <v>33.9</v>
      </c>
      <c r="AQ42">
        <v>1.1000000000000001</v>
      </c>
      <c r="AR42">
        <v>2.464</v>
      </c>
      <c r="AS42">
        <v>1.7000000000000001E-2</v>
      </c>
    </row>
    <row r="43" spans="1:45" x14ac:dyDescent="0.25">
      <c r="A43">
        <v>21.952000000000002</v>
      </c>
      <c r="B43" t="s">
        <v>61</v>
      </c>
      <c r="C43">
        <v>152</v>
      </c>
      <c r="D43" t="s">
        <v>40</v>
      </c>
      <c r="E43">
        <v>1</v>
      </c>
      <c r="J43">
        <v>993000</v>
      </c>
      <c r="K43">
        <v>31000</v>
      </c>
      <c r="L43">
        <v>1.839</v>
      </c>
      <c r="M43">
        <v>2.1000000000000001E-2</v>
      </c>
      <c r="N43">
        <v>3.3000000000000002E-2</v>
      </c>
      <c r="O43">
        <v>0.17879999999999999</v>
      </c>
      <c r="P43">
        <v>1.1999999999999999E-3</v>
      </c>
      <c r="Q43">
        <v>3.0999999999999999E-3</v>
      </c>
      <c r="R43">
        <v>0.42847000000000002</v>
      </c>
      <c r="S43">
        <v>5.592841</v>
      </c>
      <c r="T43">
        <v>9.6967600000000001E-2</v>
      </c>
      <c r="U43">
        <v>7.4859999999999996E-2</v>
      </c>
      <c r="V43">
        <v>7.9000000000000001E-4</v>
      </c>
      <c r="W43">
        <v>7.9000000000000001E-4</v>
      </c>
      <c r="X43">
        <v>0.16406000000000001</v>
      </c>
      <c r="Y43">
        <v>5.4620000000000002E-2</v>
      </c>
      <c r="Z43">
        <v>8.5999999999999998E-4</v>
      </c>
      <c r="AA43">
        <v>8.5999999999999998E-4</v>
      </c>
      <c r="AB43">
        <v>1058.5</v>
      </c>
      <c r="AC43">
        <v>7.6</v>
      </c>
      <c r="AD43">
        <v>12</v>
      </c>
      <c r="AE43" s="4">
        <v>1060.2</v>
      </c>
      <c r="AF43">
        <v>6.6</v>
      </c>
      <c r="AG43">
        <v>17</v>
      </c>
      <c r="AH43">
        <v>1075</v>
      </c>
      <c r="AI43">
        <v>16</v>
      </c>
      <c r="AJ43">
        <v>16</v>
      </c>
      <c r="AK43">
        <v>1058</v>
      </c>
      <c r="AL43">
        <v>21</v>
      </c>
      <c r="AM43">
        <v>21</v>
      </c>
      <c r="AN43">
        <v>83.4</v>
      </c>
      <c r="AO43">
        <v>2.6</v>
      </c>
      <c r="AP43">
        <v>33.700000000000003</v>
      </c>
      <c r="AQ43">
        <v>1</v>
      </c>
      <c r="AR43">
        <v>2.484</v>
      </c>
      <c r="AS43">
        <v>1.7999999999999999E-2</v>
      </c>
    </row>
    <row r="44" spans="1:45" x14ac:dyDescent="0.25">
      <c r="A44">
        <v>21.949000000000002</v>
      </c>
      <c r="B44" t="s">
        <v>329</v>
      </c>
      <c r="C44">
        <v>152</v>
      </c>
      <c r="D44" t="s">
        <v>40</v>
      </c>
      <c r="E44">
        <v>1</v>
      </c>
      <c r="J44">
        <v>863000</v>
      </c>
      <c r="K44">
        <v>27000</v>
      </c>
      <c r="L44">
        <v>1.8340000000000001</v>
      </c>
      <c r="M44">
        <v>2.3E-2</v>
      </c>
      <c r="N44">
        <v>3.4000000000000002E-2</v>
      </c>
      <c r="O44">
        <v>0.17730000000000001</v>
      </c>
      <c r="P44">
        <v>1.2999999999999999E-3</v>
      </c>
      <c r="Q44">
        <v>3.0999999999999999E-3</v>
      </c>
      <c r="R44">
        <v>0.29935</v>
      </c>
      <c r="S44">
        <v>5.6401579999999996</v>
      </c>
      <c r="T44">
        <v>9.861528E-2</v>
      </c>
      <c r="U44">
        <v>7.528E-2</v>
      </c>
      <c r="V44">
        <v>9.2000000000000003E-4</v>
      </c>
      <c r="W44">
        <v>9.2000000000000003E-4</v>
      </c>
      <c r="X44">
        <v>0.25483</v>
      </c>
      <c r="Y44">
        <v>5.4890000000000001E-2</v>
      </c>
      <c r="Z44">
        <v>9.5E-4</v>
      </c>
      <c r="AA44">
        <v>9.5E-4</v>
      </c>
      <c r="AB44">
        <v>1056.3</v>
      </c>
      <c r="AC44">
        <v>8.1</v>
      </c>
      <c r="AD44">
        <v>12</v>
      </c>
      <c r="AE44" s="4">
        <v>1051.9000000000001</v>
      </c>
      <c r="AF44">
        <v>6.8</v>
      </c>
      <c r="AG44">
        <v>17</v>
      </c>
      <c r="AH44">
        <v>1080</v>
      </c>
      <c r="AI44">
        <v>18</v>
      </c>
      <c r="AJ44">
        <v>18</v>
      </c>
      <c r="AK44">
        <v>1068</v>
      </c>
      <c r="AL44">
        <v>25</v>
      </c>
      <c r="AM44">
        <v>25</v>
      </c>
      <c r="AN44">
        <v>81.900000000000006</v>
      </c>
      <c r="AO44">
        <v>2.6</v>
      </c>
      <c r="AP44">
        <v>32.71</v>
      </c>
      <c r="AQ44">
        <v>0.99</v>
      </c>
      <c r="AR44">
        <v>2.4950000000000001</v>
      </c>
      <c r="AS44">
        <v>1.7000000000000001E-2</v>
      </c>
    </row>
    <row r="45" spans="1:45" x14ac:dyDescent="0.25">
      <c r="A45">
        <v>21.981999999999999</v>
      </c>
      <c r="B45" t="s">
        <v>72</v>
      </c>
      <c r="C45">
        <v>153</v>
      </c>
      <c r="D45" t="s">
        <v>40</v>
      </c>
      <c r="E45">
        <v>1</v>
      </c>
      <c r="J45">
        <v>922000</v>
      </c>
      <c r="K45">
        <v>30000</v>
      </c>
      <c r="L45">
        <v>1.8580000000000001</v>
      </c>
      <c r="M45">
        <v>2.1999999999999999E-2</v>
      </c>
      <c r="N45">
        <v>3.4000000000000002E-2</v>
      </c>
      <c r="O45">
        <v>0.18029999999999999</v>
      </c>
      <c r="P45">
        <v>1.1999999999999999E-3</v>
      </c>
      <c r="Q45">
        <v>3.0999999999999999E-3</v>
      </c>
      <c r="R45">
        <v>0.20646999999999999</v>
      </c>
      <c r="S45">
        <v>5.5463120000000004</v>
      </c>
      <c r="T45">
        <v>9.5360879999999995E-2</v>
      </c>
      <c r="U45">
        <v>7.4759999999999993E-2</v>
      </c>
      <c r="V45">
        <v>9.1E-4</v>
      </c>
      <c r="W45">
        <v>9.1E-4</v>
      </c>
      <c r="X45">
        <v>0.28625</v>
      </c>
      <c r="Y45">
        <v>5.3650000000000003E-2</v>
      </c>
      <c r="Z45">
        <v>8.9999999999999998E-4</v>
      </c>
      <c r="AA45">
        <v>8.9999999999999998E-4</v>
      </c>
      <c r="AB45">
        <v>1065.3</v>
      </c>
      <c r="AC45">
        <v>7.8</v>
      </c>
      <c r="AD45">
        <v>12</v>
      </c>
      <c r="AE45" s="4">
        <v>1068.4000000000001</v>
      </c>
      <c r="AF45">
        <v>6.6</v>
      </c>
      <c r="AG45">
        <v>17</v>
      </c>
      <c r="AH45">
        <v>1056</v>
      </c>
      <c r="AI45">
        <v>17</v>
      </c>
      <c r="AJ45">
        <v>17</v>
      </c>
      <c r="AK45">
        <v>1054</v>
      </c>
      <c r="AL45">
        <v>25</v>
      </c>
      <c r="AM45">
        <v>25</v>
      </c>
      <c r="AN45">
        <v>78.8</v>
      </c>
      <c r="AO45">
        <v>2.6</v>
      </c>
      <c r="AP45">
        <v>31.9</v>
      </c>
      <c r="AQ45">
        <v>1</v>
      </c>
      <c r="AR45">
        <v>2.4750000000000001</v>
      </c>
      <c r="AS45">
        <v>1.7999999999999999E-2</v>
      </c>
    </row>
    <row r="46" spans="1:45" x14ac:dyDescent="0.25">
      <c r="A46">
        <v>21.937999999999999</v>
      </c>
      <c r="B46" t="s">
        <v>148</v>
      </c>
      <c r="C46">
        <v>152</v>
      </c>
      <c r="D46" t="s">
        <v>40</v>
      </c>
      <c r="E46">
        <v>1</v>
      </c>
      <c r="J46">
        <v>891000</v>
      </c>
      <c r="K46">
        <v>28000</v>
      </c>
      <c r="L46">
        <v>1.843</v>
      </c>
      <c r="M46">
        <v>2.1999999999999999E-2</v>
      </c>
      <c r="N46">
        <v>3.4000000000000002E-2</v>
      </c>
      <c r="O46">
        <v>0.17785000000000001</v>
      </c>
      <c r="P46">
        <v>9.7999999999999997E-4</v>
      </c>
      <c r="Q46">
        <v>3.0000000000000001E-3</v>
      </c>
      <c r="R46">
        <v>0.32937</v>
      </c>
      <c r="S46">
        <v>5.6227159999999996</v>
      </c>
      <c r="T46">
        <v>9.4844800000000007E-2</v>
      </c>
      <c r="U46">
        <v>7.5009999999999993E-2</v>
      </c>
      <c r="V46">
        <v>8.8999999999999995E-4</v>
      </c>
      <c r="W46">
        <v>8.8999999999999995E-4</v>
      </c>
      <c r="X46">
        <v>0.11563</v>
      </c>
      <c r="Y46">
        <v>5.3420000000000002E-2</v>
      </c>
      <c r="Z46">
        <v>8.1999999999999998E-4</v>
      </c>
      <c r="AA46">
        <v>8.1999999999999998E-4</v>
      </c>
      <c r="AB46">
        <v>1059.5999999999999</v>
      </c>
      <c r="AC46">
        <v>8</v>
      </c>
      <c r="AD46">
        <v>12</v>
      </c>
      <c r="AE46" s="4">
        <v>1055.0999999999999</v>
      </c>
      <c r="AF46">
        <v>5.4</v>
      </c>
      <c r="AG46">
        <v>17</v>
      </c>
      <c r="AH46">
        <v>1052</v>
      </c>
      <c r="AI46">
        <v>16</v>
      </c>
      <c r="AJ46">
        <v>16</v>
      </c>
      <c r="AK46">
        <v>1061</v>
      </c>
      <c r="AL46">
        <v>24</v>
      </c>
      <c r="AM46">
        <v>24</v>
      </c>
      <c r="AN46">
        <v>80.099999999999994</v>
      </c>
      <c r="AO46">
        <v>2.5</v>
      </c>
      <c r="AP46">
        <v>32.06</v>
      </c>
      <c r="AQ46">
        <v>0.98</v>
      </c>
      <c r="AR46">
        <v>2.4910000000000001</v>
      </c>
      <c r="AS46">
        <v>1.9E-2</v>
      </c>
    </row>
    <row r="47" spans="1:45" x14ac:dyDescent="0.25">
      <c r="A47">
        <v>22.003</v>
      </c>
      <c r="B47" t="s">
        <v>169</v>
      </c>
      <c r="C47">
        <v>152</v>
      </c>
      <c r="D47" t="s">
        <v>40</v>
      </c>
      <c r="E47">
        <v>1</v>
      </c>
      <c r="J47">
        <v>912000</v>
      </c>
      <c r="K47">
        <v>28000</v>
      </c>
      <c r="L47">
        <v>1.8220000000000001</v>
      </c>
      <c r="M47">
        <v>2.1999999999999999E-2</v>
      </c>
      <c r="N47">
        <v>3.3000000000000002E-2</v>
      </c>
      <c r="O47">
        <v>0.17749999999999999</v>
      </c>
      <c r="P47">
        <v>1.1999999999999999E-3</v>
      </c>
      <c r="Q47">
        <v>3.0999999999999999E-3</v>
      </c>
      <c r="R47">
        <v>0.30729000000000001</v>
      </c>
      <c r="S47">
        <v>5.6338030000000003</v>
      </c>
      <c r="T47">
        <v>9.8393179999999997E-2</v>
      </c>
      <c r="U47">
        <v>7.4579999999999994E-2</v>
      </c>
      <c r="V47">
        <v>8.4999999999999995E-4</v>
      </c>
      <c r="W47">
        <v>8.4999999999999995E-4</v>
      </c>
      <c r="X47">
        <v>0.22011</v>
      </c>
      <c r="Y47">
        <v>5.3429999999999998E-2</v>
      </c>
      <c r="Z47">
        <v>8.8999999999999995E-4</v>
      </c>
      <c r="AA47">
        <v>8.8999999999999995E-4</v>
      </c>
      <c r="AB47">
        <v>1052.4000000000001</v>
      </c>
      <c r="AC47">
        <v>7.8</v>
      </c>
      <c r="AD47">
        <v>12</v>
      </c>
      <c r="AE47" s="4">
        <v>1053.2</v>
      </c>
      <c r="AF47">
        <v>6.3</v>
      </c>
      <c r="AG47">
        <v>17</v>
      </c>
      <c r="AH47">
        <v>1052</v>
      </c>
      <c r="AI47">
        <v>17</v>
      </c>
      <c r="AJ47">
        <v>17</v>
      </c>
      <c r="AK47">
        <v>1053</v>
      </c>
      <c r="AL47">
        <v>24</v>
      </c>
      <c r="AM47">
        <v>24</v>
      </c>
      <c r="AN47">
        <v>82.3</v>
      </c>
      <c r="AO47">
        <v>2.5</v>
      </c>
      <c r="AP47">
        <v>33.1</v>
      </c>
      <c r="AQ47">
        <v>1</v>
      </c>
      <c r="AR47">
        <v>2.4820000000000002</v>
      </c>
      <c r="AS47">
        <v>1.7999999999999999E-2</v>
      </c>
    </row>
    <row r="48" spans="1:45" x14ac:dyDescent="0.25">
      <c r="A48">
        <v>21.998000000000001</v>
      </c>
      <c r="B48" t="s">
        <v>221</v>
      </c>
      <c r="C48">
        <v>153</v>
      </c>
      <c r="D48" t="s">
        <v>40</v>
      </c>
      <c r="E48">
        <v>1</v>
      </c>
      <c r="J48">
        <v>883000</v>
      </c>
      <c r="K48">
        <v>26000</v>
      </c>
      <c r="L48">
        <v>1.8069999999999999</v>
      </c>
      <c r="M48">
        <v>2.1000000000000001E-2</v>
      </c>
      <c r="N48">
        <v>3.3000000000000002E-2</v>
      </c>
      <c r="O48">
        <v>0.17649999999999999</v>
      </c>
      <c r="P48">
        <v>1.1999999999999999E-3</v>
      </c>
      <c r="Q48">
        <v>3.0999999999999999E-3</v>
      </c>
      <c r="R48">
        <v>0.43081999999999998</v>
      </c>
      <c r="S48">
        <v>5.6657219999999997</v>
      </c>
      <c r="T48">
        <v>9.9511269999999999E-2</v>
      </c>
      <c r="U48">
        <v>7.4249999999999997E-2</v>
      </c>
      <c r="V48">
        <v>8.0000000000000004E-4</v>
      </c>
      <c r="W48">
        <v>8.0000000000000004E-4</v>
      </c>
      <c r="X48">
        <v>9.8502000000000006E-2</v>
      </c>
      <c r="Y48">
        <v>5.321E-2</v>
      </c>
      <c r="Z48">
        <v>9.3000000000000005E-4</v>
      </c>
      <c r="AA48">
        <v>9.3000000000000005E-4</v>
      </c>
      <c r="AB48">
        <v>1046.8</v>
      </c>
      <c r="AC48">
        <v>7.6</v>
      </c>
      <c r="AD48">
        <v>12</v>
      </c>
      <c r="AE48" s="4">
        <v>1047.9000000000001</v>
      </c>
      <c r="AF48">
        <v>6.5</v>
      </c>
      <c r="AG48">
        <v>17</v>
      </c>
      <c r="AH48">
        <v>1048</v>
      </c>
      <c r="AI48">
        <v>18</v>
      </c>
      <c r="AJ48">
        <v>18</v>
      </c>
      <c r="AK48">
        <v>1041</v>
      </c>
      <c r="AL48">
        <v>22</v>
      </c>
      <c r="AM48">
        <v>22</v>
      </c>
      <c r="AN48">
        <v>83.1</v>
      </c>
      <c r="AO48">
        <v>2.4</v>
      </c>
      <c r="AP48">
        <v>33.03</v>
      </c>
      <c r="AQ48">
        <v>0.95</v>
      </c>
      <c r="AR48">
        <v>2.5089999999999999</v>
      </c>
      <c r="AS48">
        <v>1.7999999999999999E-2</v>
      </c>
    </row>
    <row r="49" spans="1:45" x14ac:dyDescent="0.25">
      <c r="A49">
        <v>21.920999999999999</v>
      </c>
      <c r="B49" t="s">
        <v>223</v>
      </c>
      <c r="C49">
        <v>152</v>
      </c>
      <c r="D49" t="s">
        <v>40</v>
      </c>
      <c r="E49">
        <v>1</v>
      </c>
      <c r="J49">
        <v>889000</v>
      </c>
      <c r="K49">
        <v>29000</v>
      </c>
      <c r="L49">
        <v>1.853</v>
      </c>
      <c r="M49">
        <v>2.1999999999999999E-2</v>
      </c>
      <c r="N49">
        <v>3.4000000000000002E-2</v>
      </c>
      <c r="O49">
        <v>0.17899999999999999</v>
      </c>
      <c r="P49">
        <v>1.1000000000000001E-3</v>
      </c>
      <c r="Q49">
        <v>3.0999999999999999E-3</v>
      </c>
      <c r="R49">
        <v>0.22778000000000001</v>
      </c>
      <c r="S49">
        <v>5.5865919999999996</v>
      </c>
      <c r="T49">
        <v>9.6751039999999996E-2</v>
      </c>
      <c r="U49">
        <v>7.5190000000000007E-2</v>
      </c>
      <c r="V49">
        <v>8.8000000000000003E-4</v>
      </c>
      <c r="W49">
        <v>8.8000000000000003E-4</v>
      </c>
      <c r="X49">
        <v>0.27006000000000002</v>
      </c>
      <c r="Y49">
        <v>5.3809999999999997E-2</v>
      </c>
      <c r="Z49">
        <v>8.3000000000000001E-4</v>
      </c>
      <c r="AA49">
        <v>8.3000000000000001E-4</v>
      </c>
      <c r="AB49">
        <v>1063.3</v>
      </c>
      <c r="AC49">
        <v>7.8</v>
      </c>
      <c r="AD49">
        <v>12</v>
      </c>
      <c r="AE49" s="4">
        <v>1061.7</v>
      </c>
      <c r="AF49">
        <v>5.7</v>
      </c>
      <c r="AG49">
        <v>17</v>
      </c>
      <c r="AH49">
        <v>1059</v>
      </c>
      <c r="AI49">
        <v>16</v>
      </c>
      <c r="AJ49">
        <v>16</v>
      </c>
      <c r="AK49">
        <v>1066</v>
      </c>
      <c r="AL49">
        <v>24</v>
      </c>
      <c r="AM49">
        <v>24</v>
      </c>
      <c r="AN49">
        <v>83.8</v>
      </c>
      <c r="AO49">
        <v>2.8</v>
      </c>
      <c r="AP49">
        <v>33.799999999999997</v>
      </c>
      <c r="AQ49">
        <v>1.1000000000000001</v>
      </c>
      <c r="AR49">
        <v>2.4769999999999999</v>
      </c>
      <c r="AS49">
        <v>1.7999999999999999E-2</v>
      </c>
    </row>
    <row r="50" spans="1:45" x14ac:dyDescent="0.25">
      <c r="A50">
        <v>21.96</v>
      </c>
      <c r="B50" t="s">
        <v>259</v>
      </c>
      <c r="C50">
        <v>152</v>
      </c>
      <c r="D50" t="s">
        <v>40</v>
      </c>
      <c r="E50">
        <v>1</v>
      </c>
      <c r="J50">
        <v>870000</v>
      </c>
      <c r="K50">
        <v>28000</v>
      </c>
      <c r="L50">
        <v>1.867</v>
      </c>
      <c r="M50">
        <v>0.02</v>
      </c>
      <c r="N50">
        <v>3.3000000000000002E-2</v>
      </c>
      <c r="O50">
        <v>0.17899999999999999</v>
      </c>
      <c r="P50">
        <v>1.1000000000000001E-3</v>
      </c>
      <c r="Q50">
        <v>3.0999999999999999E-3</v>
      </c>
      <c r="R50">
        <v>0.42242000000000002</v>
      </c>
      <c r="S50">
        <v>5.5865919999999996</v>
      </c>
      <c r="T50">
        <v>9.6751039999999996E-2</v>
      </c>
      <c r="U50">
        <v>7.5550000000000006E-2</v>
      </c>
      <c r="V50">
        <v>7.6999999999999996E-4</v>
      </c>
      <c r="W50">
        <v>7.6999999999999996E-4</v>
      </c>
      <c r="X50">
        <v>0.15537000000000001</v>
      </c>
      <c r="Y50">
        <v>5.4719999999999998E-2</v>
      </c>
      <c r="Z50">
        <v>8.4999999999999995E-4</v>
      </c>
      <c r="AA50">
        <v>8.4999999999999995E-4</v>
      </c>
      <c r="AB50">
        <v>1069.4000000000001</v>
      </c>
      <c r="AC50">
        <v>7.3</v>
      </c>
      <c r="AD50">
        <v>12</v>
      </c>
      <c r="AE50" s="4">
        <v>1061.5999999999999</v>
      </c>
      <c r="AF50">
        <v>6.2</v>
      </c>
      <c r="AG50">
        <v>17</v>
      </c>
      <c r="AH50">
        <v>1077</v>
      </c>
      <c r="AI50">
        <v>16</v>
      </c>
      <c r="AJ50">
        <v>16</v>
      </c>
      <c r="AK50">
        <v>1077</v>
      </c>
      <c r="AL50">
        <v>21</v>
      </c>
      <c r="AM50">
        <v>21</v>
      </c>
      <c r="AN50">
        <v>83.7</v>
      </c>
      <c r="AO50">
        <v>2.7</v>
      </c>
      <c r="AP50">
        <v>34.1</v>
      </c>
      <c r="AQ50">
        <v>1.1000000000000001</v>
      </c>
      <c r="AR50">
        <v>2.4660000000000002</v>
      </c>
      <c r="AS50">
        <v>1.7999999999999999E-2</v>
      </c>
    </row>
    <row r="51" spans="1:45" x14ac:dyDescent="0.25">
      <c r="A51">
        <v>21.974</v>
      </c>
      <c r="B51" t="s">
        <v>299</v>
      </c>
      <c r="C51">
        <v>152</v>
      </c>
      <c r="D51" t="s">
        <v>40</v>
      </c>
      <c r="E51">
        <v>1</v>
      </c>
      <c r="J51">
        <v>864000</v>
      </c>
      <c r="K51">
        <v>28000</v>
      </c>
      <c r="L51">
        <v>1.825</v>
      </c>
      <c r="M51">
        <v>2.1999999999999999E-2</v>
      </c>
      <c r="N51">
        <v>3.3000000000000002E-2</v>
      </c>
      <c r="O51">
        <v>0.17660000000000001</v>
      </c>
      <c r="P51">
        <v>1.1000000000000001E-3</v>
      </c>
      <c r="Q51">
        <v>3.0000000000000001E-3</v>
      </c>
      <c r="R51">
        <v>0.32579000000000002</v>
      </c>
      <c r="S51">
        <v>5.6625139999999998</v>
      </c>
      <c r="T51">
        <v>9.6192200000000005E-2</v>
      </c>
      <c r="U51">
        <v>7.5009999999999993E-2</v>
      </c>
      <c r="V51">
        <v>8.4999999999999995E-4</v>
      </c>
      <c r="W51">
        <v>8.4999999999999995E-4</v>
      </c>
      <c r="X51">
        <v>0.20003000000000001</v>
      </c>
      <c r="Y51">
        <v>5.5109999999999999E-2</v>
      </c>
      <c r="Z51">
        <v>9.3000000000000005E-4</v>
      </c>
      <c r="AA51">
        <v>9.3000000000000005E-4</v>
      </c>
      <c r="AB51">
        <v>1053.4000000000001</v>
      </c>
      <c r="AC51">
        <v>7.8</v>
      </c>
      <c r="AD51">
        <v>12</v>
      </c>
      <c r="AE51" s="4">
        <v>1048.0999999999999</v>
      </c>
      <c r="AF51">
        <v>6</v>
      </c>
      <c r="AG51">
        <v>17</v>
      </c>
      <c r="AH51">
        <v>1084</v>
      </c>
      <c r="AI51">
        <v>18</v>
      </c>
      <c r="AJ51">
        <v>18</v>
      </c>
      <c r="AK51">
        <v>1061</v>
      </c>
      <c r="AL51">
        <v>23</v>
      </c>
      <c r="AM51">
        <v>23</v>
      </c>
      <c r="AN51">
        <v>81.8</v>
      </c>
      <c r="AO51">
        <v>2.7</v>
      </c>
      <c r="AP51">
        <v>32.4</v>
      </c>
      <c r="AQ51">
        <v>1</v>
      </c>
      <c r="AR51">
        <v>2.508</v>
      </c>
      <c r="AS51">
        <v>1.7999999999999999E-2</v>
      </c>
    </row>
    <row r="52" spans="1:45" x14ac:dyDescent="0.25">
      <c r="A52">
        <v>22.001000000000001</v>
      </c>
      <c r="B52" t="s">
        <v>309</v>
      </c>
      <c r="C52">
        <v>153</v>
      </c>
      <c r="D52" t="s">
        <v>40</v>
      </c>
      <c r="E52">
        <v>1</v>
      </c>
      <c r="J52">
        <v>856000</v>
      </c>
      <c r="K52">
        <v>27000</v>
      </c>
      <c r="L52">
        <v>1.8360000000000001</v>
      </c>
      <c r="M52">
        <v>2.3E-2</v>
      </c>
      <c r="N52">
        <v>3.4000000000000002E-2</v>
      </c>
      <c r="O52">
        <v>0.17710000000000001</v>
      </c>
      <c r="P52">
        <v>1.1999999999999999E-3</v>
      </c>
      <c r="Q52">
        <v>3.0999999999999999E-3</v>
      </c>
      <c r="R52">
        <v>0.43951000000000001</v>
      </c>
      <c r="S52">
        <v>5.6465269999999999</v>
      </c>
      <c r="T52">
        <v>9.8838140000000005E-2</v>
      </c>
      <c r="U52">
        <v>7.5270000000000004E-2</v>
      </c>
      <c r="V52">
        <v>8.4999999999999995E-4</v>
      </c>
      <c r="W52">
        <v>8.4999999999999995E-4</v>
      </c>
      <c r="X52">
        <v>0.13713</v>
      </c>
      <c r="Y52">
        <v>5.5169999999999997E-2</v>
      </c>
      <c r="Z52">
        <v>8.3000000000000001E-4</v>
      </c>
      <c r="AA52">
        <v>8.3000000000000001E-4</v>
      </c>
      <c r="AB52">
        <v>1058.3</v>
      </c>
      <c r="AC52">
        <v>8</v>
      </c>
      <c r="AD52">
        <v>12</v>
      </c>
      <c r="AE52" s="4">
        <v>1051.0999999999999</v>
      </c>
      <c r="AF52">
        <v>6.7</v>
      </c>
      <c r="AG52">
        <v>17</v>
      </c>
      <c r="AH52">
        <v>1085</v>
      </c>
      <c r="AI52">
        <v>16</v>
      </c>
      <c r="AJ52">
        <v>16</v>
      </c>
      <c r="AK52">
        <v>1071</v>
      </c>
      <c r="AL52">
        <v>22</v>
      </c>
      <c r="AM52">
        <v>22</v>
      </c>
      <c r="AN52">
        <v>80.900000000000006</v>
      </c>
      <c r="AO52">
        <v>2.5</v>
      </c>
      <c r="AP52">
        <v>31.95</v>
      </c>
      <c r="AQ52">
        <v>0.94</v>
      </c>
      <c r="AR52">
        <v>2.516</v>
      </c>
      <c r="AS52">
        <v>1.9E-2</v>
      </c>
    </row>
    <row r="53" spans="1:45" x14ac:dyDescent="0.25">
      <c r="A53">
        <v>21.983000000000001</v>
      </c>
      <c r="B53" t="s">
        <v>59</v>
      </c>
      <c r="C53">
        <v>152</v>
      </c>
      <c r="D53" t="s">
        <v>40</v>
      </c>
      <c r="E53">
        <v>1</v>
      </c>
      <c r="J53">
        <v>987000</v>
      </c>
      <c r="K53">
        <v>30000</v>
      </c>
      <c r="L53">
        <v>1.821</v>
      </c>
      <c r="M53">
        <v>0.02</v>
      </c>
      <c r="N53">
        <v>3.3000000000000002E-2</v>
      </c>
      <c r="O53">
        <v>0.17780000000000001</v>
      </c>
      <c r="P53">
        <v>1E-3</v>
      </c>
      <c r="Q53">
        <v>3.0000000000000001E-3</v>
      </c>
      <c r="R53">
        <v>0.37047999999999998</v>
      </c>
      <c r="S53">
        <v>5.6242970000000003</v>
      </c>
      <c r="T53">
        <v>9.4898150000000001E-2</v>
      </c>
      <c r="U53">
        <v>7.4529999999999999E-2</v>
      </c>
      <c r="V53">
        <v>8.0000000000000004E-4</v>
      </c>
      <c r="W53">
        <v>8.0000000000000004E-4</v>
      </c>
      <c r="X53">
        <v>0.19250999999999999</v>
      </c>
      <c r="Y53">
        <v>5.3749999999999999E-2</v>
      </c>
      <c r="Z53">
        <v>7.7999999999999999E-4</v>
      </c>
      <c r="AA53">
        <v>7.7999999999999999E-4</v>
      </c>
      <c r="AB53">
        <v>1052</v>
      </c>
      <c r="AC53">
        <v>7.3</v>
      </c>
      <c r="AD53">
        <v>12</v>
      </c>
      <c r="AE53" s="4">
        <v>1054.7</v>
      </c>
      <c r="AF53">
        <v>5.7</v>
      </c>
      <c r="AG53">
        <v>17</v>
      </c>
      <c r="AH53">
        <v>1058</v>
      </c>
      <c r="AI53">
        <v>15</v>
      </c>
      <c r="AJ53">
        <v>15</v>
      </c>
      <c r="AK53">
        <v>1049</v>
      </c>
      <c r="AL53">
        <v>22</v>
      </c>
      <c r="AM53">
        <v>22</v>
      </c>
      <c r="AN53">
        <v>82.7</v>
      </c>
      <c r="AO53">
        <v>2.5</v>
      </c>
      <c r="AP53">
        <v>33.6</v>
      </c>
      <c r="AQ53">
        <v>1</v>
      </c>
      <c r="AR53">
        <v>2.4700000000000002</v>
      </c>
      <c r="AS53">
        <v>1.7999999999999999E-2</v>
      </c>
    </row>
    <row r="54" spans="1:45" x14ac:dyDescent="0.25">
      <c r="A54">
        <v>21.966000000000001</v>
      </c>
      <c r="B54" t="s">
        <v>338</v>
      </c>
      <c r="C54">
        <v>153</v>
      </c>
      <c r="D54" t="s">
        <v>40</v>
      </c>
      <c r="E54">
        <v>1</v>
      </c>
      <c r="J54">
        <v>884000</v>
      </c>
      <c r="K54">
        <v>26000</v>
      </c>
      <c r="L54">
        <v>1.8069999999999999</v>
      </c>
      <c r="M54">
        <v>2.3E-2</v>
      </c>
      <c r="N54">
        <v>3.4000000000000002E-2</v>
      </c>
      <c r="O54">
        <v>0.1764</v>
      </c>
      <c r="P54">
        <v>1.2999999999999999E-3</v>
      </c>
      <c r="Q54">
        <v>3.0999999999999999E-3</v>
      </c>
      <c r="R54">
        <v>0.50590000000000002</v>
      </c>
      <c r="S54">
        <v>5.6689340000000001</v>
      </c>
      <c r="T54">
        <v>9.9624130000000005E-2</v>
      </c>
      <c r="U54">
        <v>7.4469999999999995E-2</v>
      </c>
      <c r="V54">
        <v>8.0999999999999996E-4</v>
      </c>
      <c r="W54">
        <v>8.0999999999999996E-4</v>
      </c>
      <c r="X54">
        <v>7.3433999999999999E-2</v>
      </c>
      <c r="Y54">
        <v>5.3879999999999997E-2</v>
      </c>
      <c r="Z54">
        <v>9.3000000000000005E-4</v>
      </c>
      <c r="AA54">
        <v>9.3000000000000005E-4</v>
      </c>
      <c r="AB54">
        <v>1046.7</v>
      </c>
      <c r="AC54">
        <v>8.3000000000000007</v>
      </c>
      <c r="AD54">
        <v>12</v>
      </c>
      <c r="AE54" s="4">
        <v>1047.4000000000001</v>
      </c>
      <c r="AF54">
        <v>7.3</v>
      </c>
      <c r="AG54">
        <v>17</v>
      </c>
      <c r="AH54">
        <v>1063</v>
      </c>
      <c r="AI54">
        <v>18</v>
      </c>
      <c r="AJ54">
        <v>18</v>
      </c>
      <c r="AK54">
        <v>1047</v>
      </c>
      <c r="AL54">
        <v>22</v>
      </c>
      <c r="AM54">
        <v>22</v>
      </c>
      <c r="AN54">
        <v>84.2</v>
      </c>
      <c r="AO54">
        <v>2.4</v>
      </c>
      <c r="AP54">
        <v>33.869999999999997</v>
      </c>
      <c r="AQ54">
        <v>0.9</v>
      </c>
      <c r="AR54">
        <v>2.4790000000000001</v>
      </c>
      <c r="AS54">
        <v>0.02</v>
      </c>
    </row>
    <row r="55" spans="1:45" x14ac:dyDescent="0.25">
      <c r="A55">
        <v>21.954000000000001</v>
      </c>
      <c r="B55" t="s">
        <v>65</v>
      </c>
      <c r="C55">
        <v>153</v>
      </c>
      <c r="D55" t="s">
        <v>40</v>
      </c>
      <c r="E55">
        <v>1</v>
      </c>
      <c r="J55">
        <v>959000</v>
      </c>
      <c r="K55">
        <v>29000</v>
      </c>
      <c r="L55">
        <v>1.8280000000000001</v>
      </c>
      <c r="M55">
        <v>2.1999999999999999E-2</v>
      </c>
      <c r="N55">
        <v>3.4000000000000002E-2</v>
      </c>
      <c r="O55">
        <v>0.17699999999999999</v>
      </c>
      <c r="P55">
        <v>1E-3</v>
      </c>
      <c r="Q55">
        <v>3.0000000000000001E-3</v>
      </c>
      <c r="R55">
        <v>0.28777000000000003</v>
      </c>
      <c r="S55">
        <v>5.649718</v>
      </c>
      <c r="T55">
        <v>9.5757919999999996E-2</v>
      </c>
      <c r="U55">
        <v>7.4950000000000003E-2</v>
      </c>
      <c r="V55">
        <v>8.8000000000000003E-4</v>
      </c>
      <c r="W55">
        <v>8.8000000000000003E-4</v>
      </c>
      <c r="X55">
        <v>0.20047000000000001</v>
      </c>
      <c r="Y55">
        <v>5.2650000000000002E-2</v>
      </c>
      <c r="Z55">
        <v>8.0999999999999996E-4</v>
      </c>
      <c r="AA55">
        <v>8.0999999999999996E-4</v>
      </c>
      <c r="AB55">
        <v>1054.3</v>
      </c>
      <c r="AC55">
        <v>7.9</v>
      </c>
      <c r="AD55">
        <v>12</v>
      </c>
      <c r="AE55" s="4">
        <v>1050.7</v>
      </c>
      <c r="AF55">
        <v>5.5</v>
      </c>
      <c r="AG55">
        <v>16</v>
      </c>
      <c r="AH55">
        <v>1037</v>
      </c>
      <c r="AI55">
        <v>16</v>
      </c>
      <c r="AJ55">
        <v>16</v>
      </c>
      <c r="AK55">
        <v>1059</v>
      </c>
      <c r="AL55">
        <v>24</v>
      </c>
      <c r="AM55">
        <v>24</v>
      </c>
      <c r="AN55">
        <v>81.099999999999994</v>
      </c>
      <c r="AO55">
        <v>2.4</v>
      </c>
      <c r="AP55">
        <v>32.68</v>
      </c>
      <c r="AQ55">
        <v>0.97</v>
      </c>
      <c r="AR55">
        <v>2.492</v>
      </c>
      <c r="AS55">
        <v>1.7000000000000001E-2</v>
      </c>
    </row>
    <row r="56" spans="1:45" x14ac:dyDescent="0.25">
      <c r="A56">
        <v>21.962</v>
      </c>
      <c r="B56" t="s">
        <v>66</v>
      </c>
      <c r="C56">
        <v>152</v>
      </c>
      <c r="D56" t="s">
        <v>40</v>
      </c>
      <c r="E56">
        <v>1</v>
      </c>
      <c r="J56">
        <v>954000</v>
      </c>
      <c r="K56">
        <v>31000</v>
      </c>
      <c r="L56">
        <v>1.8620000000000001</v>
      </c>
      <c r="M56">
        <v>1.9E-2</v>
      </c>
      <c r="N56">
        <v>3.2000000000000001E-2</v>
      </c>
      <c r="O56">
        <v>0.17929999999999999</v>
      </c>
      <c r="P56">
        <v>1E-3</v>
      </c>
      <c r="Q56">
        <v>3.0999999999999999E-3</v>
      </c>
      <c r="R56">
        <v>0.36738999999999999</v>
      </c>
      <c r="S56">
        <v>5.5772449999999996</v>
      </c>
      <c r="T56">
        <v>9.6427550000000001E-2</v>
      </c>
      <c r="U56">
        <v>7.5399999999999995E-2</v>
      </c>
      <c r="V56">
        <v>7.2000000000000005E-4</v>
      </c>
      <c r="W56">
        <v>7.2000000000000005E-4</v>
      </c>
      <c r="X56">
        <v>0.23546</v>
      </c>
      <c r="Y56">
        <v>5.3469999999999997E-2</v>
      </c>
      <c r="Z56">
        <v>8.7000000000000001E-4</v>
      </c>
      <c r="AA56">
        <v>8.7000000000000001E-4</v>
      </c>
      <c r="AB56">
        <v>1066.9000000000001</v>
      </c>
      <c r="AC56">
        <v>6.7</v>
      </c>
      <c r="AD56">
        <v>11</v>
      </c>
      <c r="AE56" s="4">
        <v>1062.9000000000001</v>
      </c>
      <c r="AF56">
        <v>5.7</v>
      </c>
      <c r="AG56">
        <v>17</v>
      </c>
      <c r="AH56">
        <v>1053</v>
      </c>
      <c r="AI56">
        <v>17</v>
      </c>
      <c r="AJ56">
        <v>17</v>
      </c>
      <c r="AK56">
        <v>1076</v>
      </c>
      <c r="AL56">
        <v>19</v>
      </c>
      <c r="AM56">
        <v>19</v>
      </c>
      <c r="AN56">
        <v>80.8</v>
      </c>
      <c r="AO56">
        <v>2.6</v>
      </c>
      <c r="AP56">
        <v>32.5</v>
      </c>
      <c r="AQ56">
        <v>1</v>
      </c>
      <c r="AR56">
        <v>2.492</v>
      </c>
      <c r="AS56">
        <v>1.7999999999999999E-2</v>
      </c>
    </row>
    <row r="57" spans="1:45" x14ac:dyDescent="0.25">
      <c r="A57">
        <v>22.015999999999998</v>
      </c>
      <c r="B57" t="s">
        <v>85</v>
      </c>
      <c r="C57">
        <v>152</v>
      </c>
      <c r="D57" t="s">
        <v>40</v>
      </c>
      <c r="E57">
        <v>1</v>
      </c>
      <c r="J57">
        <v>955000</v>
      </c>
      <c r="K57">
        <v>30000</v>
      </c>
      <c r="L57">
        <v>1.8640000000000001</v>
      </c>
      <c r="M57">
        <v>0.02</v>
      </c>
      <c r="N57">
        <v>3.3000000000000002E-2</v>
      </c>
      <c r="O57">
        <v>0.1779</v>
      </c>
      <c r="P57">
        <v>1.1000000000000001E-3</v>
      </c>
      <c r="Q57">
        <v>3.0999999999999999E-3</v>
      </c>
      <c r="R57">
        <v>0.33293</v>
      </c>
      <c r="S57">
        <v>5.6211349999999998</v>
      </c>
      <c r="T57">
        <v>9.7951209999999997E-2</v>
      </c>
      <c r="U57">
        <v>7.5600000000000001E-2</v>
      </c>
      <c r="V57">
        <v>8.1999999999999998E-4</v>
      </c>
      <c r="W57">
        <v>8.1999999999999998E-4</v>
      </c>
      <c r="X57">
        <v>0.22991</v>
      </c>
      <c r="Y57">
        <v>5.3420000000000002E-2</v>
      </c>
      <c r="Z57">
        <v>7.9000000000000001E-4</v>
      </c>
      <c r="AA57">
        <v>7.9000000000000001E-4</v>
      </c>
      <c r="AB57">
        <v>1067.3</v>
      </c>
      <c r="AC57">
        <v>7.2</v>
      </c>
      <c r="AD57">
        <v>12</v>
      </c>
      <c r="AE57" s="4">
        <v>1055.2</v>
      </c>
      <c r="AF57">
        <v>6.2</v>
      </c>
      <c r="AG57">
        <v>17</v>
      </c>
      <c r="AH57">
        <v>1052</v>
      </c>
      <c r="AI57">
        <v>15</v>
      </c>
      <c r="AJ57">
        <v>15</v>
      </c>
      <c r="AK57">
        <v>1078</v>
      </c>
      <c r="AL57">
        <v>22</v>
      </c>
      <c r="AM57">
        <v>22</v>
      </c>
      <c r="AN57">
        <v>83</v>
      </c>
      <c r="AO57">
        <v>2.6</v>
      </c>
      <c r="AP57">
        <v>33.700000000000003</v>
      </c>
      <c r="AQ57">
        <v>1</v>
      </c>
      <c r="AR57">
        <v>2.4580000000000002</v>
      </c>
      <c r="AS57">
        <v>1.6E-2</v>
      </c>
    </row>
    <row r="58" spans="1:45" x14ac:dyDescent="0.25">
      <c r="A58">
        <v>21.981999999999999</v>
      </c>
      <c r="B58" t="s">
        <v>126</v>
      </c>
      <c r="C58">
        <v>152</v>
      </c>
      <c r="D58" t="s">
        <v>40</v>
      </c>
      <c r="E58">
        <v>1</v>
      </c>
      <c r="J58">
        <v>912000</v>
      </c>
      <c r="K58">
        <v>29000</v>
      </c>
      <c r="L58">
        <v>1.825</v>
      </c>
      <c r="M58">
        <v>2.1000000000000001E-2</v>
      </c>
      <c r="N58">
        <v>3.3000000000000002E-2</v>
      </c>
      <c r="O58">
        <v>0.1764</v>
      </c>
      <c r="P58">
        <v>1.1999999999999999E-3</v>
      </c>
      <c r="Q58">
        <v>3.0999999999999999E-3</v>
      </c>
      <c r="R58">
        <v>0.49582999999999999</v>
      </c>
      <c r="S58">
        <v>5.6689340000000001</v>
      </c>
      <c r="T58">
        <v>9.9624130000000005E-2</v>
      </c>
      <c r="U58">
        <v>7.4800000000000005E-2</v>
      </c>
      <c r="V58">
        <v>7.5000000000000002E-4</v>
      </c>
      <c r="W58">
        <v>7.5000000000000002E-4</v>
      </c>
      <c r="X58">
        <v>0.11094999999999999</v>
      </c>
      <c r="Y58">
        <v>5.3510000000000002E-2</v>
      </c>
      <c r="Z58">
        <v>8.0999999999999996E-4</v>
      </c>
      <c r="AA58">
        <v>8.0999999999999996E-4</v>
      </c>
      <c r="AB58">
        <v>1053.4000000000001</v>
      </c>
      <c r="AC58">
        <v>7.6</v>
      </c>
      <c r="AD58">
        <v>12</v>
      </c>
      <c r="AE58" s="4">
        <v>1047.0999999999999</v>
      </c>
      <c r="AF58">
        <v>6.6</v>
      </c>
      <c r="AG58">
        <v>17</v>
      </c>
      <c r="AH58">
        <v>1053</v>
      </c>
      <c r="AI58">
        <v>15</v>
      </c>
      <c r="AJ58">
        <v>15</v>
      </c>
      <c r="AK58">
        <v>1057</v>
      </c>
      <c r="AL58">
        <v>20</v>
      </c>
      <c r="AM58">
        <v>20</v>
      </c>
      <c r="AN58">
        <v>81.3</v>
      </c>
      <c r="AO58">
        <v>2.6</v>
      </c>
      <c r="AP58">
        <v>32.17</v>
      </c>
      <c r="AQ58">
        <v>0.99</v>
      </c>
      <c r="AR58">
        <v>2.5089999999999999</v>
      </c>
      <c r="AS58">
        <v>0.02</v>
      </c>
    </row>
    <row r="59" spans="1:45" x14ac:dyDescent="0.25">
      <c r="A59">
        <v>22.021000000000001</v>
      </c>
      <c r="B59" t="s">
        <v>127</v>
      </c>
      <c r="C59">
        <v>153</v>
      </c>
      <c r="D59" t="s">
        <v>40</v>
      </c>
      <c r="E59">
        <v>1</v>
      </c>
      <c r="J59">
        <v>914000</v>
      </c>
      <c r="K59">
        <v>28000</v>
      </c>
      <c r="L59">
        <v>1.841</v>
      </c>
      <c r="M59">
        <v>0.02</v>
      </c>
      <c r="N59">
        <v>3.3000000000000002E-2</v>
      </c>
      <c r="O59">
        <v>0.17660000000000001</v>
      </c>
      <c r="P59">
        <v>1.1999999999999999E-3</v>
      </c>
      <c r="Q59">
        <v>3.0999999999999999E-3</v>
      </c>
      <c r="R59">
        <v>0.27762999999999999</v>
      </c>
      <c r="S59">
        <v>5.6625139999999998</v>
      </c>
      <c r="T59">
        <v>9.9398609999999998E-2</v>
      </c>
      <c r="U59">
        <v>7.5340000000000004E-2</v>
      </c>
      <c r="V59">
        <v>8.3000000000000001E-4</v>
      </c>
      <c r="W59">
        <v>8.3000000000000001E-4</v>
      </c>
      <c r="X59">
        <v>0.31474999999999997</v>
      </c>
      <c r="Y59">
        <v>5.3319999999999999E-2</v>
      </c>
      <c r="Z59">
        <v>8.0000000000000004E-4</v>
      </c>
      <c r="AA59">
        <v>8.0000000000000004E-4</v>
      </c>
      <c r="AB59">
        <v>1060.0999999999999</v>
      </c>
      <c r="AC59">
        <v>7</v>
      </c>
      <c r="AD59">
        <v>11</v>
      </c>
      <c r="AE59" s="4">
        <v>1048.5</v>
      </c>
      <c r="AF59">
        <v>6.4</v>
      </c>
      <c r="AG59">
        <v>17</v>
      </c>
      <c r="AH59">
        <v>1050</v>
      </c>
      <c r="AI59">
        <v>15</v>
      </c>
      <c r="AJ59">
        <v>15</v>
      </c>
      <c r="AK59">
        <v>1074</v>
      </c>
      <c r="AL59">
        <v>22</v>
      </c>
      <c r="AM59">
        <v>22</v>
      </c>
      <c r="AN59">
        <v>81.5</v>
      </c>
      <c r="AO59">
        <v>2.5</v>
      </c>
      <c r="AP59">
        <v>32.630000000000003</v>
      </c>
      <c r="AQ59">
        <v>0.96</v>
      </c>
      <c r="AR59">
        <v>2.4769999999999999</v>
      </c>
      <c r="AS59">
        <v>1.7999999999999999E-2</v>
      </c>
    </row>
    <row r="60" spans="1:45" x14ac:dyDescent="0.25">
      <c r="A60">
        <v>21.995000000000001</v>
      </c>
      <c r="B60" t="s">
        <v>132</v>
      </c>
      <c r="C60">
        <v>153</v>
      </c>
      <c r="D60" t="s">
        <v>40</v>
      </c>
      <c r="E60">
        <v>1</v>
      </c>
      <c r="J60">
        <v>926000</v>
      </c>
      <c r="K60">
        <v>28000</v>
      </c>
      <c r="L60">
        <v>1.847</v>
      </c>
      <c r="M60">
        <v>2.4E-2</v>
      </c>
      <c r="N60">
        <v>3.5000000000000003E-2</v>
      </c>
      <c r="O60">
        <v>0.1764</v>
      </c>
      <c r="P60">
        <v>1.2999999999999999E-3</v>
      </c>
      <c r="Q60">
        <v>3.0999999999999999E-3</v>
      </c>
      <c r="R60">
        <v>0.48407</v>
      </c>
      <c r="S60">
        <v>5.6689340000000001</v>
      </c>
      <c r="T60">
        <v>9.9624130000000005E-2</v>
      </c>
      <c r="U60">
        <v>7.5620000000000007E-2</v>
      </c>
      <c r="V60">
        <v>8.4999999999999995E-4</v>
      </c>
      <c r="W60">
        <v>8.4999999999999995E-4</v>
      </c>
      <c r="X60">
        <v>0.13494</v>
      </c>
      <c r="Y60">
        <v>5.2429999999999997E-2</v>
      </c>
      <c r="Z60">
        <v>7.9000000000000001E-4</v>
      </c>
      <c r="AA60">
        <v>7.9000000000000001E-4</v>
      </c>
      <c r="AB60">
        <v>1061</v>
      </c>
      <c r="AC60">
        <v>8.4</v>
      </c>
      <c r="AD60">
        <v>12</v>
      </c>
      <c r="AE60" s="4">
        <v>1047.2</v>
      </c>
      <c r="AF60">
        <v>7.2</v>
      </c>
      <c r="AG60">
        <v>17</v>
      </c>
      <c r="AH60">
        <v>1033</v>
      </c>
      <c r="AI60">
        <v>15</v>
      </c>
      <c r="AJ60">
        <v>15</v>
      </c>
      <c r="AK60">
        <v>1081</v>
      </c>
      <c r="AL60">
        <v>22</v>
      </c>
      <c r="AM60">
        <v>22</v>
      </c>
      <c r="AN60">
        <v>82.8</v>
      </c>
      <c r="AO60">
        <v>2.5</v>
      </c>
      <c r="AP60">
        <v>33.24</v>
      </c>
      <c r="AQ60">
        <v>0.95</v>
      </c>
      <c r="AR60">
        <v>2.4769999999999999</v>
      </c>
      <c r="AS60">
        <v>0.02</v>
      </c>
    </row>
    <row r="61" spans="1:45" x14ac:dyDescent="0.25">
      <c r="A61">
        <v>21.956</v>
      </c>
      <c r="B61" t="s">
        <v>252</v>
      </c>
      <c r="C61">
        <v>153</v>
      </c>
      <c r="D61" t="s">
        <v>40</v>
      </c>
      <c r="E61">
        <v>1</v>
      </c>
      <c r="J61">
        <v>894000</v>
      </c>
      <c r="K61">
        <v>25000</v>
      </c>
      <c r="L61">
        <v>1.772</v>
      </c>
      <c r="M61">
        <v>2.1999999999999999E-2</v>
      </c>
      <c r="N61">
        <v>3.3000000000000002E-2</v>
      </c>
      <c r="O61">
        <v>0.1736</v>
      </c>
      <c r="P61">
        <v>1.4E-3</v>
      </c>
      <c r="Q61">
        <v>3.0999999999999999E-3</v>
      </c>
      <c r="R61">
        <v>0.54551000000000005</v>
      </c>
      <c r="S61">
        <v>5.7603689999999999</v>
      </c>
      <c r="T61">
        <v>0.1028637</v>
      </c>
      <c r="U61">
        <v>7.3929999999999996E-2</v>
      </c>
      <c r="V61">
        <v>8.0000000000000004E-4</v>
      </c>
      <c r="W61">
        <v>8.0000000000000004E-4</v>
      </c>
      <c r="X61">
        <v>8.2351999999999995E-2</v>
      </c>
      <c r="Y61">
        <v>5.287E-2</v>
      </c>
      <c r="Z61">
        <v>8.0000000000000004E-4</v>
      </c>
      <c r="AA61">
        <v>8.0000000000000004E-4</v>
      </c>
      <c r="AB61">
        <v>1033.8</v>
      </c>
      <c r="AC61">
        <v>8.1999999999999993</v>
      </c>
      <c r="AD61">
        <v>12</v>
      </c>
      <c r="AE61" s="4">
        <v>1031.5</v>
      </c>
      <c r="AF61">
        <v>7.9</v>
      </c>
      <c r="AG61">
        <v>17</v>
      </c>
      <c r="AH61">
        <v>1041</v>
      </c>
      <c r="AI61">
        <v>15</v>
      </c>
      <c r="AJ61">
        <v>15</v>
      </c>
      <c r="AK61">
        <v>1041</v>
      </c>
      <c r="AL61">
        <v>21</v>
      </c>
      <c r="AM61">
        <v>21</v>
      </c>
      <c r="AN61">
        <v>86</v>
      </c>
      <c r="AO61">
        <v>2.4</v>
      </c>
      <c r="AP61">
        <v>34.68</v>
      </c>
      <c r="AQ61">
        <v>0.98</v>
      </c>
      <c r="AR61">
        <v>2.4900000000000002</v>
      </c>
      <c r="AS61">
        <v>1.9E-2</v>
      </c>
    </row>
    <row r="62" spans="1:45" x14ac:dyDescent="0.25">
      <c r="A62">
        <v>21.974</v>
      </c>
      <c r="B62" t="s">
        <v>262</v>
      </c>
      <c r="C62">
        <v>153</v>
      </c>
      <c r="D62" t="s">
        <v>40</v>
      </c>
      <c r="E62">
        <v>1</v>
      </c>
      <c r="J62">
        <v>866000</v>
      </c>
      <c r="K62">
        <v>26000</v>
      </c>
      <c r="L62">
        <v>1.853</v>
      </c>
      <c r="M62">
        <v>2.1000000000000001E-2</v>
      </c>
      <c r="N62">
        <v>3.3000000000000002E-2</v>
      </c>
      <c r="O62">
        <v>0.17760000000000001</v>
      </c>
      <c r="P62">
        <v>1.1999999999999999E-3</v>
      </c>
      <c r="Q62">
        <v>3.0999999999999999E-3</v>
      </c>
      <c r="R62">
        <v>0.39732000000000001</v>
      </c>
      <c r="S62">
        <v>5.6306310000000002</v>
      </c>
      <c r="T62">
        <v>9.8282400000000006E-2</v>
      </c>
      <c r="U62">
        <v>7.5270000000000004E-2</v>
      </c>
      <c r="V62">
        <v>8.3000000000000001E-4</v>
      </c>
      <c r="W62">
        <v>8.3000000000000001E-4</v>
      </c>
      <c r="X62">
        <v>0.17745</v>
      </c>
      <c r="Y62">
        <v>5.2900000000000003E-2</v>
      </c>
      <c r="Z62">
        <v>7.6999999999999996E-4</v>
      </c>
      <c r="AA62">
        <v>7.6999999999999996E-4</v>
      </c>
      <c r="AB62">
        <v>1063.5</v>
      </c>
      <c r="AC62">
        <v>7.4</v>
      </c>
      <c r="AD62">
        <v>12</v>
      </c>
      <c r="AE62" s="4">
        <v>1053.8</v>
      </c>
      <c r="AF62">
        <v>6.4</v>
      </c>
      <c r="AG62">
        <v>17</v>
      </c>
      <c r="AH62">
        <v>1044</v>
      </c>
      <c r="AI62">
        <v>14</v>
      </c>
      <c r="AJ62">
        <v>14</v>
      </c>
      <c r="AK62">
        <v>1069</v>
      </c>
      <c r="AL62">
        <v>22</v>
      </c>
      <c r="AM62">
        <v>22</v>
      </c>
      <c r="AN62">
        <v>83.3</v>
      </c>
      <c r="AO62">
        <v>2.5</v>
      </c>
      <c r="AP62">
        <v>33.39</v>
      </c>
      <c r="AQ62">
        <v>0.96</v>
      </c>
      <c r="AR62">
        <v>2.5</v>
      </c>
      <c r="AS62">
        <v>1.9E-2</v>
      </c>
    </row>
    <row r="63" spans="1:45" x14ac:dyDescent="0.25">
      <c r="A63">
        <v>22.001000000000001</v>
      </c>
      <c r="B63" t="s">
        <v>86</v>
      </c>
      <c r="C63">
        <v>153</v>
      </c>
      <c r="D63" t="s">
        <v>40</v>
      </c>
      <c r="E63">
        <v>1</v>
      </c>
      <c r="J63">
        <v>948000</v>
      </c>
      <c r="K63">
        <v>26000</v>
      </c>
      <c r="L63">
        <v>1.8049999999999999</v>
      </c>
      <c r="M63">
        <v>2.1000000000000001E-2</v>
      </c>
      <c r="N63">
        <v>3.3000000000000002E-2</v>
      </c>
      <c r="O63">
        <v>0.17499999999999999</v>
      </c>
      <c r="P63">
        <v>1.1999999999999999E-3</v>
      </c>
      <c r="Q63">
        <v>3.0000000000000001E-3</v>
      </c>
      <c r="R63">
        <v>0.33950000000000002</v>
      </c>
      <c r="S63">
        <v>5.7142860000000004</v>
      </c>
      <c r="T63">
        <v>9.7959180000000007E-2</v>
      </c>
      <c r="U63">
        <v>7.4529999999999999E-2</v>
      </c>
      <c r="V63">
        <v>8.3000000000000001E-4</v>
      </c>
      <c r="W63">
        <v>8.3000000000000001E-4</v>
      </c>
      <c r="X63">
        <v>0.23754</v>
      </c>
      <c r="Y63">
        <v>5.339E-2</v>
      </c>
      <c r="Z63">
        <v>8.0000000000000004E-4</v>
      </c>
      <c r="AA63">
        <v>8.0000000000000004E-4</v>
      </c>
      <c r="AB63">
        <v>1046.2</v>
      </c>
      <c r="AC63">
        <v>7.5</v>
      </c>
      <c r="AD63">
        <v>12</v>
      </c>
      <c r="AE63" s="4">
        <v>1039.3</v>
      </c>
      <c r="AF63">
        <v>6.4</v>
      </c>
      <c r="AG63">
        <v>17</v>
      </c>
      <c r="AH63">
        <v>1051</v>
      </c>
      <c r="AI63">
        <v>15</v>
      </c>
      <c r="AJ63">
        <v>15</v>
      </c>
      <c r="AK63">
        <v>1049</v>
      </c>
      <c r="AL63">
        <v>22</v>
      </c>
      <c r="AM63">
        <v>22</v>
      </c>
      <c r="AN63">
        <v>82.4</v>
      </c>
      <c r="AO63">
        <v>2.2999999999999998</v>
      </c>
      <c r="AP63">
        <v>32.67</v>
      </c>
      <c r="AQ63">
        <v>0.84</v>
      </c>
      <c r="AR63">
        <v>2.5209999999999999</v>
      </c>
      <c r="AS63">
        <v>1.9E-2</v>
      </c>
    </row>
    <row r="64" spans="1:45" x14ac:dyDescent="0.25">
      <c r="A64">
        <v>21.986000000000001</v>
      </c>
      <c r="B64" t="s">
        <v>308</v>
      </c>
      <c r="C64">
        <v>153</v>
      </c>
      <c r="D64" t="s">
        <v>40</v>
      </c>
      <c r="E64">
        <v>1</v>
      </c>
      <c r="J64">
        <v>912000</v>
      </c>
      <c r="K64">
        <v>25000</v>
      </c>
      <c r="L64">
        <v>1.734</v>
      </c>
      <c r="M64">
        <v>0.02</v>
      </c>
      <c r="N64">
        <v>3.1E-2</v>
      </c>
      <c r="O64">
        <v>0.16889999999999999</v>
      </c>
      <c r="P64">
        <v>1.1999999999999999E-3</v>
      </c>
      <c r="Q64">
        <v>3.0000000000000001E-3</v>
      </c>
      <c r="R64">
        <v>0.4335</v>
      </c>
      <c r="S64">
        <v>5.9206630000000002</v>
      </c>
      <c r="T64">
        <v>0.1051628</v>
      </c>
      <c r="U64">
        <v>7.4440000000000006E-2</v>
      </c>
      <c r="V64">
        <v>7.6000000000000004E-4</v>
      </c>
      <c r="W64">
        <v>7.6000000000000004E-4</v>
      </c>
      <c r="X64">
        <v>0.19663</v>
      </c>
      <c r="Y64">
        <v>5.2569999999999999E-2</v>
      </c>
      <c r="Z64">
        <v>8.1999999999999998E-4</v>
      </c>
      <c r="AA64">
        <v>8.1999999999999998E-4</v>
      </c>
      <c r="AB64">
        <v>1021.2</v>
      </c>
      <c r="AC64">
        <v>7.5</v>
      </c>
      <c r="AD64">
        <v>12</v>
      </c>
      <c r="AE64" s="4">
        <v>1006</v>
      </c>
      <c r="AF64">
        <v>6.8</v>
      </c>
      <c r="AG64">
        <v>16</v>
      </c>
      <c r="AH64">
        <v>1035</v>
      </c>
      <c r="AI64">
        <v>16</v>
      </c>
      <c r="AJ64">
        <v>16</v>
      </c>
      <c r="AK64">
        <v>1056</v>
      </c>
      <c r="AL64">
        <v>21</v>
      </c>
      <c r="AM64">
        <v>21</v>
      </c>
      <c r="AN64">
        <v>86.2</v>
      </c>
      <c r="AO64">
        <v>2.4</v>
      </c>
      <c r="AP64">
        <v>33.76</v>
      </c>
      <c r="AQ64">
        <v>0.93</v>
      </c>
      <c r="AR64">
        <v>2.54</v>
      </c>
      <c r="AS64">
        <v>1.9E-2</v>
      </c>
    </row>
    <row r="65" spans="1:45" x14ac:dyDescent="0.25">
      <c r="A65">
        <v>21.97</v>
      </c>
      <c r="B65" t="s">
        <v>130</v>
      </c>
      <c r="C65">
        <v>153</v>
      </c>
      <c r="D65" t="s">
        <v>40</v>
      </c>
      <c r="E65">
        <v>1</v>
      </c>
      <c r="J65">
        <v>948000</v>
      </c>
      <c r="K65">
        <v>27000</v>
      </c>
      <c r="L65">
        <v>1.782</v>
      </c>
      <c r="M65">
        <v>2.1000000000000001E-2</v>
      </c>
      <c r="N65">
        <v>3.3000000000000002E-2</v>
      </c>
      <c r="O65">
        <v>0.17199999999999999</v>
      </c>
      <c r="P65">
        <v>1.1999999999999999E-3</v>
      </c>
      <c r="Q65">
        <v>3.0000000000000001E-3</v>
      </c>
      <c r="R65">
        <v>0.40257999999999999</v>
      </c>
      <c r="S65">
        <v>5.8139529999999997</v>
      </c>
      <c r="T65">
        <v>0.1014062</v>
      </c>
      <c r="U65">
        <v>7.4990000000000001E-2</v>
      </c>
      <c r="V65">
        <v>8.3000000000000001E-4</v>
      </c>
      <c r="W65">
        <v>8.3000000000000001E-4</v>
      </c>
      <c r="X65">
        <v>0.17574999999999999</v>
      </c>
      <c r="Y65">
        <v>5.1819999999999998E-2</v>
      </c>
      <c r="Z65">
        <v>8.1999999999999998E-4</v>
      </c>
      <c r="AA65">
        <v>8.1999999999999998E-4</v>
      </c>
      <c r="AB65">
        <v>1037.9000000000001</v>
      </c>
      <c r="AC65">
        <v>7.7</v>
      </c>
      <c r="AD65">
        <v>12</v>
      </c>
      <c r="AE65" s="4">
        <v>1022.8</v>
      </c>
      <c r="AF65">
        <v>6.3</v>
      </c>
      <c r="AG65">
        <v>16</v>
      </c>
      <c r="AH65">
        <v>1021</v>
      </c>
      <c r="AI65">
        <v>16</v>
      </c>
      <c r="AJ65">
        <v>16</v>
      </c>
      <c r="AK65">
        <v>1061</v>
      </c>
      <c r="AL65">
        <v>22</v>
      </c>
      <c r="AM65">
        <v>22</v>
      </c>
      <c r="AN65">
        <v>84.6</v>
      </c>
      <c r="AO65">
        <v>2.4</v>
      </c>
      <c r="AP65">
        <v>33.64</v>
      </c>
      <c r="AQ65">
        <v>0.92</v>
      </c>
      <c r="AR65">
        <v>2.5</v>
      </c>
      <c r="AS65">
        <v>1.7999999999999999E-2</v>
      </c>
    </row>
    <row r="66" spans="1:45" x14ac:dyDescent="0.25">
      <c r="A66">
        <v>21.981000000000002</v>
      </c>
      <c r="B66" t="s">
        <v>149</v>
      </c>
      <c r="C66">
        <v>152</v>
      </c>
      <c r="D66" t="s">
        <v>40</v>
      </c>
      <c r="E66">
        <v>1</v>
      </c>
      <c r="J66">
        <v>939000</v>
      </c>
      <c r="K66">
        <v>27000</v>
      </c>
      <c r="L66">
        <v>1.7729999999999999</v>
      </c>
      <c r="M66">
        <v>2.1999999999999999E-2</v>
      </c>
      <c r="N66">
        <v>3.3000000000000002E-2</v>
      </c>
      <c r="O66">
        <v>0.1711</v>
      </c>
      <c r="P66">
        <v>1.1999999999999999E-3</v>
      </c>
      <c r="Q66">
        <v>3.0000000000000001E-3</v>
      </c>
      <c r="R66">
        <v>0.33511999999999997</v>
      </c>
      <c r="S66">
        <v>5.8445349999999996</v>
      </c>
      <c r="T66">
        <v>0.10247580000000001</v>
      </c>
      <c r="U66">
        <v>7.5209999999999999E-2</v>
      </c>
      <c r="V66">
        <v>8.8999999999999995E-4</v>
      </c>
      <c r="W66">
        <v>8.8999999999999995E-4</v>
      </c>
      <c r="X66">
        <v>0.21418000000000001</v>
      </c>
      <c r="Y66">
        <v>5.1389999999999998E-2</v>
      </c>
      <c r="Z66">
        <v>7.5000000000000002E-4</v>
      </c>
      <c r="AA66">
        <v>7.5000000000000002E-4</v>
      </c>
      <c r="AB66">
        <v>1034.5999999999999</v>
      </c>
      <c r="AC66">
        <v>7.9</v>
      </c>
      <c r="AD66">
        <v>12</v>
      </c>
      <c r="AE66" s="4">
        <v>1018</v>
      </c>
      <c r="AF66">
        <v>6.6</v>
      </c>
      <c r="AG66">
        <v>16</v>
      </c>
      <c r="AH66">
        <v>1013</v>
      </c>
      <c r="AI66">
        <v>14</v>
      </c>
      <c r="AJ66">
        <v>14</v>
      </c>
      <c r="AK66">
        <v>1069</v>
      </c>
      <c r="AL66">
        <v>23</v>
      </c>
      <c r="AM66">
        <v>23</v>
      </c>
      <c r="AN66">
        <v>84.4</v>
      </c>
      <c r="AO66">
        <v>2.4</v>
      </c>
      <c r="AP66">
        <v>33.51</v>
      </c>
      <c r="AQ66">
        <v>0.96</v>
      </c>
      <c r="AR66">
        <v>2.5190000000000001</v>
      </c>
      <c r="AS66">
        <v>1.7000000000000001E-2</v>
      </c>
    </row>
    <row r="67" spans="1:45" x14ac:dyDescent="0.25">
      <c r="A67">
        <v>22.003</v>
      </c>
      <c r="B67" t="s">
        <v>158</v>
      </c>
      <c r="C67">
        <v>153</v>
      </c>
      <c r="D67" t="s">
        <v>40</v>
      </c>
      <c r="E67">
        <v>1</v>
      </c>
      <c r="J67">
        <v>981000</v>
      </c>
      <c r="K67">
        <v>28000</v>
      </c>
      <c r="L67">
        <v>1.7749999999999999</v>
      </c>
      <c r="M67">
        <v>2.1999999999999999E-2</v>
      </c>
      <c r="N67">
        <v>3.3000000000000002E-2</v>
      </c>
      <c r="O67">
        <v>0.17080000000000001</v>
      </c>
      <c r="P67">
        <v>1.1999999999999999E-3</v>
      </c>
      <c r="Q67">
        <v>3.0000000000000001E-3</v>
      </c>
      <c r="R67">
        <v>0.37514999999999998</v>
      </c>
      <c r="S67">
        <v>5.8548010000000001</v>
      </c>
      <c r="T67">
        <v>0.1028361</v>
      </c>
      <c r="U67">
        <v>7.535E-2</v>
      </c>
      <c r="V67">
        <v>8.7000000000000001E-4</v>
      </c>
      <c r="W67">
        <v>8.7000000000000001E-4</v>
      </c>
      <c r="X67">
        <v>0.13932</v>
      </c>
      <c r="Y67">
        <v>5.2290000000000003E-2</v>
      </c>
      <c r="Z67">
        <v>8.0999999999999996E-4</v>
      </c>
      <c r="AA67">
        <v>8.0999999999999996E-4</v>
      </c>
      <c r="AB67">
        <v>1035.2</v>
      </c>
      <c r="AC67">
        <v>8.1</v>
      </c>
      <c r="AD67">
        <v>12</v>
      </c>
      <c r="AE67" s="4">
        <v>1016.6</v>
      </c>
      <c r="AF67">
        <v>6.4</v>
      </c>
      <c r="AG67">
        <v>16</v>
      </c>
      <c r="AH67">
        <v>1030</v>
      </c>
      <c r="AI67">
        <v>16</v>
      </c>
      <c r="AJ67">
        <v>16</v>
      </c>
      <c r="AK67">
        <v>1070</v>
      </c>
      <c r="AL67">
        <v>23</v>
      </c>
      <c r="AM67">
        <v>23</v>
      </c>
      <c r="AN67">
        <v>88.3</v>
      </c>
      <c r="AO67">
        <v>2.5</v>
      </c>
      <c r="AP67">
        <v>35.369999999999997</v>
      </c>
      <c r="AQ67">
        <v>0.99</v>
      </c>
      <c r="AR67">
        <v>2.492</v>
      </c>
      <c r="AS67">
        <v>1.7999999999999999E-2</v>
      </c>
    </row>
    <row r="68" spans="1:45" x14ac:dyDescent="0.25">
      <c r="A68">
        <v>22.001000000000001</v>
      </c>
      <c r="B68" t="s">
        <v>172</v>
      </c>
      <c r="C68">
        <v>153</v>
      </c>
      <c r="D68" t="s">
        <v>40</v>
      </c>
      <c r="E68">
        <v>1</v>
      </c>
      <c r="J68">
        <v>911000</v>
      </c>
      <c r="K68">
        <v>26000</v>
      </c>
      <c r="L68">
        <v>1.8</v>
      </c>
      <c r="M68">
        <v>2.1999999999999999E-2</v>
      </c>
      <c r="N68">
        <v>3.3000000000000002E-2</v>
      </c>
      <c r="O68">
        <v>0.17419999999999999</v>
      </c>
      <c r="P68">
        <v>1.2999999999999999E-3</v>
      </c>
      <c r="Q68">
        <v>3.0999999999999999E-3</v>
      </c>
      <c r="R68">
        <v>0.50402999999999998</v>
      </c>
      <c r="S68">
        <v>5.7405280000000003</v>
      </c>
      <c r="T68">
        <v>0.10215639999999999</v>
      </c>
      <c r="U68">
        <v>7.5240000000000001E-2</v>
      </c>
      <c r="V68">
        <v>8.0000000000000004E-4</v>
      </c>
      <c r="W68">
        <v>8.0000000000000004E-4</v>
      </c>
      <c r="X68">
        <v>9.2452000000000006E-2</v>
      </c>
      <c r="Y68">
        <v>5.1499999999999997E-2</v>
      </c>
      <c r="Z68">
        <v>8.7000000000000001E-4</v>
      </c>
      <c r="AA68">
        <v>8.7000000000000001E-4</v>
      </c>
      <c r="AB68">
        <v>1045.2</v>
      </c>
      <c r="AC68">
        <v>7.8</v>
      </c>
      <c r="AD68">
        <v>12</v>
      </c>
      <c r="AE68" s="4">
        <v>1035</v>
      </c>
      <c r="AF68">
        <v>7.3</v>
      </c>
      <c r="AG68">
        <v>17</v>
      </c>
      <c r="AH68">
        <v>1015</v>
      </c>
      <c r="AI68">
        <v>17</v>
      </c>
      <c r="AJ68">
        <v>17</v>
      </c>
      <c r="AK68">
        <v>1071</v>
      </c>
      <c r="AL68">
        <v>21</v>
      </c>
      <c r="AM68">
        <v>21</v>
      </c>
      <c r="AN68">
        <v>82.3</v>
      </c>
      <c r="AO68">
        <v>2.2999999999999998</v>
      </c>
      <c r="AP68">
        <v>32.51</v>
      </c>
      <c r="AQ68">
        <v>0.88</v>
      </c>
      <c r="AR68">
        <v>2.5219999999999998</v>
      </c>
      <c r="AS68">
        <v>1.7000000000000001E-2</v>
      </c>
    </row>
    <row r="69" spans="1:45" x14ac:dyDescent="0.25">
      <c r="A69">
        <v>22.062000000000001</v>
      </c>
      <c r="B69" t="s">
        <v>268</v>
      </c>
      <c r="C69">
        <v>153</v>
      </c>
      <c r="D69" t="s">
        <v>40</v>
      </c>
      <c r="E69">
        <v>1</v>
      </c>
      <c r="J69">
        <v>918000</v>
      </c>
      <c r="K69">
        <v>25000</v>
      </c>
      <c r="L69">
        <v>1.7490000000000001</v>
      </c>
      <c r="M69">
        <v>2.1000000000000001E-2</v>
      </c>
      <c r="N69">
        <v>3.2000000000000001E-2</v>
      </c>
      <c r="O69">
        <v>0.1699</v>
      </c>
      <c r="P69">
        <v>1.1999999999999999E-3</v>
      </c>
      <c r="Q69">
        <v>3.0000000000000001E-3</v>
      </c>
      <c r="R69">
        <v>0.44602999999999998</v>
      </c>
      <c r="S69">
        <v>5.885815</v>
      </c>
      <c r="T69">
        <v>0.10392849999999999</v>
      </c>
      <c r="U69">
        <v>7.4429999999999996E-2</v>
      </c>
      <c r="V69">
        <v>8.1999999999999998E-4</v>
      </c>
      <c r="W69">
        <v>8.1999999999999998E-4</v>
      </c>
      <c r="X69">
        <v>0.14792</v>
      </c>
      <c r="Y69">
        <v>5.2339999999999998E-2</v>
      </c>
      <c r="Z69">
        <v>9.3999999999999997E-4</v>
      </c>
      <c r="AA69">
        <v>9.3999999999999997E-4</v>
      </c>
      <c r="AB69">
        <v>1025.5</v>
      </c>
      <c r="AC69">
        <v>7.8</v>
      </c>
      <c r="AD69">
        <v>12</v>
      </c>
      <c r="AE69" s="4">
        <v>1011.5</v>
      </c>
      <c r="AF69">
        <v>6.8</v>
      </c>
      <c r="AG69">
        <v>17</v>
      </c>
      <c r="AH69">
        <v>1031</v>
      </c>
      <c r="AI69">
        <v>18</v>
      </c>
      <c r="AJ69">
        <v>18</v>
      </c>
      <c r="AK69">
        <v>1046</v>
      </c>
      <c r="AL69">
        <v>23</v>
      </c>
      <c r="AM69">
        <v>23</v>
      </c>
      <c r="AN69">
        <v>88.1</v>
      </c>
      <c r="AO69">
        <v>2.4</v>
      </c>
      <c r="AP69">
        <v>35.46</v>
      </c>
      <c r="AQ69">
        <v>0.96</v>
      </c>
      <c r="AR69">
        <v>2.4910000000000001</v>
      </c>
      <c r="AS69">
        <v>1.7999999999999999E-2</v>
      </c>
    </row>
    <row r="70" spans="1:45" x14ac:dyDescent="0.25">
      <c r="A70">
        <v>22.018000000000001</v>
      </c>
      <c r="B70" t="s">
        <v>270</v>
      </c>
      <c r="C70">
        <v>152</v>
      </c>
      <c r="D70" t="s">
        <v>40</v>
      </c>
      <c r="E70">
        <v>1</v>
      </c>
      <c r="J70">
        <v>889000</v>
      </c>
      <c r="K70">
        <v>25000</v>
      </c>
      <c r="L70">
        <v>1.784</v>
      </c>
      <c r="M70">
        <v>2.3E-2</v>
      </c>
      <c r="N70">
        <v>3.4000000000000002E-2</v>
      </c>
      <c r="O70">
        <v>0.1721</v>
      </c>
      <c r="P70">
        <v>1.2999999999999999E-3</v>
      </c>
      <c r="Q70">
        <v>3.0999999999999999E-3</v>
      </c>
      <c r="R70">
        <v>0.42575000000000002</v>
      </c>
      <c r="S70">
        <v>5.810575</v>
      </c>
      <c r="T70">
        <v>0.1046646</v>
      </c>
      <c r="U70">
        <v>7.5009999999999993E-2</v>
      </c>
      <c r="V70">
        <v>8.8999999999999995E-4</v>
      </c>
      <c r="W70">
        <v>8.8999999999999995E-4</v>
      </c>
      <c r="X70">
        <v>0.16927</v>
      </c>
      <c r="Y70">
        <v>5.3600000000000002E-2</v>
      </c>
      <c r="Z70">
        <v>8.4999999999999995E-4</v>
      </c>
      <c r="AA70">
        <v>8.4999999999999995E-4</v>
      </c>
      <c r="AB70">
        <v>1038.4000000000001</v>
      </c>
      <c r="AC70">
        <v>8.4</v>
      </c>
      <c r="AD70">
        <v>12</v>
      </c>
      <c r="AE70" s="4">
        <v>1023.3</v>
      </c>
      <c r="AF70">
        <v>7.3</v>
      </c>
      <c r="AG70">
        <v>17</v>
      </c>
      <c r="AH70">
        <v>1055</v>
      </c>
      <c r="AI70">
        <v>16</v>
      </c>
      <c r="AJ70">
        <v>16</v>
      </c>
      <c r="AK70">
        <v>1064</v>
      </c>
      <c r="AL70">
        <v>23</v>
      </c>
      <c r="AM70">
        <v>23</v>
      </c>
      <c r="AN70">
        <v>85.2</v>
      </c>
      <c r="AO70">
        <v>2.4</v>
      </c>
      <c r="AP70">
        <v>34.42</v>
      </c>
      <c r="AQ70">
        <v>0.98</v>
      </c>
      <c r="AR70">
        <v>2.484</v>
      </c>
      <c r="AS70">
        <v>1.9E-2</v>
      </c>
    </row>
    <row r="71" spans="1:45" x14ac:dyDescent="0.25">
      <c r="A71">
        <v>21.963999999999999</v>
      </c>
      <c r="B71" t="s">
        <v>297</v>
      </c>
      <c r="C71">
        <v>153</v>
      </c>
      <c r="D71" t="s">
        <v>40</v>
      </c>
      <c r="E71">
        <v>1</v>
      </c>
      <c r="J71">
        <v>902000</v>
      </c>
      <c r="K71">
        <v>26000</v>
      </c>
      <c r="L71">
        <v>1.768</v>
      </c>
      <c r="M71">
        <v>1.9E-2</v>
      </c>
      <c r="N71">
        <v>3.1E-2</v>
      </c>
      <c r="O71">
        <v>0.1721</v>
      </c>
      <c r="P71">
        <v>1.1999999999999999E-3</v>
      </c>
      <c r="Q71">
        <v>3.0000000000000001E-3</v>
      </c>
      <c r="R71">
        <v>0.33572000000000002</v>
      </c>
      <c r="S71">
        <v>5.810575</v>
      </c>
      <c r="T71">
        <v>0.1012884</v>
      </c>
      <c r="U71">
        <v>7.4690000000000006E-2</v>
      </c>
      <c r="V71">
        <v>8.0999999999999996E-4</v>
      </c>
      <c r="W71">
        <v>8.0999999999999996E-4</v>
      </c>
      <c r="X71">
        <v>0.30246000000000001</v>
      </c>
      <c r="Y71">
        <v>5.3370000000000001E-2</v>
      </c>
      <c r="Z71">
        <v>9.5E-4</v>
      </c>
      <c r="AA71">
        <v>9.5E-4</v>
      </c>
      <c r="AB71">
        <v>1033.7</v>
      </c>
      <c r="AC71">
        <v>7</v>
      </c>
      <c r="AD71">
        <v>12</v>
      </c>
      <c r="AE71" s="4">
        <v>1023.7</v>
      </c>
      <c r="AF71">
        <v>6.8</v>
      </c>
      <c r="AG71">
        <v>17</v>
      </c>
      <c r="AH71">
        <v>1051</v>
      </c>
      <c r="AI71">
        <v>18</v>
      </c>
      <c r="AJ71">
        <v>18</v>
      </c>
      <c r="AK71">
        <v>1053</v>
      </c>
      <c r="AL71">
        <v>22</v>
      </c>
      <c r="AM71">
        <v>22</v>
      </c>
      <c r="AN71">
        <v>85.4</v>
      </c>
      <c r="AO71">
        <v>2.4</v>
      </c>
      <c r="AP71">
        <v>34.270000000000003</v>
      </c>
      <c r="AQ71">
        <v>0.97</v>
      </c>
      <c r="AR71">
        <v>2.48</v>
      </c>
      <c r="AS71">
        <v>1.7000000000000001E-2</v>
      </c>
    </row>
    <row r="72" spans="1:45" x14ac:dyDescent="0.25">
      <c r="A72">
        <v>22</v>
      </c>
      <c r="B72" t="s">
        <v>306</v>
      </c>
      <c r="C72">
        <v>153</v>
      </c>
      <c r="D72" t="s">
        <v>40</v>
      </c>
      <c r="E72">
        <v>1</v>
      </c>
      <c r="J72">
        <v>901000</v>
      </c>
      <c r="K72">
        <v>24000</v>
      </c>
      <c r="L72">
        <v>1.7869999999999999</v>
      </c>
      <c r="M72">
        <v>2.3E-2</v>
      </c>
      <c r="N72">
        <v>3.4000000000000002E-2</v>
      </c>
      <c r="O72">
        <v>0.17130000000000001</v>
      </c>
      <c r="P72">
        <v>1.4E-3</v>
      </c>
      <c r="Q72">
        <v>3.0999999999999999E-3</v>
      </c>
      <c r="R72">
        <v>0.45961000000000002</v>
      </c>
      <c r="S72">
        <v>5.8377119999999998</v>
      </c>
      <c r="T72">
        <v>0.1056445</v>
      </c>
      <c r="U72">
        <v>7.5800000000000006E-2</v>
      </c>
      <c r="V72">
        <v>8.8000000000000003E-4</v>
      </c>
      <c r="W72">
        <v>8.8000000000000003E-4</v>
      </c>
      <c r="X72">
        <v>0.14885999999999999</v>
      </c>
      <c r="Y72">
        <v>5.2979999999999999E-2</v>
      </c>
      <c r="Z72">
        <v>8.0000000000000004E-4</v>
      </c>
      <c r="AA72">
        <v>8.0000000000000004E-4</v>
      </c>
      <c r="AB72">
        <v>1039.3</v>
      </c>
      <c r="AC72">
        <v>8.4</v>
      </c>
      <c r="AD72">
        <v>12</v>
      </c>
      <c r="AE72" s="4">
        <v>1018.9</v>
      </c>
      <c r="AF72">
        <v>7.5</v>
      </c>
      <c r="AG72">
        <v>17</v>
      </c>
      <c r="AH72">
        <v>1043</v>
      </c>
      <c r="AI72">
        <v>15</v>
      </c>
      <c r="AJ72">
        <v>15</v>
      </c>
      <c r="AK72">
        <v>1082</v>
      </c>
      <c r="AL72">
        <v>23</v>
      </c>
      <c r="AM72">
        <v>23</v>
      </c>
      <c r="AN72">
        <v>85.2</v>
      </c>
      <c r="AO72">
        <v>2.2000000000000002</v>
      </c>
      <c r="AP72">
        <v>33.659999999999997</v>
      </c>
      <c r="AQ72">
        <v>0.87</v>
      </c>
      <c r="AR72">
        <v>2.5190000000000001</v>
      </c>
      <c r="AS72">
        <v>1.9E-2</v>
      </c>
    </row>
    <row r="73" spans="1:45" x14ac:dyDescent="0.25">
      <c r="A73">
        <v>21.989000000000001</v>
      </c>
      <c r="B73" t="s">
        <v>67</v>
      </c>
      <c r="C73">
        <v>152</v>
      </c>
      <c r="D73" t="s">
        <v>40</v>
      </c>
      <c r="E73">
        <v>1</v>
      </c>
      <c r="J73">
        <v>994000</v>
      </c>
      <c r="K73">
        <v>25000</v>
      </c>
      <c r="L73">
        <v>1.7609999999999999</v>
      </c>
      <c r="M73">
        <v>1.9E-2</v>
      </c>
      <c r="N73">
        <v>3.1E-2</v>
      </c>
      <c r="O73">
        <v>0.17169999999999999</v>
      </c>
      <c r="P73">
        <v>1.2999999999999999E-3</v>
      </c>
      <c r="Q73">
        <v>3.0000000000000001E-3</v>
      </c>
      <c r="R73">
        <v>0.36946000000000001</v>
      </c>
      <c r="S73">
        <v>5.8241120000000004</v>
      </c>
      <c r="T73">
        <v>0.1017608</v>
      </c>
      <c r="U73">
        <v>7.4480000000000005E-2</v>
      </c>
      <c r="V73">
        <v>7.5000000000000002E-4</v>
      </c>
      <c r="W73">
        <v>7.5000000000000002E-4</v>
      </c>
      <c r="X73">
        <v>0.25090000000000001</v>
      </c>
      <c r="Y73">
        <v>5.2089999999999997E-2</v>
      </c>
      <c r="Z73">
        <v>8.5999999999999998E-4</v>
      </c>
      <c r="AA73">
        <v>8.5999999999999998E-4</v>
      </c>
      <c r="AB73">
        <v>1031.3</v>
      </c>
      <c r="AC73">
        <v>7.2</v>
      </c>
      <c r="AD73">
        <v>12</v>
      </c>
      <c r="AE73" s="4">
        <v>1021.2</v>
      </c>
      <c r="AF73">
        <v>6.9</v>
      </c>
      <c r="AG73">
        <v>17</v>
      </c>
      <c r="AH73">
        <v>1026</v>
      </c>
      <c r="AI73">
        <v>17</v>
      </c>
      <c r="AJ73">
        <v>17</v>
      </c>
      <c r="AK73">
        <v>1051</v>
      </c>
      <c r="AL73">
        <v>21</v>
      </c>
      <c r="AM73">
        <v>21</v>
      </c>
      <c r="AN73">
        <v>84.3</v>
      </c>
      <c r="AO73">
        <v>2.2000000000000002</v>
      </c>
      <c r="AP73">
        <v>33.47</v>
      </c>
      <c r="AQ73">
        <v>0.83</v>
      </c>
      <c r="AR73">
        <v>2.528</v>
      </c>
      <c r="AS73">
        <v>1.9E-2</v>
      </c>
    </row>
    <row r="74" spans="1:45" x14ac:dyDescent="0.25">
      <c r="A74">
        <v>21.95</v>
      </c>
      <c r="B74" t="s">
        <v>335</v>
      </c>
      <c r="C74">
        <v>152</v>
      </c>
      <c r="D74" t="s">
        <v>40</v>
      </c>
      <c r="E74">
        <v>1</v>
      </c>
      <c r="J74">
        <v>932000</v>
      </c>
      <c r="K74">
        <v>23000</v>
      </c>
      <c r="L74">
        <v>1.69</v>
      </c>
      <c r="M74">
        <v>1.9E-2</v>
      </c>
      <c r="N74">
        <v>0.03</v>
      </c>
      <c r="O74">
        <v>0.16589999999999999</v>
      </c>
      <c r="P74">
        <v>1.4E-3</v>
      </c>
      <c r="Q74">
        <v>3.0000000000000001E-3</v>
      </c>
      <c r="R74">
        <v>0.42648000000000003</v>
      </c>
      <c r="S74">
        <v>6.0277279999999998</v>
      </c>
      <c r="T74">
        <v>0.1090005</v>
      </c>
      <c r="U74">
        <v>7.4310000000000001E-2</v>
      </c>
      <c r="V74">
        <v>8.3000000000000001E-4</v>
      </c>
      <c r="W74">
        <v>8.3000000000000001E-4</v>
      </c>
      <c r="X74">
        <v>0.29498000000000002</v>
      </c>
      <c r="Y74">
        <v>5.1929999999999997E-2</v>
      </c>
      <c r="Z74">
        <v>8.8999999999999995E-4</v>
      </c>
      <c r="AA74">
        <v>8.8999999999999995E-4</v>
      </c>
      <c r="AB74">
        <v>1003.8</v>
      </c>
      <c r="AC74">
        <v>7.1</v>
      </c>
      <c r="AD74">
        <v>11</v>
      </c>
      <c r="AE74" s="4">
        <v>989.1</v>
      </c>
      <c r="AF74">
        <v>7.7</v>
      </c>
      <c r="AG74">
        <v>17</v>
      </c>
      <c r="AH74">
        <v>1023</v>
      </c>
      <c r="AI74">
        <v>17</v>
      </c>
      <c r="AJ74">
        <v>17</v>
      </c>
      <c r="AK74">
        <v>1043</v>
      </c>
      <c r="AL74">
        <v>23</v>
      </c>
      <c r="AM74">
        <v>23</v>
      </c>
      <c r="AN74">
        <v>88.7</v>
      </c>
      <c r="AO74">
        <v>2.2000000000000002</v>
      </c>
      <c r="AP74">
        <v>35.32</v>
      </c>
      <c r="AQ74">
        <v>0.86</v>
      </c>
      <c r="AR74">
        <v>2.5070000000000001</v>
      </c>
      <c r="AS74">
        <v>0.02</v>
      </c>
    </row>
    <row r="75" spans="1:45" x14ac:dyDescent="0.25">
      <c r="A75">
        <v>21.97</v>
      </c>
      <c r="B75" t="s">
        <v>68</v>
      </c>
      <c r="C75">
        <v>153</v>
      </c>
      <c r="D75" t="s">
        <v>40</v>
      </c>
      <c r="E75">
        <v>1</v>
      </c>
      <c r="J75">
        <v>997800</v>
      </c>
      <c r="K75">
        <v>26000</v>
      </c>
      <c r="L75">
        <v>1.7629999999999999</v>
      </c>
      <c r="M75">
        <v>0.02</v>
      </c>
      <c r="N75">
        <v>3.2000000000000001E-2</v>
      </c>
      <c r="O75">
        <v>0.17150000000000001</v>
      </c>
      <c r="P75">
        <v>1.1999999999999999E-3</v>
      </c>
      <c r="Q75">
        <v>3.0000000000000001E-3</v>
      </c>
      <c r="R75">
        <v>0.36574000000000001</v>
      </c>
      <c r="S75">
        <v>5.8309040000000003</v>
      </c>
      <c r="T75">
        <v>0.1019983</v>
      </c>
      <c r="U75">
        <v>7.4380000000000002E-2</v>
      </c>
      <c r="V75">
        <v>7.7999999999999999E-4</v>
      </c>
      <c r="W75">
        <v>7.7999999999999999E-4</v>
      </c>
      <c r="X75">
        <v>0.22549</v>
      </c>
      <c r="Y75">
        <v>5.1929999999999997E-2</v>
      </c>
      <c r="Z75">
        <v>7.2999999999999996E-4</v>
      </c>
      <c r="AA75">
        <v>7.2999999999999996E-4</v>
      </c>
      <c r="AB75">
        <v>1030.8</v>
      </c>
      <c r="AC75">
        <v>7.3</v>
      </c>
      <c r="AD75">
        <v>12</v>
      </c>
      <c r="AE75" s="4">
        <v>1021.8</v>
      </c>
      <c r="AF75">
        <v>7.1</v>
      </c>
      <c r="AG75">
        <v>17</v>
      </c>
      <c r="AH75">
        <v>1023</v>
      </c>
      <c r="AI75">
        <v>14</v>
      </c>
      <c r="AJ75">
        <v>14</v>
      </c>
      <c r="AK75">
        <v>1048</v>
      </c>
      <c r="AL75">
        <v>21</v>
      </c>
      <c r="AM75">
        <v>21</v>
      </c>
      <c r="AN75">
        <v>84.8</v>
      </c>
      <c r="AO75">
        <v>2.2000000000000002</v>
      </c>
      <c r="AP75">
        <v>33.67</v>
      </c>
      <c r="AQ75">
        <v>0.91</v>
      </c>
      <c r="AR75">
        <v>2.528</v>
      </c>
      <c r="AS75">
        <v>1.7999999999999999E-2</v>
      </c>
    </row>
    <row r="76" spans="1:45" x14ac:dyDescent="0.25">
      <c r="A76">
        <v>22.026</v>
      </c>
      <c r="B76" t="s">
        <v>89</v>
      </c>
      <c r="C76">
        <v>153</v>
      </c>
      <c r="D76" t="s">
        <v>40</v>
      </c>
      <c r="E76">
        <v>1</v>
      </c>
      <c r="J76">
        <v>963000</v>
      </c>
      <c r="K76">
        <v>25000</v>
      </c>
      <c r="L76">
        <v>1.748</v>
      </c>
      <c r="M76">
        <v>2.1999999999999999E-2</v>
      </c>
      <c r="N76">
        <v>3.3000000000000002E-2</v>
      </c>
      <c r="O76">
        <v>0.16919999999999999</v>
      </c>
      <c r="P76">
        <v>1.1000000000000001E-3</v>
      </c>
      <c r="Q76">
        <v>2.8999999999999998E-3</v>
      </c>
      <c r="R76">
        <v>0.42057</v>
      </c>
      <c r="S76">
        <v>5.9101650000000001</v>
      </c>
      <c r="T76">
        <v>0.1012972</v>
      </c>
      <c r="U76">
        <v>7.4609999999999996E-2</v>
      </c>
      <c r="V76">
        <v>8.7000000000000001E-4</v>
      </c>
      <c r="W76">
        <v>8.7000000000000001E-4</v>
      </c>
      <c r="X76">
        <v>9.6958000000000003E-2</v>
      </c>
      <c r="Y76">
        <v>5.1409999999999997E-2</v>
      </c>
      <c r="Z76">
        <v>8.4000000000000003E-4</v>
      </c>
      <c r="AA76">
        <v>8.4000000000000003E-4</v>
      </c>
      <c r="AB76">
        <v>1026.2</v>
      </c>
      <c r="AC76">
        <v>8.1</v>
      </c>
      <c r="AD76">
        <v>12</v>
      </c>
      <c r="AE76" s="4">
        <v>1007.9</v>
      </c>
      <c r="AF76">
        <v>6</v>
      </c>
      <c r="AG76">
        <v>16</v>
      </c>
      <c r="AH76">
        <v>1013</v>
      </c>
      <c r="AI76">
        <v>16</v>
      </c>
      <c r="AJ76">
        <v>16</v>
      </c>
      <c r="AK76">
        <v>1050</v>
      </c>
      <c r="AL76">
        <v>24</v>
      </c>
      <c r="AM76">
        <v>24</v>
      </c>
      <c r="AN76">
        <v>84</v>
      </c>
      <c r="AO76">
        <v>2.2000000000000002</v>
      </c>
      <c r="AP76">
        <v>33.69</v>
      </c>
      <c r="AQ76">
        <v>0.83</v>
      </c>
      <c r="AR76">
        <v>2.4849999999999999</v>
      </c>
      <c r="AS76">
        <v>1.7999999999999999E-2</v>
      </c>
    </row>
    <row r="77" spans="1:45" x14ac:dyDescent="0.25">
      <c r="A77">
        <v>22.004000000000001</v>
      </c>
      <c r="B77" t="s">
        <v>98</v>
      </c>
      <c r="C77">
        <v>153</v>
      </c>
      <c r="D77" t="s">
        <v>40</v>
      </c>
      <c r="E77">
        <v>1</v>
      </c>
      <c r="J77">
        <v>966000</v>
      </c>
      <c r="K77">
        <v>26000</v>
      </c>
      <c r="L77">
        <v>1.768</v>
      </c>
      <c r="M77">
        <v>0.02</v>
      </c>
      <c r="N77">
        <v>3.2000000000000001E-2</v>
      </c>
      <c r="O77">
        <v>0.16950000000000001</v>
      </c>
      <c r="P77">
        <v>1.1999999999999999E-3</v>
      </c>
      <c r="Q77">
        <v>3.0000000000000001E-3</v>
      </c>
      <c r="R77">
        <v>0.42143999999999998</v>
      </c>
      <c r="S77">
        <v>5.899705</v>
      </c>
      <c r="T77">
        <v>0.1044196</v>
      </c>
      <c r="U77">
        <v>7.5240000000000001E-2</v>
      </c>
      <c r="V77">
        <v>8.0000000000000004E-4</v>
      </c>
      <c r="W77">
        <v>8.0000000000000004E-4</v>
      </c>
      <c r="X77">
        <v>0.18451000000000001</v>
      </c>
      <c r="Y77">
        <v>5.1220000000000002E-2</v>
      </c>
      <c r="Z77">
        <v>8.0999999999999996E-4</v>
      </c>
      <c r="AA77">
        <v>8.0999999999999996E-4</v>
      </c>
      <c r="AB77">
        <v>1033.9000000000001</v>
      </c>
      <c r="AC77">
        <v>7.1</v>
      </c>
      <c r="AD77">
        <v>11</v>
      </c>
      <c r="AE77" s="4">
        <v>1009.1</v>
      </c>
      <c r="AF77">
        <v>6.6</v>
      </c>
      <c r="AG77">
        <v>16</v>
      </c>
      <c r="AH77">
        <v>1009</v>
      </c>
      <c r="AI77">
        <v>16</v>
      </c>
      <c r="AJ77">
        <v>16</v>
      </c>
      <c r="AK77">
        <v>1071</v>
      </c>
      <c r="AL77">
        <v>21</v>
      </c>
      <c r="AM77">
        <v>21</v>
      </c>
      <c r="AN77">
        <v>84.8</v>
      </c>
      <c r="AO77">
        <v>2.2999999999999998</v>
      </c>
      <c r="AP77">
        <v>33.380000000000003</v>
      </c>
      <c r="AQ77">
        <v>0.89</v>
      </c>
      <c r="AR77">
        <v>2.5249999999999999</v>
      </c>
      <c r="AS77">
        <v>1.9E-2</v>
      </c>
    </row>
    <row r="78" spans="1:45" x14ac:dyDescent="0.25">
      <c r="A78">
        <v>21.981999999999999</v>
      </c>
      <c r="B78" t="s">
        <v>136</v>
      </c>
      <c r="C78">
        <v>153</v>
      </c>
      <c r="D78" t="s">
        <v>40</v>
      </c>
      <c r="E78">
        <v>1</v>
      </c>
      <c r="J78">
        <v>942000</v>
      </c>
      <c r="K78">
        <v>25000</v>
      </c>
      <c r="L78">
        <v>1.774</v>
      </c>
      <c r="M78">
        <v>2.4E-2</v>
      </c>
      <c r="N78">
        <v>3.4000000000000002E-2</v>
      </c>
      <c r="O78">
        <v>0.16980000000000001</v>
      </c>
      <c r="P78">
        <v>1.4E-3</v>
      </c>
      <c r="Q78">
        <v>3.0999999999999999E-3</v>
      </c>
      <c r="R78">
        <v>0.78742999999999996</v>
      </c>
      <c r="S78">
        <v>5.8892819999999997</v>
      </c>
      <c r="T78">
        <v>0.1075193</v>
      </c>
      <c r="U78">
        <v>7.5600000000000001E-2</v>
      </c>
      <c r="V78">
        <v>8.4000000000000003E-4</v>
      </c>
      <c r="W78">
        <v>8.4000000000000003E-4</v>
      </c>
      <c r="X78">
        <v>3.0710000000000001E-2</v>
      </c>
      <c r="Y78">
        <v>5.1290000000000002E-2</v>
      </c>
      <c r="Z78">
        <v>8.8000000000000003E-4</v>
      </c>
      <c r="AA78">
        <v>8.8000000000000003E-4</v>
      </c>
      <c r="AB78">
        <v>1034.5999999999999</v>
      </c>
      <c r="AC78">
        <v>8.8000000000000007</v>
      </c>
      <c r="AD78">
        <v>13</v>
      </c>
      <c r="AE78" s="4">
        <v>1010.6</v>
      </c>
      <c r="AF78">
        <v>7.6</v>
      </c>
      <c r="AG78">
        <v>17</v>
      </c>
      <c r="AH78">
        <v>1011</v>
      </c>
      <c r="AI78">
        <v>17</v>
      </c>
      <c r="AJ78">
        <v>17</v>
      </c>
      <c r="AK78">
        <v>1080</v>
      </c>
      <c r="AL78">
        <v>22</v>
      </c>
      <c r="AM78">
        <v>22</v>
      </c>
      <c r="AN78">
        <v>84.4</v>
      </c>
      <c r="AO78">
        <v>2.2000000000000002</v>
      </c>
      <c r="AP78">
        <v>33.58</v>
      </c>
      <c r="AQ78">
        <v>0.85</v>
      </c>
      <c r="AR78">
        <v>2.504</v>
      </c>
      <c r="AS78">
        <v>2.1000000000000001E-2</v>
      </c>
    </row>
    <row r="79" spans="1:45" x14ac:dyDescent="0.25">
      <c r="A79">
        <v>21.99</v>
      </c>
      <c r="B79" t="s">
        <v>139</v>
      </c>
      <c r="C79">
        <v>153</v>
      </c>
      <c r="D79" t="s">
        <v>40</v>
      </c>
      <c r="E79">
        <v>1</v>
      </c>
      <c r="J79">
        <v>959000</v>
      </c>
      <c r="K79">
        <v>23000</v>
      </c>
      <c r="L79">
        <v>1.746</v>
      </c>
      <c r="M79">
        <v>2.3E-2</v>
      </c>
      <c r="N79">
        <v>3.4000000000000002E-2</v>
      </c>
      <c r="O79">
        <v>0.16669999999999999</v>
      </c>
      <c r="P79">
        <v>1.1999999999999999E-3</v>
      </c>
      <c r="Q79">
        <v>2.8999999999999998E-3</v>
      </c>
      <c r="R79">
        <v>0.47458</v>
      </c>
      <c r="S79">
        <v>5.9988000000000001</v>
      </c>
      <c r="T79">
        <v>0.1043583</v>
      </c>
      <c r="U79">
        <v>7.5899999999999995E-2</v>
      </c>
      <c r="V79">
        <v>8.4999999999999995E-4</v>
      </c>
      <c r="W79">
        <v>8.4999999999999995E-4</v>
      </c>
      <c r="X79">
        <v>0.10375</v>
      </c>
      <c r="Y79">
        <v>5.0389999999999997E-2</v>
      </c>
      <c r="Z79">
        <v>7.6999999999999996E-4</v>
      </c>
      <c r="AA79">
        <v>7.6999999999999996E-4</v>
      </c>
      <c r="AB79">
        <v>1024.0999999999999</v>
      </c>
      <c r="AC79">
        <v>8.5</v>
      </c>
      <c r="AD79">
        <v>12</v>
      </c>
      <c r="AE79" s="4">
        <v>994</v>
      </c>
      <c r="AF79">
        <v>6.8</v>
      </c>
      <c r="AG79">
        <v>16</v>
      </c>
      <c r="AH79">
        <v>993</v>
      </c>
      <c r="AI79">
        <v>15</v>
      </c>
      <c r="AJ79">
        <v>15</v>
      </c>
      <c r="AK79">
        <v>1088</v>
      </c>
      <c r="AL79">
        <v>23</v>
      </c>
      <c r="AM79">
        <v>23</v>
      </c>
      <c r="AN79">
        <v>85.9</v>
      </c>
      <c r="AO79">
        <v>2.1</v>
      </c>
      <c r="AP79">
        <v>34.06</v>
      </c>
      <c r="AQ79">
        <v>0.86</v>
      </c>
      <c r="AR79">
        <v>2.516</v>
      </c>
      <c r="AS79">
        <v>1.6E-2</v>
      </c>
    </row>
    <row r="80" spans="1:45" x14ac:dyDescent="0.25">
      <c r="A80">
        <v>22.010999999999999</v>
      </c>
      <c r="B80" t="s">
        <v>160</v>
      </c>
      <c r="C80">
        <v>153</v>
      </c>
      <c r="D80" t="s">
        <v>40</v>
      </c>
      <c r="E80">
        <v>1</v>
      </c>
      <c r="J80">
        <v>954000</v>
      </c>
      <c r="K80">
        <v>24000</v>
      </c>
      <c r="L80">
        <v>1.738</v>
      </c>
      <c r="M80">
        <v>2.1999999999999999E-2</v>
      </c>
      <c r="N80">
        <v>3.3000000000000002E-2</v>
      </c>
      <c r="O80">
        <v>0.1676</v>
      </c>
      <c r="P80">
        <v>1.2999999999999999E-3</v>
      </c>
      <c r="Q80">
        <v>3.0000000000000001E-3</v>
      </c>
      <c r="R80">
        <v>0.38114999999999999</v>
      </c>
      <c r="S80">
        <v>5.9665869999999996</v>
      </c>
      <c r="T80">
        <v>0.10680050000000001</v>
      </c>
      <c r="U80">
        <v>7.5389999999999999E-2</v>
      </c>
      <c r="V80">
        <v>9.1E-4</v>
      </c>
      <c r="W80">
        <v>9.1E-4</v>
      </c>
      <c r="X80">
        <v>0.18475</v>
      </c>
      <c r="Y80">
        <v>5.0470000000000001E-2</v>
      </c>
      <c r="Z80">
        <v>8.3000000000000001E-4</v>
      </c>
      <c r="AA80">
        <v>8.3000000000000001E-4</v>
      </c>
      <c r="AB80">
        <v>1021.4</v>
      </c>
      <c r="AC80">
        <v>8.3000000000000007</v>
      </c>
      <c r="AD80">
        <v>12</v>
      </c>
      <c r="AE80" s="4">
        <v>998.7</v>
      </c>
      <c r="AF80">
        <v>7</v>
      </c>
      <c r="AG80">
        <v>16</v>
      </c>
      <c r="AH80">
        <v>995</v>
      </c>
      <c r="AI80">
        <v>16</v>
      </c>
      <c r="AJ80">
        <v>16</v>
      </c>
      <c r="AK80">
        <v>1071</v>
      </c>
      <c r="AL80">
        <v>24</v>
      </c>
      <c r="AM80">
        <v>24</v>
      </c>
      <c r="AN80">
        <v>85.9</v>
      </c>
      <c r="AO80">
        <v>2.1</v>
      </c>
      <c r="AP80">
        <v>34.08</v>
      </c>
      <c r="AQ80">
        <v>0.84</v>
      </c>
      <c r="AR80">
        <v>2.5179999999999998</v>
      </c>
      <c r="AS80">
        <v>1.9E-2</v>
      </c>
    </row>
    <row r="81" spans="1:45" x14ac:dyDescent="0.25">
      <c r="A81">
        <v>21.981999999999999</v>
      </c>
      <c r="B81" t="s">
        <v>227</v>
      </c>
      <c r="C81">
        <v>153</v>
      </c>
      <c r="D81" t="s">
        <v>40</v>
      </c>
      <c r="E81">
        <v>1</v>
      </c>
      <c r="J81">
        <v>927000</v>
      </c>
      <c r="K81">
        <v>24000</v>
      </c>
      <c r="L81">
        <v>1.742</v>
      </c>
      <c r="M81">
        <v>0.02</v>
      </c>
      <c r="N81">
        <v>3.2000000000000001E-2</v>
      </c>
      <c r="O81">
        <v>0.16850000000000001</v>
      </c>
      <c r="P81">
        <v>1.4E-3</v>
      </c>
      <c r="Q81">
        <v>3.0999999999999999E-3</v>
      </c>
      <c r="R81">
        <v>0.43103999999999998</v>
      </c>
      <c r="S81">
        <v>5.9347180000000002</v>
      </c>
      <c r="T81">
        <v>0.1091847</v>
      </c>
      <c r="U81">
        <v>7.5139999999999998E-2</v>
      </c>
      <c r="V81">
        <v>8.3000000000000001E-4</v>
      </c>
      <c r="W81">
        <v>8.3000000000000001E-4</v>
      </c>
      <c r="X81">
        <v>0.26722000000000001</v>
      </c>
      <c r="Y81">
        <v>5.0509999999999999E-2</v>
      </c>
      <c r="Z81">
        <v>8.0999999999999996E-4</v>
      </c>
      <c r="AA81">
        <v>8.0999999999999996E-4</v>
      </c>
      <c r="AB81">
        <v>1023.2</v>
      </c>
      <c r="AC81">
        <v>7.5</v>
      </c>
      <c r="AD81">
        <v>12</v>
      </c>
      <c r="AE81" s="4">
        <v>1003.4</v>
      </c>
      <c r="AF81">
        <v>7.9</v>
      </c>
      <c r="AG81">
        <v>17</v>
      </c>
      <c r="AH81">
        <v>996</v>
      </c>
      <c r="AI81">
        <v>16</v>
      </c>
      <c r="AJ81">
        <v>16</v>
      </c>
      <c r="AK81">
        <v>1068</v>
      </c>
      <c r="AL81">
        <v>22</v>
      </c>
      <c r="AM81">
        <v>22</v>
      </c>
      <c r="AN81">
        <v>87.8</v>
      </c>
      <c r="AO81">
        <v>2.2999999999999998</v>
      </c>
      <c r="AP81">
        <v>34.630000000000003</v>
      </c>
      <c r="AQ81">
        <v>0.9</v>
      </c>
      <c r="AR81">
        <v>2.5379999999999998</v>
      </c>
      <c r="AS81">
        <v>1.9E-2</v>
      </c>
    </row>
    <row r="82" spans="1:45" x14ac:dyDescent="0.25">
      <c r="A82">
        <v>22.01</v>
      </c>
      <c r="B82" t="s">
        <v>294</v>
      </c>
      <c r="C82">
        <v>153</v>
      </c>
      <c r="D82" t="s">
        <v>40</v>
      </c>
      <c r="E82">
        <v>1</v>
      </c>
      <c r="J82">
        <v>908000</v>
      </c>
      <c r="K82">
        <v>23000</v>
      </c>
      <c r="L82">
        <v>1.73</v>
      </c>
      <c r="M82">
        <v>2.3E-2</v>
      </c>
      <c r="N82">
        <v>3.3000000000000002E-2</v>
      </c>
      <c r="O82">
        <v>0.16839999999999999</v>
      </c>
      <c r="P82">
        <v>1.4E-3</v>
      </c>
      <c r="Q82">
        <v>3.0999999999999999E-3</v>
      </c>
      <c r="R82">
        <v>0.62402000000000002</v>
      </c>
      <c r="S82">
        <v>5.9382419999999998</v>
      </c>
      <c r="T82">
        <v>0.10931440000000001</v>
      </c>
      <c r="U82">
        <v>7.4579999999999994E-2</v>
      </c>
      <c r="V82">
        <v>7.7999999999999999E-4</v>
      </c>
      <c r="W82">
        <v>7.7999999999999999E-4</v>
      </c>
      <c r="X82">
        <v>-3.1194E-2</v>
      </c>
      <c r="Y82">
        <v>5.3289999999999997E-2</v>
      </c>
      <c r="Z82">
        <v>9.3000000000000005E-4</v>
      </c>
      <c r="AA82">
        <v>9.3000000000000005E-4</v>
      </c>
      <c r="AB82">
        <v>1018.4</v>
      </c>
      <c r="AC82">
        <v>8.6</v>
      </c>
      <c r="AD82">
        <v>12</v>
      </c>
      <c r="AE82" s="4">
        <v>1002.9</v>
      </c>
      <c r="AF82">
        <v>7.9</v>
      </c>
      <c r="AG82">
        <v>17</v>
      </c>
      <c r="AH82">
        <v>1049</v>
      </c>
      <c r="AI82">
        <v>18</v>
      </c>
      <c r="AJ82">
        <v>18</v>
      </c>
      <c r="AK82">
        <v>1051</v>
      </c>
      <c r="AL82">
        <v>21</v>
      </c>
      <c r="AM82">
        <v>21</v>
      </c>
      <c r="AN82">
        <v>86.1</v>
      </c>
      <c r="AO82">
        <v>2.2000000000000002</v>
      </c>
      <c r="AP82">
        <v>33.76</v>
      </c>
      <c r="AQ82">
        <v>0.84</v>
      </c>
      <c r="AR82">
        <v>2.5430000000000001</v>
      </c>
      <c r="AS82">
        <v>1.7999999999999999E-2</v>
      </c>
    </row>
    <row r="83" spans="1:45" x14ac:dyDescent="0.25">
      <c r="A83">
        <v>21.981999999999999</v>
      </c>
      <c r="B83" t="s">
        <v>102</v>
      </c>
      <c r="C83">
        <v>152</v>
      </c>
      <c r="D83" t="s">
        <v>40</v>
      </c>
      <c r="E83">
        <v>1</v>
      </c>
      <c r="J83">
        <v>991000</v>
      </c>
      <c r="K83">
        <v>23000</v>
      </c>
      <c r="L83">
        <v>1.7190000000000001</v>
      </c>
      <c r="M83">
        <v>2.1000000000000001E-2</v>
      </c>
      <c r="N83">
        <v>3.2000000000000001E-2</v>
      </c>
      <c r="O83">
        <v>0.1643</v>
      </c>
      <c r="P83">
        <v>1.4E-3</v>
      </c>
      <c r="Q83">
        <v>3.0000000000000001E-3</v>
      </c>
      <c r="R83">
        <v>0.59899999999999998</v>
      </c>
      <c r="S83">
        <v>6.0864269999999996</v>
      </c>
      <c r="T83">
        <v>0.1111338</v>
      </c>
      <c r="U83">
        <v>7.5499999999999998E-2</v>
      </c>
      <c r="V83">
        <v>7.6000000000000004E-4</v>
      </c>
      <c r="W83">
        <v>7.6000000000000004E-4</v>
      </c>
      <c r="X83">
        <v>9.8798999999999998E-2</v>
      </c>
      <c r="Y83">
        <v>4.9930000000000002E-2</v>
      </c>
      <c r="Z83">
        <v>8.0000000000000004E-4</v>
      </c>
      <c r="AA83">
        <v>8.0000000000000004E-4</v>
      </c>
      <c r="AB83">
        <v>1014.5</v>
      </c>
      <c r="AC83">
        <v>7.8</v>
      </c>
      <c r="AD83">
        <v>12</v>
      </c>
      <c r="AE83" s="4">
        <v>980.2</v>
      </c>
      <c r="AF83">
        <v>7.7</v>
      </c>
      <c r="AG83">
        <v>16</v>
      </c>
      <c r="AH83">
        <v>985</v>
      </c>
      <c r="AI83">
        <v>15</v>
      </c>
      <c r="AJ83">
        <v>15</v>
      </c>
      <c r="AK83">
        <v>1076</v>
      </c>
      <c r="AL83">
        <v>20</v>
      </c>
      <c r="AM83">
        <v>20</v>
      </c>
      <c r="AN83">
        <v>87.1</v>
      </c>
      <c r="AO83">
        <v>2</v>
      </c>
      <c r="AP83">
        <v>33.86</v>
      </c>
      <c r="AQ83">
        <v>0.8</v>
      </c>
      <c r="AR83">
        <v>2.56</v>
      </c>
      <c r="AS83">
        <v>1.7000000000000001E-2</v>
      </c>
    </row>
    <row r="84" spans="1:45" x14ac:dyDescent="0.25">
      <c r="A84">
        <v>21.992999999999999</v>
      </c>
      <c r="B84" t="s">
        <v>307</v>
      </c>
      <c r="C84">
        <v>153</v>
      </c>
      <c r="D84" t="s">
        <v>40</v>
      </c>
      <c r="E84">
        <v>1</v>
      </c>
      <c r="J84">
        <v>947000</v>
      </c>
      <c r="K84">
        <v>20000</v>
      </c>
      <c r="L84">
        <v>1.712</v>
      </c>
      <c r="M84">
        <v>2.4E-2</v>
      </c>
      <c r="N84">
        <v>3.4000000000000002E-2</v>
      </c>
      <c r="O84">
        <v>0.16309999999999999</v>
      </c>
      <c r="P84">
        <v>1.6000000000000001E-3</v>
      </c>
      <c r="Q84">
        <v>3.0999999999999999E-3</v>
      </c>
      <c r="R84">
        <v>0.54125000000000001</v>
      </c>
      <c r="S84">
        <v>6.131208</v>
      </c>
      <c r="T84">
        <v>0.11653429999999999</v>
      </c>
      <c r="U84">
        <v>7.6189999999999994E-2</v>
      </c>
      <c r="V84">
        <v>8.4999999999999995E-4</v>
      </c>
      <c r="W84">
        <v>8.4999999999999995E-4</v>
      </c>
      <c r="X84">
        <v>1.8275E-2</v>
      </c>
      <c r="Y84">
        <v>5.1650000000000001E-2</v>
      </c>
      <c r="Z84">
        <v>8.1999999999999998E-4</v>
      </c>
      <c r="AA84">
        <v>8.1999999999999998E-4</v>
      </c>
      <c r="AB84">
        <v>1011.4</v>
      </c>
      <c r="AC84">
        <v>8.9</v>
      </c>
      <c r="AD84">
        <v>13</v>
      </c>
      <c r="AE84" s="4">
        <v>973.8</v>
      </c>
      <c r="AF84">
        <v>8.8000000000000007</v>
      </c>
      <c r="AG84">
        <v>17</v>
      </c>
      <c r="AH84">
        <v>1018</v>
      </c>
      <c r="AI84">
        <v>16</v>
      </c>
      <c r="AJ84">
        <v>16</v>
      </c>
      <c r="AK84">
        <v>1093</v>
      </c>
      <c r="AL84">
        <v>23</v>
      </c>
      <c r="AM84">
        <v>23</v>
      </c>
      <c r="AN84">
        <v>89.5</v>
      </c>
      <c r="AO84">
        <v>1.9</v>
      </c>
      <c r="AP84">
        <v>35.049999999999997</v>
      </c>
      <c r="AQ84">
        <v>0.77</v>
      </c>
      <c r="AR84">
        <v>2.5390000000000001</v>
      </c>
      <c r="AS84">
        <v>1.9E-2</v>
      </c>
    </row>
    <row r="85" spans="1:45" x14ac:dyDescent="0.25">
      <c r="A85">
        <v>22.006</v>
      </c>
      <c r="B85" t="s">
        <v>105</v>
      </c>
      <c r="C85">
        <v>153</v>
      </c>
      <c r="D85" t="s">
        <v>40</v>
      </c>
      <c r="E85">
        <v>1</v>
      </c>
      <c r="J85">
        <v>988000</v>
      </c>
      <c r="K85">
        <v>23000</v>
      </c>
      <c r="L85">
        <v>1.7370000000000001</v>
      </c>
      <c r="M85">
        <v>2.1999999999999999E-2</v>
      </c>
      <c r="N85">
        <v>3.3000000000000002E-2</v>
      </c>
      <c r="O85">
        <v>0.16550000000000001</v>
      </c>
      <c r="P85">
        <v>1.4E-3</v>
      </c>
      <c r="Q85">
        <v>3.0000000000000001E-3</v>
      </c>
      <c r="R85">
        <v>0.53466999999999998</v>
      </c>
      <c r="S85">
        <v>6.0422960000000003</v>
      </c>
      <c r="T85">
        <v>0.109528</v>
      </c>
      <c r="U85">
        <v>7.5730000000000006E-2</v>
      </c>
      <c r="V85">
        <v>8.0999999999999996E-4</v>
      </c>
      <c r="W85">
        <v>8.0999999999999996E-4</v>
      </c>
      <c r="X85">
        <v>0.11244</v>
      </c>
      <c r="Y85">
        <v>5.0340000000000003E-2</v>
      </c>
      <c r="Z85">
        <v>8.0000000000000004E-4</v>
      </c>
      <c r="AA85">
        <v>8.0000000000000004E-4</v>
      </c>
      <c r="AB85">
        <v>1021.2</v>
      </c>
      <c r="AC85">
        <v>8.1999999999999993</v>
      </c>
      <c r="AD85">
        <v>12</v>
      </c>
      <c r="AE85" s="4">
        <v>987.1</v>
      </c>
      <c r="AF85">
        <v>7.6</v>
      </c>
      <c r="AG85">
        <v>17</v>
      </c>
      <c r="AH85">
        <v>992</v>
      </c>
      <c r="AI85">
        <v>15</v>
      </c>
      <c r="AJ85">
        <v>15</v>
      </c>
      <c r="AK85">
        <v>1081</v>
      </c>
      <c r="AL85">
        <v>22</v>
      </c>
      <c r="AM85">
        <v>22</v>
      </c>
      <c r="AN85">
        <v>87.1</v>
      </c>
      <c r="AO85">
        <v>2</v>
      </c>
      <c r="AP85">
        <v>34.409999999999997</v>
      </c>
      <c r="AQ85">
        <v>0.8</v>
      </c>
      <c r="AR85">
        <v>2.5190000000000001</v>
      </c>
      <c r="AS85">
        <v>2.1000000000000001E-2</v>
      </c>
    </row>
    <row r="86" spans="1:45" x14ac:dyDescent="0.25">
      <c r="A86">
        <v>21.994</v>
      </c>
      <c r="B86" t="s">
        <v>117</v>
      </c>
      <c r="C86">
        <v>152</v>
      </c>
      <c r="D86" t="s">
        <v>40</v>
      </c>
      <c r="E86">
        <v>1</v>
      </c>
      <c r="J86">
        <v>992000</v>
      </c>
      <c r="K86">
        <v>23000</v>
      </c>
      <c r="L86">
        <v>1.7150000000000001</v>
      </c>
      <c r="M86">
        <v>2.1999999999999999E-2</v>
      </c>
      <c r="N86">
        <v>3.3000000000000002E-2</v>
      </c>
      <c r="O86">
        <v>0.16450000000000001</v>
      </c>
      <c r="P86">
        <v>1.2999999999999999E-3</v>
      </c>
      <c r="Q86">
        <v>3.0000000000000001E-3</v>
      </c>
      <c r="R86">
        <v>0.50034999999999996</v>
      </c>
      <c r="S86">
        <v>6.079027</v>
      </c>
      <c r="T86">
        <v>0.1108637</v>
      </c>
      <c r="U86">
        <v>7.5079999999999994E-2</v>
      </c>
      <c r="V86">
        <v>8.1999999999999998E-4</v>
      </c>
      <c r="W86">
        <v>8.1999999999999998E-4</v>
      </c>
      <c r="X86">
        <v>0.1017</v>
      </c>
      <c r="Y86">
        <v>4.9950000000000001E-2</v>
      </c>
      <c r="Z86">
        <v>8.0000000000000004E-4</v>
      </c>
      <c r="AA86">
        <v>8.0000000000000004E-4</v>
      </c>
      <c r="AB86">
        <v>1012.9</v>
      </c>
      <c r="AC86">
        <v>8.3000000000000007</v>
      </c>
      <c r="AD86">
        <v>12</v>
      </c>
      <c r="AE86" s="4">
        <v>981.4</v>
      </c>
      <c r="AF86">
        <v>7.3</v>
      </c>
      <c r="AG86">
        <v>16</v>
      </c>
      <c r="AH86">
        <v>985</v>
      </c>
      <c r="AI86">
        <v>15</v>
      </c>
      <c r="AJ86">
        <v>15</v>
      </c>
      <c r="AK86">
        <v>1067</v>
      </c>
      <c r="AL86">
        <v>22</v>
      </c>
      <c r="AM86">
        <v>22</v>
      </c>
      <c r="AN86">
        <v>88</v>
      </c>
      <c r="AO86">
        <v>2.1</v>
      </c>
      <c r="AP86">
        <v>34.369999999999997</v>
      </c>
      <c r="AQ86">
        <v>0.82</v>
      </c>
      <c r="AR86">
        <v>2.548</v>
      </c>
      <c r="AS86">
        <v>1.7999999999999999E-2</v>
      </c>
    </row>
    <row r="87" spans="1:45" x14ac:dyDescent="0.25">
      <c r="A87">
        <v>21.96</v>
      </c>
      <c r="B87" t="s">
        <v>121</v>
      </c>
      <c r="C87">
        <v>152</v>
      </c>
      <c r="D87" t="s">
        <v>40</v>
      </c>
      <c r="E87">
        <v>1</v>
      </c>
      <c r="J87" s="1">
        <v>1005000</v>
      </c>
      <c r="K87">
        <v>24000</v>
      </c>
      <c r="L87">
        <v>1.7190000000000001</v>
      </c>
      <c r="M87">
        <v>0.02</v>
      </c>
      <c r="N87">
        <v>3.1E-2</v>
      </c>
      <c r="O87">
        <v>0.1638</v>
      </c>
      <c r="P87">
        <v>1.2999999999999999E-3</v>
      </c>
      <c r="Q87">
        <v>2.8999999999999998E-3</v>
      </c>
      <c r="R87">
        <v>0.45345999999999997</v>
      </c>
      <c r="S87">
        <v>6.1050060000000004</v>
      </c>
      <c r="T87">
        <v>0.10808619999999999</v>
      </c>
      <c r="U87">
        <v>7.5749999999999998E-2</v>
      </c>
      <c r="V87">
        <v>7.7999999999999999E-4</v>
      </c>
      <c r="W87">
        <v>7.7999999999999999E-4</v>
      </c>
      <c r="X87">
        <v>9.3423000000000006E-2</v>
      </c>
      <c r="Y87">
        <v>4.99E-2</v>
      </c>
      <c r="Z87">
        <v>7.7999999999999999E-4</v>
      </c>
      <c r="AA87">
        <v>7.7999999999999999E-4</v>
      </c>
      <c r="AB87">
        <v>1014.7</v>
      </c>
      <c r="AC87">
        <v>7.6</v>
      </c>
      <c r="AD87">
        <v>12</v>
      </c>
      <c r="AE87" s="4">
        <v>977.7</v>
      </c>
      <c r="AF87">
        <v>7.3</v>
      </c>
      <c r="AG87">
        <v>16</v>
      </c>
      <c r="AH87">
        <v>984</v>
      </c>
      <c r="AI87">
        <v>15</v>
      </c>
      <c r="AJ87">
        <v>15</v>
      </c>
      <c r="AK87">
        <v>1085</v>
      </c>
      <c r="AL87">
        <v>20</v>
      </c>
      <c r="AM87">
        <v>20</v>
      </c>
      <c r="AN87">
        <v>89.3</v>
      </c>
      <c r="AO87">
        <v>2.2000000000000002</v>
      </c>
      <c r="AP87">
        <v>34.96</v>
      </c>
      <c r="AQ87">
        <v>0.87</v>
      </c>
      <c r="AR87">
        <v>2.5390000000000001</v>
      </c>
      <c r="AS87">
        <v>1.9E-2</v>
      </c>
    </row>
    <row r="88" spans="1:45" x14ac:dyDescent="0.25">
      <c r="A88">
        <v>21.995000000000001</v>
      </c>
      <c r="B88" t="s">
        <v>125</v>
      </c>
      <c r="C88">
        <v>153</v>
      </c>
      <c r="D88" t="s">
        <v>40</v>
      </c>
      <c r="E88">
        <v>1</v>
      </c>
      <c r="J88">
        <v>985000</v>
      </c>
      <c r="K88">
        <v>24000</v>
      </c>
      <c r="L88">
        <v>1.75</v>
      </c>
      <c r="M88">
        <v>2.5000000000000001E-2</v>
      </c>
      <c r="N88">
        <v>3.5000000000000003E-2</v>
      </c>
      <c r="O88">
        <v>0.1668</v>
      </c>
      <c r="P88">
        <v>1.6999999999999999E-3</v>
      </c>
      <c r="Q88">
        <v>3.2000000000000002E-3</v>
      </c>
      <c r="R88">
        <v>0.72318000000000005</v>
      </c>
      <c r="S88">
        <v>5.9952040000000002</v>
      </c>
      <c r="T88">
        <v>0.1150159</v>
      </c>
      <c r="U88">
        <v>7.5819999999999999E-2</v>
      </c>
      <c r="V88">
        <v>7.9000000000000001E-4</v>
      </c>
      <c r="W88">
        <v>7.9000000000000001E-4</v>
      </c>
      <c r="X88">
        <v>-2.4635000000000001E-2</v>
      </c>
      <c r="Y88">
        <v>5.0139999999999997E-2</v>
      </c>
      <c r="Z88">
        <v>8.5999999999999998E-4</v>
      </c>
      <c r="AA88">
        <v>8.5999999999999998E-4</v>
      </c>
      <c r="AB88">
        <v>1026.7</v>
      </c>
      <c r="AC88">
        <v>9.4</v>
      </c>
      <c r="AD88">
        <v>13</v>
      </c>
      <c r="AE88" s="4">
        <v>994.1</v>
      </c>
      <c r="AF88">
        <v>9.6</v>
      </c>
      <c r="AG88">
        <v>18</v>
      </c>
      <c r="AH88">
        <v>989</v>
      </c>
      <c r="AI88">
        <v>16</v>
      </c>
      <c r="AJ88">
        <v>16</v>
      </c>
      <c r="AK88">
        <v>1084</v>
      </c>
      <c r="AL88">
        <v>21</v>
      </c>
      <c r="AM88">
        <v>21</v>
      </c>
      <c r="AN88">
        <v>87.7</v>
      </c>
      <c r="AO88">
        <v>2.1</v>
      </c>
      <c r="AP88">
        <v>34.76</v>
      </c>
      <c r="AQ88">
        <v>0.79</v>
      </c>
      <c r="AR88">
        <v>2.504</v>
      </c>
      <c r="AS88">
        <v>0.02</v>
      </c>
    </row>
    <row r="89" spans="1:45" x14ac:dyDescent="0.25">
      <c r="A89">
        <v>22.027000000000001</v>
      </c>
      <c r="B89" t="s">
        <v>138</v>
      </c>
      <c r="C89">
        <v>153</v>
      </c>
      <c r="D89" t="s">
        <v>40</v>
      </c>
      <c r="E89">
        <v>1</v>
      </c>
      <c r="J89">
        <v>977000</v>
      </c>
      <c r="K89">
        <v>23000</v>
      </c>
      <c r="L89">
        <v>1.718</v>
      </c>
      <c r="M89">
        <v>0.02</v>
      </c>
      <c r="N89">
        <v>3.1E-2</v>
      </c>
      <c r="O89">
        <v>0.16539999999999999</v>
      </c>
      <c r="P89">
        <v>1.5E-3</v>
      </c>
      <c r="Q89">
        <v>3.0000000000000001E-3</v>
      </c>
      <c r="R89">
        <v>0.51297999999999999</v>
      </c>
      <c r="S89">
        <v>6.0459490000000002</v>
      </c>
      <c r="T89">
        <v>0.10966049999999999</v>
      </c>
      <c r="U89">
        <v>7.5340000000000004E-2</v>
      </c>
      <c r="V89">
        <v>8.0000000000000004E-4</v>
      </c>
      <c r="W89">
        <v>8.0000000000000004E-4</v>
      </c>
      <c r="X89">
        <v>0.24084</v>
      </c>
      <c r="Y89">
        <v>4.9509999999999998E-2</v>
      </c>
      <c r="Z89">
        <v>8.5999999999999998E-4</v>
      </c>
      <c r="AA89">
        <v>8.5999999999999998E-4</v>
      </c>
      <c r="AB89">
        <v>1014.2</v>
      </c>
      <c r="AC89">
        <v>7.5</v>
      </c>
      <c r="AD89">
        <v>12</v>
      </c>
      <c r="AE89" s="4">
        <v>986.3</v>
      </c>
      <c r="AF89">
        <v>8.3000000000000007</v>
      </c>
      <c r="AG89">
        <v>17</v>
      </c>
      <c r="AH89">
        <v>976</v>
      </c>
      <c r="AI89">
        <v>16</v>
      </c>
      <c r="AJ89">
        <v>16</v>
      </c>
      <c r="AK89">
        <v>1071</v>
      </c>
      <c r="AL89">
        <v>21</v>
      </c>
      <c r="AM89">
        <v>21</v>
      </c>
      <c r="AN89">
        <v>87.5</v>
      </c>
      <c r="AO89">
        <v>2</v>
      </c>
      <c r="AP89">
        <v>34.75</v>
      </c>
      <c r="AQ89">
        <v>0.83</v>
      </c>
      <c r="AR89">
        <v>2.512</v>
      </c>
      <c r="AS89">
        <v>0.02</v>
      </c>
    </row>
    <row r="90" spans="1:45" x14ac:dyDescent="0.25">
      <c r="A90">
        <v>21.948</v>
      </c>
      <c r="B90" t="s">
        <v>251</v>
      </c>
      <c r="C90">
        <v>152</v>
      </c>
      <c r="D90" t="s">
        <v>40</v>
      </c>
      <c r="E90">
        <v>1</v>
      </c>
      <c r="J90">
        <v>943000</v>
      </c>
      <c r="K90">
        <v>22000</v>
      </c>
      <c r="L90">
        <v>1.6919999999999999</v>
      </c>
      <c r="M90">
        <v>0.02</v>
      </c>
      <c r="N90">
        <v>3.1E-2</v>
      </c>
      <c r="O90">
        <v>0.16289999999999999</v>
      </c>
      <c r="P90">
        <v>1.5E-3</v>
      </c>
      <c r="Q90">
        <v>3.0000000000000001E-3</v>
      </c>
      <c r="R90">
        <v>0.48542999999999997</v>
      </c>
      <c r="S90">
        <v>6.1387349999999996</v>
      </c>
      <c r="T90">
        <v>0.11305220000000001</v>
      </c>
      <c r="U90">
        <v>7.5179999999999997E-2</v>
      </c>
      <c r="V90">
        <v>8.4999999999999995E-4</v>
      </c>
      <c r="W90">
        <v>8.4999999999999995E-4</v>
      </c>
      <c r="X90">
        <v>0.26695999999999998</v>
      </c>
      <c r="Y90">
        <v>5.0549999999999998E-2</v>
      </c>
      <c r="Z90">
        <v>8.9999999999999998E-4</v>
      </c>
      <c r="AA90">
        <v>8.9999999999999998E-4</v>
      </c>
      <c r="AB90">
        <v>1004.3</v>
      </c>
      <c r="AC90">
        <v>7.5</v>
      </c>
      <c r="AD90">
        <v>12</v>
      </c>
      <c r="AE90" s="4">
        <v>972.7</v>
      </c>
      <c r="AF90">
        <v>8.1</v>
      </c>
      <c r="AG90">
        <v>17</v>
      </c>
      <c r="AH90">
        <v>996</v>
      </c>
      <c r="AI90">
        <v>17</v>
      </c>
      <c r="AJ90">
        <v>17</v>
      </c>
      <c r="AK90">
        <v>1066</v>
      </c>
      <c r="AL90">
        <v>23</v>
      </c>
      <c r="AM90">
        <v>23</v>
      </c>
      <c r="AN90">
        <v>90.7</v>
      </c>
      <c r="AO90">
        <v>2.2000000000000002</v>
      </c>
      <c r="AP90">
        <v>35.65</v>
      </c>
      <c r="AQ90">
        <v>0.87</v>
      </c>
      <c r="AR90">
        <v>2.5640000000000001</v>
      </c>
      <c r="AS90">
        <v>1.7000000000000001E-2</v>
      </c>
    </row>
    <row r="91" spans="1:45" x14ac:dyDescent="0.25">
      <c r="A91">
        <v>22.003</v>
      </c>
      <c r="B91" t="s">
        <v>257</v>
      </c>
      <c r="C91">
        <v>153</v>
      </c>
      <c r="D91" t="s">
        <v>40</v>
      </c>
      <c r="E91">
        <v>1</v>
      </c>
      <c r="J91">
        <v>925000</v>
      </c>
      <c r="K91">
        <v>21000</v>
      </c>
      <c r="L91">
        <v>1.7190000000000001</v>
      </c>
      <c r="M91">
        <v>2.4E-2</v>
      </c>
      <c r="N91">
        <v>3.4000000000000002E-2</v>
      </c>
      <c r="O91">
        <v>0.16470000000000001</v>
      </c>
      <c r="P91">
        <v>1.5E-3</v>
      </c>
      <c r="Q91">
        <v>3.0000000000000001E-3</v>
      </c>
      <c r="R91">
        <v>0.57837000000000005</v>
      </c>
      <c r="S91">
        <v>6.0716450000000002</v>
      </c>
      <c r="T91">
        <v>0.1105946</v>
      </c>
      <c r="U91">
        <v>7.5219999999999995E-2</v>
      </c>
      <c r="V91">
        <v>8.9999999999999998E-4</v>
      </c>
      <c r="W91">
        <v>8.9999999999999998E-4</v>
      </c>
      <c r="X91">
        <v>6.5387000000000001E-2</v>
      </c>
      <c r="Y91">
        <v>5.0860000000000002E-2</v>
      </c>
      <c r="Z91">
        <v>8.7000000000000001E-4</v>
      </c>
      <c r="AA91">
        <v>8.7000000000000001E-4</v>
      </c>
      <c r="AB91">
        <v>1014.3</v>
      </c>
      <c r="AC91">
        <v>9</v>
      </c>
      <c r="AD91">
        <v>13</v>
      </c>
      <c r="AE91" s="4">
        <v>982.4</v>
      </c>
      <c r="AF91">
        <v>8.3000000000000007</v>
      </c>
      <c r="AG91">
        <v>17</v>
      </c>
      <c r="AH91">
        <v>1002</v>
      </c>
      <c r="AI91">
        <v>17</v>
      </c>
      <c r="AJ91">
        <v>17</v>
      </c>
      <c r="AK91">
        <v>1069</v>
      </c>
      <c r="AL91">
        <v>24</v>
      </c>
      <c r="AM91">
        <v>24</v>
      </c>
      <c r="AN91">
        <v>89</v>
      </c>
      <c r="AO91">
        <v>2</v>
      </c>
      <c r="AP91">
        <v>35.07</v>
      </c>
      <c r="AQ91">
        <v>0.77</v>
      </c>
      <c r="AR91">
        <v>2.5510000000000002</v>
      </c>
      <c r="AS91">
        <v>1.9E-2</v>
      </c>
    </row>
    <row r="92" spans="1:45" x14ac:dyDescent="0.25">
      <c r="A92">
        <v>21.977</v>
      </c>
      <c r="B92" t="s">
        <v>275</v>
      </c>
      <c r="C92">
        <v>153</v>
      </c>
      <c r="D92" t="s">
        <v>40</v>
      </c>
      <c r="E92">
        <v>1</v>
      </c>
      <c r="J92">
        <v>955000</v>
      </c>
      <c r="K92">
        <v>22000</v>
      </c>
      <c r="L92">
        <v>1.6859999999999999</v>
      </c>
      <c r="M92">
        <v>2.3E-2</v>
      </c>
      <c r="N92">
        <v>3.3000000000000002E-2</v>
      </c>
      <c r="O92">
        <v>0.16320000000000001</v>
      </c>
      <c r="P92">
        <v>1.4E-3</v>
      </c>
      <c r="Q92">
        <v>3.0000000000000001E-3</v>
      </c>
      <c r="R92">
        <v>0.59904999999999997</v>
      </c>
      <c r="S92">
        <v>6.1274509999999998</v>
      </c>
      <c r="T92">
        <v>0.112637</v>
      </c>
      <c r="U92">
        <v>7.4539999999999995E-2</v>
      </c>
      <c r="V92">
        <v>7.7999999999999999E-4</v>
      </c>
      <c r="W92">
        <v>7.7999999999999999E-4</v>
      </c>
      <c r="X92">
        <v>5.7804000000000001E-2</v>
      </c>
      <c r="Y92">
        <v>5.1339999999999997E-2</v>
      </c>
      <c r="Z92">
        <v>8.4000000000000003E-4</v>
      </c>
      <c r="AA92">
        <v>8.4000000000000003E-4</v>
      </c>
      <c r="AB92">
        <v>1001.9</v>
      </c>
      <c r="AC92">
        <v>8.4</v>
      </c>
      <c r="AD92">
        <v>12</v>
      </c>
      <c r="AE92" s="4">
        <v>974.2</v>
      </c>
      <c r="AF92">
        <v>7.8</v>
      </c>
      <c r="AG92">
        <v>16</v>
      </c>
      <c r="AH92">
        <v>1012</v>
      </c>
      <c r="AI92">
        <v>16</v>
      </c>
      <c r="AJ92">
        <v>16</v>
      </c>
      <c r="AK92">
        <v>1052</v>
      </c>
      <c r="AL92">
        <v>22</v>
      </c>
      <c r="AM92">
        <v>22</v>
      </c>
      <c r="AN92">
        <v>91.4</v>
      </c>
      <c r="AO92">
        <v>2.1</v>
      </c>
      <c r="AP92">
        <v>36.479999999999997</v>
      </c>
      <c r="AQ92">
        <v>0.83</v>
      </c>
      <c r="AR92">
        <v>2.5070000000000001</v>
      </c>
      <c r="AS92">
        <v>1.9E-2</v>
      </c>
    </row>
    <row r="94" spans="1:45" x14ac:dyDescent="0.25">
      <c r="A94">
        <v>21.98</v>
      </c>
      <c r="B94" t="s">
        <v>263</v>
      </c>
      <c r="C94">
        <v>153</v>
      </c>
      <c r="D94" t="s">
        <v>40</v>
      </c>
      <c r="E94">
        <v>1</v>
      </c>
      <c r="J94" s="1">
        <v>1196000</v>
      </c>
      <c r="K94">
        <v>33000</v>
      </c>
      <c r="L94">
        <v>2.1199999999999999E-3</v>
      </c>
      <c r="M94">
        <v>7.1000000000000002E-4</v>
      </c>
      <c r="N94">
        <v>7.1000000000000002E-4</v>
      </c>
      <c r="O94">
        <v>2.0100000000000001E-4</v>
      </c>
      <c r="P94">
        <v>1.2999999999999999E-5</v>
      </c>
      <c r="Q94">
        <v>1.2999999999999999E-5</v>
      </c>
      <c r="R94">
        <v>-9.7501000000000004E-2</v>
      </c>
      <c r="S94">
        <v>4975.1239999999998</v>
      </c>
      <c r="T94">
        <v>321.77420000000001</v>
      </c>
      <c r="U94">
        <v>8.5000000000000006E-2</v>
      </c>
      <c r="V94">
        <v>3.2000000000000001E-2</v>
      </c>
      <c r="W94">
        <v>3.2000000000000001E-2</v>
      </c>
      <c r="X94">
        <v>0.29576000000000002</v>
      </c>
      <c r="Y94">
        <v>8.5000000000000006E-5</v>
      </c>
      <c r="Z94">
        <v>2.3E-5</v>
      </c>
      <c r="AA94">
        <v>2.3E-5</v>
      </c>
      <c r="AB94">
        <v>2.14</v>
      </c>
      <c r="AC94">
        <v>0.72</v>
      </c>
      <c r="AD94">
        <v>0.72</v>
      </c>
      <c r="AE94" s="4">
        <v>1.2949999999999999</v>
      </c>
      <c r="AF94">
        <v>8.3000000000000004E-2</v>
      </c>
      <c r="AG94">
        <v>8.5999999999999993E-2</v>
      </c>
      <c r="AH94">
        <v>1.71</v>
      </c>
      <c r="AI94">
        <v>0.47</v>
      </c>
      <c r="AJ94">
        <v>0.47</v>
      </c>
      <c r="AK94">
        <v>-900</v>
      </c>
      <c r="AL94">
        <v>670</v>
      </c>
      <c r="AM94">
        <v>670</v>
      </c>
      <c r="AN94">
        <v>115</v>
      </c>
      <c r="AO94">
        <v>3.1</v>
      </c>
      <c r="AP94">
        <v>99.1</v>
      </c>
      <c r="AQ94">
        <v>2.7</v>
      </c>
      <c r="AR94">
        <v>1.1639999999999999</v>
      </c>
      <c r="AS94">
        <v>7.9000000000000008E-3</v>
      </c>
    </row>
    <row r="95" spans="1:45" x14ac:dyDescent="0.25">
      <c r="A95">
        <v>21.98</v>
      </c>
      <c r="B95" t="s">
        <v>260</v>
      </c>
      <c r="C95">
        <v>153</v>
      </c>
      <c r="D95" t="s">
        <v>40</v>
      </c>
      <c r="E95">
        <v>1</v>
      </c>
      <c r="J95" s="1">
        <v>1184000</v>
      </c>
      <c r="K95">
        <v>28000</v>
      </c>
      <c r="L95">
        <v>3.0999999999999999E-3</v>
      </c>
      <c r="M95">
        <v>7.6999999999999996E-4</v>
      </c>
      <c r="N95">
        <v>7.6999999999999996E-4</v>
      </c>
      <c r="O95">
        <v>2.0100000000000001E-4</v>
      </c>
      <c r="P95">
        <v>1.5999999999999999E-5</v>
      </c>
      <c r="Q95">
        <v>1.5999999999999999E-5</v>
      </c>
      <c r="R95">
        <v>-7.9259999999999997E-2</v>
      </c>
      <c r="S95">
        <v>4975.1239999999998</v>
      </c>
      <c r="T95">
        <v>396.02980000000002</v>
      </c>
      <c r="U95">
        <v>0.13</v>
      </c>
      <c r="V95">
        <v>0.12</v>
      </c>
      <c r="W95">
        <v>0.12</v>
      </c>
      <c r="X95">
        <v>0.76426000000000005</v>
      </c>
      <c r="Y95">
        <v>9.5000000000000005E-5</v>
      </c>
      <c r="Z95">
        <v>2.4000000000000001E-5</v>
      </c>
      <c r="AA95">
        <v>2.4000000000000001E-5</v>
      </c>
      <c r="AB95">
        <v>3.13</v>
      </c>
      <c r="AC95">
        <v>0.78</v>
      </c>
      <c r="AD95">
        <v>0.78</v>
      </c>
      <c r="AE95" s="4">
        <v>1.29</v>
      </c>
      <c r="AF95">
        <v>0.1</v>
      </c>
      <c r="AG95">
        <v>0.1</v>
      </c>
      <c r="AH95">
        <v>1.91</v>
      </c>
      <c r="AI95">
        <v>0.48</v>
      </c>
      <c r="AJ95">
        <v>0.48</v>
      </c>
      <c r="AK95" s="1">
        <v>-2100</v>
      </c>
      <c r="AL95" s="1">
        <v>3900</v>
      </c>
      <c r="AM95" s="1">
        <v>3900</v>
      </c>
      <c r="AN95">
        <v>113.9</v>
      </c>
      <c r="AO95">
        <v>2.7</v>
      </c>
      <c r="AP95">
        <v>97.7</v>
      </c>
      <c r="AQ95">
        <v>2.2999999999999998</v>
      </c>
      <c r="AR95">
        <v>1.17</v>
      </c>
      <c r="AS95">
        <v>7.7000000000000002E-3</v>
      </c>
    </row>
    <row r="96" spans="1:45" x14ac:dyDescent="0.25">
      <c r="A96">
        <v>22.001999999999999</v>
      </c>
      <c r="B96" t="s">
        <v>241</v>
      </c>
      <c r="C96">
        <v>152</v>
      </c>
      <c r="D96" t="s">
        <v>40</v>
      </c>
      <c r="E96">
        <v>1</v>
      </c>
      <c r="J96" s="1">
        <v>1186000</v>
      </c>
      <c r="K96">
        <v>34000</v>
      </c>
      <c r="L96">
        <v>1.8799999999999999E-3</v>
      </c>
      <c r="M96">
        <v>6.7000000000000002E-4</v>
      </c>
      <c r="N96">
        <v>6.7000000000000002E-4</v>
      </c>
      <c r="O96">
        <v>2.1000000000000001E-4</v>
      </c>
      <c r="P96">
        <v>1.5E-5</v>
      </c>
      <c r="Q96">
        <v>1.5999999999999999E-5</v>
      </c>
      <c r="R96">
        <v>-1.3105E-2</v>
      </c>
      <c r="S96">
        <v>4761.9049999999997</v>
      </c>
      <c r="T96">
        <v>362.81180000000001</v>
      </c>
      <c r="U96">
        <v>8.7999999999999995E-2</v>
      </c>
      <c r="V96">
        <v>3.3000000000000002E-2</v>
      </c>
      <c r="W96">
        <v>3.3000000000000002E-2</v>
      </c>
      <c r="X96">
        <v>0.37407000000000001</v>
      </c>
      <c r="Y96">
        <v>1.02E-4</v>
      </c>
      <c r="Z96">
        <v>2.4000000000000001E-5</v>
      </c>
      <c r="AA96">
        <v>2.4000000000000001E-5</v>
      </c>
      <c r="AB96">
        <v>1.9</v>
      </c>
      <c r="AC96">
        <v>0.67</v>
      </c>
      <c r="AD96">
        <v>0.67</v>
      </c>
      <c r="AE96" s="4">
        <v>1.3520000000000001</v>
      </c>
      <c r="AF96">
        <v>9.8000000000000004E-2</v>
      </c>
      <c r="AG96">
        <v>0.1</v>
      </c>
      <c r="AH96">
        <v>2.0699999999999998</v>
      </c>
      <c r="AI96">
        <v>0.49</v>
      </c>
      <c r="AJ96">
        <v>0.49</v>
      </c>
      <c r="AK96">
        <v>-1050</v>
      </c>
      <c r="AL96">
        <v>690</v>
      </c>
      <c r="AM96">
        <v>690</v>
      </c>
      <c r="AN96">
        <v>113.6</v>
      </c>
      <c r="AO96">
        <v>3.2</v>
      </c>
      <c r="AP96">
        <v>97.5</v>
      </c>
      <c r="AQ96">
        <v>2.6</v>
      </c>
      <c r="AR96">
        <v>1.169</v>
      </c>
      <c r="AS96">
        <v>7.3000000000000001E-3</v>
      </c>
    </row>
    <row r="97" spans="1:45" x14ac:dyDescent="0.25">
      <c r="A97">
        <v>21.998000000000001</v>
      </c>
      <c r="B97" t="s">
        <v>219</v>
      </c>
      <c r="C97">
        <v>152</v>
      </c>
      <c r="D97" t="s">
        <v>40</v>
      </c>
      <c r="E97">
        <v>1</v>
      </c>
      <c r="J97" s="1">
        <v>1199000</v>
      </c>
      <c r="K97">
        <v>31000</v>
      </c>
      <c r="L97">
        <v>2.7100000000000002E-3</v>
      </c>
      <c r="M97">
        <v>7.2000000000000005E-4</v>
      </c>
      <c r="N97">
        <v>7.2999999999999996E-4</v>
      </c>
      <c r="O97">
        <v>2.3000000000000001E-4</v>
      </c>
      <c r="P97">
        <v>1.5999999999999999E-5</v>
      </c>
      <c r="Q97">
        <v>1.7E-5</v>
      </c>
      <c r="R97">
        <v>5.9714999999999997E-2</v>
      </c>
      <c r="S97">
        <v>4347.826</v>
      </c>
      <c r="T97">
        <v>321.36110000000002</v>
      </c>
      <c r="U97">
        <v>0.1</v>
      </c>
      <c r="V97">
        <v>0.03</v>
      </c>
      <c r="W97">
        <v>0.03</v>
      </c>
      <c r="X97">
        <v>0.35811999999999999</v>
      </c>
      <c r="Y97">
        <v>9.2999999999999997E-5</v>
      </c>
      <c r="Z97">
        <v>2.0999999999999999E-5</v>
      </c>
      <c r="AA97">
        <v>2.0999999999999999E-5</v>
      </c>
      <c r="AB97">
        <v>2.73</v>
      </c>
      <c r="AC97">
        <v>0.73</v>
      </c>
      <c r="AD97">
        <v>0.73</v>
      </c>
      <c r="AE97" s="4">
        <v>1.48</v>
      </c>
      <c r="AF97">
        <v>0.11</v>
      </c>
      <c r="AG97">
        <v>0.11</v>
      </c>
      <c r="AH97">
        <v>1.89</v>
      </c>
      <c r="AI97">
        <v>0.42</v>
      </c>
      <c r="AJ97">
        <v>0.42</v>
      </c>
      <c r="AK97">
        <v>-410</v>
      </c>
      <c r="AL97">
        <v>600</v>
      </c>
      <c r="AM97">
        <v>600</v>
      </c>
      <c r="AN97">
        <v>112.6</v>
      </c>
      <c r="AO97">
        <v>2.9</v>
      </c>
      <c r="AP97">
        <v>95.1</v>
      </c>
      <c r="AQ97">
        <v>2.5</v>
      </c>
      <c r="AR97">
        <v>1.1827000000000001</v>
      </c>
      <c r="AS97">
        <v>7.4000000000000003E-3</v>
      </c>
    </row>
    <row r="98" spans="1:45" x14ac:dyDescent="0.25">
      <c r="A98">
        <v>22.01</v>
      </c>
      <c r="B98" t="s">
        <v>198</v>
      </c>
      <c r="C98">
        <v>153</v>
      </c>
      <c r="D98" t="s">
        <v>40</v>
      </c>
      <c r="E98">
        <v>1</v>
      </c>
      <c r="J98" s="1">
        <v>1213000</v>
      </c>
      <c r="K98">
        <v>31000</v>
      </c>
      <c r="L98">
        <v>1.99E-3</v>
      </c>
      <c r="M98">
        <v>7.2000000000000005E-4</v>
      </c>
      <c r="N98">
        <v>7.2000000000000005E-4</v>
      </c>
      <c r="O98">
        <v>2.02E-4</v>
      </c>
      <c r="P98">
        <v>1.4E-5</v>
      </c>
      <c r="Q98">
        <v>1.5E-5</v>
      </c>
      <c r="R98">
        <v>0.16843</v>
      </c>
      <c r="S98">
        <v>4950.4949999999999</v>
      </c>
      <c r="T98">
        <v>367.61099999999999</v>
      </c>
      <c r="U98">
        <v>6.5000000000000002E-2</v>
      </c>
      <c r="V98">
        <v>3.2000000000000001E-2</v>
      </c>
      <c r="W98">
        <v>3.2000000000000001E-2</v>
      </c>
      <c r="X98">
        <v>-0.15348000000000001</v>
      </c>
      <c r="Y98">
        <v>5.5000000000000002E-5</v>
      </c>
      <c r="Z98">
        <v>1.9000000000000001E-5</v>
      </c>
      <c r="AA98">
        <v>1.9000000000000001E-5</v>
      </c>
      <c r="AB98">
        <v>2.0099999999999998</v>
      </c>
      <c r="AC98">
        <v>0.73</v>
      </c>
      <c r="AD98">
        <v>0.73</v>
      </c>
      <c r="AE98" s="4">
        <v>1.3009999999999999</v>
      </c>
      <c r="AF98">
        <v>9.2999999999999999E-2</v>
      </c>
      <c r="AG98">
        <v>9.5000000000000001E-2</v>
      </c>
      <c r="AH98">
        <v>1.1200000000000001</v>
      </c>
      <c r="AI98">
        <v>0.38</v>
      </c>
      <c r="AJ98">
        <v>0.38</v>
      </c>
      <c r="AK98">
        <v>-1130</v>
      </c>
      <c r="AL98">
        <v>710</v>
      </c>
      <c r="AM98">
        <v>710</v>
      </c>
      <c r="AN98">
        <v>111.3</v>
      </c>
      <c r="AO98">
        <v>2.8</v>
      </c>
      <c r="AP98">
        <v>95.2</v>
      </c>
      <c r="AQ98">
        <v>2.4</v>
      </c>
      <c r="AR98">
        <v>1.1645000000000001</v>
      </c>
      <c r="AS98">
        <v>7.4000000000000003E-3</v>
      </c>
    </row>
    <row r="99" spans="1:45" x14ac:dyDescent="0.25">
      <c r="A99">
        <v>21.992000000000001</v>
      </c>
      <c r="B99" t="s">
        <v>163</v>
      </c>
      <c r="C99">
        <v>153</v>
      </c>
      <c r="D99" t="s">
        <v>40</v>
      </c>
      <c r="E99">
        <v>1</v>
      </c>
      <c r="J99" s="1">
        <v>1211000</v>
      </c>
      <c r="K99">
        <v>32000</v>
      </c>
      <c r="L99">
        <v>1.6900000000000001E-3</v>
      </c>
      <c r="M99">
        <v>7.3999999999999999E-4</v>
      </c>
      <c r="N99">
        <v>7.3999999999999999E-4</v>
      </c>
      <c r="O99">
        <v>1.9900000000000001E-4</v>
      </c>
      <c r="P99">
        <v>1.2999999999999999E-5</v>
      </c>
      <c r="Q99">
        <v>1.4E-5</v>
      </c>
      <c r="R99">
        <v>-8.5333999999999993E-2</v>
      </c>
      <c r="S99">
        <v>5025.1260000000002</v>
      </c>
      <c r="T99">
        <v>353.52640000000002</v>
      </c>
      <c r="U99">
        <v>6.8000000000000005E-2</v>
      </c>
      <c r="V99">
        <v>3.5999999999999997E-2</v>
      </c>
      <c r="W99">
        <v>3.5999999999999997E-2</v>
      </c>
      <c r="X99">
        <v>0.17116999999999999</v>
      </c>
      <c r="Y99">
        <v>7.6000000000000004E-5</v>
      </c>
      <c r="Z99">
        <v>2.1999999999999999E-5</v>
      </c>
      <c r="AA99">
        <v>2.1999999999999999E-5</v>
      </c>
      <c r="AB99">
        <v>1.71</v>
      </c>
      <c r="AC99">
        <v>0.75</v>
      </c>
      <c r="AD99">
        <v>0.75</v>
      </c>
      <c r="AE99" s="4">
        <v>1.28</v>
      </c>
      <c r="AF99">
        <v>8.6999999999999994E-2</v>
      </c>
      <c r="AG99">
        <v>8.8999999999999996E-2</v>
      </c>
      <c r="AH99">
        <v>1.53</v>
      </c>
      <c r="AI99">
        <v>0.44</v>
      </c>
      <c r="AJ99">
        <v>0.44</v>
      </c>
      <c r="AK99">
        <v>-1390</v>
      </c>
      <c r="AL99">
        <v>730</v>
      </c>
      <c r="AM99">
        <v>730</v>
      </c>
      <c r="AN99">
        <v>109.2</v>
      </c>
      <c r="AO99">
        <v>2.9</v>
      </c>
      <c r="AP99">
        <v>91.3</v>
      </c>
      <c r="AQ99">
        <v>2.4</v>
      </c>
      <c r="AR99">
        <v>1.1941999999999999</v>
      </c>
      <c r="AS99">
        <v>7.4999999999999997E-3</v>
      </c>
    </row>
    <row r="100" spans="1:45" x14ac:dyDescent="0.25">
      <c r="A100">
        <v>21.981999999999999</v>
      </c>
      <c r="B100" t="s">
        <v>133</v>
      </c>
      <c r="C100">
        <v>152</v>
      </c>
      <c r="D100" t="s">
        <v>40</v>
      </c>
      <c r="E100">
        <v>1</v>
      </c>
      <c r="J100" s="1">
        <v>1250000</v>
      </c>
      <c r="K100">
        <v>31000</v>
      </c>
      <c r="L100">
        <v>2.0200000000000001E-3</v>
      </c>
      <c r="M100">
        <v>7.5000000000000002E-4</v>
      </c>
      <c r="N100">
        <v>7.5000000000000002E-4</v>
      </c>
      <c r="O100">
        <v>2.03E-4</v>
      </c>
      <c r="P100">
        <v>1.7E-5</v>
      </c>
      <c r="Q100">
        <v>1.7E-5</v>
      </c>
      <c r="R100">
        <v>3.1205E-2</v>
      </c>
      <c r="S100">
        <v>4926.1080000000002</v>
      </c>
      <c r="T100">
        <v>412.53120000000001</v>
      </c>
      <c r="U100">
        <v>0.10100000000000001</v>
      </c>
      <c r="V100">
        <v>4.2000000000000003E-2</v>
      </c>
      <c r="W100">
        <v>4.2000000000000003E-2</v>
      </c>
      <c r="X100">
        <v>0.68667</v>
      </c>
      <c r="Y100">
        <v>7.2000000000000002E-5</v>
      </c>
      <c r="Z100">
        <v>2.0999999999999999E-5</v>
      </c>
      <c r="AA100">
        <v>2.0999999999999999E-5</v>
      </c>
      <c r="AB100">
        <v>2.04</v>
      </c>
      <c r="AC100">
        <v>0.76</v>
      </c>
      <c r="AD100">
        <v>0.76</v>
      </c>
      <c r="AE100" s="4">
        <v>1.31</v>
      </c>
      <c r="AF100">
        <v>0.11</v>
      </c>
      <c r="AG100">
        <v>0.11</v>
      </c>
      <c r="AH100">
        <v>1.45</v>
      </c>
      <c r="AI100">
        <v>0.43</v>
      </c>
      <c r="AJ100">
        <v>0.43</v>
      </c>
      <c r="AK100">
        <v>-1090</v>
      </c>
      <c r="AL100">
        <v>720</v>
      </c>
      <c r="AM100">
        <v>720</v>
      </c>
      <c r="AN100">
        <v>111.7</v>
      </c>
      <c r="AO100">
        <v>2.8</v>
      </c>
      <c r="AP100">
        <v>95.3</v>
      </c>
      <c r="AQ100">
        <v>2.4</v>
      </c>
      <c r="AR100">
        <v>1.1680999999999999</v>
      </c>
      <c r="AS100">
        <v>8.3000000000000001E-3</v>
      </c>
    </row>
    <row r="101" spans="1:45" x14ac:dyDescent="0.25">
      <c r="A101">
        <v>21.925999999999998</v>
      </c>
      <c r="B101" t="s">
        <v>94</v>
      </c>
      <c r="C101">
        <v>152</v>
      </c>
      <c r="D101" t="s">
        <v>40</v>
      </c>
      <c r="E101">
        <v>1</v>
      </c>
      <c r="J101" s="1">
        <v>1292000</v>
      </c>
      <c r="K101">
        <v>30000</v>
      </c>
      <c r="L101">
        <v>3.0500000000000002E-3</v>
      </c>
      <c r="M101">
        <v>7.5000000000000002E-4</v>
      </c>
      <c r="N101">
        <v>7.5000000000000002E-4</v>
      </c>
      <c r="O101">
        <v>2.1599999999999999E-4</v>
      </c>
      <c r="P101">
        <v>1.5E-5</v>
      </c>
      <c r="Q101">
        <v>1.5E-5</v>
      </c>
      <c r="R101">
        <v>-4.8813000000000002E-2</v>
      </c>
      <c r="S101">
        <v>4629.63</v>
      </c>
      <c r="T101">
        <v>321.50209999999998</v>
      </c>
      <c r="U101">
        <v>0.105</v>
      </c>
      <c r="V101">
        <v>3.3000000000000002E-2</v>
      </c>
      <c r="W101">
        <v>3.3000000000000002E-2</v>
      </c>
      <c r="X101">
        <v>0.49790000000000001</v>
      </c>
      <c r="Y101">
        <v>8.7000000000000001E-5</v>
      </c>
      <c r="Z101">
        <v>2.0999999999999999E-5</v>
      </c>
      <c r="AA101">
        <v>2.0999999999999999E-5</v>
      </c>
      <c r="AB101">
        <v>3.08</v>
      </c>
      <c r="AC101">
        <v>0.75</v>
      </c>
      <c r="AD101">
        <v>0.76</v>
      </c>
      <c r="AE101" s="4">
        <v>1.39</v>
      </c>
      <c r="AF101">
        <v>9.7000000000000003E-2</v>
      </c>
      <c r="AG101">
        <v>9.9000000000000005E-2</v>
      </c>
      <c r="AH101">
        <v>1.75</v>
      </c>
      <c r="AI101">
        <v>0.43</v>
      </c>
      <c r="AJ101">
        <v>0.43</v>
      </c>
      <c r="AK101">
        <v>-200</v>
      </c>
      <c r="AL101">
        <v>630</v>
      </c>
      <c r="AM101">
        <v>630</v>
      </c>
      <c r="AN101">
        <v>113.1</v>
      </c>
      <c r="AO101">
        <v>2.7</v>
      </c>
      <c r="AP101">
        <v>95.9</v>
      </c>
      <c r="AQ101">
        <v>2.2999999999999998</v>
      </c>
      <c r="AR101">
        <v>1.1783999999999999</v>
      </c>
      <c r="AS101">
        <v>8.3999999999999995E-3</v>
      </c>
    </row>
    <row r="102" spans="1:45" x14ac:dyDescent="0.25">
      <c r="A102">
        <v>22.021999999999998</v>
      </c>
      <c r="B102" t="s">
        <v>303</v>
      </c>
      <c r="C102">
        <v>153</v>
      </c>
      <c r="D102" t="s">
        <v>40</v>
      </c>
      <c r="E102">
        <v>1</v>
      </c>
      <c r="J102" s="1">
        <v>1159000</v>
      </c>
      <c r="K102">
        <v>31000</v>
      </c>
      <c r="L102">
        <v>2.2000000000000001E-3</v>
      </c>
      <c r="M102">
        <v>7.2000000000000005E-4</v>
      </c>
      <c r="N102">
        <v>7.2000000000000005E-4</v>
      </c>
      <c r="O102">
        <v>2.0799999999999999E-4</v>
      </c>
      <c r="P102">
        <v>1.5E-5</v>
      </c>
      <c r="Q102">
        <v>1.5999999999999999E-5</v>
      </c>
      <c r="R102">
        <v>1.9665999999999999E-2</v>
      </c>
      <c r="S102">
        <v>4807.692</v>
      </c>
      <c r="T102">
        <v>369.82249999999999</v>
      </c>
      <c r="U102">
        <v>9.9000000000000005E-2</v>
      </c>
      <c r="V102">
        <v>3.9E-2</v>
      </c>
      <c r="W102">
        <v>3.9E-2</v>
      </c>
      <c r="X102">
        <v>0.99933000000000005</v>
      </c>
      <c r="Y102">
        <v>8.5000000000000006E-5</v>
      </c>
      <c r="Z102">
        <v>2.4000000000000001E-5</v>
      </c>
      <c r="AA102">
        <v>2.4000000000000001E-5</v>
      </c>
      <c r="AB102">
        <v>2.23</v>
      </c>
      <c r="AC102">
        <v>0.73</v>
      </c>
      <c r="AD102">
        <v>0.73</v>
      </c>
      <c r="AE102" s="4">
        <v>1.34</v>
      </c>
      <c r="AF102">
        <v>0.1</v>
      </c>
      <c r="AG102">
        <v>0.1</v>
      </c>
      <c r="AH102">
        <v>1.72</v>
      </c>
      <c r="AI102">
        <v>0.48</v>
      </c>
      <c r="AJ102">
        <v>0.48</v>
      </c>
      <c r="AK102">
        <v>-1120</v>
      </c>
      <c r="AL102">
        <v>740</v>
      </c>
      <c r="AM102">
        <v>740</v>
      </c>
      <c r="AN102">
        <v>109.6</v>
      </c>
      <c r="AO102">
        <v>3</v>
      </c>
      <c r="AP102">
        <v>91.8</v>
      </c>
      <c r="AQ102">
        <v>2.4</v>
      </c>
      <c r="AR102">
        <v>1.1868000000000001</v>
      </c>
      <c r="AS102">
        <v>7.7000000000000002E-3</v>
      </c>
    </row>
    <row r="103" spans="1:45" x14ac:dyDescent="0.25">
      <c r="A103">
        <v>21.986000000000001</v>
      </c>
      <c r="B103" t="s">
        <v>80</v>
      </c>
      <c r="C103">
        <v>152</v>
      </c>
      <c r="D103" t="s">
        <v>40</v>
      </c>
      <c r="E103">
        <v>1</v>
      </c>
      <c r="J103" s="1">
        <v>1360000</v>
      </c>
      <c r="K103">
        <v>36000</v>
      </c>
      <c r="L103">
        <v>2.0600000000000002E-3</v>
      </c>
      <c r="M103">
        <v>8.0000000000000004E-4</v>
      </c>
      <c r="N103">
        <v>8.0000000000000004E-4</v>
      </c>
      <c r="O103">
        <v>2.24E-4</v>
      </c>
      <c r="P103">
        <v>1.5E-5</v>
      </c>
      <c r="Q103">
        <v>1.5999999999999999E-5</v>
      </c>
      <c r="R103">
        <v>5.8304000000000002E-2</v>
      </c>
      <c r="S103">
        <v>4464.2860000000001</v>
      </c>
      <c r="T103">
        <v>318.87759999999997</v>
      </c>
      <c r="U103">
        <v>7.1999999999999995E-2</v>
      </c>
      <c r="V103">
        <v>3.2000000000000001E-2</v>
      </c>
      <c r="W103">
        <v>3.2000000000000001E-2</v>
      </c>
      <c r="X103">
        <v>0.25720999999999999</v>
      </c>
      <c r="Y103">
        <v>7.7000000000000001E-5</v>
      </c>
      <c r="Z103">
        <v>2.0000000000000002E-5</v>
      </c>
      <c r="AA103">
        <v>2.0000000000000002E-5</v>
      </c>
      <c r="AB103">
        <v>2.0699999999999998</v>
      </c>
      <c r="AC103">
        <v>0.8</v>
      </c>
      <c r="AD103">
        <v>0.81</v>
      </c>
      <c r="AE103" s="4">
        <v>1.45</v>
      </c>
      <c r="AF103">
        <v>0.1</v>
      </c>
      <c r="AG103">
        <v>0.1</v>
      </c>
      <c r="AH103">
        <v>1.55</v>
      </c>
      <c r="AI103">
        <v>0.41</v>
      </c>
      <c r="AJ103">
        <v>0.41</v>
      </c>
      <c r="AK103">
        <v>-1140</v>
      </c>
      <c r="AL103">
        <v>690</v>
      </c>
      <c r="AM103">
        <v>690</v>
      </c>
      <c r="AN103">
        <v>117.7</v>
      </c>
      <c r="AO103">
        <v>3.1</v>
      </c>
      <c r="AP103">
        <v>102.1</v>
      </c>
      <c r="AQ103">
        <v>2.7</v>
      </c>
      <c r="AR103">
        <v>1.155</v>
      </c>
      <c r="AS103">
        <v>7.7999999999999996E-3</v>
      </c>
    </row>
    <row r="104" spans="1:45" x14ac:dyDescent="0.25">
      <c r="A104">
        <v>21.934000000000001</v>
      </c>
      <c r="B104" t="s">
        <v>328</v>
      </c>
      <c r="C104">
        <v>153</v>
      </c>
      <c r="D104" t="s">
        <v>40</v>
      </c>
      <c r="E104">
        <v>1</v>
      </c>
      <c r="J104" s="1">
        <v>1180000</v>
      </c>
      <c r="K104">
        <v>33000</v>
      </c>
      <c r="L104">
        <v>2.65E-3</v>
      </c>
      <c r="M104">
        <v>7.2999999999999996E-4</v>
      </c>
      <c r="N104">
        <v>7.2999999999999996E-4</v>
      </c>
      <c r="O104">
        <v>2.2699999999999999E-4</v>
      </c>
      <c r="P104">
        <v>1.5999999999999999E-5</v>
      </c>
      <c r="Q104">
        <v>1.5999999999999999E-5</v>
      </c>
      <c r="R104">
        <v>-2.6693999999999999E-2</v>
      </c>
      <c r="S104">
        <v>4405.2860000000001</v>
      </c>
      <c r="T104">
        <v>310.50479999999999</v>
      </c>
      <c r="U104">
        <v>9.1999999999999998E-2</v>
      </c>
      <c r="V104">
        <v>3.2000000000000001E-2</v>
      </c>
      <c r="W104">
        <v>3.2000000000000001E-2</v>
      </c>
      <c r="X104">
        <v>8.7716000000000002E-2</v>
      </c>
      <c r="Y104">
        <v>6.9999999999999994E-5</v>
      </c>
      <c r="Z104">
        <v>2.3E-5</v>
      </c>
      <c r="AA104">
        <v>2.3E-5</v>
      </c>
      <c r="AB104">
        <v>2.68</v>
      </c>
      <c r="AC104">
        <v>0.74</v>
      </c>
      <c r="AD104">
        <v>0.74</v>
      </c>
      <c r="AE104" s="4">
        <v>1.46</v>
      </c>
      <c r="AF104">
        <v>0.1</v>
      </c>
      <c r="AG104">
        <v>0.1</v>
      </c>
      <c r="AH104">
        <v>1.42</v>
      </c>
      <c r="AI104">
        <v>0.46</v>
      </c>
      <c r="AJ104">
        <v>0.46</v>
      </c>
      <c r="AK104">
        <v>-590</v>
      </c>
      <c r="AL104">
        <v>650</v>
      </c>
      <c r="AM104">
        <v>650</v>
      </c>
      <c r="AN104">
        <v>111.9</v>
      </c>
      <c r="AO104">
        <v>3.1</v>
      </c>
      <c r="AP104">
        <v>95.9</v>
      </c>
      <c r="AQ104">
        <v>2.5</v>
      </c>
      <c r="AR104">
        <v>1.1635</v>
      </c>
      <c r="AS104">
        <v>8.3999999999999995E-3</v>
      </c>
    </row>
    <row r="105" spans="1:45" x14ac:dyDescent="0.25">
      <c r="A105">
        <v>21.942</v>
      </c>
      <c r="B105" t="s">
        <v>323</v>
      </c>
      <c r="C105">
        <v>152</v>
      </c>
      <c r="D105" t="s">
        <v>40</v>
      </c>
      <c r="E105">
        <v>1</v>
      </c>
      <c r="J105" s="1">
        <v>1137000</v>
      </c>
      <c r="K105">
        <v>34000</v>
      </c>
      <c r="L105">
        <v>2.0699999999999998E-3</v>
      </c>
      <c r="M105">
        <v>6.6E-4</v>
      </c>
      <c r="N105">
        <v>6.6E-4</v>
      </c>
      <c r="O105">
        <v>1.9100000000000001E-4</v>
      </c>
      <c r="P105">
        <v>1.5999999999999999E-5</v>
      </c>
      <c r="Q105">
        <v>1.5999999999999999E-5</v>
      </c>
      <c r="R105">
        <v>1.2768E-2</v>
      </c>
      <c r="S105">
        <v>5235.6019999999999</v>
      </c>
      <c r="T105">
        <v>438.58449999999999</v>
      </c>
      <c r="U105">
        <v>7.0000000000000007E-2</v>
      </c>
      <c r="V105">
        <v>7.5999999999999998E-2</v>
      </c>
      <c r="W105">
        <v>7.5999999999999998E-2</v>
      </c>
      <c r="X105">
        <v>0.53419000000000005</v>
      </c>
      <c r="Y105">
        <v>8.8999999999999995E-5</v>
      </c>
      <c r="Z105">
        <v>2.4000000000000001E-5</v>
      </c>
      <c r="AA105">
        <v>2.4000000000000001E-5</v>
      </c>
      <c r="AB105">
        <v>2.09</v>
      </c>
      <c r="AC105">
        <v>0.67</v>
      </c>
      <c r="AD105">
        <v>0.67</v>
      </c>
      <c r="AE105" s="4">
        <v>1.23</v>
      </c>
      <c r="AF105">
        <v>0.1</v>
      </c>
      <c r="AG105">
        <v>0.1</v>
      </c>
      <c r="AH105">
        <v>1.8</v>
      </c>
      <c r="AI105">
        <v>0.48</v>
      </c>
      <c r="AJ105">
        <v>0.48</v>
      </c>
      <c r="AK105">
        <v>-1320</v>
      </c>
      <c r="AL105">
        <v>850</v>
      </c>
      <c r="AM105">
        <v>850</v>
      </c>
      <c r="AN105">
        <v>107.7</v>
      </c>
      <c r="AO105">
        <v>3.2</v>
      </c>
      <c r="AP105">
        <v>90.6</v>
      </c>
      <c r="AQ105">
        <v>2.7</v>
      </c>
      <c r="AR105">
        <v>1.1823999999999999</v>
      </c>
      <c r="AS105">
        <v>7.7000000000000002E-3</v>
      </c>
    </row>
    <row r="106" spans="1:45" x14ac:dyDescent="0.25">
      <c r="A106">
        <v>22.024000000000001</v>
      </c>
      <c r="B106" t="s">
        <v>322</v>
      </c>
      <c r="C106">
        <v>153</v>
      </c>
      <c r="D106" t="s">
        <v>40</v>
      </c>
      <c r="E106">
        <v>1</v>
      </c>
      <c r="J106" s="1">
        <v>1147000</v>
      </c>
      <c r="K106">
        <v>34000</v>
      </c>
      <c r="L106">
        <v>2.5699999999999998E-3</v>
      </c>
      <c r="M106">
        <v>7.3999999999999999E-4</v>
      </c>
      <c r="N106">
        <v>7.3999999999999999E-4</v>
      </c>
      <c r="O106">
        <v>2.1100000000000001E-4</v>
      </c>
      <c r="P106">
        <v>1.7E-5</v>
      </c>
      <c r="Q106">
        <v>1.7E-5</v>
      </c>
      <c r="R106">
        <v>-4.2340999999999997E-2</v>
      </c>
      <c r="S106">
        <v>4739.3360000000002</v>
      </c>
      <c r="T106">
        <v>381.84230000000002</v>
      </c>
      <c r="U106">
        <v>0.114</v>
      </c>
      <c r="V106">
        <v>3.6999999999999998E-2</v>
      </c>
      <c r="W106">
        <v>3.6999999999999998E-2</v>
      </c>
      <c r="X106">
        <v>0.57435999999999998</v>
      </c>
      <c r="Y106">
        <v>6.7000000000000002E-5</v>
      </c>
      <c r="Z106">
        <v>2.3E-5</v>
      </c>
      <c r="AA106">
        <v>2.3E-5</v>
      </c>
      <c r="AB106">
        <v>2.59</v>
      </c>
      <c r="AC106">
        <v>0.75</v>
      </c>
      <c r="AD106">
        <v>0.75</v>
      </c>
      <c r="AE106" s="4">
        <v>1.36</v>
      </c>
      <c r="AF106">
        <v>0.11</v>
      </c>
      <c r="AG106">
        <v>0.11</v>
      </c>
      <c r="AH106">
        <v>1.36</v>
      </c>
      <c r="AI106">
        <v>0.46</v>
      </c>
      <c r="AJ106">
        <v>0.46</v>
      </c>
      <c r="AK106">
        <v>-440</v>
      </c>
      <c r="AL106">
        <v>730</v>
      </c>
      <c r="AM106">
        <v>730</v>
      </c>
      <c r="AN106">
        <v>108.6</v>
      </c>
      <c r="AO106">
        <v>3.2</v>
      </c>
      <c r="AP106">
        <v>91.8</v>
      </c>
      <c r="AQ106">
        <v>2.7</v>
      </c>
      <c r="AR106">
        <v>1.1786000000000001</v>
      </c>
      <c r="AS106">
        <v>7.4999999999999997E-3</v>
      </c>
    </row>
    <row r="107" spans="1:45" x14ac:dyDescent="0.25">
      <c r="A107">
        <v>21.936</v>
      </c>
      <c r="B107" t="s">
        <v>236</v>
      </c>
      <c r="C107">
        <v>152</v>
      </c>
      <c r="D107" t="s">
        <v>40</v>
      </c>
      <c r="E107">
        <v>1</v>
      </c>
      <c r="J107" s="1">
        <v>1147000</v>
      </c>
      <c r="K107">
        <v>33000</v>
      </c>
      <c r="L107">
        <v>1.7099999999999999E-3</v>
      </c>
      <c r="M107">
        <v>6.8000000000000005E-4</v>
      </c>
      <c r="N107">
        <v>6.8000000000000005E-4</v>
      </c>
      <c r="O107">
        <v>2.0699999999999999E-4</v>
      </c>
      <c r="P107">
        <v>1.5E-5</v>
      </c>
      <c r="Q107">
        <v>1.5999999999999999E-5</v>
      </c>
      <c r="R107">
        <v>-2.4316000000000001E-2</v>
      </c>
      <c r="S107">
        <v>4830.9179999999997</v>
      </c>
      <c r="T107">
        <v>373.40429999999998</v>
      </c>
      <c r="U107">
        <v>0.107</v>
      </c>
      <c r="V107">
        <v>6.6000000000000003E-2</v>
      </c>
      <c r="W107">
        <v>6.6000000000000003E-2</v>
      </c>
      <c r="X107">
        <v>-0.99997000000000003</v>
      </c>
      <c r="Y107">
        <v>8.5000000000000006E-5</v>
      </c>
      <c r="Z107">
        <v>2.5000000000000001E-5</v>
      </c>
      <c r="AA107">
        <v>2.5000000000000001E-5</v>
      </c>
      <c r="AB107">
        <v>1.72</v>
      </c>
      <c r="AC107">
        <v>0.69</v>
      </c>
      <c r="AD107">
        <v>0.69</v>
      </c>
      <c r="AE107" s="4">
        <v>1.3320000000000001</v>
      </c>
      <c r="AF107">
        <v>9.8000000000000004E-2</v>
      </c>
      <c r="AG107">
        <v>0.1</v>
      </c>
      <c r="AH107">
        <v>1.72</v>
      </c>
      <c r="AI107">
        <v>0.5</v>
      </c>
      <c r="AJ107">
        <v>0.5</v>
      </c>
      <c r="AK107">
        <v>-1270</v>
      </c>
      <c r="AL107">
        <v>750</v>
      </c>
      <c r="AM107">
        <v>750</v>
      </c>
      <c r="AN107">
        <v>109.5</v>
      </c>
      <c r="AO107">
        <v>3.1</v>
      </c>
      <c r="AP107">
        <v>93</v>
      </c>
      <c r="AQ107">
        <v>2.7</v>
      </c>
      <c r="AR107">
        <v>1.1819999999999999</v>
      </c>
      <c r="AS107">
        <v>7.6E-3</v>
      </c>
    </row>
    <row r="108" spans="1:45" x14ac:dyDescent="0.25">
      <c r="A108">
        <v>21.954999999999998</v>
      </c>
      <c r="B108" t="s">
        <v>235</v>
      </c>
      <c r="C108">
        <v>152</v>
      </c>
      <c r="D108" t="s">
        <v>40</v>
      </c>
      <c r="E108">
        <v>1</v>
      </c>
      <c r="J108" s="1">
        <v>1169000</v>
      </c>
      <c r="K108">
        <v>34000</v>
      </c>
      <c r="L108">
        <v>2.0799999999999998E-3</v>
      </c>
      <c r="M108">
        <v>5.9999999999999995E-4</v>
      </c>
      <c r="N108">
        <v>5.9999999999999995E-4</v>
      </c>
      <c r="O108">
        <v>1.95E-4</v>
      </c>
      <c r="P108">
        <v>1.5999999999999999E-5</v>
      </c>
      <c r="Q108">
        <v>1.5999999999999999E-5</v>
      </c>
      <c r="R108">
        <v>8.8768E-2</v>
      </c>
      <c r="S108">
        <v>5128.2049999999999</v>
      </c>
      <c r="T108">
        <v>420.7758</v>
      </c>
      <c r="U108">
        <v>9.1999999999999998E-2</v>
      </c>
      <c r="V108">
        <v>0.03</v>
      </c>
      <c r="W108">
        <v>0.03</v>
      </c>
      <c r="X108">
        <v>0.35048000000000001</v>
      </c>
      <c r="Y108">
        <v>9.1000000000000003E-5</v>
      </c>
      <c r="Z108">
        <v>2.4000000000000001E-5</v>
      </c>
      <c r="AA108">
        <v>2.4000000000000001E-5</v>
      </c>
      <c r="AB108">
        <v>2.1</v>
      </c>
      <c r="AC108">
        <v>0.61</v>
      </c>
      <c r="AD108">
        <v>0.61</v>
      </c>
      <c r="AE108" s="4">
        <v>1.25</v>
      </c>
      <c r="AF108">
        <v>0.1</v>
      </c>
      <c r="AG108">
        <v>0.1</v>
      </c>
      <c r="AH108">
        <v>1.83</v>
      </c>
      <c r="AI108">
        <v>0.49</v>
      </c>
      <c r="AJ108">
        <v>0.49</v>
      </c>
      <c r="AK108">
        <v>-670</v>
      </c>
      <c r="AL108">
        <v>680</v>
      </c>
      <c r="AM108">
        <v>680</v>
      </c>
      <c r="AN108">
        <v>111.5</v>
      </c>
      <c r="AO108">
        <v>3.3</v>
      </c>
      <c r="AP108">
        <v>96.2</v>
      </c>
      <c r="AQ108">
        <v>2.8</v>
      </c>
      <c r="AR108">
        <v>1.1649</v>
      </c>
      <c r="AS108">
        <v>7.6E-3</v>
      </c>
    </row>
    <row r="109" spans="1:45" x14ac:dyDescent="0.25">
      <c r="A109">
        <v>22.015000000000001</v>
      </c>
      <c r="B109" t="s">
        <v>208</v>
      </c>
      <c r="C109">
        <v>153</v>
      </c>
      <c r="D109" t="s">
        <v>40</v>
      </c>
      <c r="E109">
        <v>1</v>
      </c>
      <c r="J109" s="1">
        <v>1186000</v>
      </c>
      <c r="K109">
        <v>31000</v>
      </c>
      <c r="L109">
        <v>9.6000000000000002E-4</v>
      </c>
      <c r="M109">
        <v>5.9000000000000003E-4</v>
      </c>
      <c r="N109">
        <v>5.9000000000000003E-4</v>
      </c>
      <c r="O109">
        <v>2.14E-4</v>
      </c>
      <c r="P109">
        <v>1.5E-5</v>
      </c>
      <c r="Q109">
        <v>1.5999999999999999E-5</v>
      </c>
      <c r="R109">
        <v>-5.9919E-2</v>
      </c>
      <c r="S109">
        <v>4672.8969999999999</v>
      </c>
      <c r="T109">
        <v>349.37549999999999</v>
      </c>
      <c r="U109">
        <v>4.1000000000000002E-2</v>
      </c>
      <c r="V109">
        <v>2.7E-2</v>
      </c>
      <c r="W109">
        <v>2.7E-2</v>
      </c>
      <c r="X109">
        <v>0.78249999999999997</v>
      </c>
      <c r="Y109">
        <v>6.3E-5</v>
      </c>
      <c r="Z109">
        <v>1.9000000000000001E-5</v>
      </c>
      <c r="AA109">
        <v>1.9000000000000001E-5</v>
      </c>
      <c r="AB109">
        <v>0.97</v>
      </c>
      <c r="AC109">
        <v>0.59</v>
      </c>
      <c r="AD109">
        <v>0.59</v>
      </c>
      <c r="AE109" s="4">
        <v>1.3779999999999999</v>
      </c>
      <c r="AF109">
        <v>9.8000000000000004E-2</v>
      </c>
      <c r="AG109">
        <v>0.1</v>
      </c>
      <c r="AH109">
        <v>1.26</v>
      </c>
      <c r="AI109">
        <v>0.39</v>
      </c>
      <c r="AJ109">
        <v>0.39</v>
      </c>
      <c r="AK109">
        <v>-1960</v>
      </c>
      <c r="AL109">
        <v>680</v>
      </c>
      <c r="AM109">
        <v>680</v>
      </c>
      <c r="AN109">
        <v>109.9</v>
      </c>
      <c r="AO109">
        <v>2.9</v>
      </c>
      <c r="AP109">
        <v>92.9</v>
      </c>
      <c r="AQ109">
        <v>2.4</v>
      </c>
      <c r="AR109">
        <v>1.1775</v>
      </c>
      <c r="AS109">
        <v>8.2000000000000007E-3</v>
      </c>
    </row>
    <row r="110" spans="1:45" x14ac:dyDescent="0.25">
      <c r="A110">
        <v>21.986999999999998</v>
      </c>
      <c r="B110" t="s">
        <v>195</v>
      </c>
      <c r="C110">
        <v>153</v>
      </c>
      <c r="D110" t="s">
        <v>40</v>
      </c>
      <c r="E110">
        <v>1</v>
      </c>
      <c r="J110" s="1">
        <v>1217000</v>
      </c>
      <c r="K110">
        <v>31000</v>
      </c>
      <c r="L110">
        <v>1.64E-3</v>
      </c>
      <c r="M110">
        <v>5.9000000000000003E-4</v>
      </c>
      <c r="N110">
        <v>5.9000000000000003E-4</v>
      </c>
      <c r="O110">
        <v>2.0599999999999999E-4</v>
      </c>
      <c r="P110">
        <v>1.5999999999999999E-5</v>
      </c>
      <c r="Q110">
        <v>1.5999999999999999E-5</v>
      </c>
      <c r="R110">
        <v>-0.10546</v>
      </c>
      <c r="S110">
        <v>4854.3689999999997</v>
      </c>
      <c r="T110">
        <v>377.03840000000002</v>
      </c>
      <c r="U110">
        <v>7.3999999999999996E-2</v>
      </c>
      <c r="V110">
        <v>0.03</v>
      </c>
      <c r="W110">
        <v>0.03</v>
      </c>
      <c r="X110">
        <v>0.68169000000000002</v>
      </c>
      <c r="Y110">
        <v>4.3000000000000002E-5</v>
      </c>
      <c r="Z110">
        <v>2.0000000000000002E-5</v>
      </c>
      <c r="AA110">
        <v>2.0000000000000002E-5</v>
      </c>
      <c r="AB110">
        <v>1.66</v>
      </c>
      <c r="AC110">
        <v>0.6</v>
      </c>
      <c r="AD110">
        <v>0.6</v>
      </c>
      <c r="AE110" s="4">
        <v>1.33</v>
      </c>
      <c r="AF110">
        <v>0.1</v>
      </c>
      <c r="AG110">
        <v>0.11</v>
      </c>
      <c r="AH110">
        <v>0.86</v>
      </c>
      <c r="AI110">
        <v>0.4</v>
      </c>
      <c r="AJ110">
        <v>0.4</v>
      </c>
      <c r="AK110">
        <v>-930</v>
      </c>
      <c r="AL110">
        <v>680</v>
      </c>
      <c r="AM110">
        <v>680</v>
      </c>
      <c r="AN110">
        <v>111.4</v>
      </c>
      <c r="AO110">
        <v>2.8</v>
      </c>
      <c r="AP110">
        <v>94</v>
      </c>
      <c r="AQ110">
        <v>2.4</v>
      </c>
      <c r="AR110">
        <v>1.1805000000000001</v>
      </c>
      <c r="AS110">
        <v>6.7999999999999996E-3</v>
      </c>
    </row>
    <row r="111" spans="1:45" x14ac:dyDescent="0.25">
      <c r="A111">
        <v>21.942</v>
      </c>
      <c r="B111" t="s">
        <v>157</v>
      </c>
      <c r="C111">
        <v>152</v>
      </c>
      <c r="D111" t="s">
        <v>40</v>
      </c>
      <c r="E111">
        <v>1</v>
      </c>
      <c r="J111" s="1">
        <v>1226000</v>
      </c>
      <c r="K111">
        <v>31000</v>
      </c>
      <c r="L111">
        <v>1.33E-3</v>
      </c>
      <c r="M111">
        <v>7.3999999999999999E-4</v>
      </c>
      <c r="N111">
        <v>7.3999999999999999E-4</v>
      </c>
      <c r="O111">
        <v>1.9599999999999999E-4</v>
      </c>
      <c r="P111">
        <v>1.5999999999999999E-5</v>
      </c>
      <c r="Q111">
        <v>1.5999999999999999E-5</v>
      </c>
      <c r="R111">
        <v>7.7169000000000001E-2</v>
      </c>
      <c r="S111">
        <v>5102.0410000000002</v>
      </c>
      <c r="T111">
        <v>416.49310000000003</v>
      </c>
      <c r="U111">
        <v>5.5E-2</v>
      </c>
      <c r="V111">
        <v>4.1000000000000002E-2</v>
      </c>
      <c r="W111">
        <v>4.1000000000000002E-2</v>
      </c>
      <c r="X111">
        <v>-0.40616999999999998</v>
      </c>
      <c r="Y111">
        <v>9.7999999999999997E-5</v>
      </c>
      <c r="Z111">
        <v>2.4000000000000001E-5</v>
      </c>
      <c r="AA111">
        <v>2.4000000000000001E-5</v>
      </c>
      <c r="AB111">
        <v>1.34</v>
      </c>
      <c r="AC111">
        <v>0.75</v>
      </c>
      <c r="AD111">
        <v>0.75</v>
      </c>
      <c r="AE111" s="4">
        <v>1.26</v>
      </c>
      <c r="AF111">
        <v>0.1</v>
      </c>
      <c r="AG111">
        <v>0.1</v>
      </c>
      <c r="AH111">
        <v>1.98</v>
      </c>
      <c r="AI111">
        <v>0.49</v>
      </c>
      <c r="AJ111">
        <v>0.49</v>
      </c>
      <c r="AK111">
        <v>-2120</v>
      </c>
      <c r="AL111">
        <v>940</v>
      </c>
      <c r="AM111">
        <v>940</v>
      </c>
      <c r="AN111">
        <v>110.4</v>
      </c>
      <c r="AO111">
        <v>2.8</v>
      </c>
      <c r="AP111">
        <v>93.5</v>
      </c>
      <c r="AQ111">
        <v>2.2999999999999998</v>
      </c>
      <c r="AR111">
        <v>1.1781999999999999</v>
      </c>
      <c r="AS111">
        <v>7.6E-3</v>
      </c>
    </row>
    <row r="112" spans="1:45" x14ac:dyDescent="0.25">
      <c r="A112">
        <v>22.004999999999999</v>
      </c>
      <c r="B112" t="s">
        <v>334</v>
      </c>
      <c r="C112">
        <v>153</v>
      </c>
      <c r="D112" t="s">
        <v>40</v>
      </c>
      <c r="E112">
        <v>1</v>
      </c>
      <c r="J112" s="1">
        <v>1116000</v>
      </c>
      <c r="K112">
        <v>34000</v>
      </c>
      <c r="L112">
        <v>2.0999999999999999E-3</v>
      </c>
      <c r="M112">
        <v>7.2000000000000005E-4</v>
      </c>
      <c r="N112">
        <v>7.2000000000000005E-4</v>
      </c>
      <c r="O112">
        <v>2.1699999999999999E-4</v>
      </c>
      <c r="P112">
        <v>1.7E-5</v>
      </c>
      <c r="Q112">
        <v>1.7E-5</v>
      </c>
      <c r="R112">
        <v>-6.0748E-3</v>
      </c>
      <c r="S112">
        <v>4608.2950000000001</v>
      </c>
      <c r="T112">
        <v>361.01850000000002</v>
      </c>
      <c r="U112">
        <v>9.9000000000000005E-2</v>
      </c>
      <c r="V112">
        <v>4.1000000000000002E-2</v>
      </c>
      <c r="W112">
        <v>4.1000000000000002E-2</v>
      </c>
      <c r="X112">
        <v>-0.24682999999999999</v>
      </c>
      <c r="Y112">
        <v>9.8999999999999994E-5</v>
      </c>
      <c r="Z112">
        <v>2.5000000000000001E-5</v>
      </c>
      <c r="AA112">
        <v>2.5000000000000001E-5</v>
      </c>
      <c r="AB112">
        <v>2.12</v>
      </c>
      <c r="AC112">
        <v>0.73</v>
      </c>
      <c r="AD112">
        <v>0.73</v>
      </c>
      <c r="AE112" s="4">
        <v>1.4</v>
      </c>
      <c r="AF112">
        <v>0.11</v>
      </c>
      <c r="AG112">
        <v>0.11</v>
      </c>
      <c r="AH112">
        <v>1.99</v>
      </c>
      <c r="AI112">
        <v>0.51</v>
      </c>
      <c r="AJ112">
        <v>0.51</v>
      </c>
      <c r="AK112">
        <v>-1100</v>
      </c>
      <c r="AL112">
        <v>850</v>
      </c>
      <c r="AM112">
        <v>850</v>
      </c>
      <c r="AN112">
        <v>106.2</v>
      </c>
      <c r="AO112">
        <v>3.2</v>
      </c>
      <c r="AP112">
        <v>89.5</v>
      </c>
      <c r="AQ112">
        <v>2.7</v>
      </c>
      <c r="AR112">
        <v>1.1835</v>
      </c>
      <c r="AS112">
        <v>7.7000000000000002E-3</v>
      </c>
    </row>
    <row r="113" spans="1:45" x14ac:dyDescent="0.25">
      <c r="A113">
        <v>21.998999999999999</v>
      </c>
      <c r="B113" t="s">
        <v>58</v>
      </c>
      <c r="C113">
        <v>153</v>
      </c>
      <c r="D113" t="s">
        <v>40</v>
      </c>
      <c r="E113">
        <v>1</v>
      </c>
      <c r="J113" s="1">
        <v>1286000</v>
      </c>
      <c r="K113">
        <v>34000</v>
      </c>
      <c r="L113">
        <v>1.3500000000000001E-3</v>
      </c>
      <c r="M113">
        <v>6.8999999999999997E-4</v>
      </c>
      <c r="N113">
        <v>6.8999999999999997E-4</v>
      </c>
      <c r="O113">
        <v>2.22E-4</v>
      </c>
      <c r="P113">
        <v>1.5999999999999999E-5</v>
      </c>
      <c r="Q113">
        <v>1.5999999999999999E-5</v>
      </c>
      <c r="R113">
        <v>-5.9612999999999999E-2</v>
      </c>
      <c r="S113">
        <v>4504.5050000000001</v>
      </c>
      <c r="T113">
        <v>324.649</v>
      </c>
      <c r="U113">
        <v>6.9000000000000006E-2</v>
      </c>
      <c r="V113">
        <v>0.04</v>
      </c>
      <c r="W113">
        <v>0.04</v>
      </c>
      <c r="X113">
        <v>0.49146000000000001</v>
      </c>
      <c r="Y113">
        <v>8.7000000000000001E-5</v>
      </c>
      <c r="Z113">
        <v>2.0999999999999999E-5</v>
      </c>
      <c r="AA113">
        <v>2.0999999999999999E-5</v>
      </c>
      <c r="AB113">
        <v>1.36</v>
      </c>
      <c r="AC113">
        <v>0.7</v>
      </c>
      <c r="AD113">
        <v>0.7</v>
      </c>
      <c r="AE113" s="4">
        <v>1.43</v>
      </c>
      <c r="AF113">
        <v>0.1</v>
      </c>
      <c r="AG113">
        <v>0.1</v>
      </c>
      <c r="AH113">
        <v>1.75</v>
      </c>
      <c r="AI113">
        <v>0.42</v>
      </c>
      <c r="AJ113">
        <v>0.42</v>
      </c>
      <c r="AK113">
        <v>-1580</v>
      </c>
      <c r="AL113">
        <v>760</v>
      </c>
      <c r="AM113">
        <v>760</v>
      </c>
      <c r="AN113">
        <v>107.5</v>
      </c>
      <c r="AO113">
        <v>2.9</v>
      </c>
      <c r="AP113">
        <v>92.7</v>
      </c>
      <c r="AQ113">
        <v>2.5</v>
      </c>
      <c r="AR113">
        <v>1.1646000000000001</v>
      </c>
      <c r="AS113">
        <v>7.4999999999999997E-3</v>
      </c>
    </row>
    <row r="114" spans="1:45" x14ac:dyDescent="0.25">
      <c r="A114">
        <v>22.052</v>
      </c>
      <c r="B114" t="s">
        <v>266</v>
      </c>
      <c r="C114">
        <v>153</v>
      </c>
      <c r="D114" t="s">
        <v>40</v>
      </c>
      <c r="E114">
        <v>1</v>
      </c>
      <c r="J114" s="1">
        <v>1127000</v>
      </c>
      <c r="K114">
        <v>33000</v>
      </c>
      <c r="L114">
        <v>2.6800000000000001E-3</v>
      </c>
      <c r="M114">
        <v>7.5000000000000002E-4</v>
      </c>
      <c r="N114">
        <v>7.5000000000000002E-4</v>
      </c>
      <c r="O114">
        <v>2.1699999999999999E-4</v>
      </c>
      <c r="P114">
        <v>1.8E-5</v>
      </c>
      <c r="Q114">
        <v>1.8E-5</v>
      </c>
      <c r="R114">
        <v>-0.17785999999999999</v>
      </c>
      <c r="S114">
        <v>4608.2950000000001</v>
      </c>
      <c r="T114">
        <v>382.25490000000002</v>
      </c>
      <c r="U114">
        <v>0.152</v>
      </c>
      <c r="V114">
        <v>5.8999999999999997E-2</v>
      </c>
      <c r="W114">
        <v>5.8999999999999997E-2</v>
      </c>
      <c r="X114">
        <v>0.94530000000000003</v>
      </c>
      <c r="Y114">
        <v>9.7999999999999997E-5</v>
      </c>
      <c r="Z114">
        <v>2.5000000000000001E-5</v>
      </c>
      <c r="AA114">
        <v>2.5000000000000001E-5</v>
      </c>
      <c r="AB114">
        <v>2.71</v>
      </c>
      <c r="AC114">
        <v>0.76</v>
      </c>
      <c r="AD114">
        <v>0.76</v>
      </c>
      <c r="AE114" s="4">
        <v>1.4</v>
      </c>
      <c r="AF114">
        <v>0.12</v>
      </c>
      <c r="AG114">
        <v>0.12</v>
      </c>
      <c r="AH114">
        <v>1.97</v>
      </c>
      <c r="AI114">
        <v>0.5</v>
      </c>
      <c r="AJ114">
        <v>0.5</v>
      </c>
      <c r="AK114">
        <v>-550</v>
      </c>
      <c r="AL114">
        <v>730</v>
      </c>
      <c r="AM114">
        <v>730</v>
      </c>
      <c r="AN114">
        <v>108.2</v>
      </c>
      <c r="AO114">
        <v>3.2</v>
      </c>
      <c r="AP114">
        <v>92.3</v>
      </c>
      <c r="AQ114">
        <v>2.7</v>
      </c>
      <c r="AR114">
        <v>1.1749000000000001</v>
      </c>
      <c r="AS114">
        <v>6.6E-3</v>
      </c>
    </row>
    <row r="115" spans="1:45" x14ac:dyDescent="0.25">
      <c r="A115">
        <v>21.963000000000001</v>
      </c>
      <c r="B115" t="s">
        <v>256</v>
      </c>
      <c r="C115">
        <v>153</v>
      </c>
      <c r="D115" t="s">
        <v>40</v>
      </c>
      <c r="E115">
        <v>1</v>
      </c>
      <c r="J115" s="1">
        <v>1130000</v>
      </c>
      <c r="K115">
        <v>32000</v>
      </c>
      <c r="L115">
        <v>2.65E-3</v>
      </c>
      <c r="M115">
        <v>8.0999999999999996E-4</v>
      </c>
      <c r="N115">
        <v>8.0999999999999996E-4</v>
      </c>
      <c r="O115">
        <v>2.12E-4</v>
      </c>
      <c r="P115">
        <v>1.5E-5</v>
      </c>
      <c r="Q115">
        <v>1.5E-5</v>
      </c>
      <c r="R115">
        <v>1.7486999999999999E-2</v>
      </c>
      <c r="S115">
        <v>4716.9809999999998</v>
      </c>
      <c r="T115">
        <v>333.74869999999999</v>
      </c>
      <c r="U115">
        <v>0.11600000000000001</v>
      </c>
      <c r="V115">
        <v>4.4999999999999998E-2</v>
      </c>
      <c r="W115">
        <v>4.4999999999999998E-2</v>
      </c>
      <c r="X115">
        <v>0.94355999999999995</v>
      </c>
      <c r="Y115">
        <v>5.5999999999999999E-5</v>
      </c>
      <c r="Z115">
        <v>2.1999999999999999E-5</v>
      </c>
      <c r="AA115">
        <v>2.1999999999999999E-5</v>
      </c>
      <c r="AB115">
        <v>2.68</v>
      </c>
      <c r="AC115">
        <v>0.81</v>
      </c>
      <c r="AD115">
        <v>0.82</v>
      </c>
      <c r="AE115" s="4">
        <v>1.363</v>
      </c>
      <c r="AF115">
        <v>9.6000000000000002E-2</v>
      </c>
      <c r="AG115">
        <v>9.8000000000000004E-2</v>
      </c>
      <c r="AH115">
        <v>1.1299999999999999</v>
      </c>
      <c r="AI115">
        <v>0.45</v>
      </c>
      <c r="AJ115">
        <v>0.45</v>
      </c>
      <c r="AK115">
        <v>-1090</v>
      </c>
      <c r="AL115">
        <v>770</v>
      </c>
      <c r="AM115">
        <v>770</v>
      </c>
      <c r="AN115">
        <v>108.7</v>
      </c>
      <c r="AO115">
        <v>3.1</v>
      </c>
      <c r="AP115">
        <v>92.6</v>
      </c>
      <c r="AQ115">
        <v>2.7</v>
      </c>
      <c r="AR115">
        <v>1.1816</v>
      </c>
      <c r="AS115">
        <v>7.0000000000000001E-3</v>
      </c>
    </row>
    <row r="116" spans="1:45" x14ac:dyDescent="0.25">
      <c r="A116">
        <v>21.978999999999999</v>
      </c>
      <c r="B116" t="s">
        <v>237</v>
      </c>
      <c r="C116">
        <v>152</v>
      </c>
      <c r="D116" t="s">
        <v>40</v>
      </c>
      <c r="E116">
        <v>1</v>
      </c>
      <c r="J116" s="1">
        <v>1110000</v>
      </c>
      <c r="K116">
        <v>33000</v>
      </c>
      <c r="L116">
        <v>2.81E-3</v>
      </c>
      <c r="M116">
        <v>8.4000000000000003E-4</v>
      </c>
      <c r="N116">
        <v>8.4000000000000003E-4</v>
      </c>
      <c r="O116">
        <v>2.1699999999999999E-4</v>
      </c>
      <c r="P116">
        <v>1.5999999999999999E-5</v>
      </c>
      <c r="Q116">
        <v>1.5999999999999999E-5</v>
      </c>
      <c r="R116">
        <v>0.14623</v>
      </c>
      <c r="S116">
        <v>4608.2950000000001</v>
      </c>
      <c r="T116">
        <v>339.78210000000001</v>
      </c>
      <c r="U116">
        <v>0.121</v>
      </c>
      <c r="V116">
        <v>4.1000000000000002E-2</v>
      </c>
      <c r="W116">
        <v>4.1000000000000002E-2</v>
      </c>
      <c r="X116">
        <v>-0.93028</v>
      </c>
      <c r="Y116">
        <v>6.7000000000000002E-5</v>
      </c>
      <c r="Z116">
        <v>2.0000000000000002E-5</v>
      </c>
      <c r="AA116">
        <v>2.0000000000000002E-5</v>
      </c>
      <c r="AB116">
        <v>2.83</v>
      </c>
      <c r="AC116">
        <v>0.85</v>
      </c>
      <c r="AD116">
        <v>0.85</v>
      </c>
      <c r="AE116" s="4">
        <v>1.4</v>
      </c>
      <c r="AF116">
        <v>0.1</v>
      </c>
      <c r="AG116">
        <v>0.11</v>
      </c>
      <c r="AH116">
        <v>1.36</v>
      </c>
      <c r="AI116">
        <v>0.4</v>
      </c>
      <c r="AJ116">
        <v>0.4</v>
      </c>
      <c r="AK116">
        <v>-640</v>
      </c>
      <c r="AL116">
        <v>690</v>
      </c>
      <c r="AM116">
        <v>690</v>
      </c>
      <c r="AN116">
        <v>106.1</v>
      </c>
      <c r="AO116">
        <v>3.2</v>
      </c>
      <c r="AP116">
        <v>89</v>
      </c>
      <c r="AQ116">
        <v>2.7</v>
      </c>
      <c r="AR116">
        <v>1.1982999999999999</v>
      </c>
      <c r="AS116">
        <v>8.3000000000000001E-3</v>
      </c>
    </row>
    <row r="117" spans="1:45" x14ac:dyDescent="0.25">
      <c r="A117">
        <v>21.956</v>
      </c>
      <c r="B117" t="s">
        <v>217</v>
      </c>
      <c r="C117">
        <v>153</v>
      </c>
      <c r="D117" t="s">
        <v>40</v>
      </c>
      <c r="E117">
        <v>1</v>
      </c>
      <c r="J117" s="1">
        <v>1124000</v>
      </c>
      <c r="K117">
        <v>35000</v>
      </c>
      <c r="L117">
        <v>1.7600000000000001E-3</v>
      </c>
      <c r="M117">
        <v>7.6999999999999996E-4</v>
      </c>
      <c r="N117">
        <v>7.6999999999999996E-4</v>
      </c>
      <c r="O117">
        <v>2.2499999999999999E-4</v>
      </c>
      <c r="P117">
        <v>1.7E-5</v>
      </c>
      <c r="Q117">
        <v>1.7E-5</v>
      </c>
      <c r="R117">
        <v>3.6455000000000001E-2</v>
      </c>
      <c r="S117">
        <v>4444.4440000000004</v>
      </c>
      <c r="T117">
        <v>335.80250000000001</v>
      </c>
      <c r="U117">
        <v>4.7E-2</v>
      </c>
      <c r="V117">
        <v>2.7E-2</v>
      </c>
      <c r="W117">
        <v>2.7E-2</v>
      </c>
      <c r="X117">
        <v>0.13186999999999999</v>
      </c>
      <c r="Y117">
        <v>8.0000000000000007E-5</v>
      </c>
      <c r="Z117">
        <v>2.4000000000000001E-5</v>
      </c>
      <c r="AA117">
        <v>2.4000000000000001E-5</v>
      </c>
      <c r="AB117">
        <v>1.77</v>
      </c>
      <c r="AC117">
        <v>0.78</v>
      </c>
      <c r="AD117">
        <v>0.78</v>
      </c>
      <c r="AE117" s="4">
        <v>1.45</v>
      </c>
      <c r="AF117">
        <v>0.11</v>
      </c>
      <c r="AG117">
        <v>0.11</v>
      </c>
      <c r="AH117">
        <v>1.61</v>
      </c>
      <c r="AI117">
        <v>0.49</v>
      </c>
      <c r="AJ117">
        <v>0.49</v>
      </c>
      <c r="AK117">
        <v>-1450</v>
      </c>
      <c r="AL117">
        <v>720</v>
      </c>
      <c r="AM117">
        <v>720</v>
      </c>
      <c r="AN117">
        <v>105.3</v>
      </c>
      <c r="AO117">
        <v>3.3</v>
      </c>
      <c r="AP117">
        <v>89</v>
      </c>
      <c r="AQ117">
        <v>2.7</v>
      </c>
      <c r="AR117">
        <v>1.1811</v>
      </c>
      <c r="AS117">
        <v>8.3000000000000001E-3</v>
      </c>
    </row>
    <row r="118" spans="1:45" x14ac:dyDescent="0.25">
      <c r="A118">
        <v>21.992999999999999</v>
      </c>
      <c r="B118" t="s">
        <v>183</v>
      </c>
      <c r="C118">
        <v>152</v>
      </c>
      <c r="D118" t="s">
        <v>40</v>
      </c>
      <c r="E118">
        <v>1</v>
      </c>
      <c r="J118" s="1">
        <v>1163000</v>
      </c>
      <c r="K118">
        <v>35000</v>
      </c>
      <c r="L118">
        <v>2.6800000000000001E-3</v>
      </c>
      <c r="M118">
        <v>7.7999999999999999E-4</v>
      </c>
      <c r="N118">
        <v>7.7999999999999999E-4</v>
      </c>
      <c r="O118">
        <v>2.0799999999999999E-4</v>
      </c>
      <c r="P118">
        <v>1.5999999999999999E-5</v>
      </c>
      <c r="Q118">
        <v>1.5999999999999999E-5</v>
      </c>
      <c r="R118">
        <v>0.11151999999999999</v>
      </c>
      <c r="S118">
        <v>4807.692</v>
      </c>
      <c r="T118">
        <v>369.82249999999999</v>
      </c>
      <c r="U118">
        <v>0.10299999999999999</v>
      </c>
      <c r="V118">
        <v>4.1000000000000002E-2</v>
      </c>
      <c r="W118">
        <v>4.1000000000000002E-2</v>
      </c>
      <c r="X118">
        <v>0.74494000000000005</v>
      </c>
      <c r="Y118">
        <v>6.6000000000000005E-5</v>
      </c>
      <c r="Z118">
        <v>2.1999999999999999E-5</v>
      </c>
      <c r="AA118">
        <v>2.1999999999999999E-5</v>
      </c>
      <c r="AB118">
        <v>2.7</v>
      </c>
      <c r="AC118">
        <v>0.79</v>
      </c>
      <c r="AD118">
        <v>0.79</v>
      </c>
      <c r="AE118" s="4">
        <v>1.34</v>
      </c>
      <c r="AF118">
        <v>0.1</v>
      </c>
      <c r="AG118">
        <v>0.1</v>
      </c>
      <c r="AH118">
        <v>1.33</v>
      </c>
      <c r="AI118">
        <v>0.44</v>
      </c>
      <c r="AJ118">
        <v>0.44</v>
      </c>
      <c r="AK118">
        <v>-900</v>
      </c>
      <c r="AL118">
        <v>900</v>
      </c>
      <c r="AM118">
        <v>900</v>
      </c>
      <c r="AN118">
        <v>105.6</v>
      </c>
      <c r="AO118">
        <v>3.2</v>
      </c>
      <c r="AP118">
        <v>89.8</v>
      </c>
      <c r="AQ118">
        <v>2.8</v>
      </c>
      <c r="AR118">
        <v>1.1728000000000001</v>
      </c>
      <c r="AS118">
        <v>7.6E-3</v>
      </c>
    </row>
    <row r="119" spans="1:45" x14ac:dyDescent="0.25">
      <c r="A119">
        <v>21.975999999999999</v>
      </c>
      <c r="B119" t="s">
        <v>164</v>
      </c>
      <c r="C119">
        <v>153</v>
      </c>
      <c r="D119" t="s">
        <v>40</v>
      </c>
      <c r="E119">
        <v>1</v>
      </c>
      <c r="J119" s="1">
        <v>1178000</v>
      </c>
      <c r="K119">
        <v>32000</v>
      </c>
      <c r="L119">
        <v>2.64E-3</v>
      </c>
      <c r="M119">
        <v>7.9000000000000001E-4</v>
      </c>
      <c r="N119">
        <v>7.9000000000000001E-4</v>
      </c>
      <c r="O119">
        <v>1.9900000000000001E-4</v>
      </c>
      <c r="P119">
        <v>1.5E-5</v>
      </c>
      <c r="Q119">
        <v>1.5E-5</v>
      </c>
      <c r="R119">
        <v>-4.0830999999999999E-2</v>
      </c>
      <c r="S119">
        <v>5025.1260000000002</v>
      </c>
      <c r="T119">
        <v>378.7783</v>
      </c>
      <c r="U119">
        <v>0.128</v>
      </c>
      <c r="V119">
        <v>0.05</v>
      </c>
      <c r="W119">
        <v>0.05</v>
      </c>
      <c r="X119">
        <v>0.95491999999999999</v>
      </c>
      <c r="Y119">
        <v>8.2999999999999998E-5</v>
      </c>
      <c r="Z119">
        <v>2.4000000000000001E-5</v>
      </c>
      <c r="AA119">
        <v>2.4000000000000001E-5</v>
      </c>
      <c r="AB119">
        <v>2.67</v>
      </c>
      <c r="AC119">
        <v>0.8</v>
      </c>
      <c r="AD119">
        <v>0.8</v>
      </c>
      <c r="AE119" s="4">
        <v>1.284</v>
      </c>
      <c r="AF119">
        <v>9.6000000000000002E-2</v>
      </c>
      <c r="AG119">
        <v>9.9000000000000005E-2</v>
      </c>
      <c r="AH119">
        <v>1.68</v>
      </c>
      <c r="AI119">
        <v>0.48</v>
      </c>
      <c r="AJ119">
        <v>0.48</v>
      </c>
      <c r="AK119">
        <v>-870</v>
      </c>
      <c r="AL119">
        <v>820</v>
      </c>
      <c r="AM119">
        <v>820</v>
      </c>
      <c r="AN119">
        <v>106.2</v>
      </c>
      <c r="AO119">
        <v>2.9</v>
      </c>
      <c r="AP119">
        <v>90.6</v>
      </c>
      <c r="AQ119">
        <v>2.5</v>
      </c>
      <c r="AR119">
        <v>1.1715</v>
      </c>
      <c r="AS119">
        <v>7.3000000000000001E-3</v>
      </c>
    </row>
    <row r="120" spans="1:45" x14ac:dyDescent="0.25">
      <c r="A120">
        <v>21.986000000000001</v>
      </c>
      <c r="B120" t="s">
        <v>159</v>
      </c>
      <c r="C120">
        <v>152</v>
      </c>
      <c r="D120" t="s">
        <v>40</v>
      </c>
      <c r="E120">
        <v>1</v>
      </c>
      <c r="J120" s="1">
        <v>1202000</v>
      </c>
      <c r="K120">
        <v>34000</v>
      </c>
      <c r="L120">
        <v>2.8999999999999998E-3</v>
      </c>
      <c r="M120">
        <v>8.3000000000000001E-4</v>
      </c>
      <c r="N120">
        <v>8.3000000000000001E-4</v>
      </c>
      <c r="O120">
        <v>2.1900000000000001E-4</v>
      </c>
      <c r="P120">
        <v>1.5999999999999999E-5</v>
      </c>
      <c r="Q120">
        <v>1.7E-5</v>
      </c>
      <c r="R120">
        <v>0.23554</v>
      </c>
      <c r="S120">
        <v>4566.21</v>
      </c>
      <c r="T120">
        <v>354.4547</v>
      </c>
      <c r="U120">
        <v>8.5999999999999993E-2</v>
      </c>
      <c r="V120">
        <v>0.03</v>
      </c>
      <c r="W120">
        <v>0.03</v>
      </c>
      <c r="X120">
        <v>0.33128999999999997</v>
      </c>
      <c r="Y120">
        <v>9.7999999999999997E-5</v>
      </c>
      <c r="Z120">
        <v>2.0999999999999999E-5</v>
      </c>
      <c r="AA120">
        <v>2.0999999999999999E-5</v>
      </c>
      <c r="AB120">
        <v>2.93</v>
      </c>
      <c r="AC120">
        <v>0.83</v>
      </c>
      <c r="AD120">
        <v>0.84</v>
      </c>
      <c r="AE120" s="4">
        <v>1.41</v>
      </c>
      <c r="AF120">
        <v>0.1</v>
      </c>
      <c r="AG120">
        <v>0.11</v>
      </c>
      <c r="AH120">
        <v>1.98</v>
      </c>
      <c r="AI120">
        <v>0.43</v>
      </c>
      <c r="AJ120">
        <v>0.43</v>
      </c>
      <c r="AK120">
        <v>-710</v>
      </c>
      <c r="AL120">
        <v>700</v>
      </c>
      <c r="AM120">
        <v>700</v>
      </c>
      <c r="AN120">
        <v>108.2</v>
      </c>
      <c r="AO120">
        <v>3.1</v>
      </c>
      <c r="AP120">
        <v>92</v>
      </c>
      <c r="AQ120">
        <v>2.6</v>
      </c>
      <c r="AR120">
        <v>1.1754</v>
      </c>
      <c r="AS120">
        <v>7.7999999999999996E-3</v>
      </c>
    </row>
    <row r="121" spans="1:45" x14ac:dyDescent="0.25">
      <c r="A121">
        <v>21.98</v>
      </c>
      <c r="B121" t="s">
        <v>151</v>
      </c>
      <c r="C121">
        <v>152</v>
      </c>
      <c r="D121" t="s">
        <v>40</v>
      </c>
      <c r="E121">
        <v>1</v>
      </c>
      <c r="J121" s="1">
        <v>1163000</v>
      </c>
      <c r="K121">
        <v>35000</v>
      </c>
      <c r="L121">
        <v>1.32E-3</v>
      </c>
      <c r="M121">
        <v>7.6999999999999996E-4</v>
      </c>
      <c r="N121">
        <v>7.6999999999999996E-4</v>
      </c>
      <c r="O121">
        <v>2.2000000000000001E-4</v>
      </c>
      <c r="P121">
        <v>1.8E-5</v>
      </c>
      <c r="Q121">
        <v>1.8E-5</v>
      </c>
      <c r="R121">
        <v>-3.1703000000000002E-2</v>
      </c>
      <c r="S121">
        <v>4545.4549999999999</v>
      </c>
      <c r="T121">
        <v>371.9008</v>
      </c>
      <c r="U121">
        <v>3.4000000000000002E-2</v>
      </c>
      <c r="V121">
        <v>0.04</v>
      </c>
      <c r="W121">
        <v>0.04</v>
      </c>
      <c r="X121">
        <v>0.45546999999999999</v>
      </c>
      <c r="Y121">
        <v>1E-4</v>
      </c>
      <c r="Z121">
        <v>2.1999999999999999E-5</v>
      </c>
      <c r="AA121">
        <v>2.1999999999999999E-5</v>
      </c>
      <c r="AB121">
        <v>1.33</v>
      </c>
      <c r="AC121">
        <v>0.78</v>
      </c>
      <c r="AD121">
        <v>0.78</v>
      </c>
      <c r="AE121" s="4">
        <v>1.42</v>
      </c>
      <c r="AF121">
        <v>0.11</v>
      </c>
      <c r="AG121">
        <v>0.12</v>
      </c>
      <c r="AH121">
        <v>2.0099999999999998</v>
      </c>
      <c r="AI121">
        <v>0.44</v>
      </c>
      <c r="AJ121">
        <v>0.44</v>
      </c>
      <c r="AK121">
        <v>-2200</v>
      </c>
      <c r="AL121">
        <v>910</v>
      </c>
      <c r="AM121">
        <v>910</v>
      </c>
      <c r="AN121">
        <v>104.6</v>
      </c>
      <c r="AO121">
        <v>3.1</v>
      </c>
      <c r="AP121">
        <v>88.6</v>
      </c>
      <c r="AQ121">
        <v>2.7</v>
      </c>
      <c r="AR121">
        <v>1.1800999999999999</v>
      </c>
      <c r="AS121">
        <v>8.3999999999999995E-3</v>
      </c>
    </row>
    <row r="122" spans="1:45" x14ac:dyDescent="0.25">
      <c r="A122">
        <v>21.978000000000002</v>
      </c>
      <c r="B122" t="s">
        <v>293</v>
      </c>
      <c r="C122">
        <v>153</v>
      </c>
      <c r="D122" t="s">
        <v>40</v>
      </c>
      <c r="E122">
        <v>1</v>
      </c>
      <c r="J122" s="1">
        <v>1135000</v>
      </c>
      <c r="K122">
        <v>33000</v>
      </c>
      <c r="L122">
        <v>1.97E-3</v>
      </c>
      <c r="M122">
        <v>7.6999999999999996E-4</v>
      </c>
      <c r="N122">
        <v>7.6999999999999996E-4</v>
      </c>
      <c r="O122">
        <v>2.2000000000000001E-4</v>
      </c>
      <c r="P122">
        <v>1.5999999999999999E-5</v>
      </c>
      <c r="Q122">
        <v>1.5999999999999999E-5</v>
      </c>
      <c r="R122">
        <v>-0.12204</v>
      </c>
      <c r="S122">
        <v>4545.4549999999999</v>
      </c>
      <c r="T122">
        <v>330.57850000000002</v>
      </c>
      <c r="U122">
        <v>8.2000000000000003E-2</v>
      </c>
      <c r="V122">
        <v>3.9E-2</v>
      </c>
      <c r="W122">
        <v>3.9E-2</v>
      </c>
      <c r="X122">
        <v>6.1428999999999997E-2</v>
      </c>
      <c r="Y122">
        <v>6.3E-5</v>
      </c>
      <c r="Z122">
        <v>2.0999999999999999E-5</v>
      </c>
      <c r="AA122">
        <v>2.0999999999999999E-5</v>
      </c>
      <c r="AB122">
        <v>1.99</v>
      </c>
      <c r="AC122">
        <v>0.78</v>
      </c>
      <c r="AD122">
        <v>0.78</v>
      </c>
      <c r="AE122" s="4">
        <v>1.42</v>
      </c>
      <c r="AF122">
        <v>0.1</v>
      </c>
      <c r="AG122">
        <v>0.1</v>
      </c>
      <c r="AH122">
        <v>1.27</v>
      </c>
      <c r="AI122">
        <v>0.42</v>
      </c>
      <c r="AJ122">
        <v>0.42</v>
      </c>
      <c r="AK122">
        <v>-1200</v>
      </c>
      <c r="AL122">
        <v>730</v>
      </c>
      <c r="AM122">
        <v>730</v>
      </c>
      <c r="AN122">
        <v>107.7</v>
      </c>
      <c r="AO122">
        <v>3.1</v>
      </c>
      <c r="AP122">
        <v>90.4</v>
      </c>
      <c r="AQ122">
        <v>2.6</v>
      </c>
      <c r="AR122">
        <v>1.1846000000000001</v>
      </c>
      <c r="AS122">
        <v>8.2000000000000007E-3</v>
      </c>
    </row>
    <row r="123" spans="1:45" x14ac:dyDescent="0.25">
      <c r="A123">
        <v>21.974</v>
      </c>
      <c r="B123" t="s">
        <v>69</v>
      </c>
      <c r="C123">
        <v>153</v>
      </c>
      <c r="D123" t="s">
        <v>40</v>
      </c>
      <c r="E123">
        <v>1</v>
      </c>
      <c r="J123" s="1">
        <v>1222000</v>
      </c>
      <c r="K123">
        <v>35000</v>
      </c>
      <c r="L123">
        <v>8.8999999999999995E-4</v>
      </c>
      <c r="M123">
        <v>8.0999999999999996E-4</v>
      </c>
      <c r="N123">
        <v>8.0999999999999996E-4</v>
      </c>
      <c r="O123">
        <v>2.1599999999999999E-4</v>
      </c>
      <c r="P123">
        <v>1.5999999999999999E-5</v>
      </c>
      <c r="Q123">
        <v>1.7E-5</v>
      </c>
      <c r="R123">
        <v>2.6131000000000001E-3</v>
      </c>
      <c r="S123">
        <v>4629.63</v>
      </c>
      <c r="T123">
        <v>364.36900000000003</v>
      </c>
      <c r="U123">
        <v>3.5000000000000003E-2</v>
      </c>
      <c r="V123">
        <v>0.04</v>
      </c>
      <c r="W123">
        <v>0.04</v>
      </c>
      <c r="X123">
        <v>0.34366999999999998</v>
      </c>
      <c r="Y123">
        <v>6.7999999999999999E-5</v>
      </c>
      <c r="Z123">
        <v>2.0999999999999999E-5</v>
      </c>
      <c r="AA123">
        <v>2.0999999999999999E-5</v>
      </c>
      <c r="AB123">
        <v>0.9</v>
      </c>
      <c r="AC123">
        <v>0.81</v>
      </c>
      <c r="AD123">
        <v>0.81</v>
      </c>
      <c r="AE123" s="4">
        <v>1.39</v>
      </c>
      <c r="AF123">
        <v>0.11</v>
      </c>
      <c r="AG123">
        <v>0.11</v>
      </c>
      <c r="AH123">
        <v>1.37</v>
      </c>
      <c r="AI123">
        <v>0.42</v>
      </c>
      <c r="AJ123">
        <v>0.42</v>
      </c>
      <c r="AK123">
        <v>-2480</v>
      </c>
      <c r="AL123">
        <v>880</v>
      </c>
      <c r="AM123">
        <v>880</v>
      </c>
      <c r="AN123">
        <v>104</v>
      </c>
      <c r="AO123">
        <v>3</v>
      </c>
      <c r="AP123">
        <v>89.4</v>
      </c>
      <c r="AQ123">
        <v>2.6</v>
      </c>
      <c r="AR123">
        <v>1.1677</v>
      </c>
      <c r="AS123">
        <v>7.6E-3</v>
      </c>
    </row>
    <row r="124" spans="1:45" x14ac:dyDescent="0.25">
      <c r="A124">
        <v>21.989000000000001</v>
      </c>
      <c r="B124" t="s">
        <v>304</v>
      </c>
      <c r="C124">
        <v>153</v>
      </c>
      <c r="D124" t="s">
        <v>40</v>
      </c>
      <c r="E124">
        <v>1</v>
      </c>
      <c r="J124" s="1">
        <v>1079000</v>
      </c>
      <c r="K124">
        <v>33000</v>
      </c>
      <c r="L124">
        <v>1.32E-3</v>
      </c>
      <c r="M124">
        <v>7.7999999999999999E-4</v>
      </c>
      <c r="N124">
        <v>7.7999999999999999E-4</v>
      </c>
      <c r="O124">
        <v>2.22E-4</v>
      </c>
      <c r="P124">
        <v>1.9000000000000001E-5</v>
      </c>
      <c r="Q124">
        <v>1.9000000000000001E-5</v>
      </c>
      <c r="R124">
        <v>0.12978999999999999</v>
      </c>
      <c r="S124">
        <v>4504.5050000000001</v>
      </c>
      <c r="T124">
        <v>385.52069999999998</v>
      </c>
      <c r="U124">
        <v>1.6E-2</v>
      </c>
      <c r="V124">
        <v>3.2000000000000001E-2</v>
      </c>
      <c r="W124">
        <v>3.2000000000000001E-2</v>
      </c>
      <c r="X124">
        <v>0.16184999999999999</v>
      </c>
      <c r="Y124">
        <v>1.06E-4</v>
      </c>
      <c r="Z124">
        <v>2.3E-5</v>
      </c>
      <c r="AA124">
        <v>2.3E-5</v>
      </c>
      <c r="AB124">
        <v>1.33</v>
      </c>
      <c r="AC124">
        <v>0.79</v>
      </c>
      <c r="AD124">
        <v>0.79</v>
      </c>
      <c r="AE124" s="4">
        <v>1.43</v>
      </c>
      <c r="AF124">
        <v>0.12</v>
      </c>
      <c r="AG124">
        <v>0.12</v>
      </c>
      <c r="AH124">
        <v>2.14</v>
      </c>
      <c r="AI124">
        <v>0.46</v>
      </c>
      <c r="AJ124">
        <v>0.46</v>
      </c>
      <c r="AK124">
        <v>-2960</v>
      </c>
      <c r="AL124">
        <v>980</v>
      </c>
      <c r="AM124">
        <v>980</v>
      </c>
      <c r="AN124">
        <v>102</v>
      </c>
      <c r="AO124">
        <v>3.2</v>
      </c>
      <c r="AP124">
        <v>86.4</v>
      </c>
      <c r="AQ124">
        <v>2.6</v>
      </c>
      <c r="AR124">
        <v>1.1746000000000001</v>
      </c>
      <c r="AS124">
        <v>7.4999999999999997E-3</v>
      </c>
    </row>
    <row r="125" spans="1:45" x14ac:dyDescent="0.25">
      <c r="A125">
        <v>21.963999999999999</v>
      </c>
      <c r="B125" t="s">
        <v>296</v>
      </c>
      <c r="C125">
        <v>152</v>
      </c>
      <c r="D125" t="s">
        <v>40</v>
      </c>
      <c r="E125">
        <v>1</v>
      </c>
      <c r="J125" s="1">
        <v>1077000</v>
      </c>
      <c r="K125">
        <v>34000</v>
      </c>
      <c r="L125">
        <v>1.81E-3</v>
      </c>
      <c r="M125">
        <v>7.5000000000000002E-4</v>
      </c>
      <c r="N125">
        <v>7.5000000000000002E-4</v>
      </c>
      <c r="O125">
        <v>2.0900000000000001E-4</v>
      </c>
      <c r="P125">
        <v>1.9000000000000001E-5</v>
      </c>
      <c r="Q125">
        <v>1.9000000000000001E-5</v>
      </c>
      <c r="R125">
        <v>-9.3722E-2</v>
      </c>
      <c r="S125">
        <v>4784.6890000000003</v>
      </c>
      <c r="T125">
        <v>434.9717</v>
      </c>
      <c r="U125">
        <v>9.4E-2</v>
      </c>
      <c r="V125">
        <v>5.6000000000000001E-2</v>
      </c>
      <c r="W125">
        <v>5.6000000000000001E-2</v>
      </c>
      <c r="X125">
        <v>-1.7186E-2</v>
      </c>
      <c r="Y125">
        <v>9.2999999999999997E-5</v>
      </c>
      <c r="Z125">
        <v>2.6999999999999999E-5</v>
      </c>
      <c r="AA125">
        <v>2.6999999999999999E-5</v>
      </c>
      <c r="AB125">
        <v>1.82</v>
      </c>
      <c r="AC125">
        <v>0.76</v>
      </c>
      <c r="AD125">
        <v>0.76</v>
      </c>
      <c r="AE125" s="4">
        <v>1.35</v>
      </c>
      <c r="AF125">
        <v>0.12</v>
      </c>
      <c r="AG125">
        <v>0.12</v>
      </c>
      <c r="AH125">
        <v>1.87</v>
      </c>
      <c r="AI125">
        <v>0.54</v>
      </c>
      <c r="AJ125">
        <v>0.54</v>
      </c>
      <c r="AK125">
        <v>-1240</v>
      </c>
      <c r="AL125">
        <v>820</v>
      </c>
      <c r="AM125">
        <v>820</v>
      </c>
      <c r="AN125">
        <v>102</v>
      </c>
      <c r="AO125">
        <v>3.2</v>
      </c>
      <c r="AP125">
        <v>84.5</v>
      </c>
      <c r="AQ125">
        <v>2.6</v>
      </c>
      <c r="AR125">
        <v>1.2022999999999999</v>
      </c>
      <c r="AS125">
        <v>8.2000000000000007E-3</v>
      </c>
    </row>
    <row r="126" spans="1:45" x14ac:dyDescent="0.25">
      <c r="A126">
        <v>21.95</v>
      </c>
      <c r="B126" t="s">
        <v>284</v>
      </c>
      <c r="C126">
        <v>152</v>
      </c>
      <c r="D126" t="s">
        <v>40</v>
      </c>
      <c r="E126">
        <v>1</v>
      </c>
      <c r="J126" s="1">
        <v>1081000</v>
      </c>
      <c r="K126">
        <v>35000</v>
      </c>
      <c r="L126">
        <v>1.2600000000000001E-3</v>
      </c>
      <c r="M126">
        <v>6.8000000000000005E-4</v>
      </c>
      <c r="N126">
        <v>6.8000000000000005E-4</v>
      </c>
      <c r="O126">
        <v>2.2599999999999999E-4</v>
      </c>
      <c r="P126">
        <v>1.7E-5</v>
      </c>
      <c r="Q126">
        <v>1.8E-5</v>
      </c>
      <c r="R126">
        <v>3.2156999999999998E-2</v>
      </c>
      <c r="S126">
        <v>4424.7790000000005</v>
      </c>
      <c r="T126">
        <v>352.416</v>
      </c>
      <c r="U126">
        <v>4.8000000000000001E-2</v>
      </c>
      <c r="V126">
        <v>3.7999999999999999E-2</v>
      </c>
      <c r="W126">
        <v>3.7999999999999999E-2</v>
      </c>
      <c r="X126">
        <v>0.68478000000000006</v>
      </c>
      <c r="Y126">
        <v>8.2000000000000001E-5</v>
      </c>
      <c r="Z126">
        <v>2.1999999999999999E-5</v>
      </c>
      <c r="AA126">
        <v>2.1999999999999999E-5</v>
      </c>
      <c r="AB126">
        <v>1.27</v>
      </c>
      <c r="AC126">
        <v>0.69</v>
      </c>
      <c r="AD126">
        <v>0.69</v>
      </c>
      <c r="AE126" s="4">
        <v>1.46</v>
      </c>
      <c r="AF126">
        <v>0.11</v>
      </c>
      <c r="AG126">
        <v>0.11</v>
      </c>
      <c r="AH126">
        <v>1.65</v>
      </c>
      <c r="AI126">
        <v>0.45</v>
      </c>
      <c r="AJ126">
        <v>0.45</v>
      </c>
      <c r="AK126" s="1">
        <v>-2500</v>
      </c>
      <c r="AL126" s="1">
        <v>1100</v>
      </c>
      <c r="AM126" s="1">
        <v>1100</v>
      </c>
      <c r="AN126">
        <v>103</v>
      </c>
      <c r="AO126">
        <v>3.3</v>
      </c>
      <c r="AP126">
        <v>87.5</v>
      </c>
      <c r="AQ126">
        <v>2.8</v>
      </c>
      <c r="AR126">
        <v>1.1742999999999999</v>
      </c>
      <c r="AS126">
        <v>7.7999999999999996E-3</v>
      </c>
    </row>
    <row r="127" spans="1:45" x14ac:dyDescent="0.25">
      <c r="A127">
        <v>21.96</v>
      </c>
      <c r="B127" t="s">
        <v>205</v>
      </c>
      <c r="C127">
        <v>153</v>
      </c>
      <c r="D127" t="s">
        <v>40</v>
      </c>
      <c r="E127">
        <v>1</v>
      </c>
      <c r="J127" s="1">
        <v>1124000</v>
      </c>
      <c r="K127">
        <v>32000</v>
      </c>
      <c r="L127">
        <v>2.1700000000000001E-3</v>
      </c>
      <c r="M127">
        <v>8.3000000000000001E-4</v>
      </c>
      <c r="N127">
        <v>8.3000000000000001E-4</v>
      </c>
      <c r="O127">
        <v>2.2000000000000001E-4</v>
      </c>
      <c r="P127">
        <v>1.5999999999999999E-5</v>
      </c>
      <c r="Q127">
        <v>1.5999999999999999E-5</v>
      </c>
      <c r="R127">
        <v>-0.15820999999999999</v>
      </c>
      <c r="S127">
        <v>4545.4549999999999</v>
      </c>
      <c r="T127">
        <v>330.57850000000002</v>
      </c>
      <c r="U127">
        <v>0.122</v>
      </c>
      <c r="V127">
        <v>0.06</v>
      </c>
      <c r="W127">
        <v>0.06</v>
      </c>
      <c r="X127">
        <v>-0.12383</v>
      </c>
      <c r="Y127">
        <v>8.5000000000000006E-5</v>
      </c>
      <c r="Z127">
        <v>2.0000000000000002E-5</v>
      </c>
      <c r="AA127">
        <v>2.0000000000000002E-5</v>
      </c>
      <c r="AB127">
        <v>2.19</v>
      </c>
      <c r="AC127">
        <v>0.83</v>
      </c>
      <c r="AD127">
        <v>0.83</v>
      </c>
      <c r="AE127" s="4">
        <v>1.42</v>
      </c>
      <c r="AF127">
        <v>0.1</v>
      </c>
      <c r="AG127">
        <v>0.1</v>
      </c>
      <c r="AH127">
        <v>1.71</v>
      </c>
      <c r="AI127">
        <v>0.39</v>
      </c>
      <c r="AJ127">
        <v>0.39</v>
      </c>
      <c r="AK127">
        <v>-1110</v>
      </c>
      <c r="AL127">
        <v>780</v>
      </c>
      <c r="AM127">
        <v>780</v>
      </c>
      <c r="AN127">
        <v>103.8</v>
      </c>
      <c r="AO127">
        <v>2.9</v>
      </c>
      <c r="AP127">
        <v>86.5</v>
      </c>
      <c r="AQ127">
        <v>2.5</v>
      </c>
      <c r="AR127">
        <v>1.1947000000000001</v>
      </c>
      <c r="AS127">
        <v>7.6E-3</v>
      </c>
    </row>
    <row r="128" spans="1:45" x14ac:dyDescent="0.25">
      <c r="A128">
        <v>21.992000000000001</v>
      </c>
      <c r="B128" t="s">
        <v>186</v>
      </c>
      <c r="C128">
        <v>153</v>
      </c>
      <c r="D128" t="s">
        <v>40</v>
      </c>
      <c r="E128">
        <v>1</v>
      </c>
      <c r="J128" s="1">
        <v>1123000</v>
      </c>
      <c r="K128">
        <v>36000</v>
      </c>
      <c r="L128">
        <v>7.3999999999999999E-4</v>
      </c>
      <c r="M128">
        <v>7.6999999999999996E-4</v>
      </c>
      <c r="N128">
        <v>7.6999999999999996E-4</v>
      </c>
      <c r="O128">
        <v>2.23E-4</v>
      </c>
      <c r="P128">
        <v>1.5999999999999999E-5</v>
      </c>
      <c r="Q128">
        <v>1.5999999999999999E-5</v>
      </c>
      <c r="R128">
        <v>-0.15043000000000001</v>
      </c>
      <c r="S128">
        <v>4484.3050000000003</v>
      </c>
      <c r="T128">
        <v>321.7439</v>
      </c>
      <c r="U128">
        <v>7.8E-2</v>
      </c>
      <c r="V128">
        <v>7.1999999999999995E-2</v>
      </c>
      <c r="W128">
        <v>7.1999999999999995E-2</v>
      </c>
      <c r="X128">
        <v>0.33096999999999999</v>
      </c>
      <c r="Y128">
        <v>8.3999999999999995E-5</v>
      </c>
      <c r="Z128">
        <v>2.3E-5</v>
      </c>
      <c r="AA128">
        <v>2.3E-5</v>
      </c>
      <c r="AB128">
        <v>0.74</v>
      </c>
      <c r="AC128">
        <v>0.78</v>
      </c>
      <c r="AD128">
        <v>0.78</v>
      </c>
      <c r="AE128" s="4">
        <v>1.44</v>
      </c>
      <c r="AF128">
        <v>0.1</v>
      </c>
      <c r="AG128">
        <v>0.11</v>
      </c>
      <c r="AH128">
        <v>1.71</v>
      </c>
      <c r="AI128">
        <v>0.47</v>
      </c>
      <c r="AJ128">
        <v>0.47</v>
      </c>
      <c r="AK128" s="1">
        <v>-2600</v>
      </c>
      <c r="AL128" s="1">
        <v>1300</v>
      </c>
      <c r="AM128" s="1">
        <v>1300</v>
      </c>
      <c r="AN128">
        <v>102.1</v>
      </c>
      <c r="AO128">
        <v>3.3</v>
      </c>
      <c r="AP128">
        <v>86.7</v>
      </c>
      <c r="AQ128">
        <v>2.7</v>
      </c>
      <c r="AR128">
        <v>1.1736</v>
      </c>
      <c r="AS128">
        <v>7.7999999999999996E-3</v>
      </c>
    </row>
    <row r="129" spans="1:45" x14ac:dyDescent="0.25">
      <c r="A129">
        <v>22.003</v>
      </c>
      <c r="B129" t="s">
        <v>167</v>
      </c>
      <c r="C129">
        <v>153</v>
      </c>
      <c r="D129" t="s">
        <v>40</v>
      </c>
      <c r="E129">
        <v>1</v>
      </c>
      <c r="J129" s="1">
        <v>1135000</v>
      </c>
      <c r="K129">
        <v>34000</v>
      </c>
      <c r="L129">
        <v>1.0399999999999999E-3</v>
      </c>
      <c r="M129">
        <v>6.9999999999999999E-4</v>
      </c>
      <c r="N129">
        <v>6.9999999999999999E-4</v>
      </c>
      <c r="O129">
        <v>2.0699999999999999E-4</v>
      </c>
      <c r="P129">
        <v>1.7E-5</v>
      </c>
      <c r="Q129">
        <v>1.7E-5</v>
      </c>
      <c r="R129">
        <v>3.3901000000000001E-2</v>
      </c>
      <c r="S129">
        <v>4830.9179999999997</v>
      </c>
      <c r="T129">
        <v>396.74200000000002</v>
      </c>
      <c r="U129">
        <v>5.7000000000000002E-2</v>
      </c>
      <c r="V129">
        <v>4.8000000000000001E-2</v>
      </c>
      <c r="W129">
        <v>4.8000000000000001E-2</v>
      </c>
      <c r="X129">
        <v>0.60538000000000003</v>
      </c>
      <c r="Y129">
        <v>1.1900000000000001E-4</v>
      </c>
      <c r="Z129">
        <v>2.3E-5</v>
      </c>
      <c r="AA129">
        <v>2.3E-5</v>
      </c>
      <c r="AB129">
        <v>1.04</v>
      </c>
      <c r="AC129">
        <v>0.71</v>
      </c>
      <c r="AD129">
        <v>0.71</v>
      </c>
      <c r="AE129" s="4">
        <v>1.34</v>
      </c>
      <c r="AF129">
        <v>0.11</v>
      </c>
      <c r="AG129">
        <v>0.11</v>
      </c>
      <c r="AH129">
        <v>2.4</v>
      </c>
      <c r="AI129">
        <v>0.47</v>
      </c>
      <c r="AJ129">
        <v>0.47</v>
      </c>
      <c r="AK129">
        <v>-1820</v>
      </c>
      <c r="AL129">
        <v>840</v>
      </c>
      <c r="AM129">
        <v>840</v>
      </c>
      <c r="AN129">
        <v>102.4</v>
      </c>
      <c r="AO129">
        <v>3</v>
      </c>
      <c r="AP129">
        <v>87</v>
      </c>
      <c r="AQ129">
        <v>2.6</v>
      </c>
      <c r="AR129">
        <v>1.1749000000000001</v>
      </c>
      <c r="AS129">
        <v>7.1999999999999998E-3</v>
      </c>
    </row>
    <row r="130" spans="1:45" x14ac:dyDescent="0.25">
      <c r="A130">
        <v>22.021999999999998</v>
      </c>
      <c r="B130" t="s">
        <v>137</v>
      </c>
      <c r="C130">
        <v>153</v>
      </c>
      <c r="D130" t="s">
        <v>40</v>
      </c>
      <c r="E130">
        <v>1</v>
      </c>
      <c r="J130" s="1">
        <v>1136000</v>
      </c>
      <c r="K130">
        <v>30000</v>
      </c>
      <c r="L130">
        <v>2.5600000000000002E-3</v>
      </c>
      <c r="M130">
        <v>8.0000000000000004E-4</v>
      </c>
      <c r="N130">
        <v>8.0000000000000004E-4</v>
      </c>
      <c r="O130">
        <v>2.3599999999999999E-4</v>
      </c>
      <c r="P130">
        <v>1.8E-5</v>
      </c>
      <c r="Q130">
        <v>1.8E-5</v>
      </c>
      <c r="R130">
        <v>-7.2817000000000003E-3</v>
      </c>
      <c r="S130">
        <v>4237.2879999999996</v>
      </c>
      <c r="T130">
        <v>323.18299999999999</v>
      </c>
      <c r="U130">
        <v>0.108</v>
      </c>
      <c r="V130">
        <v>0.04</v>
      </c>
      <c r="W130">
        <v>0.04</v>
      </c>
      <c r="X130">
        <v>-0.58318999999999999</v>
      </c>
      <c r="Y130">
        <v>7.3999999999999996E-5</v>
      </c>
      <c r="Z130">
        <v>2.1999999999999999E-5</v>
      </c>
      <c r="AA130">
        <v>2.1999999999999999E-5</v>
      </c>
      <c r="AB130">
        <v>2.58</v>
      </c>
      <c r="AC130">
        <v>0.8</v>
      </c>
      <c r="AD130">
        <v>0.8</v>
      </c>
      <c r="AE130" s="4">
        <v>1.52</v>
      </c>
      <c r="AF130">
        <v>0.11</v>
      </c>
      <c r="AG130">
        <v>0.12</v>
      </c>
      <c r="AH130">
        <v>1.5</v>
      </c>
      <c r="AI130">
        <v>0.45</v>
      </c>
      <c r="AJ130">
        <v>0.45</v>
      </c>
      <c r="AK130">
        <v>-560</v>
      </c>
      <c r="AL130">
        <v>640</v>
      </c>
      <c r="AM130">
        <v>640</v>
      </c>
      <c r="AN130">
        <v>101.8</v>
      </c>
      <c r="AO130">
        <v>2.7</v>
      </c>
      <c r="AP130">
        <v>85.2</v>
      </c>
      <c r="AQ130">
        <v>2.2000000000000002</v>
      </c>
      <c r="AR130">
        <v>1.1895</v>
      </c>
      <c r="AS130">
        <v>7.4999999999999997E-3</v>
      </c>
    </row>
    <row r="131" spans="1:45" x14ac:dyDescent="0.25">
      <c r="A131">
        <v>22.036999999999999</v>
      </c>
      <c r="B131" t="s">
        <v>120</v>
      </c>
      <c r="C131">
        <v>153</v>
      </c>
      <c r="D131" t="s">
        <v>40</v>
      </c>
      <c r="E131">
        <v>1</v>
      </c>
      <c r="J131" s="1">
        <v>1163000</v>
      </c>
      <c r="K131">
        <v>34000</v>
      </c>
      <c r="L131">
        <v>1.74E-3</v>
      </c>
      <c r="M131">
        <v>7.7999999999999999E-4</v>
      </c>
      <c r="N131">
        <v>7.7999999999999999E-4</v>
      </c>
      <c r="O131">
        <v>2.24E-4</v>
      </c>
      <c r="P131">
        <v>1.5999999999999999E-5</v>
      </c>
      <c r="Q131">
        <v>1.7E-5</v>
      </c>
      <c r="R131">
        <v>7.4858999999999995E-2</v>
      </c>
      <c r="S131">
        <v>4464.2860000000001</v>
      </c>
      <c r="T131">
        <v>338.80739999999997</v>
      </c>
      <c r="U131">
        <v>5.7000000000000002E-2</v>
      </c>
      <c r="V131">
        <v>3.1E-2</v>
      </c>
      <c r="W131">
        <v>3.1E-2</v>
      </c>
      <c r="X131">
        <v>0.19305</v>
      </c>
      <c r="Y131">
        <v>9.8999999999999994E-5</v>
      </c>
      <c r="Z131">
        <v>2.1999999999999999E-5</v>
      </c>
      <c r="AA131">
        <v>2.1999999999999999E-5</v>
      </c>
      <c r="AB131">
        <v>1.75</v>
      </c>
      <c r="AC131">
        <v>0.79</v>
      </c>
      <c r="AD131">
        <v>0.79</v>
      </c>
      <c r="AE131" s="4">
        <v>1.45</v>
      </c>
      <c r="AF131">
        <v>0.1</v>
      </c>
      <c r="AG131">
        <v>0.11</v>
      </c>
      <c r="AH131">
        <v>2</v>
      </c>
      <c r="AI131">
        <v>0.44</v>
      </c>
      <c r="AJ131">
        <v>0.44</v>
      </c>
      <c r="AK131">
        <v>-1350</v>
      </c>
      <c r="AL131">
        <v>730</v>
      </c>
      <c r="AM131">
        <v>730</v>
      </c>
      <c r="AN131">
        <v>103.3</v>
      </c>
      <c r="AO131">
        <v>3</v>
      </c>
      <c r="AP131">
        <v>87.7</v>
      </c>
      <c r="AQ131">
        <v>2.6</v>
      </c>
      <c r="AR131">
        <v>1.1721999999999999</v>
      </c>
      <c r="AS131">
        <v>7.4000000000000003E-3</v>
      </c>
    </row>
    <row r="132" spans="1:45" x14ac:dyDescent="0.25">
      <c r="A132">
        <v>21.99</v>
      </c>
      <c r="B132" t="s">
        <v>319</v>
      </c>
      <c r="C132">
        <v>153</v>
      </c>
      <c r="D132" t="s">
        <v>40</v>
      </c>
      <c r="E132">
        <v>1</v>
      </c>
      <c r="J132" s="1">
        <v>1096000</v>
      </c>
      <c r="K132">
        <v>33000</v>
      </c>
      <c r="L132">
        <v>2.7399999999999998E-3</v>
      </c>
      <c r="M132">
        <v>7.5000000000000002E-4</v>
      </c>
      <c r="N132">
        <v>7.5000000000000002E-4</v>
      </c>
      <c r="O132">
        <v>2.0799999999999999E-4</v>
      </c>
      <c r="P132">
        <v>1.5E-5</v>
      </c>
      <c r="Q132">
        <v>1.5E-5</v>
      </c>
      <c r="R132">
        <v>5.6461999999999998E-2</v>
      </c>
      <c r="S132">
        <v>4807.692</v>
      </c>
      <c r="T132">
        <v>346.70859999999999</v>
      </c>
      <c r="U132">
        <v>0.10199999999999999</v>
      </c>
      <c r="V132">
        <v>3.2000000000000001E-2</v>
      </c>
      <c r="W132">
        <v>3.2000000000000001E-2</v>
      </c>
      <c r="X132">
        <v>0.24657000000000001</v>
      </c>
      <c r="Y132">
        <v>9.5000000000000005E-5</v>
      </c>
      <c r="Z132">
        <v>2.5000000000000001E-5</v>
      </c>
      <c r="AA132">
        <v>2.5000000000000001E-5</v>
      </c>
      <c r="AB132">
        <v>2.77</v>
      </c>
      <c r="AC132">
        <v>0.75</v>
      </c>
      <c r="AD132">
        <v>0.76</v>
      </c>
      <c r="AE132" s="4">
        <v>1.339</v>
      </c>
      <c r="AF132">
        <v>9.5000000000000001E-2</v>
      </c>
      <c r="AG132">
        <v>9.8000000000000004E-2</v>
      </c>
      <c r="AH132">
        <v>1.91</v>
      </c>
      <c r="AI132">
        <v>0.51</v>
      </c>
      <c r="AJ132">
        <v>0.51</v>
      </c>
      <c r="AK132">
        <v>-310</v>
      </c>
      <c r="AL132">
        <v>620</v>
      </c>
      <c r="AM132">
        <v>620</v>
      </c>
      <c r="AN132">
        <v>103.7</v>
      </c>
      <c r="AO132">
        <v>3.1</v>
      </c>
      <c r="AP132">
        <v>86.7</v>
      </c>
      <c r="AQ132">
        <v>2.6</v>
      </c>
      <c r="AR132">
        <v>1.1907000000000001</v>
      </c>
      <c r="AS132">
        <v>7.7999999999999996E-3</v>
      </c>
    </row>
    <row r="133" spans="1:45" x14ac:dyDescent="0.25">
      <c r="A133">
        <v>21.998000000000001</v>
      </c>
      <c r="B133" t="s">
        <v>93</v>
      </c>
      <c r="C133">
        <v>153</v>
      </c>
      <c r="D133" t="s">
        <v>40</v>
      </c>
      <c r="E133">
        <v>1</v>
      </c>
      <c r="J133" s="1">
        <v>1149000</v>
      </c>
      <c r="K133">
        <v>35000</v>
      </c>
      <c r="L133">
        <v>1.67E-3</v>
      </c>
      <c r="M133">
        <v>7.6999999999999996E-4</v>
      </c>
      <c r="N133">
        <v>7.6999999999999996E-4</v>
      </c>
      <c r="O133">
        <v>2.2699999999999999E-4</v>
      </c>
      <c r="P133">
        <v>1.7E-5</v>
      </c>
      <c r="Q133">
        <v>1.7E-5</v>
      </c>
      <c r="R133">
        <v>0.13242999999999999</v>
      </c>
      <c r="S133">
        <v>4405.2860000000001</v>
      </c>
      <c r="T133">
        <v>329.91129999999998</v>
      </c>
      <c r="U133">
        <v>4.4999999999999998E-2</v>
      </c>
      <c r="V133">
        <v>3.1E-2</v>
      </c>
      <c r="W133">
        <v>3.1E-2</v>
      </c>
      <c r="X133">
        <v>4.2075000000000001E-2</v>
      </c>
      <c r="Y133">
        <v>8.5000000000000006E-5</v>
      </c>
      <c r="Z133">
        <v>2.3E-5</v>
      </c>
      <c r="AA133">
        <v>2.3E-5</v>
      </c>
      <c r="AB133">
        <v>1.68</v>
      </c>
      <c r="AC133">
        <v>0.78</v>
      </c>
      <c r="AD133">
        <v>0.78</v>
      </c>
      <c r="AE133" s="4">
        <v>1.47</v>
      </c>
      <c r="AF133">
        <v>0.11</v>
      </c>
      <c r="AG133">
        <v>0.11</v>
      </c>
      <c r="AH133">
        <v>1.71</v>
      </c>
      <c r="AI133">
        <v>0.46</v>
      </c>
      <c r="AJ133">
        <v>0.46</v>
      </c>
      <c r="AK133">
        <v>-2020</v>
      </c>
      <c r="AL133">
        <v>850</v>
      </c>
      <c r="AM133">
        <v>850</v>
      </c>
      <c r="AN133">
        <v>100.5</v>
      </c>
      <c r="AO133">
        <v>3</v>
      </c>
      <c r="AP133">
        <v>83.6</v>
      </c>
      <c r="AQ133">
        <v>2.5</v>
      </c>
      <c r="AR133">
        <v>1.1999</v>
      </c>
      <c r="AS133">
        <v>8.2000000000000007E-3</v>
      </c>
    </row>
    <row r="134" spans="1:45" x14ac:dyDescent="0.25">
      <c r="A134">
        <v>22.012</v>
      </c>
      <c r="B134" t="s">
        <v>50</v>
      </c>
      <c r="C134">
        <v>152</v>
      </c>
      <c r="D134" t="s">
        <v>40</v>
      </c>
      <c r="E134">
        <v>1</v>
      </c>
      <c r="J134" s="1">
        <v>1177000</v>
      </c>
      <c r="K134">
        <v>39000</v>
      </c>
      <c r="L134">
        <v>2.3800000000000002E-3</v>
      </c>
      <c r="M134">
        <v>9.2000000000000003E-4</v>
      </c>
      <c r="N134">
        <v>9.2000000000000003E-4</v>
      </c>
      <c r="O134">
        <v>2.2000000000000001E-4</v>
      </c>
      <c r="P134">
        <v>1.8E-5</v>
      </c>
      <c r="Q134">
        <v>1.8E-5</v>
      </c>
      <c r="R134">
        <v>-2.6446000000000001E-2</v>
      </c>
      <c r="S134">
        <v>4545.4549999999999</v>
      </c>
      <c r="T134">
        <v>371.9008</v>
      </c>
      <c r="U134">
        <v>8.2000000000000003E-2</v>
      </c>
      <c r="V134">
        <v>4.2000000000000003E-2</v>
      </c>
      <c r="W134">
        <v>4.2000000000000003E-2</v>
      </c>
      <c r="X134">
        <v>0.36952000000000002</v>
      </c>
      <c r="Y134">
        <v>7.7000000000000001E-5</v>
      </c>
      <c r="Z134">
        <v>2.4000000000000001E-5</v>
      </c>
      <c r="AA134">
        <v>2.4000000000000001E-5</v>
      </c>
      <c r="AB134">
        <v>2.39</v>
      </c>
      <c r="AC134">
        <v>0.93</v>
      </c>
      <c r="AD134">
        <v>0.93</v>
      </c>
      <c r="AE134" s="4">
        <v>1.41</v>
      </c>
      <c r="AF134">
        <v>0.11</v>
      </c>
      <c r="AG134">
        <v>0.12</v>
      </c>
      <c r="AH134">
        <v>1.56</v>
      </c>
      <c r="AI134">
        <v>0.49</v>
      </c>
      <c r="AJ134">
        <v>0.49</v>
      </c>
      <c r="AK134">
        <v>-1470</v>
      </c>
      <c r="AL134">
        <v>860</v>
      </c>
      <c r="AM134">
        <v>860</v>
      </c>
      <c r="AN134">
        <v>97</v>
      </c>
      <c r="AO134">
        <v>3.2</v>
      </c>
      <c r="AP134">
        <v>81.5</v>
      </c>
      <c r="AQ134">
        <v>2.7</v>
      </c>
      <c r="AR134">
        <v>1.1947000000000001</v>
      </c>
      <c r="AS134">
        <v>7.6E-3</v>
      </c>
    </row>
    <row r="135" spans="1:45" x14ac:dyDescent="0.25">
      <c r="A135">
        <v>21.95</v>
      </c>
      <c r="B135" t="s">
        <v>288</v>
      </c>
      <c r="C135">
        <v>153</v>
      </c>
      <c r="D135" t="s">
        <v>40</v>
      </c>
      <c r="E135">
        <v>1</v>
      </c>
      <c r="J135" s="1">
        <v>1037000</v>
      </c>
      <c r="K135">
        <v>32000</v>
      </c>
      <c r="L135">
        <v>1.5399999999999999E-3</v>
      </c>
      <c r="M135">
        <v>6.9999999999999999E-4</v>
      </c>
      <c r="N135">
        <v>6.9999999999999999E-4</v>
      </c>
      <c r="O135">
        <v>2.0799999999999999E-4</v>
      </c>
      <c r="P135">
        <v>1.8E-5</v>
      </c>
      <c r="Q135">
        <v>1.8E-5</v>
      </c>
      <c r="R135">
        <v>1.2874999999999999E-2</v>
      </c>
      <c r="S135">
        <v>4807.692</v>
      </c>
      <c r="T135">
        <v>416.05029999999999</v>
      </c>
      <c r="U135">
        <v>6.6000000000000003E-2</v>
      </c>
      <c r="V135">
        <v>4.2999999999999997E-2</v>
      </c>
      <c r="W135">
        <v>4.2999999999999997E-2</v>
      </c>
      <c r="X135">
        <v>-0.16322999999999999</v>
      </c>
      <c r="Y135">
        <v>7.3999999999999996E-5</v>
      </c>
      <c r="Z135">
        <v>2.5000000000000001E-5</v>
      </c>
      <c r="AA135">
        <v>2.5000000000000001E-5</v>
      </c>
      <c r="AB135">
        <v>1.55</v>
      </c>
      <c r="AC135">
        <v>0.71</v>
      </c>
      <c r="AD135">
        <v>0.71</v>
      </c>
      <c r="AE135" s="4">
        <v>1.34</v>
      </c>
      <c r="AF135">
        <v>0.11</v>
      </c>
      <c r="AG135">
        <v>0.12</v>
      </c>
      <c r="AH135">
        <v>1.49</v>
      </c>
      <c r="AI135">
        <v>0.51</v>
      </c>
      <c r="AJ135">
        <v>0.51</v>
      </c>
      <c r="AK135">
        <v>-1410</v>
      </c>
      <c r="AL135">
        <v>900</v>
      </c>
      <c r="AM135">
        <v>900</v>
      </c>
      <c r="AN135">
        <v>98.6</v>
      </c>
      <c r="AO135">
        <v>3.1</v>
      </c>
      <c r="AP135">
        <v>81.099999999999994</v>
      </c>
      <c r="AQ135">
        <v>2.5</v>
      </c>
      <c r="AR135">
        <v>1.2121999999999999</v>
      </c>
      <c r="AS135">
        <v>7.7999999999999996E-3</v>
      </c>
    </row>
    <row r="136" spans="1:45" x14ac:dyDescent="0.25">
      <c r="A136">
        <v>21.995000000000001</v>
      </c>
      <c r="B136" t="s">
        <v>53</v>
      </c>
      <c r="C136">
        <v>153</v>
      </c>
      <c r="D136" t="s">
        <v>40</v>
      </c>
      <c r="E136">
        <v>1</v>
      </c>
      <c r="J136" s="1">
        <v>1184000</v>
      </c>
      <c r="K136">
        <v>34000</v>
      </c>
      <c r="L136">
        <v>1.14E-3</v>
      </c>
      <c r="M136">
        <v>7.9000000000000001E-4</v>
      </c>
      <c r="N136">
        <v>7.9000000000000001E-4</v>
      </c>
      <c r="O136">
        <v>2.0599999999999999E-4</v>
      </c>
      <c r="P136">
        <v>1.7E-5</v>
      </c>
      <c r="Q136">
        <v>1.7E-5</v>
      </c>
      <c r="R136">
        <v>-1.8435E-2</v>
      </c>
      <c r="S136">
        <v>4854.3689999999997</v>
      </c>
      <c r="T136">
        <v>400.60329999999999</v>
      </c>
      <c r="U136">
        <v>5.8000000000000003E-2</v>
      </c>
      <c r="V136">
        <v>5.2999999999999999E-2</v>
      </c>
      <c r="W136">
        <v>5.2999999999999999E-2</v>
      </c>
      <c r="X136">
        <v>0.27116000000000001</v>
      </c>
      <c r="Y136">
        <v>8.2999999999999998E-5</v>
      </c>
      <c r="Z136">
        <v>2.5000000000000001E-5</v>
      </c>
      <c r="AA136">
        <v>2.5000000000000001E-5</v>
      </c>
      <c r="AB136">
        <v>1.1499999999999999</v>
      </c>
      <c r="AC136">
        <v>0.8</v>
      </c>
      <c r="AD136">
        <v>0.8</v>
      </c>
      <c r="AE136" s="4">
        <v>1.33</v>
      </c>
      <c r="AF136">
        <v>0.11</v>
      </c>
      <c r="AG136">
        <v>0.11</v>
      </c>
      <c r="AH136">
        <v>1.68</v>
      </c>
      <c r="AI136">
        <v>0.5</v>
      </c>
      <c r="AJ136">
        <v>0.5</v>
      </c>
      <c r="AK136" s="1">
        <v>-3000</v>
      </c>
      <c r="AL136" s="1">
        <v>1100</v>
      </c>
      <c r="AM136" s="1">
        <v>1100</v>
      </c>
      <c r="AN136">
        <v>98.1</v>
      </c>
      <c r="AO136">
        <v>2.9</v>
      </c>
      <c r="AP136">
        <v>81.599999999999994</v>
      </c>
      <c r="AQ136">
        <v>2.4</v>
      </c>
      <c r="AR136">
        <v>1.2069000000000001</v>
      </c>
      <c r="AS136">
        <v>8.0999999999999996E-3</v>
      </c>
    </row>
    <row r="137" spans="1:45" x14ac:dyDescent="0.25">
      <c r="A137">
        <v>21.975999999999999</v>
      </c>
      <c r="B137" t="s">
        <v>122</v>
      </c>
      <c r="C137">
        <v>153</v>
      </c>
      <c r="D137" t="s">
        <v>40</v>
      </c>
      <c r="E137">
        <v>1</v>
      </c>
      <c r="J137" s="1">
        <v>1138000</v>
      </c>
      <c r="K137">
        <v>34000</v>
      </c>
      <c r="L137">
        <v>2.5600000000000002E-3</v>
      </c>
      <c r="M137">
        <v>9.8999999999999999E-4</v>
      </c>
      <c r="N137">
        <v>9.8999999999999999E-4</v>
      </c>
      <c r="O137">
        <v>2.22E-4</v>
      </c>
      <c r="P137">
        <v>1.7E-5</v>
      </c>
      <c r="Q137">
        <v>1.7E-5</v>
      </c>
      <c r="R137">
        <v>3.1634000000000002E-2</v>
      </c>
      <c r="S137">
        <v>4504.5050000000001</v>
      </c>
      <c r="T137">
        <v>344.93950000000001</v>
      </c>
      <c r="U137">
        <v>0.04</v>
      </c>
      <c r="V137">
        <v>0.15</v>
      </c>
      <c r="W137">
        <v>0.15</v>
      </c>
      <c r="X137">
        <v>0.64868999999999999</v>
      </c>
      <c r="Y137">
        <v>6.2000000000000003E-5</v>
      </c>
      <c r="Z137">
        <v>2.0000000000000002E-5</v>
      </c>
      <c r="AA137">
        <v>2.0000000000000002E-5</v>
      </c>
      <c r="AB137">
        <v>2.6</v>
      </c>
      <c r="AC137">
        <v>1</v>
      </c>
      <c r="AD137">
        <v>1</v>
      </c>
      <c r="AE137" s="4">
        <v>1.43</v>
      </c>
      <c r="AF137">
        <v>0.11</v>
      </c>
      <c r="AG137">
        <v>0.11</v>
      </c>
      <c r="AH137">
        <v>1.25</v>
      </c>
      <c r="AI137">
        <v>0.4</v>
      </c>
      <c r="AJ137">
        <v>0.4</v>
      </c>
      <c r="AK137" s="1">
        <v>-4900</v>
      </c>
      <c r="AL137" s="1">
        <v>6300</v>
      </c>
      <c r="AM137" s="1">
        <v>6300</v>
      </c>
      <c r="AN137">
        <v>101.2</v>
      </c>
      <c r="AO137">
        <v>3</v>
      </c>
      <c r="AP137">
        <v>84.1</v>
      </c>
      <c r="AQ137">
        <v>2.5</v>
      </c>
      <c r="AR137">
        <v>1.1969000000000001</v>
      </c>
      <c r="AS137">
        <v>7.1999999999999998E-3</v>
      </c>
    </row>
    <row r="138" spans="1:45" x14ac:dyDescent="0.25">
      <c r="A138">
        <v>22.012</v>
      </c>
      <c r="B138" t="s">
        <v>123</v>
      </c>
      <c r="C138">
        <v>153</v>
      </c>
      <c r="D138" t="s">
        <v>40</v>
      </c>
      <c r="E138">
        <v>1</v>
      </c>
      <c r="J138" s="1">
        <v>1081000</v>
      </c>
      <c r="K138">
        <v>34000</v>
      </c>
      <c r="L138">
        <v>1.8E-3</v>
      </c>
      <c r="M138">
        <v>7.2000000000000005E-4</v>
      </c>
      <c r="N138">
        <v>7.2000000000000005E-4</v>
      </c>
      <c r="O138">
        <v>2.2900000000000001E-4</v>
      </c>
      <c r="P138">
        <v>1.7E-5</v>
      </c>
      <c r="Q138">
        <v>1.8E-5</v>
      </c>
      <c r="R138">
        <v>-4.6557000000000001E-2</v>
      </c>
      <c r="S138">
        <v>4366.8119999999999</v>
      </c>
      <c r="T138">
        <v>343.24290000000002</v>
      </c>
      <c r="U138">
        <v>7.0000000000000007E-2</v>
      </c>
      <c r="V138">
        <v>3.1E-2</v>
      </c>
      <c r="W138">
        <v>3.1E-2</v>
      </c>
      <c r="X138">
        <v>0.30631999999999998</v>
      </c>
      <c r="Y138">
        <v>8.7000000000000001E-5</v>
      </c>
      <c r="Z138">
        <v>2.5000000000000001E-5</v>
      </c>
      <c r="AA138">
        <v>2.5000000000000001E-5</v>
      </c>
      <c r="AB138">
        <v>1.82</v>
      </c>
      <c r="AC138">
        <v>0.73</v>
      </c>
      <c r="AD138">
        <v>0.73</v>
      </c>
      <c r="AE138" s="4">
        <v>1.48</v>
      </c>
      <c r="AF138">
        <v>0.11</v>
      </c>
      <c r="AG138">
        <v>0.11</v>
      </c>
      <c r="AH138">
        <v>1.76</v>
      </c>
      <c r="AI138">
        <v>0.51</v>
      </c>
      <c r="AJ138">
        <v>0.51</v>
      </c>
      <c r="AK138">
        <v>-1170</v>
      </c>
      <c r="AL138">
        <v>670</v>
      </c>
      <c r="AM138">
        <v>670</v>
      </c>
      <c r="AN138">
        <v>96.2</v>
      </c>
      <c r="AO138">
        <v>3</v>
      </c>
      <c r="AP138">
        <v>80.099999999999994</v>
      </c>
      <c r="AQ138">
        <v>2.5</v>
      </c>
      <c r="AR138">
        <v>1.1951000000000001</v>
      </c>
      <c r="AS138">
        <v>7.4999999999999997E-3</v>
      </c>
    </row>
    <row r="139" spans="1:45" x14ac:dyDescent="0.25">
      <c r="A139">
        <v>22.012</v>
      </c>
      <c r="B139" t="s">
        <v>197</v>
      </c>
      <c r="C139">
        <v>153</v>
      </c>
      <c r="D139" t="s">
        <v>40</v>
      </c>
      <c r="E139">
        <v>1</v>
      </c>
      <c r="J139" s="1">
        <v>1116000</v>
      </c>
      <c r="K139">
        <v>33000</v>
      </c>
      <c r="L139">
        <v>2.82E-3</v>
      </c>
      <c r="M139">
        <v>8.7000000000000001E-4</v>
      </c>
      <c r="N139">
        <v>8.7000000000000001E-4</v>
      </c>
      <c r="O139">
        <v>2.13E-4</v>
      </c>
      <c r="P139">
        <v>1.4E-5</v>
      </c>
      <c r="Q139">
        <v>1.5E-5</v>
      </c>
      <c r="R139">
        <v>-0.1051</v>
      </c>
      <c r="S139">
        <v>4694.8360000000002</v>
      </c>
      <c r="T139">
        <v>330.62220000000002</v>
      </c>
      <c r="U139">
        <v>0.111</v>
      </c>
      <c r="V139">
        <v>3.9E-2</v>
      </c>
      <c r="W139">
        <v>3.9E-2</v>
      </c>
      <c r="X139">
        <v>1.7365999999999999E-2</v>
      </c>
      <c r="Y139">
        <v>5.5999999999999999E-5</v>
      </c>
      <c r="Z139">
        <v>2.0000000000000002E-5</v>
      </c>
      <c r="AA139">
        <v>2.0000000000000002E-5</v>
      </c>
      <c r="AB139">
        <v>2.84</v>
      </c>
      <c r="AC139">
        <v>0.88</v>
      </c>
      <c r="AD139">
        <v>0.88</v>
      </c>
      <c r="AE139" s="4">
        <v>1.3720000000000001</v>
      </c>
      <c r="AF139">
        <v>9.0999999999999998E-2</v>
      </c>
      <c r="AG139">
        <v>9.4E-2</v>
      </c>
      <c r="AH139">
        <v>1.1299999999999999</v>
      </c>
      <c r="AI139">
        <v>0.41</v>
      </c>
      <c r="AJ139">
        <v>0.41</v>
      </c>
      <c r="AK139">
        <v>-670</v>
      </c>
      <c r="AL139">
        <v>690</v>
      </c>
      <c r="AM139">
        <v>690</v>
      </c>
      <c r="AN139">
        <v>102.3</v>
      </c>
      <c r="AO139">
        <v>3</v>
      </c>
      <c r="AP139">
        <v>85</v>
      </c>
      <c r="AQ139">
        <v>2.5</v>
      </c>
      <c r="AR139">
        <v>1.1992</v>
      </c>
      <c r="AS139">
        <v>8.6999999999999994E-3</v>
      </c>
    </row>
    <row r="140" spans="1:45" x14ac:dyDescent="0.25">
      <c r="A140">
        <v>21.965</v>
      </c>
      <c r="B140" t="s">
        <v>231</v>
      </c>
      <c r="C140">
        <v>153</v>
      </c>
      <c r="D140" t="s">
        <v>40</v>
      </c>
      <c r="E140">
        <v>1</v>
      </c>
      <c r="J140" s="1">
        <v>1059000</v>
      </c>
      <c r="K140">
        <v>32000</v>
      </c>
      <c r="L140">
        <v>3.2599999999999999E-3</v>
      </c>
      <c r="M140">
        <v>8.4999999999999995E-4</v>
      </c>
      <c r="N140">
        <v>8.4999999999999995E-4</v>
      </c>
      <c r="O140">
        <v>2.3699999999999999E-4</v>
      </c>
      <c r="P140">
        <v>1.8E-5</v>
      </c>
      <c r="Q140">
        <v>1.9000000000000001E-5</v>
      </c>
      <c r="R140">
        <v>-2.5047E-2</v>
      </c>
      <c r="S140">
        <v>4219.4089999999997</v>
      </c>
      <c r="T140">
        <v>338.26490000000001</v>
      </c>
      <c r="U140">
        <v>0.13900000000000001</v>
      </c>
      <c r="V140">
        <v>0.05</v>
      </c>
      <c r="W140">
        <v>0.05</v>
      </c>
      <c r="X140">
        <v>-0.92535999999999996</v>
      </c>
      <c r="Y140">
        <v>7.2000000000000002E-5</v>
      </c>
      <c r="Z140">
        <v>2.3E-5</v>
      </c>
      <c r="AA140">
        <v>2.3E-5</v>
      </c>
      <c r="AB140">
        <v>3.29</v>
      </c>
      <c r="AC140">
        <v>0.86</v>
      </c>
      <c r="AD140">
        <v>0.86</v>
      </c>
      <c r="AE140" s="4">
        <v>1.52</v>
      </c>
      <c r="AF140">
        <v>0.12</v>
      </c>
      <c r="AG140">
        <v>0.12</v>
      </c>
      <c r="AH140">
        <v>1.45</v>
      </c>
      <c r="AI140">
        <v>0.46</v>
      </c>
      <c r="AJ140">
        <v>0.46</v>
      </c>
      <c r="AK140">
        <v>-270</v>
      </c>
      <c r="AL140">
        <v>650</v>
      </c>
      <c r="AM140">
        <v>650</v>
      </c>
      <c r="AN140">
        <v>100.7</v>
      </c>
      <c r="AO140">
        <v>3</v>
      </c>
      <c r="AP140">
        <v>83.9</v>
      </c>
      <c r="AQ140">
        <v>2.5</v>
      </c>
      <c r="AR140">
        <v>1.2020999999999999</v>
      </c>
      <c r="AS140">
        <v>8.0000000000000002E-3</v>
      </c>
    </row>
    <row r="141" spans="1:45" x14ac:dyDescent="0.25">
      <c r="A141">
        <v>21.975999999999999</v>
      </c>
      <c r="B141" t="s">
        <v>232</v>
      </c>
      <c r="C141">
        <v>153</v>
      </c>
      <c r="D141" t="s">
        <v>40</v>
      </c>
      <c r="E141">
        <v>1</v>
      </c>
      <c r="J141" s="1">
        <v>1077000</v>
      </c>
      <c r="K141">
        <v>32000</v>
      </c>
      <c r="L141">
        <v>2.5300000000000001E-3</v>
      </c>
      <c r="M141">
        <v>8.1999999999999998E-4</v>
      </c>
      <c r="N141">
        <v>8.1999999999999998E-4</v>
      </c>
      <c r="O141">
        <v>2.1100000000000001E-4</v>
      </c>
      <c r="P141">
        <v>1.4E-5</v>
      </c>
      <c r="Q141">
        <v>1.5E-5</v>
      </c>
      <c r="R141">
        <v>-4.3027999999999997E-2</v>
      </c>
      <c r="S141">
        <v>4739.3360000000002</v>
      </c>
      <c r="T141">
        <v>336.91969999999998</v>
      </c>
      <c r="U141">
        <v>9.8000000000000004E-2</v>
      </c>
      <c r="V141">
        <v>3.9E-2</v>
      </c>
      <c r="W141">
        <v>3.9E-2</v>
      </c>
      <c r="X141">
        <v>0.30663000000000001</v>
      </c>
      <c r="Y141">
        <v>8.3999999999999995E-5</v>
      </c>
      <c r="Z141">
        <v>2.4000000000000001E-5</v>
      </c>
      <c r="AA141">
        <v>2.4000000000000001E-5</v>
      </c>
      <c r="AB141">
        <v>2.56</v>
      </c>
      <c r="AC141">
        <v>0.83</v>
      </c>
      <c r="AD141">
        <v>0.83</v>
      </c>
      <c r="AE141" s="4">
        <v>1.357</v>
      </c>
      <c r="AF141">
        <v>9.1999999999999998E-2</v>
      </c>
      <c r="AG141">
        <v>9.4E-2</v>
      </c>
      <c r="AH141">
        <v>1.7</v>
      </c>
      <c r="AI141">
        <v>0.49</v>
      </c>
      <c r="AJ141">
        <v>0.49</v>
      </c>
      <c r="AK141">
        <v>-970</v>
      </c>
      <c r="AL141">
        <v>700</v>
      </c>
      <c r="AM141">
        <v>700</v>
      </c>
      <c r="AN141">
        <v>102.4</v>
      </c>
      <c r="AO141">
        <v>3</v>
      </c>
      <c r="AP141">
        <v>86.1</v>
      </c>
      <c r="AQ141">
        <v>2.6</v>
      </c>
      <c r="AR141">
        <v>1.1939</v>
      </c>
      <c r="AS141">
        <v>7.9000000000000008E-3</v>
      </c>
    </row>
    <row r="142" spans="1:45" x14ac:dyDescent="0.25">
      <c r="A142">
        <v>22.035</v>
      </c>
      <c r="B142" t="s">
        <v>233</v>
      </c>
      <c r="C142">
        <v>153</v>
      </c>
      <c r="D142" t="s">
        <v>40</v>
      </c>
      <c r="E142">
        <v>1</v>
      </c>
      <c r="J142" s="1">
        <v>1047000</v>
      </c>
      <c r="K142">
        <v>34000</v>
      </c>
      <c r="L142">
        <v>2.7200000000000002E-3</v>
      </c>
      <c r="M142">
        <v>8.7000000000000001E-4</v>
      </c>
      <c r="N142">
        <v>8.7000000000000001E-4</v>
      </c>
      <c r="O142">
        <v>2.2699999999999999E-4</v>
      </c>
      <c r="P142">
        <v>1.5999999999999999E-5</v>
      </c>
      <c r="Q142">
        <v>1.5999999999999999E-5</v>
      </c>
      <c r="R142">
        <v>9.597E-2</v>
      </c>
      <c r="S142">
        <v>4405.2860000000001</v>
      </c>
      <c r="T142">
        <v>310.50479999999999</v>
      </c>
      <c r="U142">
        <v>0.11700000000000001</v>
      </c>
      <c r="V142">
        <v>0.04</v>
      </c>
      <c r="W142">
        <v>0.04</v>
      </c>
      <c r="X142">
        <v>0.92728999999999995</v>
      </c>
      <c r="Y142">
        <v>6.4999999999999994E-5</v>
      </c>
      <c r="Z142">
        <v>2.1999999999999999E-5</v>
      </c>
      <c r="AA142">
        <v>2.1999999999999999E-5</v>
      </c>
      <c r="AB142">
        <v>2.74</v>
      </c>
      <c r="AC142">
        <v>0.88</v>
      </c>
      <c r="AD142">
        <v>0.88</v>
      </c>
      <c r="AE142" s="4">
        <v>1.46</v>
      </c>
      <c r="AF142">
        <v>0.1</v>
      </c>
      <c r="AG142">
        <v>0.11</v>
      </c>
      <c r="AH142">
        <v>1.32</v>
      </c>
      <c r="AI142">
        <v>0.45</v>
      </c>
      <c r="AJ142">
        <v>0.45</v>
      </c>
      <c r="AK142">
        <v>-780</v>
      </c>
      <c r="AL142">
        <v>680</v>
      </c>
      <c r="AM142">
        <v>680</v>
      </c>
      <c r="AN142">
        <v>99.7</v>
      </c>
      <c r="AO142">
        <v>3.2</v>
      </c>
      <c r="AP142">
        <v>83.3</v>
      </c>
      <c r="AQ142">
        <v>2.7</v>
      </c>
      <c r="AR142">
        <v>1.2024999999999999</v>
      </c>
      <c r="AS142">
        <v>7.3000000000000001E-3</v>
      </c>
    </row>
    <row r="143" spans="1:45" x14ac:dyDescent="0.25">
      <c r="A143">
        <v>21.988</v>
      </c>
      <c r="B143" t="s">
        <v>255</v>
      </c>
      <c r="C143">
        <v>153</v>
      </c>
      <c r="D143" t="s">
        <v>40</v>
      </c>
      <c r="E143">
        <v>1</v>
      </c>
      <c r="J143" s="1">
        <v>1053000</v>
      </c>
      <c r="K143">
        <v>34000</v>
      </c>
      <c r="L143">
        <v>2.5600000000000002E-3</v>
      </c>
      <c r="M143">
        <v>8.0000000000000004E-4</v>
      </c>
      <c r="N143">
        <v>8.0000000000000004E-4</v>
      </c>
      <c r="O143">
        <v>2.12E-4</v>
      </c>
      <c r="P143">
        <v>1.5E-5</v>
      </c>
      <c r="Q143">
        <v>1.5999999999999999E-5</v>
      </c>
      <c r="R143">
        <v>0.18611</v>
      </c>
      <c r="S143">
        <v>4716.9809999999998</v>
      </c>
      <c r="T143">
        <v>355.99860000000001</v>
      </c>
      <c r="U143">
        <v>0.10100000000000001</v>
      </c>
      <c r="V143">
        <v>4.2000000000000003E-2</v>
      </c>
      <c r="W143">
        <v>4.2000000000000003E-2</v>
      </c>
      <c r="X143">
        <v>0.95408000000000004</v>
      </c>
      <c r="Y143">
        <v>7.4999999999999993E-5</v>
      </c>
      <c r="Z143">
        <v>2.3E-5</v>
      </c>
      <c r="AA143">
        <v>2.3E-5</v>
      </c>
      <c r="AB143">
        <v>2.58</v>
      </c>
      <c r="AC143">
        <v>0.81</v>
      </c>
      <c r="AD143">
        <v>0.81</v>
      </c>
      <c r="AE143" s="4">
        <v>1.3660000000000001</v>
      </c>
      <c r="AF143">
        <v>9.8000000000000004E-2</v>
      </c>
      <c r="AG143">
        <v>0.1</v>
      </c>
      <c r="AH143">
        <v>1.51</v>
      </c>
      <c r="AI143">
        <v>0.47</v>
      </c>
      <c r="AJ143">
        <v>0.47</v>
      </c>
      <c r="AK143">
        <v>-1230</v>
      </c>
      <c r="AL143">
        <v>790</v>
      </c>
      <c r="AM143">
        <v>790</v>
      </c>
      <c r="AN143">
        <v>101.4</v>
      </c>
      <c r="AO143">
        <v>3.2</v>
      </c>
      <c r="AP143">
        <v>85.4</v>
      </c>
      <c r="AQ143">
        <v>2.6</v>
      </c>
      <c r="AR143">
        <v>1.1911</v>
      </c>
      <c r="AS143">
        <v>8.0000000000000002E-3</v>
      </c>
    </row>
    <row r="144" spans="1:45" x14ac:dyDescent="0.25">
      <c r="A144">
        <v>21.98</v>
      </c>
      <c r="B144" t="s">
        <v>49</v>
      </c>
      <c r="C144">
        <v>153</v>
      </c>
      <c r="D144" t="s">
        <v>40</v>
      </c>
      <c r="E144">
        <v>1</v>
      </c>
      <c r="J144" s="1">
        <v>1318000</v>
      </c>
      <c r="K144">
        <v>36000</v>
      </c>
      <c r="L144">
        <v>2.1800000000000001E-3</v>
      </c>
      <c r="M144">
        <v>7.9000000000000001E-4</v>
      </c>
      <c r="N144">
        <v>7.9000000000000001E-4</v>
      </c>
      <c r="O144">
        <v>2.23E-4</v>
      </c>
      <c r="P144">
        <v>1.4E-5</v>
      </c>
      <c r="Q144">
        <v>1.4E-5</v>
      </c>
      <c r="R144">
        <v>-5.7000000000000002E-2</v>
      </c>
      <c r="S144">
        <v>4484.3050000000003</v>
      </c>
      <c r="T144">
        <v>281.52589999999998</v>
      </c>
      <c r="U144">
        <v>8.8999999999999996E-2</v>
      </c>
      <c r="V144">
        <v>3.3000000000000002E-2</v>
      </c>
      <c r="W144">
        <v>3.3000000000000002E-2</v>
      </c>
      <c r="X144">
        <v>-0.45933000000000002</v>
      </c>
      <c r="Y144">
        <v>8.8999999999999995E-5</v>
      </c>
      <c r="Z144">
        <v>2.0999999999999999E-5</v>
      </c>
      <c r="AA144">
        <v>2.0999999999999999E-5</v>
      </c>
      <c r="AB144">
        <v>2.2000000000000002</v>
      </c>
      <c r="AC144">
        <v>0.8</v>
      </c>
      <c r="AD144">
        <v>0.8</v>
      </c>
      <c r="AE144" s="4">
        <v>1.4350000000000001</v>
      </c>
      <c r="AF144">
        <v>8.7999999999999995E-2</v>
      </c>
      <c r="AG144">
        <v>9.0999999999999998E-2</v>
      </c>
      <c r="AH144">
        <v>1.79</v>
      </c>
      <c r="AI144">
        <v>0.42</v>
      </c>
      <c r="AJ144">
        <v>0.42</v>
      </c>
      <c r="AK144">
        <v>-820</v>
      </c>
      <c r="AL144">
        <v>680</v>
      </c>
      <c r="AM144">
        <v>680</v>
      </c>
      <c r="AN144">
        <v>108.5</v>
      </c>
      <c r="AO144">
        <v>3</v>
      </c>
      <c r="AP144">
        <v>96.8</v>
      </c>
      <c r="AQ144">
        <v>2.7</v>
      </c>
      <c r="AR144">
        <v>1.1232</v>
      </c>
      <c r="AS144">
        <v>6.7999999999999996E-3</v>
      </c>
    </row>
    <row r="145" spans="1:45" x14ac:dyDescent="0.25">
      <c r="A145">
        <v>21.974</v>
      </c>
      <c r="B145" t="s">
        <v>337</v>
      </c>
      <c r="C145">
        <v>152</v>
      </c>
      <c r="D145" t="s">
        <v>40</v>
      </c>
      <c r="E145">
        <v>1</v>
      </c>
      <c r="J145" s="1">
        <v>1191000</v>
      </c>
      <c r="K145">
        <v>35000</v>
      </c>
      <c r="L145">
        <v>2.1800000000000001E-3</v>
      </c>
      <c r="M145">
        <v>6.8999999999999997E-4</v>
      </c>
      <c r="N145">
        <v>6.8999999999999997E-4</v>
      </c>
      <c r="O145">
        <v>2.1699999999999999E-4</v>
      </c>
      <c r="P145">
        <v>1.7E-5</v>
      </c>
      <c r="Q145">
        <v>1.8E-5</v>
      </c>
      <c r="R145">
        <v>1.4367E-2</v>
      </c>
      <c r="S145">
        <v>4608.2950000000001</v>
      </c>
      <c r="T145">
        <v>382.25490000000002</v>
      </c>
      <c r="U145">
        <v>0.115</v>
      </c>
      <c r="V145">
        <v>4.9000000000000002E-2</v>
      </c>
      <c r="W145">
        <v>4.9000000000000002E-2</v>
      </c>
      <c r="X145">
        <v>-0.78086</v>
      </c>
      <c r="Y145">
        <v>7.1000000000000005E-5</v>
      </c>
      <c r="Z145">
        <v>2.0000000000000002E-5</v>
      </c>
      <c r="AA145">
        <v>2.0000000000000002E-5</v>
      </c>
      <c r="AB145">
        <v>2.2000000000000002</v>
      </c>
      <c r="AC145">
        <v>0.7</v>
      </c>
      <c r="AD145">
        <v>0.7</v>
      </c>
      <c r="AE145" s="4">
        <v>1.4</v>
      </c>
      <c r="AF145">
        <v>0.11</v>
      </c>
      <c r="AG145">
        <v>0.11</v>
      </c>
      <c r="AH145">
        <v>1.43</v>
      </c>
      <c r="AI145">
        <v>0.4</v>
      </c>
      <c r="AJ145">
        <v>0.4</v>
      </c>
      <c r="AK145">
        <v>-680</v>
      </c>
      <c r="AL145">
        <v>710</v>
      </c>
      <c r="AM145">
        <v>710</v>
      </c>
      <c r="AN145">
        <v>113.5</v>
      </c>
      <c r="AO145">
        <v>3.3</v>
      </c>
      <c r="AP145">
        <v>99.7</v>
      </c>
      <c r="AQ145">
        <v>3</v>
      </c>
      <c r="AR145">
        <v>1.1402000000000001</v>
      </c>
      <c r="AS145">
        <v>6.8999999999999999E-3</v>
      </c>
    </row>
    <row r="146" spans="1:45" x14ac:dyDescent="0.25">
      <c r="A146">
        <v>21.971</v>
      </c>
      <c r="B146" t="s">
        <v>88</v>
      </c>
      <c r="C146">
        <v>152</v>
      </c>
      <c r="D146" t="s">
        <v>40</v>
      </c>
      <c r="E146">
        <v>1</v>
      </c>
      <c r="J146" s="1">
        <v>1202000</v>
      </c>
      <c r="K146">
        <v>37000</v>
      </c>
      <c r="L146">
        <v>1.47E-3</v>
      </c>
      <c r="M146">
        <v>8.0000000000000004E-4</v>
      </c>
      <c r="N146">
        <v>8.0000000000000004E-4</v>
      </c>
      <c r="O146">
        <v>2.42E-4</v>
      </c>
      <c r="P146">
        <v>1.5999999999999999E-5</v>
      </c>
      <c r="Q146">
        <v>1.7E-5</v>
      </c>
      <c r="R146">
        <v>0.11004</v>
      </c>
      <c r="S146">
        <v>4132.2309999999998</v>
      </c>
      <c r="T146">
        <v>290.28070000000002</v>
      </c>
      <c r="U146">
        <v>3.6999999999999998E-2</v>
      </c>
      <c r="V146">
        <v>2.8000000000000001E-2</v>
      </c>
      <c r="W146">
        <v>2.8000000000000001E-2</v>
      </c>
      <c r="X146">
        <v>0.31685000000000002</v>
      </c>
      <c r="Y146">
        <v>9.2E-5</v>
      </c>
      <c r="Z146">
        <v>2.5000000000000001E-5</v>
      </c>
      <c r="AA146">
        <v>2.5000000000000001E-5</v>
      </c>
      <c r="AB146">
        <v>1.48</v>
      </c>
      <c r="AC146">
        <v>0.81</v>
      </c>
      <c r="AD146">
        <v>0.81</v>
      </c>
      <c r="AE146" s="4">
        <v>1.56</v>
      </c>
      <c r="AF146">
        <v>0.1</v>
      </c>
      <c r="AG146">
        <v>0.11</v>
      </c>
      <c r="AH146">
        <v>1.86</v>
      </c>
      <c r="AI146">
        <v>0.5</v>
      </c>
      <c r="AJ146">
        <v>0.5</v>
      </c>
      <c r="AK146">
        <v>-1880</v>
      </c>
      <c r="AL146">
        <v>740</v>
      </c>
      <c r="AM146">
        <v>740</v>
      </c>
      <c r="AN146">
        <v>104.7</v>
      </c>
      <c r="AO146">
        <v>3.2</v>
      </c>
      <c r="AP146">
        <v>92.7</v>
      </c>
      <c r="AQ146">
        <v>2.8</v>
      </c>
      <c r="AR146">
        <v>1.1274999999999999</v>
      </c>
      <c r="AS146">
        <v>6.7999999999999996E-3</v>
      </c>
    </row>
    <row r="147" spans="1:45" x14ac:dyDescent="0.25">
      <c r="A147">
        <v>22.001999999999999</v>
      </c>
      <c r="B147" t="s">
        <v>100</v>
      </c>
      <c r="C147">
        <v>153</v>
      </c>
      <c r="D147" t="s">
        <v>40</v>
      </c>
      <c r="E147">
        <v>1</v>
      </c>
      <c r="J147" s="1">
        <v>1210000</v>
      </c>
      <c r="K147">
        <v>34000</v>
      </c>
      <c r="L147">
        <v>2.16E-3</v>
      </c>
      <c r="M147">
        <v>9.1E-4</v>
      </c>
      <c r="N147">
        <v>9.1E-4</v>
      </c>
      <c r="O147">
        <v>2.23E-4</v>
      </c>
      <c r="P147">
        <v>1.5999999999999999E-5</v>
      </c>
      <c r="Q147">
        <v>1.7E-5</v>
      </c>
      <c r="R147">
        <v>2.9971000000000001E-2</v>
      </c>
      <c r="S147">
        <v>4484.3050000000003</v>
      </c>
      <c r="T147">
        <v>341.8528</v>
      </c>
      <c r="U147">
        <v>8.7999999999999995E-2</v>
      </c>
      <c r="V147">
        <v>4.1000000000000002E-2</v>
      </c>
      <c r="W147">
        <v>4.1000000000000002E-2</v>
      </c>
      <c r="X147">
        <v>0.95270999999999995</v>
      </c>
      <c r="Y147">
        <v>6.3999999999999997E-5</v>
      </c>
      <c r="Z147">
        <v>1.9000000000000001E-5</v>
      </c>
      <c r="AA147">
        <v>1.9000000000000001E-5</v>
      </c>
      <c r="AB147">
        <v>2.1800000000000002</v>
      </c>
      <c r="AC147">
        <v>0.92</v>
      </c>
      <c r="AD147">
        <v>0.92</v>
      </c>
      <c r="AE147" s="4">
        <v>1.44</v>
      </c>
      <c r="AF147">
        <v>0.11</v>
      </c>
      <c r="AG147">
        <v>0.11</v>
      </c>
      <c r="AH147">
        <v>1.3</v>
      </c>
      <c r="AI147">
        <v>0.38</v>
      </c>
      <c r="AJ147">
        <v>0.38</v>
      </c>
      <c r="AK147">
        <v>-1390</v>
      </c>
      <c r="AL147">
        <v>770</v>
      </c>
      <c r="AM147">
        <v>770</v>
      </c>
      <c r="AN147">
        <v>106.3</v>
      </c>
      <c r="AO147">
        <v>2.9</v>
      </c>
      <c r="AP147">
        <v>91.5</v>
      </c>
      <c r="AQ147">
        <v>2.6</v>
      </c>
      <c r="AR147">
        <v>1.1580999999999999</v>
      </c>
      <c r="AS147">
        <v>7.6E-3</v>
      </c>
    </row>
    <row r="148" spans="1:45" x14ac:dyDescent="0.25">
      <c r="A148">
        <v>22.053999999999998</v>
      </c>
      <c r="B148" t="s">
        <v>116</v>
      </c>
      <c r="C148">
        <v>153</v>
      </c>
      <c r="D148" t="s">
        <v>40</v>
      </c>
      <c r="E148">
        <v>1</v>
      </c>
      <c r="J148" s="1">
        <v>1205000</v>
      </c>
      <c r="K148">
        <v>36000</v>
      </c>
      <c r="L148">
        <v>1.97E-3</v>
      </c>
      <c r="M148">
        <v>8.1999999999999998E-4</v>
      </c>
      <c r="N148">
        <v>8.1999999999999998E-4</v>
      </c>
      <c r="O148">
        <v>2.05E-4</v>
      </c>
      <c r="P148">
        <v>1.5E-5</v>
      </c>
      <c r="Q148">
        <v>1.5E-5</v>
      </c>
      <c r="R148">
        <v>-3.8596999999999999E-2</v>
      </c>
      <c r="S148">
        <v>4878.049</v>
      </c>
      <c r="T148">
        <v>356.93040000000002</v>
      </c>
      <c r="U148">
        <v>8.5999999999999993E-2</v>
      </c>
      <c r="V148">
        <v>4.2000000000000003E-2</v>
      </c>
      <c r="W148">
        <v>4.2000000000000003E-2</v>
      </c>
      <c r="X148">
        <v>0.93762999999999996</v>
      </c>
      <c r="Y148">
        <v>6.3999999999999997E-5</v>
      </c>
      <c r="Z148">
        <v>2.0000000000000002E-5</v>
      </c>
      <c r="AA148">
        <v>2.0000000000000002E-5</v>
      </c>
      <c r="AB148">
        <v>1.99</v>
      </c>
      <c r="AC148">
        <v>0.83</v>
      </c>
      <c r="AD148">
        <v>0.83</v>
      </c>
      <c r="AE148" s="4">
        <v>1.319</v>
      </c>
      <c r="AF148">
        <v>9.4E-2</v>
      </c>
      <c r="AG148">
        <v>9.6000000000000002E-2</v>
      </c>
      <c r="AH148">
        <v>1.3</v>
      </c>
      <c r="AI148">
        <v>0.4</v>
      </c>
      <c r="AJ148">
        <v>0.4</v>
      </c>
      <c r="AK148">
        <v>-1570</v>
      </c>
      <c r="AL148">
        <v>830</v>
      </c>
      <c r="AM148">
        <v>830</v>
      </c>
      <c r="AN148">
        <v>106.8</v>
      </c>
      <c r="AO148">
        <v>3.2</v>
      </c>
      <c r="AP148">
        <v>91.6</v>
      </c>
      <c r="AQ148">
        <v>2.7</v>
      </c>
      <c r="AR148">
        <v>1.1585000000000001</v>
      </c>
      <c r="AS148">
        <v>7.1000000000000004E-3</v>
      </c>
    </row>
    <row r="149" spans="1:45" x14ac:dyDescent="0.25">
      <c r="A149">
        <v>22.038</v>
      </c>
      <c r="B149" t="s">
        <v>185</v>
      </c>
      <c r="C149">
        <v>153</v>
      </c>
      <c r="D149" t="s">
        <v>40</v>
      </c>
      <c r="E149">
        <v>1</v>
      </c>
      <c r="J149" s="1">
        <v>1179000</v>
      </c>
      <c r="K149">
        <v>36000</v>
      </c>
      <c r="L149">
        <v>8.1999999999999998E-4</v>
      </c>
      <c r="M149">
        <v>7.1000000000000002E-4</v>
      </c>
      <c r="N149">
        <v>7.1000000000000002E-4</v>
      </c>
      <c r="O149">
        <v>2.12E-4</v>
      </c>
      <c r="P149">
        <v>1.5999999999999999E-5</v>
      </c>
      <c r="Q149">
        <v>1.5999999999999999E-5</v>
      </c>
      <c r="R149">
        <v>-1.8342000000000001E-2</v>
      </c>
      <c r="S149">
        <v>4716.9809999999998</v>
      </c>
      <c r="T149">
        <v>355.99860000000001</v>
      </c>
      <c r="U149">
        <v>2.5999999999999999E-2</v>
      </c>
      <c r="V149">
        <v>3.3000000000000002E-2</v>
      </c>
      <c r="W149">
        <v>3.3000000000000002E-2</v>
      </c>
      <c r="X149">
        <v>3.8795999999999997E-2</v>
      </c>
      <c r="Y149">
        <v>1.06E-4</v>
      </c>
      <c r="Z149">
        <v>2.1999999999999999E-5</v>
      </c>
      <c r="AA149">
        <v>2.1999999999999999E-5</v>
      </c>
      <c r="AB149">
        <v>0.82</v>
      </c>
      <c r="AC149">
        <v>0.72</v>
      </c>
      <c r="AD149">
        <v>0.72</v>
      </c>
      <c r="AE149" s="4">
        <v>1.37</v>
      </c>
      <c r="AF149">
        <v>0.1</v>
      </c>
      <c r="AG149">
        <v>0.1</v>
      </c>
      <c r="AH149">
        <v>2.14</v>
      </c>
      <c r="AI149">
        <v>0.45</v>
      </c>
      <c r="AJ149">
        <v>0.45</v>
      </c>
      <c r="AK149">
        <v>-2560</v>
      </c>
      <c r="AL149">
        <v>860</v>
      </c>
      <c r="AM149">
        <v>860</v>
      </c>
      <c r="AN149">
        <v>107.1</v>
      </c>
      <c r="AO149">
        <v>3.3</v>
      </c>
      <c r="AP149">
        <v>92.8</v>
      </c>
      <c r="AQ149">
        <v>2.8</v>
      </c>
      <c r="AR149">
        <v>1.1486000000000001</v>
      </c>
      <c r="AS149">
        <v>7.3000000000000001E-3</v>
      </c>
    </row>
    <row r="150" spans="1:45" x14ac:dyDescent="0.25">
      <c r="A150">
        <v>21.992000000000001</v>
      </c>
      <c r="B150" t="s">
        <v>239</v>
      </c>
      <c r="C150">
        <v>153</v>
      </c>
      <c r="D150" t="s">
        <v>40</v>
      </c>
      <c r="E150">
        <v>1</v>
      </c>
      <c r="J150" s="1">
        <v>1149000</v>
      </c>
      <c r="K150">
        <v>34000</v>
      </c>
      <c r="L150">
        <v>2.32E-3</v>
      </c>
      <c r="M150">
        <v>7.9000000000000001E-4</v>
      </c>
      <c r="N150">
        <v>7.9000000000000001E-4</v>
      </c>
      <c r="O150">
        <v>2.0799999999999999E-4</v>
      </c>
      <c r="P150">
        <v>1.5999999999999999E-5</v>
      </c>
      <c r="Q150">
        <v>1.5999999999999999E-5</v>
      </c>
      <c r="R150">
        <v>-1.3505E-2</v>
      </c>
      <c r="S150">
        <v>4807.692</v>
      </c>
      <c r="T150">
        <v>369.82249999999999</v>
      </c>
      <c r="U150">
        <v>0.113</v>
      </c>
      <c r="V150">
        <v>4.4999999999999998E-2</v>
      </c>
      <c r="W150">
        <v>4.4999999999999998E-2</v>
      </c>
      <c r="X150">
        <v>-0.77776000000000001</v>
      </c>
      <c r="Y150">
        <v>4.8000000000000001E-5</v>
      </c>
      <c r="Z150">
        <v>2.0999999999999999E-5</v>
      </c>
      <c r="AA150">
        <v>2.0999999999999999E-5</v>
      </c>
      <c r="AB150">
        <v>2.34</v>
      </c>
      <c r="AC150">
        <v>0.8</v>
      </c>
      <c r="AD150">
        <v>0.8</v>
      </c>
      <c r="AE150" s="4">
        <v>1.34</v>
      </c>
      <c r="AF150">
        <v>0.1</v>
      </c>
      <c r="AG150">
        <v>0.1</v>
      </c>
      <c r="AH150">
        <v>0.97</v>
      </c>
      <c r="AI150">
        <v>0.42</v>
      </c>
      <c r="AJ150">
        <v>0.42</v>
      </c>
      <c r="AK150">
        <v>-950</v>
      </c>
      <c r="AL150">
        <v>710</v>
      </c>
      <c r="AM150">
        <v>710</v>
      </c>
      <c r="AN150">
        <v>109.9</v>
      </c>
      <c r="AO150">
        <v>3.3</v>
      </c>
      <c r="AP150">
        <v>95.4</v>
      </c>
      <c r="AQ150">
        <v>2.9</v>
      </c>
      <c r="AR150">
        <v>1.1585000000000001</v>
      </c>
      <c r="AS150">
        <v>7.6E-3</v>
      </c>
    </row>
    <row r="151" spans="1:45" x14ac:dyDescent="0.25">
      <c r="A151">
        <v>22.004000000000001</v>
      </c>
      <c r="B151" t="s">
        <v>285</v>
      </c>
      <c r="C151">
        <v>153</v>
      </c>
      <c r="D151" t="s">
        <v>40</v>
      </c>
      <c r="E151">
        <v>1</v>
      </c>
      <c r="J151" s="1">
        <v>1196000</v>
      </c>
      <c r="K151">
        <v>35000</v>
      </c>
      <c r="L151">
        <v>1.09E-3</v>
      </c>
      <c r="M151">
        <v>5.5000000000000003E-4</v>
      </c>
      <c r="N151">
        <v>5.5000000000000003E-4</v>
      </c>
      <c r="O151">
        <v>2.1800000000000001E-4</v>
      </c>
      <c r="P151">
        <v>1.5999999999999999E-5</v>
      </c>
      <c r="Q151">
        <v>1.5999999999999999E-5</v>
      </c>
      <c r="R151">
        <v>-4.5092E-2</v>
      </c>
      <c r="S151">
        <v>4587.1559999999999</v>
      </c>
      <c r="T151">
        <v>336.67200000000003</v>
      </c>
      <c r="U151">
        <v>7.0999999999999994E-2</v>
      </c>
      <c r="V151">
        <v>4.3999999999999997E-2</v>
      </c>
      <c r="W151">
        <v>4.3999999999999997E-2</v>
      </c>
      <c r="X151">
        <v>0.94903999999999999</v>
      </c>
      <c r="Y151">
        <v>8.6000000000000003E-5</v>
      </c>
      <c r="Z151">
        <v>2.0999999999999999E-5</v>
      </c>
      <c r="AA151">
        <v>2.0999999999999999E-5</v>
      </c>
      <c r="AB151">
        <v>1.1000000000000001</v>
      </c>
      <c r="AC151">
        <v>0.55000000000000004</v>
      </c>
      <c r="AD151">
        <v>0.55000000000000004</v>
      </c>
      <c r="AE151" s="4">
        <v>1.4</v>
      </c>
      <c r="AF151">
        <v>0.1</v>
      </c>
      <c r="AG151">
        <v>0.11</v>
      </c>
      <c r="AH151">
        <v>1.75</v>
      </c>
      <c r="AI151">
        <v>0.42</v>
      </c>
      <c r="AJ151">
        <v>0.42</v>
      </c>
      <c r="AK151">
        <v>-1480</v>
      </c>
      <c r="AL151">
        <v>640</v>
      </c>
      <c r="AM151">
        <v>640</v>
      </c>
      <c r="AN151">
        <v>113.9</v>
      </c>
      <c r="AO151">
        <v>3.3</v>
      </c>
      <c r="AP151">
        <v>99.5</v>
      </c>
      <c r="AQ151">
        <v>2.9</v>
      </c>
      <c r="AR151">
        <v>1.1403000000000001</v>
      </c>
      <c r="AS151">
        <v>7.3000000000000001E-3</v>
      </c>
    </row>
    <row r="152" spans="1:45" x14ac:dyDescent="0.25">
      <c r="A152">
        <v>21.966000000000001</v>
      </c>
      <c r="B152" t="s">
        <v>289</v>
      </c>
      <c r="C152">
        <v>152</v>
      </c>
      <c r="D152" t="s">
        <v>40</v>
      </c>
      <c r="E152">
        <v>1</v>
      </c>
      <c r="J152" s="1">
        <v>1159000</v>
      </c>
      <c r="K152">
        <v>33000</v>
      </c>
      <c r="L152">
        <v>2.7100000000000002E-3</v>
      </c>
      <c r="M152">
        <v>7.3999999999999999E-4</v>
      </c>
      <c r="N152">
        <v>7.3999999999999999E-4</v>
      </c>
      <c r="O152">
        <v>2.1699999999999999E-4</v>
      </c>
      <c r="P152">
        <v>1.5E-5</v>
      </c>
      <c r="Q152">
        <v>1.5999999999999999E-5</v>
      </c>
      <c r="R152">
        <v>-2.0166E-2</v>
      </c>
      <c r="S152">
        <v>4608.2950000000001</v>
      </c>
      <c r="T152">
        <v>339.78210000000001</v>
      </c>
      <c r="U152">
        <v>0.121</v>
      </c>
      <c r="V152">
        <v>3.9E-2</v>
      </c>
      <c r="W152">
        <v>3.9E-2</v>
      </c>
      <c r="X152">
        <v>0.77542999999999995</v>
      </c>
      <c r="Y152">
        <v>8.2999999999999998E-5</v>
      </c>
      <c r="Z152">
        <v>2.3E-5</v>
      </c>
      <c r="AA152">
        <v>2.3E-5</v>
      </c>
      <c r="AB152">
        <v>2.74</v>
      </c>
      <c r="AC152">
        <v>0.75</v>
      </c>
      <c r="AD152">
        <v>0.75</v>
      </c>
      <c r="AE152" s="4">
        <v>1.4019999999999999</v>
      </c>
      <c r="AF152">
        <v>9.9000000000000005E-2</v>
      </c>
      <c r="AG152">
        <v>0.1</v>
      </c>
      <c r="AH152">
        <v>1.68</v>
      </c>
      <c r="AI152">
        <v>0.47</v>
      </c>
      <c r="AJ152">
        <v>0.47</v>
      </c>
      <c r="AK152">
        <v>-360</v>
      </c>
      <c r="AL152">
        <v>620</v>
      </c>
      <c r="AM152">
        <v>620</v>
      </c>
      <c r="AN152">
        <v>110.1</v>
      </c>
      <c r="AO152">
        <v>3.1</v>
      </c>
      <c r="AP152">
        <v>95.9</v>
      </c>
      <c r="AQ152">
        <v>2.7</v>
      </c>
      <c r="AR152">
        <v>1.1436999999999999</v>
      </c>
      <c r="AS152">
        <v>7.9000000000000008E-3</v>
      </c>
    </row>
    <row r="153" spans="1:45" x14ac:dyDescent="0.25">
      <c r="A153">
        <v>22.03</v>
      </c>
      <c r="B153" t="s">
        <v>324</v>
      </c>
      <c r="C153">
        <v>153</v>
      </c>
      <c r="D153" t="s">
        <v>40</v>
      </c>
      <c r="E153">
        <v>1</v>
      </c>
      <c r="J153" s="1">
        <v>1142000</v>
      </c>
      <c r="K153">
        <v>36000</v>
      </c>
      <c r="L153">
        <v>1.47E-3</v>
      </c>
      <c r="M153">
        <v>7.3999999999999999E-4</v>
      </c>
      <c r="N153">
        <v>7.3999999999999999E-4</v>
      </c>
      <c r="O153">
        <v>2.24E-4</v>
      </c>
      <c r="P153">
        <v>1.5999999999999999E-5</v>
      </c>
      <c r="Q153">
        <v>1.7E-5</v>
      </c>
      <c r="R153">
        <v>-2.1874000000000001E-2</v>
      </c>
      <c r="S153">
        <v>4464.2860000000001</v>
      </c>
      <c r="T153">
        <v>338.80739999999997</v>
      </c>
      <c r="U153">
        <v>5.0999999999999997E-2</v>
      </c>
      <c r="V153">
        <v>3.6999999999999998E-2</v>
      </c>
      <c r="W153">
        <v>3.6999999999999998E-2</v>
      </c>
      <c r="X153">
        <v>-8.1483E-2</v>
      </c>
      <c r="Y153">
        <v>6.2000000000000003E-5</v>
      </c>
      <c r="Z153">
        <v>2.0999999999999999E-5</v>
      </c>
      <c r="AA153">
        <v>2.0999999999999999E-5</v>
      </c>
      <c r="AB153">
        <v>1.49</v>
      </c>
      <c r="AC153">
        <v>0.75</v>
      </c>
      <c r="AD153">
        <v>0.75</v>
      </c>
      <c r="AE153" s="4">
        <v>1.44</v>
      </c>
      <c r="AF153">
        <v>0.1</v>
      </c>
      <c r="AG153">
        <v>0.11</v>
      </c>
      <c r="AH153">
        <v>1.26</v>
      </c>
      <c r="AI153">
        <v>0.42</v>
      </c>
      <c r="AJ153">
        <v>0.42</v>
      </c>
      <c r="AK153">
        <v>-1760</v>
      </c>
      <c r="AL153">
        <v>740</v>
      </c>
      <c r="AM153">
        <v>740</v>
      </c>
      <c r="AN153">
        <v>108.2</v>
      </c>
      <c r="AO153">
        <v>3.4</v>
      </c>
      <c r="AP153">
        <v>94.7</v>
      </c>
      <c r="AQ153">
        <v>3</v>
      </c>
      <c r="AR153">
        <v>1.1389</v>
      </c>
      <c r="AS153">
        <v>7.7999999999999996E-3</v>
      </c>
    </row>
    <row r="154" spans="1:45" x14ac:dyDescent="0.25">
      <c r="A154">
        <v>21.998000000000001</v>
      </c>
      <c r="B154" t="s">
        <v>48</v>
      </c>
      <c r="C154">
        <v>153</v>
      </c>
      <c r="D154" t="s">
        <v>40</v>
      </c>
      <c r="E154">
        <v>1</v>
      </c>
      <c r="J154" s="1">
        <v>1310000</v>
      </c>
      <c r="K154">
        <v>39000</v>
      </c>
      <c r="L154">
        <v>2.7200000000000002E-3</v>
      </c>
      <c r="M154">
        <v>8.0999999999999996E-4</v>
      </c>
      <c r="N154">
        <v>8.0999999999999996E-4</v>
      </c>
      <c r="O154">
        <v>2.12E-4</v>
      </c>
      <c r="P154">
        <v>1.7E-5</v>
      </c>
      <c r="Q154">
        <v>1.7E-5</v>
      </c>
      <c r="R154">
        <v>9.6557000000000004E-2</v>
      </c>
      <c r="S154">
        <v>4716.9809999999998</v>
      </c>
      <c r="T154">
        <v>378.24849999999998</v>
      </c>
      <c r="U154">
        <v>0.107</v>
      </c>
      <c r="V154">
        <v>3.7999999999999999E-2</v>
      </c>
      <c r="W154">
        <v>3.7999999999999999E-2</v>
      </c>
      <c r="X154">
        <v>-0.34005000000000002</v>
      </c>
      <c r="Y154">
        <v>6.0000000000000002E-5</v>
      </c>
      <c r="Z154">
        <v>2.0000000000000002E-5</v>
      </c>
      <c r="AA154">
        <v>2.0000000000000002E-5</v>
      </c>
      <c r="AB154">
        <v>2.74</v>
      </c>
      <c r="AC154">
        <v>0.82</v>
      </c>
      <c r="AD154">
        <v>0.82</v>
      </c>
      <c r="AE154" s="4">
        <v>1.36</v>
      </c>
      <c r="AF154">
        <v>0.11</v>
      </c>
      <c r="AG154">
        <v>0.11</v>
      </c>
      <c r="AH154">
        <v>1.21</v>
      </c>
      <c r="AI154">
        <v>0.41</v>
      </c>
      <c r="AJ154">
        <v>0.41</v>
      </c>
      <c r="AK154">
        <v>-1020</v>
      </c>
      <c r="AL154">
        <v>890</v>
      </c>
      <c r="AM154">
        <v>890</v>
      </c>
      <c r="AN154">
        <v>107.6</v>
      </c>
      <c r="AO154">
        <v>3.2</v>
      </c>
      <c r="AP154">
        <v>94.2</v>
      </c>
      <c r="AQ154">
        <v>2.7</v>
      </c>
      <c r="AR154">
        <v>1.1443000000000001</v>
      </c>
      <c r="AS154">
        <v>7.7000000000000002E-3</v>
      </c>
    </row>
    <row r="155" spans="1:45" x14ac:dyDescent="0.25">
      <c r="A155">
        <v>21.943999999999999</v>
      </c>
      <c r="B155" t="s">
        <v>298</v>
      </c>
      <c r="C155">
        <v>153</v>
      </c>
      <c r="D155" t="s">
        <v>40</v>
      </c>
      <c r="E155">
        <v>1</v>
      </c>
      <c r="J155" s="1">
        <v>1210000</v>
      </c>
      <c r="K155">
        <v>34000</v>
      </c>
      <c r="L155">
        <v>2.2300000000000002E-3</v>
      </c>
      <c r="M155">
        <v>6.7000000000000002E-4</v>
      </c>
      <c r="N155">
        <v>6.7000000000000002E-4</v>
      </c>
      <c r="O155">
        <v>2.1900000000000001E-4</v>
      </c>
      <c r="P155">
        <v>1.7E-5</v>
      </c>
      <c r="Q155">
        <v>1.7E-5</v>
      </c>
      <c r="R155">
        <v>-8.6610999999999994E-2</v>
      </c>
      <c r="S155">
        <v>4566.21</v>
      </c>
      <c r="T155">
        <v>354.4547</v>
      </c>
      <c r="U155">
        <v>0.13400000000000001</v>
      </c>
      <c r="V155">
        <v>6.2E-2</v>
      </c>
      <c r="W155">
        <v>6.2E-2</v>
      </c>
      <c r="X155">
        <v>0.13658000000000001</v>
      </c>
      <c r="Y155">
        <v>8.2999999999999998E-5</v>
      </c>
      <c r="Z155">
        <v>2.0000000000000002E-5</v>
      </c>
      <c r="AA155">
        <v>2.0000000000000002E-5</v>
      </c>
      <c r="AB155">
        <v>2.25</v>
      </c>
      <c r="AC155">
        <v>0.68</v>
      </c>
      <c r="AD155">
        <v>0.68</v>
      </c>
      <c r="AE155" s="4">
        <v>1.41</v>
      </c>
      <c r="AF155">
        <v>0.11</v>
      </c>
      <c r="AG155">
        <v>0.11</v>
      </c>
      <c r="AH155">
        <v>1.68</v>
      </c>
      <c r="AI155">
        <v>0.39</v>
      </c>
      <c r="AJ155">
        <v>0.39</v>
      </c>
      <c r="AK155">
        <v>-740</v>
      </c>
      <c r="AL155">
        <v>700</v>
      </c>
      <c r="AM155">
        <v>700</v>
      </c>
      <c r="AN155">
        <v>114.5</v>
      </c>
      <c r="AO155">
        <v>3.2</v>
      </c>
      <c r="AP155">
        <v>101.4</v>
      </c>
      <c r="AQ155">
        <v>2.8</v>
      </c>
      <c r="AR155">
        <v>1.1225000000000001</v>
      </c>
      <c r="AS155">
        <v>7.4999999999999997E-3</v>
      </c>
    </row>
    <row r="156" spans="1:45" x14ac:dyDescent="0.25">
      <c r="A156">
        <v>21.974</v>
      </c>
      <c r="B156" t="s">
        <v>92</v>
      </c>
      <c r="C156">
        <v>152</v>
      </c>
      <c r="D156" t="s">
        <v>40</v>
      </c>
      <c r="E156">
        <v>1</v>
      </c>
      <c r="J156" s="1">
        <v>1258000</v>
      </c>
      <c r="K156">
        <v>35000</v>
      </c>
      <c r="L156">
        <v>1.92E-3</v>
      </c>
      <c r="M156">
        <v>7.2000000000000005E-4</v>
      </c>
      <c r="N156">
        <v>7.2000000000000005E-4</v>
      </c>
      <c r="O156">
        <v>2.24E-4</v>
      </c>
      <c r="P156">
        <v>1.5E-5</v>
      </c>
      <c r="Q156">
        <v>1.5999999999999999E-5</v>
      </c>
      <c r="R156">
        <v>-4.4868999999999999E-2</v>
      </c>
      <c r="S156">
        <v>4464.2860000000001</v>
      </c>
      <c r="T156">
        <v>318.87759999999997</v>
      </c>
      <c r="U156">
        <v>6.4000000000000001E-2</v>
      </c>
      <c r="V156">
        <v>2.9000000000000001E-2</v>
      </c>
      <c r="W156">
        <v>2.9000000000000001E-2</v>
      </c>
      <c r="X156">
        <v>0.2228</v>
      </c>
      <c r="Y156">
        <v>6.4999999999999994E-5</v>
      </c>
      <c r="Z156">
        <v>2.0000000000000002E-5</v>
      </c>
      <c r="AA156">
        <v>2.0000000000000002E-5</v>
      </c>
      <c r="AB156">
        <v>1.93</v>
      </c>
      <c r="AC156">
        <v>0.73</v>
      </c>
      <c r="AD156">
        <v>0.73</v>
      </c>
      <c r="AE156" s="4">
        <v>1.444</v>
      </c>
      <c r="AF156">
        <v>9.7000000000000003E-2</v>
      </c>
      <c r="AG156">
        <v>0.1</v>
      </c>
      <c r="AH156">
        <v>1.32</v>
      </c>
      <c r="AI156">
        <v>0.4</v>
      </c>
      <c r="AJ156">
        <v>0.4</v>
      </c>
      <c r="AK156">
        <v>-960</v>
      </c>
      <c r="AL156">
        <v>660</v>
      </c>
      <c r="AM156">
        <v>660</v>
      </c>
      <c r="AN156">
        <v>110</v>
      </c>
      <c r="AO156">
        <v>3.1</v>
      </c>
      <c r="AP156">
        <v>96.1</v>
      </c>
      <c r="AQ156">
        <v>2.7</v>
      </c>
      <c r="AR156">
        <v>1.1419999999999999</v>
      </c>
      <c r="AS156">
        <v>6.7000000000000002E-3</v>
      </c>
    </row>
    <row r="157" spans="1:45" x14ac:dyDescent="0.25">
      <c r="A157">
        <v>21.949000000000002</v>
      </c>
      <c r="B157" t="s">
        <v>103</v>
      </c>
      <c r="C157">
        <v>152</v>
      </c>
      <c r="D157" t="s">
        <v>40</v>
      </c>
      <c r="E157">
        <v>1</v>
      </c>
      <c r="J157" s="1">
        <v>1245000</v>
      </c>
      <c r="K157">
        <v>35000</v>
      </c>
      <c r="L157">
        <v>1.25E-3</v>
      </c>
      <c r="M157">
        <v>7.2999999999999996E-4</v>
      </c>
      <c r="N157">
        <v>7.2999999999999996E-4</v>
      </c>
      <c r="O157">
        <v>1.94E-4</v>
      </c>
      <c r="P157">
        <v>1.5999999999999999E-5</v>
      </c>
      <c r="Q157">
        <v>1.5999999999999999E-5</v>
      </c>
      <c r="R157">
        <v>-1.0277E-2</v>
      </c>
      <c r="S157">
        <v>5154.6390000000001</v>
      </c>
      <c r="T157">
        <v>425.12490000000003</v>
      </c>
      <c r="U157">
        <v>0.05</v>
      </c>
      <c r="V157">
        <v>3.5999999999999997E-2</v>
      </c>
      <c r="W157">
        <v>3.5999999999999997E-2</v>
      </c>
      <c r="X157">
        <v>0.17860000000000001</v>
      </c>
      <c r="Y157">
        <v>4.8000000000000001E-5</v>
      </c>
      <c r="Z157">
        <v>2.0000000000000002E-5</v>
      </c>
      <c r="AA157">
        <v>2.0000000000000002E-5</v>
      </c>
      <c r="AB157">
        <v>1.26</v>
      </c>
      <c r="AC157">
        <v>0.73</v>
      </c>
      <c r="AD157">
        <v>0.73</v>
      </c>
      <c r="AE157" s="4">
        <v>1.25</v>
      </c>
      <c r="AF157">
        <v>0.1</v>
      </c>
      <c r="AG157">
        <v>0.1</v>
      </c>
      <c r="AH157">
        <v>0.97</v>
      </c>
      <c r="AI157">
        <v>0.4</v>
      </c>
      <c r="AJ157">
        <v>0.4</v>
      </c>
      <c r="AK157">
        <v>-1950</v>
      </c>
      <c r="AL157">
        <v>820</v>
      </c>
      <c r="AM157">
        <v>820</v>
      </c>
      <c r="AN157">
        <v>109.5</v>
      </c>
      <c r="AO157">
        <v>3.1</v>
      </c>
      <c r="AP157">
        <v>96.2</v>
      </c>
      <c r="AQ157">
        <v>2.6</v>
      </c>
      <c r="AR157">
        <v>1.1334</v>
      </c>
      <c r="AS157">
        <v>7.7000000000000002E-3</v>
      </c>
    </row>
    <row r="158" spans="1:45" x14ac:dyDescent="0.25">
      <c r="A158">
        <v>21.984000000000002</v>
      </c>
      <c r="B158" t="s">
        <v>131</v>
      </c>
      <c r="C158">
        <v>152</v>
      </c>
      <c r="D158" t="s">
        <v>40</v>
      </c>
      <c r="E158">
        <v>1</v>
      </c>
      <c r="J158" s="1">
        <v>1232000</v>
      </c>
      <c r="K158">
        <v>37000</v>
      </c>
      <c r="L158">
        <v>2.2200000000000002E-3</v>
      </c>
      <c r="M158">
        <v>7.9000000000000001E-4</v>
      </c>
      <c r="N158">
        <v>7.9000000000000001E-4</v>
      </c>
      <c r="O158">
        <v>2.14E-4</v>
      </c>
      <c r="P158">
        <v>1.5E-5</v>
      </c>
      <c r="Q158">
        <v>1.5E-5</v>
      </c>
      <c r="R158">
        <v>6.2802999999999998E-2</v>
      </c>
      <c r="S158">
        <v>4672.8969999999999</v>
      </c>
      <c r="T158">
        <v>327.53949999999998</v>
      </c>
      <c r="U158">
        <v>6.4000000000000001E-2</v>
      </c>
      <c r="V158">
        <v>3.1E-2</v>
      </c>
      <c r="W158">
        <v>3.1E-2</v>
      </c>
      <c r="X158">
        <v>0.11525000000000001</v>
      </c>
      <c r="Y158">
        <v>5.8999999999999998E-5</v>
      </c>
      <c r="Z158">
        <v>1.9000000000000001E-5</v>
      </c>
      <c r="AA158">
        <v>1.9000000000000001E-5</v>
      </c>
      <c r="AB158">
        <v>2.2400000000000002</v>
      </c>
      <c r="AC158">
        <v>0.8</v>
      </c>
      <c r="AD158">
        <v>0.8</v>
      </c>
      <c r="AE158" s="4">
        <v>1.38</v>
      </c>
      <c r="AF158">
        <v>9.6000000000000002E-2</v>
      </c>
      <c r="AG158">
        <v>9.8000000000000004E-2</v>
      </c>
      <c r="AH158">
        <v>1.2</v>
      </c>
      <c r="AI158">
        <v>0.38</v>
      </c>
      <c r="AJ158">
        <v>0.38</v>
      </c>
      <c r="AK158">
        <v>-1500</v>
      </c>
      <c r="AL158">
        <v>770</v>
      </c>
      <c r="AM158">
        <v>770</v>
      </c>
      <c r="AN158">
        <v>110</v>
      </c>
      <c r="AO158">
        <v>3.3</v>
      </c>
      <c r="AP158">
        <v>96.3</v>
      </c>
      <c r="AQ158">
        <v>2.9</v>
      </c>
      <c r="AR158">
        <v>1.1359999999999999</v>
      </c>
      <c r="AS158">
        <v>6.8999999999999999E-3</v>
      </c>
    </row>
    <row r="159" spans="1:45" x14ac:dyDescent="0.25">
      <c r="A159">
        <v>21.952000000000002</v>
      </c>
      <c r="B159" t="s">
        <v>155</v>
      </c>
      <c r="C159">
        <v>152</v>
      </c>
      <c r="D159" t="s">
        <v>40</v>
      </c>
      <c r="E159">
        <v>1</v>
      </c>
      <c r="J159" s="1">
        <v>1250000</v>
      </c>
      <c r="K159">
        <v>36000</v>
      </c>
      <c r="L159">
        <v>1.08E-3</v>
      </c>
      <c r="M159">
        <v>6.3000000000000003E-4</v>
      </c>
      <c r="N159">
        <v>6.3000000000000003E-4</v>
      </c>
      <c r="O159">
        <v>2.0699999999999999E-4</v>
      </c>
      <c r="P159">
        <v>1.5E-5</v>
      </c>
      <c r="Q159">
        <v>1.5E-5</v>
      </c>
      <c r="R159">
        <v>-2.6841E-2</v>
      </c>
      <c r="S159">
        <v>4830.9179999999997</v>
      </c>
      <c r="T159">
        <v>350.06650000000002</v>
      </c>
      <c r="U159">
        <v>4.3999999999999997E-2</v>
      </c>
      <c r="V159">
        <v>2.9000000000000001E-2</v>
      </c>
      <c r="W159">
        <v>2.9000000000000001E-2</v>
      </c>
      <c r="X159">
        <v>0.18851999999999999</v>
      </c>
      <c r="Y159">
        <v>7.1000000000000005E-5</v>
      </c>
      <c r="Z159">
        <v>2.0000000000000002E-5</v>
      </c>
      <c r="AA159">
        <v>2.0000000000000002E-5</v>
      </c>
      <c r="AB159">
        <v>1.0900000000000001</v>
      </c>
      <c r="AC159">
        <v>0.64</v>
      </c>
      <c r="AD159">
        <v>0.64</v>
      </c>
      <c r="AE159" s="4">
        <v>1.335</v>
      </c>
      <c r="AF159">
        <v>9.5000000000000001E-2</v>
      </c>
      <c r="AG159">
        <v>9.8000000000000004E-2</v>
      </c>
      <c r="AH159">
        <v>1.44</v>
      </c>
      <c r="AI159">
        <v>0.4</v>
      </c>
      <c r="AJ159">
        <v>0.4</v>
      </c>
      <c r="AK159">
        <v>-1820</v>
      </c>
      <c r="AL159">
        <v>720</v>
      </c>
      <c r="AM159">
        <v>720</v>
      </c>
      <c r="AN159">
        <v>112.5</v>
      </c>
      <c r="AO159">
        <v>3.2</v>
      </c>
      <c r="AP159">
        <v>98.4</v>
      </c>
      <c r="AQ159">
        <v>2.9</v>
      </c>
      <c r="AR159">
        <v>1.1419999999999999</v>
      </c>
      <c r="AS159">
        <v>7.4000000000000003E-3</v>
      </c>
    </row>
    <row r="160" spans="1:45" x14ac:dyDescent="0.25">
      <c r="A160">
        <v>21.998000000000001</v>
      </c>
      <c r="B160" t="s">
        <v>166</v>
      </c>
      <c r="C160">
        <v>153</v>
      </c>
      <c r="D160" t="s">
        <v>40</v>
      </c>
      <c r="E160">
        <v>1</v>
      </c>
      <c r="J160" s="1">
        <v>1259000</v>
      </c>
      <c r="K160">
        <v>36000</v>
      </c>
      <c r="L160">
        <v>2.2300000000000002E-3</v>
      </c>
      <c r="M160">
        <v>7.6000000000000004E-4</v>
      </c>
      <c r="N160">
        <v>7.6000000000000004E-4</v>
      </c>
      <c r="O160">
        <v>2.12E-4</v>
      </c>
      <c r="P160">
        <v>1.5E-5</v>
      </c>
      <c r="Q160">
        <v>1.5E-5</v>
      </c>
      <c r="R160">
        <v>-4.9292999999999997E-2</v>
      </c>
      <c r="S160">
        <v>4716.9809999999998</v>
      </c>
      <c r="T160">
        <v>333.74869999999999</v>
      </c>
      <c r="U160">
        <v>8.5999999999999993E-2</v>
      </c>
      <c r="V160">
        <v>3.4000000000000002E-2</v>
      </c>
      <c r="W160">
        <v>3.4000000000000002E-2</v>
      </c>
      <c r="X160">
        <v>0.47313</v>
      </c>
      <c r="Y160">
        <v>5.1999999999999997E-5</v>
      </c>
      <c r="Z160">
        <v>1.8E-5</v>
      </c>
      <c r="AA160">
        <v>1.8E-5</v>
      </c>
      <c r="AB160">
        <v>2.2599999999999998</v>
      </c>
      <c r="AC160">
        <v>0.76</v>
      </c>
      <c r="AD160">
        <v>0.77</v>
      </c>
      <c r="AE160" s="4">
        <v>1.365</v>
      </c>
      <c r="AF160">
        <v>9.4E-2</v>
      </c>
      <c r="AG160">
        <v>9.6000000000000002E-2</v>
      </c>
      <c r="AH160">
        <v>1.05</v>
      </c>
      <c r="AI160">
        <v>0.37</v>
      </c>
      <c r="AJ160">
        <v>0.37</v>
      </c>
      <c r="AK160">
        <v>-880</v>
      </c>
      <c r="AL160">
        <v>680</v>
      </c>
      <c r="AM160">
        <v>680</v>
      </c>
      <c r="AN160">
        <v>113.6</v>
      </c>
      <c r="AO160">
        <v>3.2</v>
      </c>
      <c r="AP160">
        <v>99.2</v>
      </c>
      <c r="AQ160">
        <v>2.8</v>
      </c>
      <c r="AR160">
        <v>1.1435</v>
      </c>
      <c r="AS160">
        <v>6.6E-3</v>
      </c>
    </row>
    <row r="161" spans="1:45" x14ac:dyDescent="0.25">
      <c r="A161">
        <v>22.05</v>
      </c>
      <c r="B161" t="s">
        <v>170</v>
      </c>
      <c r="C161">
        <v>154</v>
      </c>
      <c r="D161" t="s">
        <v>40</v>
      </c>
      <c r="E161">
        <v>1</v>
      </c>
      <c r="J161" s="1">
        <v>1230000</v>
      </c>
      <c r="K161">
        <v>35000</v>
      </c>
      <c r="L161">
        <v>1.9E-3</v>
      </c>
      <c r="M161">
        <v>6.8999999999999997E-4</v>
      </c>
      <c r="N161">
        <v>6.8999999999999997E-4</v>
      </c>
      <c r="O161">
        <v>2.12E-4</v>
      </c>
      <c r="P161">
        <v>1.5E-5</v>
      </c>
      <c r="Q161">
        <v>1.5E-5</v>
      </c>
      <c r="R161">
        <v>-4.7958000000000001E-2</v>
      </c>
      <c r="S161">
        <v>4716.9809999999998</v>
      </c>
      <c r="T161">
        <v>333.74869999999999</v>
      </c>
      <c r="U161">
        <v>8.8999999999999996E-2</v>
      </c>
      <c r="V161">
        <v>4.3999999999999997E-2</v>
      </c>
      <c r="W161">
        <v>4.3999999999999997E-2</v>
      </c>
      <c r="X161">
        <v>-0.94972000000000001</v>
      </c>
      <c r="Y161">
        <v>7.4999999999999993E-5</v>
      </c>
      <c r="Z161">
        <v>2.0000000000000002E-5</v>
      </c>
      <c r="AA161">
        <v>2.0000000000000002E-5</v>
      </c>
      <c r="AB161">
        <v>1.92</v>
      </c>
      <c r="AC161">
        <v>0.7</v>
      </c>
      <c r="AD161">
        <v>0.7</v>
      </c>
      <c r="AE161" s="4">
        <v>1.3640000000000001</v>
      </c>
      <c r="AF161">
        <v>9.4E-2</v>
      </c>
      <c r="AG161">
        <v>9.7000000000000003E-2</v>
      </c>
      <c r="AH161">
        <v>1.52</v>
      </c>
      <c r="AI161">
        <v>0.41</v>
      </c>
      <c r="AJ161">
        <v>0.41</v>
      </c>
      <c r="AK161" s="1">
        <v>-1500</v>
      </c>
      <c r="AL161" s="1">
        <v>1000</v>
      </c>
      <c r="AM161" s="1">
        <v>1000</v>
      </c>
      <c r="AN161">
        <v>111</v>
      </c>
      <c r="AO161">
        <v>3.2</v>
      </c>
      <c r="AP161">
        <v>96.7</v>
      </c>
      <c r="AQ161">
        <v>2.8</v>
      </c>
      <c r="AR161">
        <v>1.1469</v>
      </c>
      <c r="AS161">
        <v>7.4000000000000003E-3</v>
      </c>
    </row>
    <row r="162" spans="1:45" x14ac:dyDescent="0.25">
      <c r="A162">
        <v>21.986000000000001</v>
      </c>
      <c r="B162" t="s">
        <v>274</v>
      </c>
      <c r="C162">
        <v>153</v>
      </c>
      <c r="D162" t="s">
        <v>40</v>
      </c>
      <c r="E162">
        <v>1</v>
      </c>
      <c r="J162" s="1">
        <v>1195000</v>
      </c>
      <c r="K162">
        <v>34000</v>
      </c>
      <c r="L162">
        <v>2.2799999999999999E-3</v>
      </c>
      <c r="M162">
        <v>6.9999999999999999E-4</v>
      </c>
      <c r="N162">
        <v>6.9999999999999999E-4</v>
      </c>
      <c r="O162">
        <v>2.2000000000000001E-4</v>
      </c>
      <c r="P162">
        <v>1.7E-5</v>
      </c>
      <c r="Q162">
        <v>1.8E-5</v>
      </c>
      <c r="R162">
        <v>6.3866000000000006E-2</v>
      </c>
      <c r="S162">
        <v>4545.4549999999999</v>
      </c>
      <c r="T162">
        <v>371.9008</v>
      </c>
      <c r="U162">
        <v>8.8999999999999996E-2</v>
      </c>
      <c r="V162">
        <v>3.4000000000000002E-2</v>
      </c>
      <c r="W162">
        <v>3.4000000000000002E-2</v>
      </c>
      <c r="X162">
        <v>0.68384</v>
      </c>
      <c r="Y162">
        <v>5.1E-5</v>
      </c>
      <c r="Z162">
        <v>1.8E-5</v>
      </c>
      <c r="AA162">
        <v>1.8E-5</v>
      </c>
      <c r="AB162">
        <v>2.31</v>
      </c>
      <c r="AC162">
        <v>0.71</v>
      </c>
      <c r="AD162">
        <v>0.71</v>
      </c>
      <c r="AE162" s="4">
        <v>1.42</v>
      </c>
      <c r="AF162">
        <v>0.11</v>
      </c>
      <c r="AG162">
        <v>0.11</v>
      </c>
      <c r="AH162">
        <v>1.02</v>
      </c>
      <c r="AI162">
        <v>0.37</v>
      </c>
      <c r="AJ162">
        <v>0.37</v>
      </c>
      <c r="AK162">
        <v>-900</v>
      </c>
      <c r="AL162">
        <v>750</v>
      </c>
      <c r="AM162">
        <v>750</v>
      </c>
      <c r="AN162">
        <v>114.4</v>
      </c>
      <c r="AO162">
        <v>3.3</v>
      </c>
      <c r="AP162">
        <v>100</v>
      </c>
      <c r="AQ162">
        <v>2.8</v>
      </c>
      <c r="AR162">
        <v>1.1443000000000001</v>
      </c>
      <c r="AS162">
        <v>6.8999999999999999E-3</v>
      </c>
    </row>
    <row r="163" spans="1:45" x14ac:dyDescent="0.25">
      <c r="A163">
        <v>22.015999999999998</v>
      </c>
      <c r="B163" t="s">
        <v>276</v>
      </c>
      <c r="C163">
        <v>153</v>
      </c>
      <c r="D163" t="s">
        <v>40</v>
      </c>
      <c r="E163">
        <v>1</v>
      </c>
      <c r="J163" s="1">
        <v>1203000</v>
      </c>
      <c r="K163">
        <v>33000</v>
      </c>
      <c r="L163">
        <v>1.2199999999999999E-3</v>
      </c>
      <c r="M163">
        <v>6.6E-4</v>
      </c>
      <c r="N163">
        <v>6.6E-4</v>
      </c>
      <c r="O163">
        <v>2.14E-4</v>
      </c>
      <c r="P163">
        <v>1.5999999999999999E-5</v>
      </c>
      <c r="Q163">
        <v>1.5999999999999999E-5</v>
      </c>
      <c r="R163">
        <v>-2.7151999999999999E-2</v>
      </c>
      <c r="S163">
        <v>4672.8969999999999</v>
      </c>
      <c r="T163">
        <v>349.37549999999999</v>
      </c>
      <c r="U163">
        <v>5.5E-2</v>
      </c>
      <c r="V163">
        <v>3.3000000000000002E-2</v>
      </c>
      <c r="W163">
        <v>3.3000000000000002E-2</v>
      </c>
      <c r="X163">
        <v>2.8494999999999999E-2</v>
      </c>
      <c r="Y163">
        <v>5.8999999999999998E-5</v>
      </c>
      <c r="Z163">
        <v>1.8E-5</v>
      </c>
      <c r="AA163">
        <v>1.8E-5</v>
      </c>
      <c r="AB163">
        <v>1.23</v>
      </c>
      <c r="AC163">
        <v>0.67</v>
      </c>
      <c r="AD163">
        <v>0.67</v>
      </c>
      <c r="AE163" s="4">
        <v>1.38</v>
      </c>
      <c r="AF163">
        <v>0.1</v>
      </c>
      <c r="AG163">
        <v>0.1</v>
      </c>
      <c r="AH163">
        <v>1.2</v>
      </c>
      <c r="AI163">
        <v>0.37</v>
      </c>
      <c r="AJ163">
        <v>0.37</v>
      </c>
      <c r="AK163">
        <v>-1900</v>
      </c>
      <c r="AL163">
        <v>690</v>
      </c>
      <c r="AM163">
        <v>690</v>
      </c>
      <c r="AN163">
        <v>115.1</v>
      </c>
      <c r="AO163">
        <v>3.1</v>
      </c>
      <c r="AP163">
        <v>100.5</v>
      </c>
      <c r="AQ163">
        <v>2.8</v>
      </c>
      <c r="AR163">
        <v>1.1456999999999999</v>
      </c>
      <c r="AS163">
        <v>7.9000000000000008E-3</v>
      </c>
    </row>
    <row r="164" spans="1:45" x14ac:dyDescent="0.25">
      <c r="A164">
        <v>21.966000000000001</v>
      </c>
      <c r="B164" t="s">
        <v>91</v>
      </c>
      <c r="C164">
        <v>153</v>
      </c>
      <c r="D164" t="s">
        <v>40</v>
      </c>
      <c r="E164">
        <v>1</v>
      </c>
      <c r="J164" s="1">
        <v>1307000</v>
      </c>
      <c r="K164">
        <v>34000</v>
      </c>
      <c r="L164">
        <v>1.2800000000000001E-3</v>
      </c>
      <c r="M164">
        <v>6.8999999999999997E-4</v>
      </c>
      <c r="N164">
        <v>6.8999999999999997E-4</v>
      </c>
      <c r="O164">
        <v>2.12E-4</v>
      </c>
      <c r="P164">
        <v>1.5E-5</v>
      </c>
      <c r="Q164">
        <v>1.5E-5</v>
      </c>
      <c r="R164">
        <v>0.16914999999999999</v>
      </c>
      <c r="S164">
        <v>4716.9809999999998</v>
      </c>
      <c r="T164">
        <v>333.74869999999999</v>
      </c>
      <c r="U164">
        <v>3.5999999999999997E-2</v>
      </c>
      <c r="V164">
        <v>2.8000000000000001E-2</v>
      </c>
      <c r="W164">
        <v>2.8000000000000001E-2</v>
      </c>
      <c r="X164">
        <v>6.4066999999999999E-2</v>
      </c>
      <c r="Y164">
        <v>8.5000000000000006E-5</v>
      </c>
      <c r="Z164">
        <v>1.9000000000000001E-5</v>
      </c>
      <c r="AA164">
        <v>1.9000000000000001E-5</v>
      </c>
      <c r="AB164">
        <v>1.29</v>
      </c>
      <c r="AC164">
        <v>0.7</v>
      </c>
      <c r="AD164">
        <v>0.7</v>
      </c>
      <c r="AE164" s="4">
        <v>1.369</v>
      </c>
      <c r="AF164">
        <v>9.5000000000000001E-2</v>
      </c>
      <c r="AG164">
        <v>9.8000000000000004E-2</v>
      </c>
      <c r="AH164">
        <v>1.72</v>
      </c>
      <c r="AI164">
        <v>0.38</v>
      </c>
      <c r="AJ164">
        <v>0.38</v>
      </c>
      <c r="AK164">
        <v>-1870</v>
      </c>
      <c r="AL164">
        <v>700</v>
      </c>
      <c r="AM164">
        <v>700</v>
      </c>
      <c r="AN164">
        <v>114.2</v>
      </c>
      <c r="AO164">
        <v>2.9</v>
      </c>
      <c r="AP164">
        <v>99.3</v>
      </c>
      <c r="AQ164">
        <v>2.6</v>
      </c>
      <c r="AR164">
        <v>1.1492</v>
      </c>
      <c r="AS164">
        <v>6.4999999999999997E-3</v>
      </c>
    </row>
    <row r="165" spans="1:45" x14ac:dyDescent="0.25">
      <c r="A165">
        <v>21.966999999999999</v>
      </c>
      <c r="B165" t="s">
        <v>332</v>
      </c>
      <c r="C165">
        <v>153</v>
      </c>
      <c r="D165" t="s">
        <v>40</v>
      </c>
      <c r="E165">
        <v>1</v>
      </c>
      <c r="J165" s="1">
        <v>1248000</v>
      </c>
      <c r="K165">
        <v>34000</v>
      </c>
      <c r="L165">
        <v>2.1199999999999999E-3</v>
      </c>
      <c r="M165">
        <v>6.8000000000000005E-4</v>
      </c>
      <c r="N165">
        <v>6.8000000000000005E-4</v>
      </c>
      <c r="O165">
        <v>2.0100000000000001E-4</v>
      </c>
      <c r="P165">
        <v>1.2999999999999999E-5</v>
      </c>
      <c r="Q165">
        <v>1.2999999999999999E-5</v>
      </c>
      <c r="R165">
        <v>4.8826000000000001E-2</v>
      </c>
      <c r="S165">
        <v>4975.1239999999998</v>
      </c>
      <c r="T165">
        <v>321.77420000000001</v>
      </c>
      <c r="U165">
        <v>6.5000000000000002E-2</v>
      </c>
      <c r="V165">
        <v>2.8000000000000001E-2</v>
      </c>
      <c r="W165">
        <v>2.8000000000000001E-2</v>
      </c>
      <c r="X165">
        <v>-0.20030000000000001</v>
      </c>
      <c r="Y165">
        <v>1.01E-4</v>
      </c>
      <c r="Z165">
        <v>2.0999999999999999E-5</v>
      </c>
      <c r="AA165">
        <v>2.0999999999999999E-5</v>
      </c>
      <c r="AB165">
        <v>2.14</v>
      </c>
      <c r="AC165">
        <v>0.69</v>
      </c>
      <c r="AD165">
        <v>0.69</v>
      </c>
      <c r="AE165" s="4">
        <v>1.2949999999999999</v>
      </c>
      <c r="AF165">
        <v>8.3000000000000004E-2</v>
      </c>
      <c r="AG165">
        <v>8.5000000000000006E-2</v>
      </c>
      <c r="AH165">
        <v>2.04</v>
      </c>
      <c r="AI165">
        <v>0.43</v>
      </c>
      <c r="AJ165">
        <v>0.43</v>
      </c>
      <c r="AK165">
        <v>-1140</v>
      </c>
      <c r="AL165">
        <v>690</v>
      </c>
      <c r="AM165">
        <v>690</v>
      </c>
      <c r="AN165">
        <v>118.5</v>
      </c>
      <c r="AO165">
        <v>3.2</v>
      </c>
      <c r="AP165">
        <v>103.1</v>
      </c>
      <c r="AQ165">
        <v>2.8</v>
      </c>
      <c r="AR165">
        <v>1.1477999999999999</v>
      </c>
      <c r="AS165">
        <v>7.9000000000000008E-3</v>
      </c>
    </row>
    <row r="166" spans="1:45" x14ac:dyDescent="0.25">
      <c r="A166">
        <v>21.986000000000001</v>
      </c>
      <c r="B166" t="s">
        <v>96</v>
      </c>
      <c r="C166">
        <v>152</v>
      </c>
      <c r="D166" t="s">
        <v>40</v>
      </c>
      <c r="E166">
        <v>1</v>
      </c>
      <c r="J166" s="1">
        <v>1288000</v>
      </c>
      <c r="K166">
        <v>36000</v>
      </c>
      <c r="L166">
        <v>1.5499999999999999E-3</v>
      </c>
      <c r="M166">
        <v>7.2000000000000005E-4</v>
      </c>
      <c r="N166">
        <v>7.2000000000000005E-4</v>
      </c>
      <c r="O166">
        <v>1.9799999999999999E-4</v>
      </c>
      <c r="P166">
        <v>1.4E-5</v>
      </c>
      <c r="Q166">
        <v>1.4E-5</v>
      </c>
      <c r="R166">
        <v>4.8417000000000002E-2</v>
      </c>
      <c r="S166">
        <v>5050.5050000000001</v>
      </c>
      <c r="T166">
        <v>357.10640000000001</v>
      </c>
      <c r="U166">
        <v>6.6000000000000003E-2</v>
      </c>
      <c r="V166">
        <v>3.5999999999999997E-2</v>
      </c>
      <c r="W166">
        <v>3.5999999999999997E-2</v>
      </c>
      <c r="X166">
        <v>-8.8520000000000001E-2</v>
      </c>
      <c r="Y166">
        <v>7.4999999999999993E-5</v>
      </c>
      <c r="Z166">
        <v>2.0999999999999999E-5</v>
      </c>
      <c r="AA166">
        <v>2.0999999999999999E-5</v>
      </c>
      <c r="AB166">
        <v>1.56</v>
      </c>
      <c r="AC166">
        <v>0.72</v>
      </c>
      <c r="AD166">
        <v>0.72</v>
      </c>
      <c r="AE166" s="4">
        <v>1.274</v>
      </c>
      <c r="AF166">
        <v>0.09</v>
      </c>
      <c r="AG166">
        <v>9.1999999999999998E-2</v>
      </c>
      <c r="AH166">
        <v>1.52</v>
      </c>
      <c r="AI166">
        <v>0.43</v>
      </c>
      <c r="AJ166">
        <v>0.43</v>
      </c>
      <c r="AK166">
        <v>-1680</v>
      </c>
      <c r="AL166">
        <v>770</v>
      </c>
      <c r="AM166">
        <v>770</v>
      </c>
      <c r="AN166">
        <v>112.8</v>
      </c>
      <c r="AO166">
        <v>3.2</v>
      </c>
      <c r="AP166">
        <v>98.4</v>
      </c>
      <c r="AQ166">
        <v>2.8</v>
      </c>
      <c r="AR166">
        <v>1.1446000000000001</v>
      </c>
      <c r="AS166">
        <v>7.6E-3</v>
      </c>
    </row>
    <row r="167" spans="1:45" x14ac:dyDescent="0.25">
      <c r="A167">
        <v>22.018000000000001</v>
      </c>
      <c r="B167" t="s">
        <v>202</v>
      </c>
      <c r="C167">
        <v>153</v>
      </c>
      <c r="D167" t="s">
        <v>40</v>
      </c>
      <c r="E167">
        <v>1</v>
      </c>
      <c r="J167" s="1">
        <v>1269000</v>
      </c>
      <c r="K167">
        <v>33000</v>
      </c>
      <c r="L167">
        <v>1.97E-3</v>
      </c>
      <c r="M167">
        <v>6.7000000000000002E-4</v>
      </c>
      <c r="N167">
        <v>6.7000000000000002E-4</v>
      </c>
      <c r="O167">
        <v>2.0900000000000001E-4</v>
      </c>
      <c r="P167">
        <v>1.4E-5</v>
      </c>
      <c r="Q167">
        <v>1.4E-5</v>
      </c>
      <c r="R167">
        <v>7.1776999999999994E-2</v>
      </c>
      <c r="S167">
        <v>4784.6890000000003</v>
      </c>
      <c r="T167">
        <v>320.50549999999998</v>
      </c>
      <c r="U167">
        <v>6.9000000000000006E-2</v>
      </c>
      <c r="V167">
        <v>2.9000000000000001E-2</v>
      </c>
      <c r="W167">
        <v>2.9000000000000001E-2</v>
      </c>
      <c r="X167">
        <v>-0.29069</v>
      </c>
      <c r="Y167">
        <v>6.9999999999999994E-5</v>
      </c>
      <c r="Z167">
        <v>1.9000000000000001E-5</v>
      </c>
      <c r="AA167">
        <v>1.9000000000000001E-5</v>
      </c>
      <c r="AB167">
        <v>1.99</v>
      </c>
      <c r="AC167">
        <v>0.68</v>
      </c>
      <c r="AD167">
        <v>0.68</v>
      </c>
      <c r="AE167" s="4">
        <v>1.345</v>
      </c>
      <c r="AF167">
        <v>0.09</v>
      </c>
      <c r="AG167">
        <v>9.1999999999999998E-2</v>
      </c>
      <c r="AH167">
        <v>1.41</v>
      </c>
      <c r="AI167">
        <v>0.38</v>
      </c>
      <c r="AJ167">
        <v>0.38</v>
      </c>
      <c r="AK167">
        <v>-730</v>
      </c>
      <c r="AL167">
        <v>650</v>
      </c>
      <c r="AM167">
        <v>650</v>
      </c>
      <c r="AN167">
        <v>116.9</v>
      </c>
      <c r="AO167">
        <v>3.1</v>
      </c>
      <c r="AP167">
        <v>101.8</v>
      </c>
      <c r="AQ167">
        <v>2.8</v>
      </c>
      <c r="AR167">
        <v>1.1446000000000001</v>
      </c>
      <c r="AS167">
        <v>7.3000000000000001E-3</v>
      </c>
    </row>
    <row r="168" spans="1:45" x14ac:dyDescent="0.25">
      <c r="A168">
        <v>22.029</v>
      </c>
      <c r="B168" t="s">
        <v>220</v>
      </c>
      <c r="C168">
        <v>153</v>
      </c>
      <c r="D168" t="s">
        <v>40</v>
      </c>
      <c r="E168">
        <v>1</v>
      </c>
      <c r="J168" s="1">
        <v>1253000</v>
      </c>
      <c r="K168">
        <v>34000</v>
      </c>
      <c r="L168">
        <v>1.1299999999999999E-3</v>
      </c>
      <c r="M168">
        <v>6.8999999999999997E-4</v>
      </c>
      <c r="N168">
        <v>6.8999999999999997E-4</v>
      </c>
      <c r="O168">
        <v>2.0900000000000001E-4</v>
      </c>
      <c r="P168">
        <v>1.5999999999999999E-5</v>
      </c>
      <c r="Q168">
        <v>1.5999999999999999E-5</v>
      </c>
      <c r="R168">
        <v>0.15049999999999999</v>
      </c>
      <c r="S168">
        <v>4784.6890000000003</v>
      </c>
      <c r="T168">
        <v>366.29199999999997</v>
      </c>
      <c r="U168">
        <v>4.9000000000000002E-2</v>
      </c>
      <c r="V168">
        <v>3.5000000000000003E-2</v>
      </c>
      <c r="W168">
        <v>3.5000000000000003E-2</v>
      </c>
      <c r="X168">
        <v>-0.39846999999999999</v>
      </c>
      <c r="Y168">
        <v>5.8999999999999998E-5</v>
      </c>
      <c r="Z168">
        <v>1.5E-5</v>
      </c>
      <c r="AA168">
        <v>1.5E-5</v>
      </c>
      <c r="AB168">
        <v>1.1399999999999999</v>
      </c>
      <c r="AC168">
        <v>0.7</v>
      </c>
      <c r="AD168">
        <v>0.7</v>
      </c>
      <c r="AE168" s="4">
        <v>1.35</v>
      </c>
      <c r="AF168">
        <v>0.1</v>
      </c>
      <c r="AG168">
        <v>0.1</v>
      </c>
      <c r="AH168">
        <v>1.18</v>
      </c>
      <c r="AI168">
        <v>0.31</v>
      </c>
      <c r="AJ168">
        <v>0.31</v>
      </c>
      <c r="AK168">
        <v>-2260</v>
      </c>
      <c r="AL168">
        <v>750</v>
      </c>
      <c r="AM168">
        <v>750</v>
      </c>
      <c r="AN168">
        <v>117.8</v>
      </c>
      <c r="AO168">
        <v>3.2</v>
      </c>
      <c r="AP168">
        <v>102.8</v>
      </c>
      <c r="AQ168">
        <v>2.8</v>
      </c>
      <c r="AR168">
        <v>1.145</v>
      </c>
      <c r="AS168">
        <v>8.0000000000000002E-3</v>
      </c>
    </row>
    <row r="169" spans="1:45" x14ac:dyDescent="0.25">
      <c r="A169">
        <v>22.036000000000001</v>
      </c>
      <c r="B169" t="s">
        <v>228</v>
      </c>
      <c r="C169">
        <v>153</v>
      </c>
      <c r="D169" t="s">
        <v>40</v>
      </c>
      <c r="E169">
        <v>1</v>
      </c>
      <c r="J169" s="1">
        <v>1265000</v>
      </c>
      <c r="K169">
        <v>33000</v>
      </c>
      <c r="L169">
        <v>1.82E-3</v>
      </c>
      <c r="M169">
        <v>7.2000000000000005E-4</v>
      </c>
      <c r="N169">
        <v>7.2000000000000005E-4</v>
      </c>
      <c r="O169">
        <v>2.1499999999999999E-4</v>
      </c>
      <c r="P169">
        <v>1.5999999999999999E-5</v>
      </c>
      <c r="Q169">
        <v>1.5999999999999999E-5</v>
      </c>
      <c r="R169">
        <v>-7.1747000000000005E-2</v>
      </c>
      <c r="S169">
        <v>4651.1629999999996</v>
      </c>
      <c r="T169">
        <v>346.13299999999998</v>
      </c>
      <c r="U169">
        <v>6.7000000000000004E-2</v>
      </c>
      <c r="V169">
        <v>3.5000000000000003E-2</v>
      </c>
      <c r="W169">
        <v>3.5000000000000003E-2</v>
      </c>
      <c r="X169">
        <v>9.8158999999999996E-2</v>
      </c>
      <c r="Y169">
        <v>7.2999999999999999E-5</v>
      </c>
      <c r="Z169">
        <v>2.0999999999999999E-5</v>
      </c>
      <c r="AA169">
        <v>2.0999999999999999E-5</v>
      </c>
      <c r="AB169">
        <v>1.84</v>
      </c>
      <c r="AC169">
        <v>0.73</v>
      </c>
      <c r="AD169">
        <v>0.73</v>
      </c>
      <c r="AE169" s="4">
        <v>1.38</v>
      </c>
      <c r="AF169">
        <v>0.1</v>
      </c>
      <c r="AG169">
        <v>0.1</v>
      </c>
      <c r="AH169">
        <v>1.48</v>
      </c>
      <c r="AI169">
        <v>0.42</v>
      </c>
      <c r="AJ169">
        <v>0.42</v>
      </c>
      <c r="AK169">
        <v>-990</v>
      </c>
      <c r="AL169">
        <v>670</v>
      </c>
      <c r="AM169">
        <v>670</v>
      </c>
      <c r="AN169">
        <v>119.9</v>
      </c>
      <c r="AO169">
        <v>3.1</v>
      </c>
      <c r="AP169">
        <v>104.8</v>
      </c>
      <c r="AQ169">
        <v>2.6</v>
      </c>
      <c r="AR169">
        <v>1.1445000000000001</v>
      </c>
      <c r="AS169">
        <v>7.7000000000000002E-3</v>
      </c>
    </row>
    <row r="170" spans="1:45" x14ac:dyDescent="0.25">
      <c r="A170">
        <v>21.986000000000001</v>
      </c>
      <c r="B170" t="s">
        <v>229</v>
      </c>
      <c r="C170">
        <v>153</v>
      </c>
      <c r="D170" t="s">
        <v>40</v>
      </c>
      <c r="E170">
        <v>1</v>
      </c>
      <c r="J170" s="1">
        <v>1247000</v>
      </c>
      <c r="K170">
        <v>34000</v>
      </c>
      <c r="L170">
        <v>1.82E-3</v>
      </c>
      <c r="M170">
        <v>6.9999999999999999E-4</v>
      </c>
      <c r="N170">
        <v>6.9999999999999999E-4</v>
      </c>
      <c r="O170">
        <v>2.0799999999999999E-4</v>
      </c>
      <c r="P170">
        <v>1.2999999999999999E-5</v>
      </c>
      <c r="Q170">
        <v>1.4E-5</v>
      </c>
      <c r="R170">
        <v>9.7165000000000001E-2</v>
      </c>
      <c r="S170">
        <v>4807.692</v>
      </c>
      <c r="T170">
        <v>323.59469999999999</v>
      </c>
      <c r="U170">
        <v>6.9000000000000006E-2</v>
      </c>
      <c r="V170">
        <v>3.2000000000000001E-2</v>
      </c>
      <c r="W170">
        <v>3.2000000000000001E-2</v>
      </c>
      <c r="X170">
        <v>0.64434999999999998</v>
      </c>
      <c r="Y170">
        <v>8.2000000000000001E-5</v>
      </c>
      <c r="Z170">
        <v>2.0000000000000002E-5</v>
      </c>
      <c r="AA170">
        <v>2.0000000000000002E-5</v>
      </c>
      <c r="AB170">
        <v>1.84</v>
      </c>
      <c r="AC170">
        <v>0.71</v>
      </c>
      <c r="AD170">
        <v>0.71</v>
      </c>
      <c r="AE170" s="4">
        <v>1.343</v>
      </c>
      <c r="AF170">
        <v>8.5000000000000006E-2</v>
      </c>
      <c r="AG170">
        <v>8.7999999999999995E-2</v>
      </c>
      <c r="AH170">
        <v>1.65</v>
      </c>
      <c r="AI170">
        <v>0.4</v>
      </c>
      <c r="AJ170">
        <v>0.4</v>
      </c>
      <c r="AK170">
        <v>-1420</v>
      </c>
      <c r="AL170">
        <v>700</v>
      </c>
      <c r="AM170">
        <v>700</v>
      </c>
      <c r="AN170">
        <v>118.3</v>
      </c>
      <c r="AO170">
        <v>3.3</v>
      </c>
      <c r="AP170">
        <v>103.9</v>
      </c>
      <c r="AQ170">
        <v>2.8</v>
      </c>
      <c r="AR170">
        <v>1.1400999999999999</v>
      </c>
      <c r="AS170">
        <v>7.1000000000000004E-3</v>
      </c>
    </row>
    <row r="171" spans="1:45" x14ac:dyDescent="0.25">
      <c r="A171">
        <v>22.047000000000001</v>
      </c>
      <c r="B171" t="s">
        <v>269</v>
      </c>
      <c r="C171">
        <v>153</v>
      </c>
      <c r="D171" t="s">
        <v>40</v>
      </c>
      <c r="E171">
        <v>1</v>
      </c>
      <c r="J171" s="1">
        <v>1229000</v>
      </c>
      <c r="K171">
        <v>33000</v>
      </c>
      <c r="L171">
        <v>2.5300000000000001E-3</v>
      </c>
      <c r="M171">
        <v>6.8000000000000005E-4</v>
      </c>
      <c r="N171">
        <v>6.8000000000000005E-4</v>
      </c>
      <c r="O171">
        <v>2.1800000000000001E-4</v>
      </c>
      <c r="P171">
        <v>1.5999999999999999E-5</v>
      </c>
      <c r="Q171">
        <v>1.7E-5</v>
      </c>
      <c r="R171">
        <v>4.4913000000000002E-2</v>
      </c>
      <c r="S171">
        <v>4587.1559999999999</v>
      </c>
      <c r="T171">
        <v>357.714</v>
      </c>
      <c r="U171">
        <v>9.5000000000000001E-2</v>
      </c>
      <c r="V171">
        <v>2.9000000000000001E-2</v>
      </c>
      <c r="W171">
        <v>2.9000000000000001E-2</v>
      </c>
      <c r="X171">
        <v>-0.26584999999999998</v>
      </c>
      <c r="Y171">
        <v>7.4999999999999993E-5</v>
      </c>
      <c r="Z171">
        <v>1.9000000000000001E-5</v>
      </c>
      <c r="AA171">
        <v>1.9000000000000001E-5</v>
      </c>
      <c r="AB171">
        <v>2.56</v>
      </c>
      <c r="AC171">
        <v>0.68</v>
      </c>
      <c r="AD171">
        <v>0.68</v>
      </c>
      <c r="AE171" s="4">
        <v>1.4</v>
      </c>
      <c r="AF171">
        <v>0.1</v>
      </c>
      <c r="AG171">
        <v>0.11</v>
      </c>
      <c r="AH171">
        <v>1.53</v>
      </c>
      <c r="AI171">
        <v>0.38</v>
      </c>
      <c r="AJ171">
        <v>0.38</v>
      </c>
      <c r="AK171">
        <v>-330</v>
      </c>
      <c r="AL171">
        <v>600</v>
      </c>
      <c r="AM171">
        <v>600</v>
      </c>
      <c r="AN171">
        <v>117.9</v>
      </c>
      <c r="AO171">
        <v>3.1</v>
      </c>
      <c r="AP171">
        <v>103.4</v>
      </c>
      <c r="AQ171">
        <v>2.8</v>
      </c>
      <c r="AR171">
        <v>1.1426000000000001</v>
      </c>
      <c r="AS171">
        <v>7.7000000000000002E-3</v>
      </c>
    </row>
    <row r="172" spans="1:45" x14ac:dyDescent="0.25">
      <c r="A172">
        <v>21.974</v>
      </c>
      <c r="B172" t="s">
        <v>301</v>
      </c>
      <c r="C172">
        <v>153</v>
      </c>
      <c r="D172" t="s">
        <v>40</v>
      </c>
      <c r="E172">
        <v>1</v>
      </c>
      <c r="J172" s="1">
        <v>1255000</v>
      </c>
      <c r="K172">
        <v>30000</v>
      </c>
      <c r="L172">
        <v>1.6800000000000001E-3</v>
      </c>
      <c r="M172">
        <v>6.4000000000000005E-4</v>
      </c>
      <c r="N172">
        <v>6.4000000000000005E-4</v>
      </c>
      <c r="O172">
        <v>2.2000000000000001E-4</v>
      </c>
      <c r="P172">
        <v>1.4E-5</v>
      </c>
      <c r="Q172">
        <v>1.5E-5</v>
      </c>
      <c r="R172">
        <v>6.5480999999999998E-2</v>
      </c>
      <c r="S172">
        <v>4545.4549999999999</v>
      </c>
      <c r="T172">
        <v>309.91739999999999</v>
      </c>
      <c r="U172">
        <v>0.06</v>
      </c>
      <c r="V172">
        <v>2.7E-2</v>
      </c>
      <c r="W172">
        <v>2.7E-2</v>
      </c>
      <c r="X172">
        <v>7.3158000000000001E-2</v>
      </c>
      <c r="Y172">
        <v>9.7999999999999997E-5</v>
      </c>
      <c r="Z172">
        <v>2.1999999999999999E-5</v>
      </c>
      <c r="AA172">
        <v>2.1999999999999999E-5</v>
      </c>
      <c r="AB172">
        <v>1.7</v>
      </c>
      <c r="AC172">
        <v>0.64</v>
      </c>
      <c r="AD172">
        <v>0.64</v>
      </c>
      <c r="AE172" s="4">
        <v>1.417</v>
      </c>
      <c r="AF172">
        <v>9.1999999999999998E-2</v>
      </c>
      <c r="AG172">
        <v>9.5000000000000001E-2</v>
      </c>
      <c r="AH172">
        <v>1.98</v>
      </c>
      <c r="AI172">
        <v>0.44</v>
      </c>
      <c r="AJ172">
        <v>0.44</v>
      </c>
      <c r="AK172">
        <v>-1090</v>
      </c>
      <c r="AL172">
        <v>640</v>
      </c>
      <c r="AM172">
        <v>640</v>
      </c>
      <c r="AN172">
        <v>118.7</v>
      </c>
      <c r="AO172">
        <v>2.9</v>
      </c>
      <c r="AP172">
        <v>103.3</v>
      </c>
      <c r="AQ172">
        <v>2.1</v>
      </c>
      <c r="AR172">
        <v>1.1405000000000001</v>
      </c>
      <c r="AS172">
        <v>8.8999999999999999E-3</v>
      </c>
    </row>
    <row r="173" spans="1:45" x14ac:dyDescent="0.25">
      <c r="A173">
        <v>21.942</v>
      </c>
      <c r="B173" t="s">
        <v>330</v>
      </c>
      <c r="C173">
        <v>152</v>
      </c>
      <c r="D173" t="s">
        <v>40</v>
      </c>
      <c r="E173">
        <v>1</v>
      </c>
      <c r="J173" s="1">
        <v>1286000</v>
      </c>
      <c r="K173">
        <v>35000</v>
      </c>
      <c r="L173">
        <v>1.6999999999999999E-3</v>
      </c>
      <c r="M173">
        <v>6.4999999999999997E-4</v>
      </c>
      <c r="N173">
        <v>6.4999999999999997E-4</v>
      </c>
      <c r="O173">
        <v>2.03E-4</v>
      </c>
      <c r="P173">
        <v>1.2999999999999999E-5</v>
      </c>
      <c r="Q173">
        <v>1.2999999999999999E-5</v>
      </c>
      <c r="R173">
        <v>-6.3196000000000002E-2</v>
      </c>
      <c r="S173">
        <v>4926.1080000000002</v>
      </c>
      <c r="T173">
        <v>315.46510000000001</v>
      </c>
      <c r="U173">
        <v>5.8000000000000003E-2</v>
      </c>
      <c r="V173">
        <v>2.9000000000000001E-2</v>
      </c>
      <c r="W173">
        <v>2.9000000000000001E-2</v>
      </c>
      <c r="X173">
        <v>-5.5386999999999999E-2</v>
      </c>
      <c r="Y173">
        <v>8.1000000000000004E-5</v>
      </c>
      <c r="Z173">
        <v>2.0000000000000002E-5</v>
      </c>
      <c r="AA173">
        <v>2.0000000000000002E-5</v>
      </c>
      <c r="AB173">
        <v>1.71</v>
      </c>
      <c r="AC173">
        <v>0.66</v>
      </c>
      <c r="AD173">
        <v>0.66</v>
      </c>
      <c r="AE173" s="4">
        <v>1.31</v>
      </c>
      <c r="AF173">
        <v>8.1000000000000003E-2</v>
      </c>
      <c r="AG173">
        <v>8.4000000000000005E-2</v>
      </c>
      <c r="AH173">
        <v>1.63</v>
      </c>
      <c r="AI173">
        <v>0.4</v>
      </c>
      <c r="AJ173">
        <v>0.4</v>
      </c>
      <c r="AK173">
        <v>-1380</v>
      </c>
      <c r="AL173">
        <v>680</v>
      </c>
      <c r="AM173">
        <v>680</v>
      </c>
      <c r="AN173">
        <v>122.1</v>
      </c>
      <c r="AO173">
        <v>3.3</v>
      </c>
      <c r="AP173">
        <v>109.2</v>
      </c>
      <c r="AQ173">
        <v>3</v>
      </c>
      <c r="AR173">
        <v>1.1149</v>
      </c>
      <c r="AS173">
        <v>7.1999999999999998E-3</v>
      </c>
    </row>
    <row r="174" spans="1:45" x14ac:dyDescent="0.25">
      <c r="A174">
        <v>21.966000000000001</v>
      </c>
      <c r="B174" t="s">
        <v>82</v>
      </c>
      <c r="C174">
        <v>152</v>
      </c>
      <c r="D174" t="s">
        <v>40</v>
      </c>
      <c r="E174">
        <v>1</v>
      </c>
      <c r="J174">
        <v>990000</v>
      </c>
      <c r="K174">
        <v>27000</v>
      </c>
      <c r="L174">
        <v>2.5899999999999999E-3</v>
      </c>
      <c r="M174">
        <v>9.8999999999999999E-4</v>
      </c>
      <c r="N174">
        <v>9.8999999999999999E-4</v>
      </c>
      <c r="O174">
        <v>2.1000000000000001E-4</v>
      </c>
      <c r="P174">
        <v>1.5999999999999999E-5</v>
      </c>
      <c r="Q174">
        <v>1.5999999999999999E-5</v>
      </c>
      <c r="R174">
        <v>-3.6025000000000001E-2</v>
      </c>
      <c r="S174">
        <v>4761.9049999999997</v>
      </c>
      <c r="T174">
        <v>362.81180000000001</v>
      </c>
      <c r="U174">
        <v>0.2</v>
      </c>
      <c r="V174">
        <v>0.18</v>
      </c>
      <c r="W174">
        <v>0.18</v>
      </c>
      <c r="X174">
        <v>0.83818000000000004</v>
      </c>
      <c r="Y174">
        <v>7.8999999999999996E-5</v>
      </c>
      <c r="Z174">
        <v>2.6999999999999999E-5</v>
      </c>
      <c r="AA174">
        <v>2.6999999999999999E-5</v>
      </c>
      <c r="AB174">
        <v>2.6</v>
      </c>
      <c r="AC174">
        <v>1</v>
      </c>
      <c r="AD174">
        <v>1</v>
      </c>
      <c r="AE174" s="4">
        <v>1.35</v>
      </c>
      <c r="AF174">
        <v>0.1</v>
      </c>
      <c r="AG174">
        <v>0.1</v>
      </c>
      <c r="AH174">
        <v>1.59</v>
      </c>
      <c r="AI174">
        <v>0.55000000000000004</v>
      </c>
      <c r="AJ174">
        <v>0.55000000000000004</v>
      </c>
      <c r="AK174">
        <v>-1460</v>
      </c>
      <c r="AL174">
        <v>980</v>
      </c>
      <c r="AM174">
        <v>980</v>
      </c>
      <c r="AN174">
        <v>85.8</v>
      </c>
      <c r="AO174">
        <v>2.2999999999999998</v>
      </c>
      <c r="AP174">
        <v>61.8</v>
      </c>
      <c r="AQ174">
        <v>1.7</v>
      </c>
      <c r="AR174">
        <v>1.3919999999999999</v>
      </c>
      <c r="AS174">
        <v>0.01</v>
      </c>
    </row>
    <row r="175" spans="1:45" x14ac:dyDescent="0.25">
      <c r="A175">
        <v>21.995999999999999</v>
      </c>
      <c r="B175" t="s">
        <v>287</v>
      </c>
      <c r="C175">
        <v>153</v>
      </c>
      <c r="D175" t="s">
        <v>40</v>
      </c>
      <c r="E175">
        <v>1</v>
      </c>
      <c r="J175" s="1">
        <v>1272000</v>
      </c>
      <c r="K175">
        <v>29000</v>
      </c>
      <c r="L175">
        <v>7.7999999999999999E-4</v>
      </c>
      <c r="M175">
        <v>5.9000000000000003E-4</v>
      </c>
      <c r="N175">
        <v>5.9000000000000003E-4</v>
      </c>
      <c r="O175">
        <v>2.1900000000000001E-4</v>
      </c>
      <c r="P175">
        <v>1.5E-5</v>
      </c>
      <c r="Q175">
        <v>1.5E-5</v>
      </c>
      <c r="R175">
        <v>6.9623999999999997E-3</v>
      </c>
      <c r="S175">
        <v>4566.21</v>
      </c>
      <c r="T175">
        <v>312.75409999999999</v>
      </c>
      <c r="U175">
        <v>4.3999999999999997E-2</v>
      </c>
      <c r="V175">
        <v>2.7E-2</v>
      </c>
      <c r="W175">
        <v>2.7E-2</v>
      </c>
      <c r="X175">
        <v>0.46929999999999999</v>
      </c>
      <c r="Y175">
        <v>7.7000000000000001E-5</v>
      </c>
      <c r="Z175">
        <v>2.0999999999999999E-5</v>
      </c>
      <c r="AA175">
        <v>2.0999999999999999E-5</v>
      </c>
      <c r="AB175">
        <v>0.79</v>
      </c>
      <c r="AC175">
        <v>0.59</v>
      </c>
      <c r="AD175">
        <v>0.59</v>
      </c>
      <c r="AE175" s="4">
        <v>1.4119999999999999</v>
      </c>
      <c r="AF175">
        <v>9.4E-2</v>
      </c>
      <c r="AG175">
        <v>9.7000000000000003E-2</v>
      </c>
      <c r="AH175">
        <v>1.56</v>
      </c>
      <c r="AI175">
        <v>0.42</v>
      </c>
      <c r="AJ175">
        <v>0.42</v>
      </c>
      <c r="AK175">
        <v>-1720</v>
      </c>
      <c r="AL175">
        <v>620</v>
      </c>
      <c r="AM175">
        <v>620</v>
      </c>
      <c r="AN175">
        <v>121</v>
      </c>
      <c r="AO175">
        <v>2.7</v>
      </c>
      <c r="AP175">
        <v>105.3</v>
      </c>
      <c r="AQ175">
        <v>2.1</v>
      </c>
      <c r="AR175">
        <v>1.143</v>
      </c>
      <c r="AS175">
        <v>8.3000000000000001E-3</v>
      </c>
    </row>
    <row r="176" spans="1:45" x14ac:dyDescent="0.25">
      <c r="A176">
        <v>21.977</v>
      </c>
      <c r="B176" t="s">
        <v>84</v>
      </c>
      <c r="C176">
        <v>152</v>
      </c>
      <c r="D176" t="s">
        <v>40</v>
      </c>
      <c r="E176">
        <v>1</v>
      </c>
      <c r="J176" s="1">
        <v>1009000</v>
      </c>
      <c r="K176">
        <v>27000</v>
      </c>
      <c r="L176">
        <v>1.49E-3</v>
      </c>
      <c r="M176">
        <v>8.7000000000000001E-4</v>
      </c>
      <c r="N176">
        <v>8.7000000000000001E-4</v>
      </c>
      <c r="O176">
        <v>2.0900000000000001E-4</v>
      </c>
      <c r="P176">
        <v>1.7E-5</v>
      </c>
      <c r="Q176">
        <v>1.7E-5</v>
      </c>
      <c r="R176">
        <v>7.0036000000000001E-2</v>
      </c>
      <c r="S176">
        <v>4784.6890000000003</v>
      </c>
      <c r="T176">
        <v>389.18520000000001</v>
      </c>
      <c r="U176">
        <v>6.2E-2</v>
      </c>
      <c r="V176">
        <v>5.0999999999999997E-2</v>
      </c>
      <c r="W176">
        <v>5.0999999999999997E-2</v>
      </c>
      <c r="X176">
        <v>6.0017000000000001E-2</v>
      </c>
      <c r="Y176">
        <v>6.3E-5</v>
      </c>
      <c r="Z176">
        <v>2.9E-5</v>
      </c>
      <c r="AA176">
        <v>2.9E-5</v>
      </c>
      <c r="AB176">
        <v>1.49</v>
      </c>
      <c r="AC176">
        <v>0.88</v>
      </c>
      <c r="AD176">
        <v>0.88</v>
      </c>
      <c r="AE176" s="4">
        <v>1.35</v>
      </c>
      <c r="AF176">
        <v>0.11</v>
      </c>
      <c r="AG176">
        <v>0.11</v>
      </c>
      <c r="AH176">
        <v>1.27</v>
      </c>
      <c r="AI176">
        <v>0.59</v>
      </c>
      <c r="AJ176">
        <v>0.59</v>
      </c>
      <c r="AK176">
        <v>-2020</v>
      </c>
      <c r="AL176">
        <v>930</v>
      </c>
      <c r="AM176">
        <v>930</v>
      </c>
      <c r="AN176">
        <v>87.6</v>
      </c>
      <c r="AO176">
        <v>2.2999999999999998</v>
      </c>
      <c r="AP176">
        <v>63.8</v>
      </c>
      <c r="AQ176">
        <v>1.7</v>
      </c>
      <c r="AR176">
        <v>1.3740000000000001</v>
      </c>
      <c r="AS176">
        <v>9.1000000000000004E-3</v>
      </c>
    </row>
    <row r="177" spans="1:45" x14ac:dyDescent="0.25">
      <c r="A177">
        <v>22.004999999999999</v>
      </c>
      <c r="B177" t="s">
        <v>99</v>
      </c>
      <c r="C177">
        <v>153</v>
      </c>
      <c r="D177" t="s">
        <v>40</v>
      </c>
      <c r="E177">
        <v>1</v>
      </c>
      <c r="J177" s="1">
        <v>1039000</v>
      </c>
      <c r="K177">
        <v>26000</v>
      </c>
      <c r="L177">
        <v>3.0000000000000001E-3</v>
      </c>
      <c r="M177">
        <v>9.8999999999999999E-4</v>
      </c>
      <c r="N177">
        <v>9.8999999999999999E-4</v>
      </c>
      <c r="O177">
        <v>2.2800000000000001E-4</v>
      </c>
      <c r="P177">
        <v>1.8E-5</v>
      </c>
      <c r="Q177">
        <v>1.9000000000000001E-5</v>
      </c>
      <c r="R177">
        <v>5.7675999999999998E-2</v>
      </c>
      <c r="S177">
        <v>4385.9650000000001</v>
      </c>
      <c r="T177">
        <v>365.49709999999999</v>
      </c>
      <c r="U177">
        <v>0.13700000000000001</v>
      </c>
      <c r="V177">
        <v>0.05</v>
      </c>
      <c r="W177">
        <v>0.05</v>
      </c>
      <c r="X177">
        <v>-0.53413999999999995</v>
      </c>
      <c r="Y177">
        <v>7.1000000000000005E-5</v>
      </c>
      <c r="Z177">
        <v>2.6999999999999999E-5</v>
      </c>
      <c r="AA177">
        <v>2.6999999999999999E-5</v>
      </c>
      <c r="AB177">
        <v>3</v>
      </c>
      <c r="AC177">
        <v>1</v>
      </c>
      <c r="AD177">
        <v>1</v>
      </c>
      <c r="AE177" s="4">
        <v>1.47</v>
      </c>
      <c r="AF177">
        <v>0.12</v>
      </c>
      <c r="AG177">
        <v>0.12</v>
      </c>
      <c r="AH177">
        <v>1.44</v>
      </c>
      <c r="AI177">
        <v>0.54</v>
      </c>
      <c r="AJ177">
        <v>0.54</v>
      </c>
      <c r="AK177">
        <v>-680</v>
      </c>
      <c r="AL177">
        <v>730</v>
      </c>
      <c r="AM177">
        <v>730</v>
      </c>
      <c r="AN177">
        <v>91.2</v>
      </c>
      <c r="AO177">
        <v>2.2999999999999998</v>
      </c>
      <c r="AP177">
        <v>67.7</v>
      </c>
      <c r="AQ177">
        <v>1.6</v>
      </c>
      <c r="AR177">
        <v>1.3407</v>
      </c>
      <c r="AS177">
        <v>8.6999999999999994E-3</v>
      </c>
    </row>
    <row r="178" spans="1:45" x14ac:dyDescent="0.25">
      <c r="A178">
        <v>22.007000000000001</v>
      </c>
      <c r="B178" t="s">
        <v>101</v>
      </c>
      <c r="C178">
        <v>153</v>
      </c>
      <c r="D178" t="s">
        <v>40</v>
      </c>
      <c r="E178">
        <v>1</v>
      </c>
      <c r="J178" s="1">
        <v>1368000</v>
      </c>
      <c r="K178">
        <v>40000</v>
      </c>
      <c r="L178">
        <v>1.8799999999999999E-3</v>
      </c>
      <c r="M178">
        <v>6.9999999999999999E-4</v>
      </c>
      <c r="N178">
        <v>6.9999999999999999E-4</v>
      </c>
      <c r="O178">
        <v>2.24E-4</v>
      </c>
      <c r="P178">
        <v>1.5E-5</v>
      </c>
      <c r="Q178">
        <v>1.5999999999999999E-5</v>
      </c>
      <c r="R178">
        <v>-4.6344999999999997E-3</v>
      </c>
      <c r="S178">
        <v>4464.2860000000001</v>
      </c>
      <c r="T178">
        <v>318.87759999999997</v>
      </c>
      <c r="U178">
        <v>0.06</v>
      </c>
      <c r="V178">
        <v>2.8000000000000001E-2</v>
      </c>
      <c r="W178">
        <v>2.8000000000000001E-2</v>
      </c>
      <c r="X178">
        <v>0.30403999999999998</v>
      </c>
      <c r="Y178">
        <v>6.3999999999999997E-5</v>
      </c>
      <c r="Z178">
        <v>1.9000000000000001E-5</v>
      </c>
      <c r="AA178">
        <v>1.9000000000000001E-5</v>
      </c>
      <c r="AB178">
        <v>1.9</v>
      </c>
      <c r="AC178">
        <v>0.71</v>
      </c>
      <c r="AD178">
        <v>0.71</v>
      </c>
      <c r="AE178" s="4">
        <v>1.45</v>
      </c>
      <c r="AF178">
        <v>0.1</v>
      </c>
      <c r="AG178">
        <v>0.1</v>
      </c>
      <c r="AH178">
        <v>1.29</v>
      </c>
      <c r="AI178">
        <v>0.38</v>
      </c>
      <c r="AJ178">
        <v>0.38</v>
      </c>
      <c r="AK178">
        <v>-1060</v>
      </c>
      <c r="AL178">
        <v>660</v>
      </c>
      <c r="AM178">
        <v>660</v>
      </c>
      <c r="AN178">
        <v>120.2</v>
      </c>
      <c r="AO178">
        <v>3.5</v>
      </c>
      <c r="AP178">
        <v>107.7</v>
      </c>
      <c r="AQ178">
        <v>3.1</v>
      </c>
      <c r="AR178">
        <v>1.1120000000000001</v>
      </c>
      <c r="AS178">
        <v>7.1000000000000004E-3</v>
      </c>
    </row>
    <row r="179" spans="1:45" x14ac:dyDescent="0.25">
      <c r="A179">
        <v>21.969000000000001</v>
      </c>
      <c r="B179" t="s">
        <v>150</v>
      </c>
      <c r="C179">
        <v>153</v>
      </c>
      <c r="D179" t="s">
        <v>40</v>
      </c>
      <c r="E179">
        <v>1</v>
      </c>
      <c r="J179" s="1">
        <v>1269000</v>
      </c>
      <c r="K179">
        <v>35000</v>
      </c>
      <c r="L179">
        <v>5.6999999999999998E-4</v>
      </c>
      <c r="M179">
        <v>6.4999999999999997E-4</v>
      </c>
      <c r="N179">
        <v>6.4999999999999997E-4</v>
      </c>
      <c r="O179">
        <v>2.13E-4</v>
      </c>
      <c r="P179">
        <v>1.5E-5</v>
      </c>
      <c r="Q179">
        <v>1.5999999999999999E-5</v>
      </c>
      <c r="R179">
        <v>6.0232000000000001E-2</v>
      </c>
      <c r="S179">
        <v>4694.8360000000002</v>
      </c>
      <c r="T179">
        <v>352.66370000000001</v>
      </c>
      <c r="U179">
        <v>1.7000000000000001E-2</v>
      </c>
      <c r="V179">
        <v>2.9000000000000001E-2</v>
      </c>
      <c r="W179">
        <v>2.9000000000000001E-2</v>
      </c>
      <c r="X179">
        <v>-3.7457999999999998E-2</v>
      </c>
      <c r="Y179">
        <v>6.8999999999999997E-5</v>
      </c>
      <c r="Z179">
        <v>2.0999999999999999E-5</v>
      </c>
      <c r="AA179">
        <v>2.0999999999999999E-5</v>
      </c>
      <c r="AB179">
        <v>0.56999999999999995</v>
      </c>
      <c r="AC179">
        <v>0.66</v>
      </c>
      <c r="AD179">
        <v>0.66</v>
      </c>
      <c r="AE179" s="4">
        <v>1.3759999999999999</v>
      </c>
      <c r="AF179">
        <v>9.8000000000000004E-2</v>
      </c>
      <c r="AG179">
        <v>0.1</v>
      </c>
      <c r="AH179">
        <v>1.39</v>
      </c>
      <c r="AI179">
        <v>0.42</v>
      </c>
      <c r="AJ179">
        <v>0.42</v>
      </c>
      <c r="AK179">
        <v>-2430</v>
      </c>
      <c r="AL179">
        <v>760</v>
      </c>
      <c r="AM179">
        <v>760</v>
      </c>
      <c r="AN179">
        <v>114.1</v>
      </c>
      <c r="AO179">
        <v>3.1</v>
      </c>
      <c r="AP179">
        <v>99.4</v>
      </c>
      <c r="AQ179">
        <v>2.7</v>
      </c>
      <c r="AR179">
        <v>1.1452</v>
      </c>
      <c r="AS179">
        <v>6.6E-3</v>
      </c>
    </row>
    <row r="180" spans="1:45" x14ac:dyDescent="0.25">
      <c r="A180">
        <v>21.981000000000002</v>
      </c>
      <c r="B180" t="s">
        <v>162</v>
      </c>
      <c r="C180">
        <v>152</v>
      </c>
      <c r="D180" t="s">
        <v>40</v>
      </c>
      <c r="E180">
        <v>1</v>
      </c>
      <c r="J180" s="1">
        <v>1184000</v>
      </c>
      <c r="K180">
        <v>28000</v>
      </c>
      <c r="L180">
        <v>1.3500000000000001E-3</v>
      </c>
      <c r="M180">
        <v>6.9999999999999999E-4</v>
      </c>
      <c r="N180">
        <v>6.9999999999999999E-4</v>
      </c>
      <c r="O180">
        <v>2.0900000000000001E-4</v>
      </c>
      <c r="P180">
        <v>1.7E-5</v>
      </c>
      <c r="Q180">
        <v>1.7E-5</v>
      </c>
      <c r="R180">
        <v>8.8400000000000006E-2</v>
      </c>
      <c r="S180">
        <v>4784.6890000000003</v>
      </c>
      <c r="T180">
        <v>389.18520000000001</v>
      </c>
      <c r="U180">
        <v>3.5000000000000003E-2</v>
      </c>
      <c r="V180">
        <v>3.2000000000000001E-2</v>
      </c>
      <c r="W180">
        <v>3.2000000000000001E-2</v>
      </c>
      <c r="X180">
        <v>-0.11697</v>
      </c>
      <c r="Y180">
        <v>4.6999999999999997E-5</v>
      </c>
      <c r="Z180">
        <v>2.0000000000000002E-5</v>
      </c>
      <c r="AA180">
        <v>2.0000000000000002E-5</v>
      </c>
      <c r="AB180">
        <v>1.47</v>
      </c>
      <c r="AC180">
        <v>0.73</v>
      </c>
      <c r="AD180">
        <v>0.73</v>
      </c>
      <c r="AE180" s="4">
        <v>1.35</v>
      </c>
      <c r="AF180">
        <v>0.11</v>
      </c>
      <c r="AG180">
        <v>0.11</v>
      </c>
      <c r="AH180">
        <v>0.95</v>
      </c>
      <c r="AI180">
        <v>0.41</v>
      </c>
      <c r="AJ180">
        <v>0.41</v>
      </c>
      <c r="AK180">
        <v>-1870</v>
      </c>
      <c r="AL180">
        <v>790</v>
      </c>
      <c r="AM180">
        <v>790</v>
      </c>
      <c r="AN180">
        <v>106.7</v>
      </c>
      <c r="AO180">
        <v>2.5</v>
      </c>
      <c r="AP180">
        <v>86.5</v>
      </c>
      <c r="AQ180">
        <v>1.8</v>
      </c>
      <c r="AR180">
        <v>1.2298</v>
      </c>
      <c r="AS180">
        <v>8.6E-3</v>
      </c>
    </row>
    <row r="181" spans="1:45" x14ac:dyDescent="0.25">
      <c r="A181">
        <v>21.981999999999999</v>
      </c>
      <c r="B181" t="s">
        <v>187</v>
      </c>
      <c r="C181">
        <v>152</v>
      </c>
      <c r="D181" t="s">
        <v>40</v>
      </c>
      <c r="E181">
        <v>1</v>
      </c>
      <c r="J181" s="1">
        <v>1278000</v>
      </c>
      <c r="K181">
        <v>35000</v>
      </c>
      <c r="L181">
        <v>9.7000000000000005E-4</v>
      </c>
      <c r="M181">
        <v>6.0999999999999997E-4</v>
      </c>
      <c r="N181">
        <v>6.2E-4</v>
      </c>
      <c r="O181">
        <v>2.0100000000000001E-4</v>
      </c>
      <c r="P181">
        <v>1.5999999999999999E-5</v>
      </c>
      <c r="Q181">
        <v>1.5999999999999999E-5</v>
      </c>
      <c r="R181">
        <v>-1.8266999999999999E-2</v>
      </c>
      <c r="S181">
        <v>4975.1239999999998</v>
      </c>
      <c r="T181">
        <v>396.02980000000002</v>
      </c>
      <c r="U181">
        <v>3.6999999999999998E-2</v>
      </c>
      <c r="V181">
        <v>2.7E-2</v>
      </c>
      <c r="W181">
        <v>2.7E-2</v>
      </c>
      <c r="X181">
        <v>-0.14462</v>
      </c>
      <c r="Y181">
        <v>9.8999999999999994E-5</v>
      </c>
      <c r="Z181">
        <v>2.1999999999999999E-5</v>
      </c>
      <c r="AA181">
        <v>2.1999999999999999E-5</v>
      </c>
      <c r="AB181">
        <v>0.98</v>
      </c>
      <c r="AC181">
        <v>0.62</v>
      </c>
      <c r="AD181">
        <v>0.62</v>
      </c>
      <c r="AE181" s="4">
        <v>1.3</v>
      </c>
      <c r="AF181">
        <v>0.1</v>
      </c>
      <c r="AG181">
        <v>0.1</v>
      </c>
      <c r="AH181">
        <v>2</v>
      </c>
      <c r="AI181">
        <v>0.44</v>
      </c>
      <c r="AJ181">
        <v>0.44</v>
      </c>
      <c r="AK181">
        <v>-1990</v>
      </c>
      <c r="AL181">
        <v>750</v>
      </c>
      <c r="AM181">
        <v>750</v>
      </c>
      <c r="AN181">
        <v>116.3</v>
      </c>
      <c r="AO181">
        <v>3.1</v>
      </c>
      <c r="AP181">
        <v>101.5</v>
      </c>
      <c r="AQ181">
        <v>2.8</v>
      </c>
      <c r="AR181">
        <v>1.1411</v>
      </c>
      <c r="AS181">
        <v>7.7999999999999996E-3</v>
      </c>
    </row>
    <row r="182" spans="1:45" x14ac:dyDescent="0.25">
      <c r="A182">
        <v>21.981999999999999</v>
      </c>
      <c r="B182" t="s">
        <v>201</v>
      </c>
      <c r="C182">
        <v>152</v>
      </c>
      <c r="D182" t="s">
        <v>40</v>
      </c>
      <c r="E182">
        <v>1</v>
      </c>
      <c r="J182">
        <v>993000</v>
      </c>
      <c r="K182">
        <v>27000</v>
      </c>
      <c r="L182">
        <v>2.1800000000000001E-3</v>
      </c>
      <c r="M182">
        <v>8.8000000000000003E-4</v>
      </c>
      <c r="N182">
        <v>8.8000000000000003E-4</v>
      </c>
      <c r="O182">
        <v>2.1699999999999999E-4</v>
      </c>
      <c r="P182">
        <v>1.8E-5</v>
      </c>
      <c r="Q182">
        <v>1.8E-5</v>
      </c>
      <c r="R182">
        <v>-0.17459</v>
      </c>
      <c r="S182">
        <v>4608.2950000000001</v>
      </c>
      <c r="T182">
        <v>382.25490000000002</v>
      </c>
      <c r="U182">
        <v>0.158</v>
      </c>
      <c r="V182">
        <v>6.9000000000000006E-2</v>
      </c>
      <c r="W182">
        <v>6.9000000000000006E-2</v>
      </c>
      <c r="X182">
        <v>0.99838000000000005</v>
      </c>
      <c r="Y182">
        <v>6.4999999999999994E-5</v>
      </c>
      <c r="Z182">
        <v>2.5999999999999998E-5</v>
      </c>
      <c r="AA182">
        <v>2.5999999999999998E-5</v>
      </c>
      <c r="AB182">
        <v>2.2000000000000002</v>
      </c>
      <c r="AC182">
        <v>0.89</v>
      </c>
      <c r="AD182">
        <v>0.89</v>
      </c>
      <c r="AE182" s="4">
        <v>1.4</v>
      </c>
      <c r="AF182">
        <v>0.11</v>
      </c>
      <c r="AG182">
        <v>0.12</v>
      </c>
      <c r="AH182">
        <v>1.32</v>
      </c>
      <c r="AI182">
        <v>0.52</v>
      </c>
      <c r="AJ182">
        <v>0.52</v>
      </c>
      <c r="AK182">
        <v>-1450</v>
      </c>
      <c r="AL182">
        <v>820</v>
      </c>
      <c r="AM182">
        <v>820</v>
      </c>
      <c r="AN182">
        <v>91.3</v>
      </c>
      <c r="AO182">
        <v>2.5</v>
      </c>
      <c r="AP182">
        <v>66.5</v>
      </c>
      <c r="AQ182">
        <v>1.8</v>
      </c>
      <c r="AR182">
        <v>1.3664000000000001</v>
      </c>
      <c r="AS182">
        <v>9.2999999999999992E-3</v>
      </c>
    </row>
    <row r="183" spans="1:45" x14ac:dyDescent="0.25">
      <c r="A183">
        <v>21.95</v>
      </c>
      <c r="B183" t="s">
        <v>272</v>
      </c>
      <c r="C183">
        <v>152</v>
      </c>
      <c r="D183" t="s">
        <v>40</v>
      </c>
      <c r="E183">
        <v>1</v>
      </c>
      <c r="J183">
        <v>964000</v>
      </c>
      <c r="K183">
        <v>27000</v>
      </c>
      <c r="L183">
        <v>2.0699999999999998E-3</v>
      </c>
      <c r="M183">
        <v>8.4000000000000003E-4</v>
      </c>
      <c r="N183">
        <v>8.4000000000000003E-4</v>
      </c>
      <c r="O183">
        <v>2.0000000000000001E-4</v>
      </c>
      <c r="P183">
        <v>1.5999999999999999E-5</v>
      </c>
      <c r="Q183">
        <v>1.5999999999999999E-5</v>
      </c>
      <c r="R183">
        <v>-1.4115000000000001E-2</v>
      </c>
      <c r="S183">
        <v>5000</v>
      </c>
      <c r="T183">
        <v>400</v>
      </c>
      <c r="U183">
        <v>0.106</v>
      </c>
      <c r="V183">
        <v>0.05</v>
      </c>
      <c r="W183">
        <v>0.05</v>
      </c>
      <c r="X183">
        <v>-0.35776999999999998</v>
      </c>
      <c r="Y183">
        <v>9.2E-5</v>
      </c>
      <c r="Z183">
        <v>2.6999999999999999E-5</v>
      </c>
      <c r="AA183">
        <v>2.6999999999999999E-5</v>
      </c>
      <c r="AB183">
        <v>2.09</v>
      </c>
      <c r="AC183">
        <v>0.85</v>
      </c>
      <c r="AD183">
        <v>0.85</v>
      </c>
      <c r="AE183" s="4">
        <v>1.29</v>
      </c>
      <c r="AF183">
        <v>0.1</v>
      </c>
      <c r="AG183">
        <v>0.1</v>
      </c>
      <c r="AH183">
        <v>1.86</v>
      </c>
      <c r="AI183">
        <v>0.55000000000000004</v>
      </c>
      <c r="AJ183">
        <v>0.55000000000000004</v>
      </c>
      <c r="AK183">
        <v>-1290</v>
      </c>
      <c r="AL183">
        <v>830</v>
      </c>
      <c r="AM183">
        <v>830</v>
      </c>
      <c r="AN183">
        <v>92.4</v>
      </c>
      <c r="AO183">
        <v>2.5</v>
      </c>
      <c r="AP183">
        <v>67.5</v>
      </c>
      <c r="AQ183">
        <v>1.9</v>
      </c>
      <c r="AR183">
        <v>1.3716999999999999</v>
      </c>
      <c r="AS183">
        <v>9.4999999999999998E-3</v>
      </c>
    </row>
    <row r="185" spans="1:45" x14ac:dyDescent="0.25">
      <c r="A185">
        <v>21.905999999999999</v>
      </c>
      <c r="B185" t="s">
        <v>318</v>
      </c>
      <c r="C185">
        <v>153</v>
      </c>
      <c r="D185" t="s">
        <v>40</v>
      </c>
      <c r="E185">
        <v>1</v>
      </c>
      <c r="J185" s="1">
        <v>3760000</v>
      </c>
      <c r="K185">
        <v>99000</v>
      </c>
      <c r="L185">
        <v>0.75360000000000005</v>
      </c>
      <c r="M185">
        <v>7.6E-3</v>
      </c>
      <c r="N185">
        <v>1.2999999999999999E-2</v>
      </c>
      <c r="O185">
        <v>9.1060000000000002E-2</v>
      </c>
      <c r="P185">
        <v>6.4000000000000005E-4</v>
      </c>
      <c r="Q185">
        <v>1.6000000000000001E-3</v>
      </c>
      <c r="R185">
        <v>0.59675</v>
      </c>
      <c r="S185">
        <v>10.981769999999999</v>
      </c>
      <c r="T185">
        <v>0.19295880000000001</v>
      </c>
      <c r="U185">
        <v>6.0130000000000003E-2</v>
      </c>
      <c r="V185">
        <v>4.8999999999999998E-4</v>
      </c>
      <c r="W185">
        <v>4.8999999999999998E-4</v>
      </c>
      <c r="X185">
        <v>0.11219</v>
      </c>
      <c r="Y185">
        <v>2.9399999999999999E-2</v>
      </c>
      <c r="Z185">
        <v>1.1000000000000001E-3</v>
      </c>
      <c r="AA185">
        <v>1.1000000000000001E-3</v>
      </c>
      <c r="AB185">
        <v>569.9</v>
      </c>
      <c r="AC185">
        <v>4.4000000000000004</v>
      </c>
      <c r="AD185">
        <v>7.5</v>
      </c>
      <c r="AE185" s="4">
        <v>561.70000000000005</v>
      </c>
      <c r="AF185">
        <v>3.8</v>
      </c>
      <c r="AG185">
        <v>9.4</v>
      </c>
      <c r="AH185">
        <v>585</v>
      </c>
      <c r="AI185">
        <v>21</v>
      </c>
      <c r="AJ185">
        <v>21</v>
      </c>
      <c r="AK185">
        <v>606</v>
      </c>
      <c r="AL185">
        <v>17</v>
      </c>
      <c r="AM185">
        <v>17</v>
      </c>
      <c r="AN185">
        <v>355.4</v>
      </c>
      <c r="AO185">
        <v>9.4</v>
      </c>
      <c r="AP185">
        <v>11.88</v>
      </c>
      <c r="AQ185">
        <v>0.32</v>
      </c>
      <c r="AR185">
        <v>29.82</v>
      </c>
      <c r="AS185">
        <v>0.23</v>
      </c>
    </row>
    <row r="186" spans="1:45" x14ac:dyDescent="0.25">
      <c r="A186">
        <v>21.922999999999998</v>
      </c>
      <c r="B186" t="s">
        <v>283</v>
      </c>
      <c r="C186">
        <v>152</v>
      </c>
      <c r="D186" t="s">
        <v>40</v>
      </c>
      <c r="E186">
        <v>1</v>
      </c>
      <c r="J186" s="1">
        <v>3881000</v>
      </c>
      <c r="K186">
        <v>91000</v>
      </c>
      <c r="L186">
        <v>0.74939999999999996</v>
      </c>
      <c r="M186">
        <v>7.1000000000000004E-3</v>
      </c>
      <c r="N186">
        <v>1.2999999999999999E-2</v>
      </c>
      <c r="O186">
        <v>8.9859999999999995E-2</v>
      </c>
      <c r="P186">
        <v>7.2999999999999996E-4</v>
      </c>
      <c r="Q186">
        <v>1.6000000000000001E-3</v>
      </c>
      <c r="R186">
        <v>0.68781999999999999</v>
      </c>
      <c r="S186">
        <v>11.12842</v>
      </c>
      <c r="T186">
        <v>0.19814680000000001</v>
      </c>
      <c r="U186">
        <v>6.0389999999999999E-2</v>
      </c>
      <c r="V186">
        <v>4.6000000000000001E-4</v>
      </c>
      <c r="W186">
        <v>4.6000000000000001E-4</v>
      </c>
      <c r="X186">
        <v>0.18406</v>
      </c>
      <c r="Y186">
        <v>2.8830000000000001E-2</v>
      </c>
      <c r="Z186">
        <v>9.7000000000000005E-4</v>
      </c>
      <c r="AA186">
        <v>9.7000000000000005E-4</v>
      </c>
      <c r="AB186">
        <v>567.5</v>
      </c>
      <c r="AC186">
        <v>4.0999999999999996</v>
      </c>
      <c r="AD186">
        <v>7.3</v>
      </c>
      <c r="AE186" s="4">
        <v>554.6</v>
      </c>
      <c r="AF186">
        <v>4.3</v>
      </c>
      <c r="AG186">
        <v>9.5</v>
      </c>
      <c r="AH186">
        <v>574</v>
      </c>
      <c r="AI186">
        <v>19</v>
      </c>
      <c r="AJ186">
        <v>19</v>
      </c>
      <c r="AK186">
        <v>616</v>
      </c>
      <c r="AL186">
        <v>16</v>
      </c>
      <c r="AM186">
        <v>16</v>
      </c>
      <c r="AN186">
        <v>369.8</v>
      </c>
      <c r="AO186">
        <v>8.6999999999999993</v>
      </c>
      <c r="AP186">
        <v>12.2</v>
      </c>
      <c r="AQ186">
        <v>0.31</v>
      </c>
      <c r="AR186">
        <v>30.23</v>
      </c>
      <c r="AS186">
        <v>0.26</v>
      </c>
    </row>
    <row r="187" spans="1:45" x14ac:dyDescent="0.25">
      <c r="A187">
        <v>22.009</v>
      </c>
      <c r="B187" t="s">
        <v>250</v>
      </c>
      <c r="C187">
        <v>153</v>
      </c>
      <c r="D187" t="s">
        <v>40</v>
      </c>
      <c r="E187">
        <v>1</v>
      </c>
      <c r="J187" s="1">
        <v>3816000</v>
      </c>
      <c r="K187">
        <v>97000</v>
      </c>
      <c r="L187">
        <v>0.76349999999999996</v>
      </c>
      <c r="M187">
        <v>8.5000000000000006E-3</v>
      </c>
      <c r="N187">
        <v>1.4E-2</v>
      </c>
      <c r="O187">
        <v>9.1660000000000005E-2</v>
      </c>
      <c r="P187">
        <v>6.8999999999999997E-4</v>
      </c>
      <c r="Q187">
        <v>1.6000000000000001E-3</v>
      </c>
      <c r="R187">
        <v>0.57265999999999995</v>
      </c>
      <c r="S187">
        <v>10.909879999999999</v>
      </c>
      <c r="T187">
        <v>0.1904409</v>
      </c>
      <c r="U187">
        <v>6.0220000000000003E-2</v>
      </c>
      <c r="V187">
        <v>5.2999999999999998E-4</v>
      </c>
      <c r="W187">
        <v>5.2999999999999998E-4</v>
      </c>
      <c r="X187">
        <v>8.6332000000000006E-2</v>
      </c>
      <c r="Y187">
        <v>2.86E-2</v>
      </c>
      <c r="Z187">
        <v>1E-3</v>
      </c>
      <c r="AA187">
        <v>1E-3</v>
      </c>
      <c r="AB187">
        <v>575.6</v>
      </c>
      <c r="AC187">
        <v>4.9000000000000004</v>
      </c>
      <c r="AD187">
        <v>7.8</v>
      </c>
      <c r="AE187" s="4">
        <v>565.29999999999995</v>
      </c>
      <c r="AF187">
        <v>4.0999999999999996</v>
      </c>
      <c r="AG187">
        <v>9.6</v>
      </c>
      <c r="AH187">
        <v>569</v>
      </c>
      <c r="AI187">
        <v>20</v>
      </c>
      <c r="AJ187">
        <v>20</v>
      </c>
      <c r="AK187">
        <v>608</v>
      </c>
      <c r="AL187">
        <v>20</v>
      </c>
      <c r="AM187">
        <v>20</v>
      </c>
      <c r="AN187">
        <v>366.9</v>
      </c>
      <c r="AO187">
        <v>9.4</v>
      </c>
      <c r="AP187">
        <v>12.4</v>
      </c>
      <c r="AQ187">
        <v>0.33</v>
      </c>
      <c r="AR187">
        <v>29.82</v>
      </c>
      <c r="AS187">
        <v>0.25</v>
      </c>
    </row>
    <row r="188" spans="1:45" x14ac:dyDescent="0.25">
      <c r="A188">
        <v>21.963000000000001</v>
      </c>
      <c r="B188" t="s">
        <v>215</v>
      </c>
      <c r="C188">
        <v>153</v>
      </c>
      <c r="D188" t="s">
        <v>40</v>
      </c>
      <c r="E188">
        <v>1</v>
      </c>
      <c r="J188" s="1">
        <v>3920000</v>
      </c>
      <c r="K188">
        <v>100000</v>
      </c>
      <c r="L188">
        <v>0.76539999999999997</v>
      </c>
      <c r="M188">
        <v>7.6E-3</v>
      </c>
      <c r="N188">
        <v>1.2999999999999999E-2</v>
      </c>
      <c r="O188">
        <v>9.1619999999999993E-2</v>
      </c>
      <c r="P188">
        <v>6.8000000000000005E-4</v>
      </c>
      <c r="Q188">
        <v>1.6000000000000001E-3</v>
      </c>
      <c r="R188">
        <v>0.47558</v>
      </c>
      <c r="S188">
        <v>10.91465</v>
      </c>
      <c r="T188">
        <v>0.1906072</v>
      </c>
      <c r="U188">
        <v>6.0639999999999999E-2</v>
      </c>
      <c r="V188">
        <v>5.5000000000000003E-4</v>
      </c>
      <c r="W188">
        <v>5.5000000000000003E-4</v>
      </c>
      <c r="X188">
        <v>0.29729</v>
      </c>
      <c r="Y188">
        <v>2.827E-2</v>
      </c>
      <c r="Z188">
        <v>9.6000000000000002E-4</v>
      </c>
      <c r="AA188">
        <v>9.6000000000000002E-4</v>
      </c>
      <c r="AB188">
        <v>576.70000000000005</v>
      </c>
      <c r="AC188">
        <v>4.3</v>
      </c>
      <c r="AD188">
        <v>7.5</v>
      </c>
      <c r="AE188" s="4">
        <v>565.1</v>
      </c>
      <c r="AF188">
        <v>4</v>
      </c>
      <c r="AG188">
        <v>9.6</v>
      </c>
      <c r="AH188">
        <v>563</v>
      </c>
      <c r="AI188">
        <v>19</v>
      </c>
      <c r="AJ188">
        <v>19</v>
      </c>
      <c r="AK188">
        <v>621</v>
      </c>
      <c r="AL188">
        <v>19</v>
      </c>
      <c r="AM188">
        <v>19</v>
      </c>
      <c r="AN188">
        <v>366.6</v>
      </c>
      <c r="AO188">
        <v>9.6999999999999993</v>
      </c>
      <c r="AP188">
        <v>12.31</v>
      </c>
      <c r="AQ188">
        <v>0.35</v>
      </c>
      <c r="AR188">
        <v>29.79</v>
      </c>
      <c r="AS188">
        <v>0.23</v>
      </c>
    </row>
    <row r="189" spans="1:45" x14ac:dyDescent="0.25">
      <c r="A189">
        <v>21.969000000000001</v>
      </c>
      <c r="B189" t="s">
        <v>182</v>
      </c>
      <c r="C189">
        <v>152</v>
      </c>
      <c r="D189" t="s">
        <v>40</v>
      </c>
      <c r="E189">
        <v>1</v>
      </c>
      <c r="J189" s="1">
        <v>3980000</v>
      </c>
      <c r="K189">
        <v>100000</v>
      </c>
      <c r="L189">
        <v>0.76229999999999998</v>
      </c>
      <c r="M189">
        <v>8.0999999999999996E-3</v>
      </c>
      <c r="N189">
        <v>1.2999999999999999E-2</v>
      </c>
      <c r="O189">
        <v>9.1230000000000006E-2</v>
      </c>
      <c r="P189">
        <v>6.8000000000000005E-4</v>
      </c>
      <c r="Q189">
        <v>1.6000000000000001E-3</v>
      </c>
      <c r="R189">
        <v>0.66132999999999997</v>
      </c>
      <c r="S189">
        <v>10.961309999999999</v>
      </c>
      <c r="T189">
        <v>0.19224040000000001</v>
      </c>
      <c r="U189">
        <v>6.0760000000000002E-2</v>
      </c>
      <c r="V189">
        <v>5.0000000000000001E-4</v>
      </c>
      <c r="W189">
        <v>5.0000000000000001E-4</v>
      </c>
      <c r="X189">
        <v>5.9540999999999997E-2</v>
      </c>
      <c r="Y189">
        <v>2.836E-2</v>
      </c>
      <c r="Z189">
        <v>9.6000000000000002E-4</v>
      </c>
      <c r="AA189">
        <v>9.6000000000000002E-4</v>
      </c>
      <c r="AB189">
        <v>574.9</v>
      </c>
      <c r="AC189">
        <v>4.7</v>
      </c>
      <c r="AD189">
        <v>7.7</v>
      </c>
      <c r="AE189" s="4">
        <v>562.79999999999995</v>
      </c>
      <c r="AF189">
        <v>4</v>
      </c>
      <c r="AG189">
        <v>9.5</v>
      </c>
      <c r="AH189">
        <v>565</v>
      </c>
      <c r="AI189">
        <v>19</v>
      </c>
      <c r="AJ189">
        <v>19</v>
      </c>
      <c r="AK189">
        <v>626</v>
      </c>
      <c r="AL189">
        <v>18</v>
      </c>
      <c r="AM189">
        <v>18</v>
      </c>
      <c r="AN189">
        <v>361.2</v>
      </c>
      <c r="AO189">
        <v>9.5</v>
      </c>
      <c r="AP189">
        <v>12.08</v>
      </c>
      <c r="AQ189">
        <v>0.32</v>
      </c>
      <c r="AR189">
        <v>29.85</v>
      </c>
      <c r="AS189">
        <v>0.26</v>
      </c>
    </row>
    <row r="190" spans="1:45" x14ac:dyDescent="0.25">
      <c r="A190">
        <v>22.03</v>
      </c>
      <c r="B190" t="s">
        <v>147</v>
      </c>
      <c r="C190">
        <v>153</v>
      </c>
      <c r="D190" t="s">
        <v>40</v>
      </c>
      <c r="E190">
        <v>1</v>
      </c>
      <c r="J190" s="1">
        <v>4119000</v>
      </c>
      <c r="K190">
        <v>99000</v>
      </c>
      <c r="L190">
        <v>0.75270000000000004</v>
      </c>
      <c r="M190">
        <v>8.3999999999999995E-3</v>
      </c>
      <c r="N190">
        <v>1.2999999999999999E-2</v>
      </c>
      <c r="O190">
        <v>9.0219999999999995E-2</v>
      </c>
      <c r="P190">
        <v>7.6000000000000004E-4</v>
      </c>
      <c r="Q190">
        <v>1.6000000000000001E-3</v>
      </c>
      <c r="R190">
        <v>0.63475999999999999</v>
      </c>
      <c r="S190">
        <v>11.084020000000001</v>
      </c>
      <c r="T190">
        <v>0.19656870000000001</v>
      </c>
      <c r="U190">
        <v>6.0470000000000003E-2</v>
      </c>
      <c r="V190">
        <v>5.4000000000000001E-4</v>
      </c>
      <c r="W190">
        <v>5.4000000000000001E-4</v>
      </c>
      <c r="X190">
        <v>9.2133999999999994E-2</v>
      </c>
      <c r="Y190">
        <v>2.8379999999999999E-2</v>
      </c>
      <c r="Z190">
        <v>9.2000000000000003E-4</v>
      </c>
      <c r="AA190">
        <v>9.2000000000000003E-4</v>
      </c>
      <c r="AB190">
        <v>569.4</v>
      </c>
      <c r="AC190">
        <v>4.8</v>
      </c>
      <c r="AD190">
        <v>7.7</v>
      </c>
      <c r="AE190" s="4">
        <v>556.79999999999995</v>
      </c>
      <c r="AF190">
        <v>4.5</v>
      </c>
      <c r="AG190">
        <v>9.6999999999999993</v>
      </c>
      <c r="AH190">
        <v>565</v>
      </c>
      <c r="AI190">
        <v>18</v>
      </c>
      <c r="AJ190">
        <v>18</v>
      </c>
      <c r="AK190">
        <v>618</v>
      </c>
      <c r="AL190">
        <v>19</v>
      </c>
      <c r="AM190">
        <v>19</v>
      </c>
      <c r="AN190">
        <v>370.2</v>
      </c>
      <c r="AO190">
        <v>8.9</v>
      </c>
      <c r="AP190">
        <v>12.29</v>
      </c>
      <c r="AQ190">
        <v>0.31</v>
      </c>
      <c r="AR190">
        <v>30.11</v>
      </c>
      <c r="AS190">
        <v>0.25</v>
      </c>
    </row>
    <row r="191" spans="1:45" x14ac:dyDescent="0.25">
      <c r="A191">
        <v>22.006</v>
      </c>
      <c r="B191" t="s">
        <v>114</v>
      </c>
      <c r="C191">
        <v>153</v>
      </c>
      <c r="D191" t="s">
        <v>40</v>
      </c>
      <c r="E191">
        <v>1</v>
      </c>
      <c r="J191" s="1">
        <v>4130000</v>
      </c>
      <c r="K191">
        <v>100000</v>
      </c>
      <c r="L191">
        <v>0.76019999999999999</v>
      </c>
      <c r="M191">
        <v>7.7999999999999996E-3</v>
      </c>
      <c r="N191">
        <v>1.2999999999999999E-2</v>
      </c>
      <c r="O191">
        <v>9.078E-2</v>
      </c>
      <c r="P191">
        <v>7.3999999999999999E-4</v>
      </c>
      <c r="Q191">
        <v>1.6000000000000001E-3</v>
      </c>
      <c r="R191">
        <v>0.61043999999999998</v>
      </c>
      <c r="S191">
        <v>11.015639999999999</v>
      </c>
      <c r="T191">
        <v>0.19415099999999999</v>
      </c>
      <c r="U191">
        <v>6.0380000000000003E-2</v>
      </c>
      <c r="V191">
        <v>5.1000000000000004E-4</v>
      </c>
      <c r="W191">
        <v>5.1000000000000004E-4</v>
      </c>
      <c r="X191">
        <v>0.16707</v>
      </c>
      <c r="Y191">
        <v>2.7650000000000001E-2</v>
      </c>
      <c r="Z191">
        <v>8.8999999999999995E-4</v>
      </c>
      <c r="AA191">
        <v>8.8999999999999995E-4</v>
      </c>
      <c r="AB191">
        <v>573.79999999999995</v>
      </c>
      <c r="AC191">
        <v>4.5</v>
      </c>
      <c r="AD191">
        <v>7.6</v>
      </c>
      <c r="AE191" s="4">
        <v>560.1</v>
      </c>
      <c r="AF191">
        <v>4.4000000000000004</v>
      </c>
      <c r="AG191">
        <v>9.6</v>
      </c>
      <c r="AH191">
        <v>551</v>
      </c>
      <c r="AI191">
        <v>18</v>
      </c>
      <c r="AJ191">
        <v>18</v>
      </c>
      <c r="AK191">
        <v>612</v>
      </c>
      <c r="AL191">
        <v>18</v>
      </c>
      <c r="AM191">
        <v>18</v>
      </c>
      <c r="AN191">
        <v>365.7</v>
      </c>
      <c r="AO191">
        <v>9.3000000000000007</v>
      </c>
      <c r="AP191">
        <v>12.07</v>
      </c>
      <c r="AQ191">
        <v>0.32</v>
      </c>
      <c r="AR191">
        <v>30.15</v>
      </c>
      <c r="AS191">
        <v>0.26</v>
      </c>
    </row>
    <row r="192" spans="1:45" x14ac:dyDescent="0.25">
      <c r="A192">
        <v>21.963000000000001</v>
      </c>
      <c r="B192" t="s">
        <v>79</v>
      </c>
      <c r="C192">
        <v>152</v>
      </c>
      <c r="D192" t="s">
        <v>40</v>
      </c>
      <c r="E192">
        <v>1</v>
      </c>
      <c r="J192" s="1">
        <v>4240000</v>
      </c>
      <c r="K192">
        <v>100000</v>
      </c>
      <c r="L192">
        <v>0.755</v>
      </c>
      <c r="M192">
        <v>6.8999999999999999E-3</v>
      </c>
      <c r="N192">
        <v>1.2999999999999999E-2</v>
      </c>
      <c r="O192">
        <v>9.0810000000000002E-2</v>
      </c>
      <c r="P192">
        <v>7.1000000000000002E-4</v>
      </c>
      <c r="Q192">
        <v>1.6000000000000001E-3</v>
      </c>
      <c r="R192">
        <v>0.57543</v>
      </c>
      <c r="S192">
        <v>11.012</v>
      </c>
      <c r="T192">
        <v>0.19402269999999999</v>
      </c>
      <c r="U192">
        <v>6.0080000000000001E-2</v>
      </c>
      <c r="V192">
        <v>4.8000000000000001E-4</v>
      </c>
      <c r="W192">
        <v>4.8000000000000001E-4</v>
      </c>
      <c r="X192">
        <v>0.27810000000000001</v>
      </c>
      <c r="Y192">
        <v>2.879E-2</v>
      </c>
      <c r="Z192">
        <v>9.3000000000000005E-4</v>
      </c>
      <c r="AA192">
        <v>9.3000000000000005E-4</v>
      </c>
      <c r="AB192">
        <v>570.79999999999995</v>
      </c>
      <c r="AC192">
        <v>4</v>
      </c>
      <c r="AD192">
        <v>7.3</v>
      </c>
      <c r="AE192" s="4">
        <v>560.29999999999995</v>
      </c>
      <c r="AF192">
        <v>4.2</v>
      </c>
      <c r="AG192">
        <v>9.6</v>
      </c>
      <c r="AH192">
        <v>573</v>
      </c>
      <c r="AI192">
        <v>18</v>
      </c>
      <c r="AJ192">
        <v>18</v>
      </c>
      <c r="AK192">
        <v>604</v>
      </c>
      <c r="AL192">
        <v>17</v>
      </c>
      <c r="AM192">
        <v>17</v>
      </c>
      <c r="AN192">
        <v>366.1</v>
      </c>
      <c r="AO192">
        <v>8.6999999999999993</v>
      </c>
      <c r="AP192">
        <v>12.15</v>
      </c>
      <c r="AQ192">
        <v>0.3</v>
      </c>
      <c r="AR192">
        <v>30.19</v>
      </c>
      <c r="AS192">
        <v>0.25</v>
      </c>
    </row>
    <row r="193" spans="1:45" x14ac:dyDescent="0.25">
      <c r="A193">
        <v>21.95</v>
      </c>
      <c r="B193" t="s">
        <v>349</v>
      </c>
      <c r="C193">
        <v>153</v>
      </c>
      <c r="D193" t="s">
        <v>40</v>
      </c>
      <c r="E193">
        <v>1</v>
      </c>
      <c r="J193" s="1">
        <v>3757000</v>
      </c>
      <c r="K193">
        <v>97000</v>
      </c>
      <c r="L193">
        <v>1.028</v>
      </c>
      <c r="M193">
        <v>1.4999999999999999E-2</v>
      </c>
      <c r="N193">
        <v>2.1000000000000001E-2</v>
      </c>
      <c r="O193">
        <v>0.1288</v>
      </c>
      <c r="P193">
        <v>1.6000000000000001E-3</v>
      </c>
      <c r="Q193">
        <v>2.5999999999999999E-3</v>
      </c>
      <c r="R193">
        <v>0.83160999999999996</v>
      </c>
      <c r="S193">
        <v>7.7639750000000003</v>
      </c>
      <c r="T193">
        <v>0.15672620000000001</v>
      </c>
      <c r="U193">
        <v>5.9880000000000003E-2</v>
      </c>
      <c r="V193">
        <v>5.1000000000000004E-4</v>
      </c>
      <c r="W193">
        <v>5.1000000000000004E-4</v>
      </c>
      <c r="X193">
        <v>-1.223E-2</v>
      </c>
      <c r="Y193">
        <v>4.0399999999999998E-2</v>
      </c>
      <c r="Z193">
        <v>1.4E-3</v>
      </c>
      <c r="AA193">
        <v>1.4E-3</v>
      </c>
      <c r="AB193">
        <v>716.8</v>
      </c>
      <c r="AC193">
        <v>7.7</v>
      </c>
      <c r="AD193">
        <v>11</v>
      </c>
      <c r="AE193" s="11">
        <v>781</v>
      </c>
      <c r="AF193" s="12">
        <v>9.1</v>
      </c>
      <c r="AG193" s="12">
        <v>15</v>
      </c>
      <c r="AH193">
        <v>800</v>
      </c>
      <c r="AI193">
        <v>28</v>
      </c>
      <c r="AJ193">
        <v>28</v>
      </c>
      <c r="AK193">
        <v>594</v>
      </c>
      <c r="AL193">
        <v>18</v>
      </c>
      <c r="AM193">
        <v>18</v>
      </c>
      <c r="AN193">
        <v>360.4</v>
      </c>
      <c r="AO193">
        <v>9.3000000000000007</v>
      </c>
      <c r="AP193">
        <v>12.08</v>
      </c>
      <c r="AQ193">
        <v>0.31</v>
      </c>
      <c r="AR193">
        <v>29.91</v>
      </c>
      <c r="AS193">
        <v>0.27</v>
      </c>
    </row>
    <row r="194" spans="1:45" x14ac:dyDescent="0.25">
      <c r="A194">
        <v>21.997</v>
      </c>
      <c r="B194" t="s">
        <v>46</v>
      </c>
      <c r="C194">
        <v>153</v>
      </c>
      <c r="D194" t="s">
        <v>40</v>
      </c>
      <c r="E194">
        <v>1</v>
      </c>
      <c r="J194" s="1">
        <v>4450000</v>
      </c>
      <c r="K194">
        <v>110000</v>
      </c>
      <c r="L194">
        <v>0.74129999999999996</v>
      </c>
      <c r="M194">
        <v>6.8999999999999999E-3</v>
      </c>
      <c r="N194">
        <v>1.2E-2</v>
      </c>
      <c r="O194">
        <v>9.103E-2</v>
      </c>
      <c r="P194">
        <v>5.9000000000000003E-4</v>
      </c>
      <c r="Q194">
        <v>1.6000000000000001E-3</v>
      </c>
      <c r="R194">
        <v>0.54076999999999997</v>
      </c>
      <c r="S194">
        <v>10.985390000000001</v>
      </c>
      <c r="T194">
        <v>0.19308600000000001</v>
      </c>
      <c r="U194">
        <v>5.9650000000000002E-2</v>
      </c>
      <c r="V194">
        <v>4.8000000000000001E-4</v>
      </c>
      <c r="W194">
        <v>4.8000000000000001E-4</v>
      </c>
      <c r="X194">
        <v>0.15301999999999999</v>
      </c>
      <c r="Y194">
        <v>2.8459999999999999E-2</v>
      </c>
      <c r="Z194">
        <v>9.7000000000000005E-4</v>
      </c>
      <c r="AA194">
        <v>9.7000000000000005E-4</v>
      </c>
      <c r="AB194">
        <v>562.9</v>
      </c>
      <c r="AC194">
        <v>4</v>
      </c>
      <c r="AD194">
        <v>7.2</v>
      </c>
      <c r="AE194" s="4">
        <v>561.6</v>
      </c>
      <c r="AF194">
        <v>3.5</v>
      </c>
      <c r="AG194">
        <v>9.3000000000000007</v>
      </c>
      <c r="AH194">
        <v>567</v>
      </c>
      <c r="AI194">
        <v>19</v>
      </c>
      <c r="AJ194">
        <v>19</v>
      </c>
      <c r="AK194">
        <v>586</v>
      </c>
      <c r="AL194">
        <v>18</v>
      </c>
      <c r="AM194">
        <v>18</v>
      </c>
      <c r="AN194">
        <v>364</v>
      </c>
      <c r="AO194">
        <v>9.1999999999999993</v>
      </c>
      <c r="AP194">
        <v>12.04</v>
      </c>
      <c r="AQ194">
        <v>0.28999999999999998</v>
      </c>
      <c r="AR194">
        <v>30.33</v>
      </c>
      <c r="AS194">
        <v>0.27</v>
      </c>
    </row>
    <row r="195" spans="1:45" x14ac:dyDescent="0.25">
      <c r="A195">
        <v>21.963999999999999</v>
      </c>
      <c r="B195" t="s">
        <v>317</v>
      </c>
      <c r="C195">
        <v>153</v>
      </c>
      <c r="D195" t="s">
        <v>40</v>
      </c>
      <c r="E195">
        <v>1</v>
      </c>
      <c r="J195" s="1">
        <v>3670000</v>
      </c>
      <c r="K195">
        <v>100000</v>
      </c>
      <c r="L195">
        <v>0.77170000000000005</v>
      </c>
      <c r="M195">
        <v>7.9000000000000008E-3</v>
      </c>
      <c r="N195">
        <v>1.2999999999999999E-2</v>
      </c>
      <c r="O195">
        <v>9.3310000000000004E-2</v>
      </c>
      <c r="P195">
        <v>6.3000000000000003E-4</v>
      </c>
      <c r="Q195">
        <v>1.6000000000000001E-3</v>
      </c>
      <c r="R195">
        <v>0.50876999999999994</v>
      </c>
      <c r="S195">
        <v>10.71696</v>
      </c>
      <c r="T195">
        <v>0.18376529999999999</v>
      </c>
      <c r="U195">
        <v>6.0150000000000002E-2</v>
      </c>
      <c r="V195">
        <v>5.4000000000000001E-4</v>
      </c>
      <c r="W195">
        <v>5.4000000000000001E-4</v>
      </c>
      <c r="X195">
        <v>0.12468</v>
      </c>
      <c r="Y195">
        <v>0.03</v>
      </c>
      <c r="Z195">
        <v>1.1000000000000001E-3</v>
      </c>
      <c r="AA195">
        <v>1.1000000000000001E-3</v>
      </c>
      <c r="AB195">
        <v>580.4</v>
      </c>
      <c r="AC195">
        <v>4.5</v>
      </c>
      <c r="AD195">
        <v>7.7</v>
      </c>
      <c r="AE195" s="4">
        <v>575</v>
      </c>
      <c r="AF195">
        <v>3.7</v>
      </c>
      <c r="AG195">
        <v>9.6</v>
      </c>
      <c r="AH195">
        <v>596</v>
      </c>
      <c r="AI195">
        <v>21</v>
      </c>
      <c r="AJ195">
        <v>21</v>
      </c>
      <c r="AK195">
        <v>606</v>
      </c>
      <c r="AL195">
        <v>19</v>
      </c>
      <c r="AM195">
        <v>19</v>
      </c>
      <c r="AN195">
        <v>347.2</v>
      </c>
      <c r="AO195">
        <v>9.5</v>
      </c>
      <c r="AP195">
        <v>11.49</v>
      </c>
      <c r="AQ195">
        <v>0.32</v>
      </c>
      <c r="AR195">
        <v>30.11</v>
      </c>
      <c r="AS195">
        <v>0.28000000000000003</v>
      </c>
    </row>
    <row r="196" spans="1:45" x14ac:dyDescent="0.25">
      <c r="A196">
        <v>21.986000000000001</v>
      </c>
      <c r="B196" t="s">
        <v>282</v>
      </c>
      <c r="C196">
        <v>153</v>
      </c>
      <c r="D196" t="s">
        <v>40</v>
      </c>
      <c r="E196">
        <v>1</v>
      </c>
      <c r="J196" s="1">
        <v>3741000</v>
      </c>
      <c r="K196">
        <v>98000</v>
      </c>
      <c r="L196">
        <v>0.76700000000000002</v>
      </c>
      <c r="M196">
        <v>7.4000000000000003E-3</v>
      </c>
      <c r="N196">
        <v>1.2999999999999999E-2</v>
      </c>
      <c r="O196">
        <v>9.1439999999999994E-2</v>
      </c>
      <c r="P196">
        <v>6.0999999999999997E-4</v>
      </c>
      <c r="Q196">
        <v>1.6000000000000001E-3</v>
      </c>
      <c r="R196">
        <v>0.51044999999999996</v>
      </c>
      <c r="S196">
        <v>10.93613</v>
      </c>
      <c r="T196">
        <v>0.19135840000000001</v>
      </c>
      <c r="U196">
        <v>6.0740000000000002E-2</v>
      </c>
      <c r="V196">
        <v>5.2999999999999998E-4</v>
      </c>
      <c r="W196">
        <v>5.2999999999999998E-4</v>
      </c>
      <c r="X196">
        <v>0.17193</v>
      </c>
      <c r="Y196">
        <v>2.93E-2</v>
      </c>
      <c r="Z196">
        <v>9.8999999999999999E-4</v>
      </c>
      <c r="AA196">
        <v>9.8999999999999999E-4</v>
      </c>
      <c r="AB196">
        <v>577.70000000000005</v>
      </c>
      <c r="AC196">
        <v>4.2</v>
      </c>
      <c r="AD196">
        <v>7.5</v>
      </c>
      <c r="AE196" s="4">
        <v>564.5</v>
      </c>
      <c r="AF196">
        <v>3.7</v>
      </c>
      <c r="AG196">
        <v>9.6</v>
      </c>
      <c r="AH196">
        <v>583</v>
      </c>
      <c r="AI196">
        <v>20</v>
      </c>
      <c r="AJ196">
        <v>20</v>
      </c>
      <c r="AK196">
        <v>625</v>
      </c>
      <c r="AL196">
        <v>19</v>
      </c>
      <c r="AM196">
        <v>19</v>
      </c>
      <c r="AN196">
        <v>356.6</v>
      </c>
      <c r="AO196">
        <v>9.4</v>
      </c>
      <c r="AP196">
        <v>12.09</v>
      </c>
      <c r="AQ196">
        <v>0.33</v>
      </c>
      <c r="AR196">
        <v>29.45</v>
      </c>
      <c r="AS196">
        <v>0.24</v>
      </c>
    </row>
    <row r="197" spans="1:45" x14ac:dyDescent="0.25">
      <c r="A197">
        <v>21.998000000000001</v>
      </c>
      <c r="B197" t="s">
        <v>249</v>
      </c>
      <c r="C197">
        <v>152</v>
      </c>
      <c r="D197" t="s">
        <v>40</v>
      </c>
      <c r="E197">
        <v>1</v>
      </c>
      <c r="J197" s="1">
        <v>3710000</v>
      </c>
      <c r="K197">
        <v>110000</v>
      </c>
      <c r="L197">
        <v>0.76859999999999995</v>
      </c>
      <c r="M197">
        <v>8.0999999999999996E-3</v>
      </c>
      <c r="N197">
        <v>1.2999999999999999E-2</v>
      </c>
      <c r="O197">
        <v>9.2670000000000002E-2</v>
      </c>
      <c r="P197">
        <v>6.4999999999999997E-4</v>
      </c>
      <c r="Q197">
        <v>1.6000000000000001E-3</v>
      </c>
      <c r="R197">
        <v>0.47192000000000001</v>
      </c>
      <c r="S197">
        <v>10.790979999999999</v>
      </c>
      <c r="T197">
        <v>0.18631239999999999</v>
      </c>
      <c r="U197">
        <v>6.0049999999999999E-2</v>
      </c>
      <c r="V197">
        <v>5.5999999999999995E-4</v>
      </c>
      <c r="W197">
        <v>5.5999999999999995E-4</v>
      </c>
      <c r="X197">
        <v>0.16614000000000001</v>
      </c>
      <c r="Y197">
        <v>2.9600000000000001E-2</v>
      </c>
      <c r="Z197">
        <v>1.1000000000000001E-3</v>
      </c>
      <c r="AA197">
        <v>1.1000000000000001E-3</v>
      </c>
      <c r="AB197">
        <v>578.6</v>
      </c>
      <c r="AC197">
        <v>4.7</v>
      </c>
      <c r="AD197">
        <v>7.7</v>
      </c>
      <c r="AE197" s="4">
        <v>571.20000000000005</v>
      </c>
      <c r="AF197">
        <v>3.8</v>
      </c>
      <c r="AG197">
        <v>9.6</v>
      </c>
      <c r="AH197">
        <v>590</v>
      </c>
      <c r="AI197">
        <v>21</v>
      </c>
      <c r="AJ197">
        <v>21</v>
      </c>
      <c r="AK197">
        <v>600</v>
      </c>
      <c r="AL197">
        <v>20</v>
      </c>
      <c r="AM197">
        <v>20</v>
      </c>
      <c r="AN197">
        <v>356</v>
      </c>
      <c r="AO197">
        <v>10</v>
      </c>
      <c r="AP197">
        <v>12.08</v>
      </c>
      <c r="AQ197">
        <v>0.36</v>
      </c>
      <c r="AR197">
        <v>29.68</v>
      </c>
      <c r="AS197">
        <v>0.24</v>
      </c>
    </row>
    <row r="198" spans="1:45" x14ac:dyDescent="0.25">
      <c r="A198">
        <v>22</v>
      </c>
      <c r="B198" t="s">
        <v>214</v>
      </c>
      <c r="C198">
        <v>152</v>
      </c>
      <c r="D198" t="s">
        <v>40</v>
      </c>
      <c r="E198">
        <v>1</v>
      </c>
      <c r="J198" s="1">
        <v>3840000</v>
      </c>
      <c r="K198">
        <v>100000</v>
      </c>
      <c r="L198">
        <v>0.76390000000000002</v>
      </c>
      <c r="M198">
        <v>8.0999999999999996E-3</v>
      </c>
      <c r="N198">
        <v>1.2999999999999999E-2</v>
      </c>
      <c r="O198">
        <v>9.2530000000000001E-2</v>
      </c>
      <c r="P198">
        <v>6.4000000000000005E-4</v>
      </c>
      <c r="Q198">
        <v>1.6000000000000001E-3</v>
      </c>
      <c r="R198">
        <v>0.52690999999999999</v>
      </c>
      <c r="S198">
        <v>10.807309999999999</v>
      </c>
      <c r="T198">
        <v>0.1868766</v>
      </c>
      <c r="U198">
        <v>0.06</v>
      </c>
      <c r="V198">
        <v>5.5000000000000003E-4</v>
      </c>
      <c r="W198">
        <v>5.5000000000000003E-4</v>
      </c>
      <c r="X198">
        <v>0.1085</v>
      </c>
      <c r="Y198">
        <v>2.8209999999999999E-2</v>
      </c>
      <c r="Z198">
        <v>9.7999999999999997E-4</v>
      </c>
      <c r="AA198">
        <v>9.7999999999999997E-4</v>
      </c>
      <c r="AB198">
        <v>575.9</v>
      </c>
      <c r="AC198">
        <v>4.7</v>
      </c>
      <c r="AD198">
        <v>7.7</v>
      </c>
      <c r="AE198" s="4">
        <v>570.4</v>
      </c>
      <c r="AF198">
        <v>3.8</v>
      </c>
      <c r="AG198">
        <v>9.5</v>
      </c>
      <c r="AH198">
        <v>562</v>
      </c>
      <c r="AI198">
        <v>19</v>
      </c>
      <c r="AJ198">
        <v>19</v>
      </c>
      <c r="AK198">
        <v>598</v>
      </c>
      <c r="AL198">
        <v>20</v>
      </c>
      <c r="AM198">
        <v>20</v>
      </c>
      <c r="AN198">
        <v>358.5</v>
      </c>
      <c r="AO198">
        <v>9.6999999999999993</v>
      </c>
      <c r="AP198">
        <v>11.94</v>
      </c>
      <c r="AQ198">
        <v>0.32</v>
      </c>
      <c r="AR198">
        <v>29.91</v>
      </c>
      <c r="AS198">
        <v>0.28000000000000003</v>
      </c>
    </row>
    <row r="199" spans="1:45" x14ac:dyDescent="0.25">
      <c r="A199">
        <v>21.966000000000001</v>
      </c>
      <c r="B199" t="s">
        <v>181</v>
      </c>
      <c r="C199">
        <v>153</v>
      </c>
      <c r="D199" t="s">
        <v>40</v>
      </c>
      <c r="E199">
        <v>1</v>
      </c>
      <c r="J199" s="1">
        <v>3940000</v>
      </c>
      <c r="K199">
        <v>110000</v>
      </c>
      <c r="L199">
        <v>0.77029999999999998</v>
      </c>
      <c r="M199">
        <v>8.0000000000000002E-3</v>
      </c>
      <c r="N199">
        <v>1.2999999999999999E-2</v>
      </c>
      <c r="O199">
        <v>9.2429999999999998E-2</v>
      </c>
      <c r="P199">
        <v>6.2E-4</v>
      </c>
      <c r="Q199">
        <v>1.6000000000000001E-3</v>
      </c>
      <c r="R199">
        <v>0.48752000000000001</v>
      </c>
      <c r="S199">
        <v>10.819000000000001</v>
      </c>
      <c r="T199">
        <v>0.18728120000000001</v>
      </c>
      <c r="U199">
        <v>6.0749999999999998E-2</v>
      </c>
      <c r="V199">
        <v>5.5000000000000003E-4</v>
      </c>
      <c r="W199">
        <v>5.5000000000000003E-4</v>
      </c>
      <c r="X199">
        <v>0.14501</v>
      </c>
      <c r="Y199">
        <v>2.827E-2</v>
      </c>
      <c r="Z199">
        <v>9.5E-4</v>
      </c>
      <c r="AA199">
        <v>9.5E-4</v>
      </c>
      <c r="AB199">
        <v>579.6</v>
      </c>
      <c r="AC199">
        <v>4.5999999999999996</v>
      </c>
      <c r="AD199">
        <v>7.7</v>
      </c>
      <c r="AE199" s="4">
        <v>569.79999999999995</v>
      </c>
      <c r="AF199">
        <v>3.7</v>
      </c>
      <c r="AG199">
        <v>9.5</v>
      </c>
      <c r="AH199">
        <v>563</v>
      </c>
      <c r="AI199">
        <v>19</v>
      </c>
      <c r="AJ199">
        <v>19</v>
      </c>
      <c r="AK199">
        <v>625</v>
      </c>
      <c r="AL199">
        <v>20</v>
      </c>
      <c r="AM199">
        <v>20</v>
      </c>
      <c r="AN199">
        <v>357.3</v>
      </c>
      <c r="AO199">
        <v>9.6999999999999993</v>
      </c>
      <c r="AP199">
        <v>11.95</v>
      </c>
      <c r="AQ199">
        <v>0.32</v>
      </c>
      <c r="AR199">
        <v>29.82</v>
      </c>
      <c r="AS199">
        <v>0.24</v>
      </c>
    </row>
    <row r="200" spans="1:45" x14ac:dyDescent="0.25">
      <c r="A200">
        <v>21.997</v>
      </c>
      <c r="B200" t="s">
        <v>146</v>
      </c>
      <c r="C200">
        <v>152</v>
      </c>
      <c r="D200" t="s">
        <v>40</v>
      </c>
      <c r="E200">
        <v>1</v>
      </c>
      <c r="J200" s="1">
        <v>3920000</v>
      </c>
      <c r="K200">
        <v>100000</v>
      </c>
      <c r="L200">
        <v>0.77180000000000004</v>
      </c>
      <c r="M200">
        <v>8.3000000000000001E-3</v>
      </c>
      <c r="N200">
        <v>1.4E-2</v>
      </c>
      <c r="O200">
        <v>9.264E-2</v>
      </c>
      <c r="P200">
        <v>5.6999999999999998E-4</v>
      </c>
      <c r="Q200">
        <v>1.6000000000000001E-3</v>
      </c>
      <c r="R200">
        <v>0.51766000000000001</v>
      </c>
      <c r="S200">
        <v>10.79447</v>
      </c>
      <c r="T200">
        <v>0.18643299999999999</v>
      </c>
      <c r="U200">
        <v>6.0380000000000003E-2</v>
      </c>
      <c r="V200">
        <v>5.5999999999999995E-4</v>
      </c>
      <c r="W200">
        <v>5.5999999999999995E-4</v>
      </c>
      <c r="X200">
        <v>3.2212999999999999E-2</v>
      </c>
      <c r="Y200">
        <v>2.8400000000000002E-2</v>
      </c>
      <c r="Z200">
        <v>1E-3</v>
      </c>
      <c r="AA200">
        <v>1E-3</v>
      </c>
      <c r="AB200">
        <v>580.4</v>
      </c>
      <c r="AC200">
        <v>4.7</v>
      </c>
      <c r="AD200">
        <v>7.8</v>
      </c>
      <c r="AE200" s="4">
        <v>571.1</v>
      </c>
      <c r="AF200">
        <v>3.4</v>
      </c>
      <c r="AG200">
        <v>9.4</v>
      </c>
      <c r="AH200">
        <v>566</v>
      </c>
      <c r="AI200">
        <v>20</v>
      </c>
      <c r="AJ200">
        <v>20</v>
      </c>
      <c r="AK200">
        <v>611</v>
      </c>
      <c r="AL200">
        <v>20</v>
      </c>
      <c r="AM200">
        <v>20</v>
      </c>
      <c r="AN200">
        <v>352</v>
      </c>
      <c r="AO200">
        <v>9.3000000000000007</v>
      </c>
      <c r="AP200">
        <v>11.77</v>
      </c>
      <c r="AQ200">
        <v>0.34</v>
      </c>
      <c r="AR200">
        <v>29.89</v>
      </c>
      <c r="AS200">
        <v>0.28000000000000003</v>
      </c>
    </row>
    <row r="201" spans="1:45" x14ac:dyDescent="0.25">
      <c r="A201">
        <v>21.986999999999998</v>
      </c>
      <c r="B201" t="s">
        <v>113</v>
      </c>
      <c r="C201">
        <v>153</v>
      </c>
      <c r="D201" t="s">
        <v>40</v>
      </c>
      <c r="E201">
        <v>1</v>
      </c>
      <c r="J201" s="1">
        <v>4050000</v>
      </c>
      <c r="K201">
        <v>120000</v>
      </c>
      <c r="L201">
        <v>0.77200000000000002</v>
      </c>
      <c r="M201">
        <v>7.6E-3</v>
      </c>
      <c r="N201">
        <v>1.2999999999999999E-2</v>
      </c>
      <c r="O201">
        <v>9.2420000000000002E-2</v>
      </c>
      <c r="P201">
        <v>5.5000000000000003E-4</v>
      </c>
      <c r="Q201">
        <v>1.6000000000000001E-3</v>
      </c>
      <c r="R201">
        <v>0.47255999999999998</v>
      </c>
      <c r="S201">
        <v>10.820169999999999</v>
      </c>
      <c r="T201">
        <v>0.18732170000000001</v>
      </c>
      <c r="U201">
        <v>6.0290000000000003E-2</v>
      </c>
      <c r="V201">
        <v>5.1999999999999995E-4</v>
      </c>
      <c r="W201">
        <v>5.1999999999999995E-4</v>
      </c>
      <c r="X201">
        <v>0.12543000000000001</v>
      </c>
      <c r="Y201">
        <v>2.8899999999999999E-2</v>
      </c>
      <c r="Z201">
        <v>1E-3</v>
      </c>
      <c r="AA201">
        <v>1E-3</v>
      </c>
      <c r="AB201">
        <v>580.6</v>
      </c>
      <c r="AC201">
        <v>4.4000000000000004</v>
      </c>
      <c r="AD201">
        <v>7.6</v>
      </c>
      <c r="AE201" s="4">
        <v>569.79999999999995</v>
      </c>
      <c r="AF201">
        <v>3.2</v>
      </c>
      <c r="AG201">
        <v>9.3000000000000007</v>
      </c>
      <c r="AH201">
        <v>576</v>
      </c>
      <c r="AI201">
        <v>20</v>
      </c>
      <c r="AJ201">
        <v>20</v>
      </c>
      <c r="AK201">
        <v>609</v>
      </c>
      <c r="AL201">
        <v>19</v>
      </c>
      <c r="AM201">
        <v>19</v>
      </c>
      <c r="AN201">
        <v>358</v>
      </c>
      <c r="AO201">
        <v>10</v>
      </c>
      <c r="AP201">
        <v>11.93</v>
      </c>
      <c r="AQ201">
        <v>0.36</v>
      </c>
      <c r="AR201">
        <v>29.93</v>
      </c>
      <c r="AS201">
        <v>0.25</v>
      </c>
    </row>
    <row r="202" spans="1:45" x14ac:dyDescent="0.25">
      <c r="A202">
        <v>21.948</v>
      </c>
      <c r="B202" t="s">
        <v>78</v>
      </c>
      <c r="C202">
        <v>153</v>
      </c>
      <c r="D202" t="s">
        <v>40</v>
      </c>
      <c r="E202">
        <v>1</v>
      </c>
      <c r="J202" s="1">
        <v>4160000</v>
      </c>
      <c r="K202">
        <v>110000</v>
      </c>
      <c r="L202">
        <v>0.76959999999999995</v>
      </c>
      <c r="M202">
        <v>7.4000000000000003E-3</v>
      </c>
      <c r="N202">
        <v>1.2999999999999999E-2</v>
      </c>
      <c r="O202">
        <v>9.2749999999999999E-2</v>
      </c>
      <c r="P202">
        <v>6.3000000000000003E-4</v>
      </c>
      <c r="Q202">
        <v>1.6000000000000001E-3</v>
      </c>
      <c r="R202">
        <v>0.63205</v>
      </c>
      <c r="S202">
        <v>10.78167</v>
      </c>
      <c r="T202">
        <v>0.18599109999999999</v>
      </c>
      <c r="U202">
        <v>0.06</v>
      </c>
      <c r="V202">
        <v>4.4999999999999999E-4</v>
      </c>
      <c r="W202">
        <v>4.4999999999999999E-4</v>
      </c>
      <c r="X202">
        <v>4.0174000000000001E-2</v>
      </c>
      <c r="Y202">
        <v>2.8070000000000001E-2</v>
      </c>
      <c r="Z202">
        <v>9.5E-4</v>
      </c>
      <c r="AA202">
        <v>9.5E-4</v>
      </c>
      <c r="AB202">
        <v>579.20000000000005</v>
      </c>
      <c r="AC202">
        <v>4.3</v>
      </c>
      <c r="AD202">
        <v>7.5</v>
      </c>
      <c r="AE202" s="4">
        <v>571.70000000000005</v>
      </c>
      <c r="AF202">
        <v>3.7</v>
      </c>
      <c r="AG202">
        <v>9.5</v>
      </c>
      <c r="AH202">
        <v>559</v>
      </c>
      <c r="AI202">
        <v>19</v>
      </c>
      <c r="AJ202">
        <v>19</v>
      </c>
      <c r="AK202">
        <v>599</v>
      </c>
      <c r="AL202">
        <v>16</v>
      </c>
      <c r="AM202">
        <v>16</v>
      </c>
      <c r="AN202">
        <v>358.7</v>
      </c>
      <c r="AO202">
        <v>9.3000000000000007</v>
      </c>
      <c r="AP202">
        <v>12.13</v>
      </c>
      <c r="AQ202">
        <v>0.34</v>
      </c>
      <c r="AR202">
        <v>29.72</v>
      </c>
      <c r="AS202">
        <v>0.23</v>
      </c>
    </row>
    <row r="203" spans="1:45" x14ac:dyDescent="0.25">
      <c r="A203">
        <v>22.035</v>
      </c>
      <c r="B203" t="s">
        <v>348</v>
      </c>
      <c r="C203">
        <v>153</v>
      </c>
      <c r="D203" t="s">
        <v>40</v>
      </c>
      <c r="E203">
        <v>1</v>
      </c>
      <c r="J203" s="1">
        <v>3644000</v>
      </c>
      <c r="K203">
        <v>99000</v>
      </c>
      <c r="L203">
        <v>0.77010000000000001</v>
      </c>
      <c r="M203">
        <v>7.7000000000000002E-3</v>
      </c>
      <c r="N203">
        <v>1.2999999999999999E-2</v>
      </c>
      <c r="O203">
        <v>9.2840000000000006E-2</v>
      </c>
      <c r="P203">
        <v>6.6E-4</v>
      </c>
      <c r="Q203">
        <v>1.6000000000000001E-3</v>
      </c>
      <c r="R203">
        <v>0.57599</v>
      </c>
      <c r="S203">
        <v>10.77122</v>
      </c>
      <c r="T203">
        <v>0.18563070000000001</v>
      </c>
      <c r="U203">
        <v>6.0389999999999999E-2</v>
      </c>
      <c r="V203">
        <v>5.1999999999999995E-4</v>
      </c>
      <c r="W203">
        <v>5.1999999999999995E-4</v>
      </c>
      <c r="X203">
        <v>9.3276999999999999E-2</v>
      </c>
      <c r="Y203">
        <v>2.93E-2</v>
      </c>
      <c r="Z203">
        <v>1E-3</v>
      </c>
      <c r="AA203">
        <v>1E-3</v>
      </c>
      <c r="AB203">
        <v>579.5</v>
      </c>
      <c r="AC203">
        <v>4.4000000000000004</v>
      </c>
      <c r="AD203">
        <v>7.6</v>
      </c>
      <c r="AE203" s="4">
        <v>572.29999999999995</v>
      </c>
      <c r="AF203">
        <v>3.9</v>
      </c>
      <c r="AG203">
        <v>9.6</v>
      </c>
      <c r="AH203">
        <v>583</v>
      </c>
      <c r="AI203">
        <v>20</v>
      </c>
      <c r="AJ203">
        <v>20</v>
      </c>
      <c r="AK203">
        <v>612</v>
      </c>
      <c r="AL203">
        <v>19</v>
      </c>
      <c r="AM203">
        <v>19</v>
      </c>
      <c r="AN203">
        <v>349.3</v>
      </c>
      <c r="AO203">
        <v>9.5</v>
      </c>
      <c r="AP203">
        <v>11.77</v>
      </c>
      <c r="AQ203">
        <v>0.33</v>
      </c>
      <c r="AR203">
        <v>29.81</v>
      </c>
      <c r="AS203">
        <v>0.27</v>
      </c>
    </row>
    <row r="204" spans="1:45" x14ac:dyDescent="0.25">
      <c r="A204">
        <v>21.952000000000002</v>
      </c>
      <c r="B204" t="s">
        <v>45</v>
      </c>
      <c r="C204">
        <v>153</v>
      </c>
      <c r="D204" t="s">
        <v>40</v>
      </c>
      <c r="E204">
        <v>1</v>
      </c>
      <c r="J204" s="1">
        <v>4420000</v>
      </c>
      <c r="K204">
        <v>110000</v>
      </c>
      <c r="L204">
        <v>0.75080000000000002</v>
      </c>
      <c r="M204">
        <v>7.3000000000000001E-3</v>
      </c>
      <c r="N204">
        <v>1.2999999999999999E-2</v>
      </c>
      <c r="O204">
        <v>9.1840000000000005E-2</v>
      </c>
      <c r="P204">
        <v>5.9000000000000003E-4</v>
      </c>
      <c r="Q204">
        <v>1.6000000000000001E-3</v>
      </c>
      <c r="R204">
        <v>0.4733</v>
      </c>
      <c r="S204">
        <v>10.888500000000001</v>
      </c>
      <c r="T204">
        <v>0.18969520000000001</v>
      </c>
      <c r="U204">
        <v>5.9839999999999997E-2</v>
      </c>
      <c r="V204">
        <v>5.1999999999999995E-4</v>
      </c>
      <c r="W204">
        <v>5.1999999999999995E-4</v>
      </c>
      <c r="X204">
        <v>0.15811</v>
      </c>
      <c r="Y204">
        <v>2.8629999999999999E-2</v>
      </c>
      <c r="Z204">
        <v>9.2000000000000003E-4</v>
      </c>
      <c r="AA204">
        <v>9.2000000000000003E-4</v>
      </c>
      <c r="AB204">
        <v>568.29999999999995</v>
      </c>
      <c r="AC204">
        <v>4.2</v>
      </c>
      <c r="AD204">
        <v>7.4</v>
      </c>
      <c r="AE204" s="4">
        <v>566.4</v>
      </c>
      <c r="AF204">
        <v>3.5</v>
      </c>
      <c r="AG204">
        <v>9.4</v>
      </c>
      <c r="AH204">
        <v>570</v>
      </c>
      <c r="AI204">
        <v>18</v>
      </c>
      <c r="AJ204">
        <v>18</v>
      </c>
      <c r="AK204">
        <v>598</v>
      </c>
      <c r="AL204">
        <v>19</v>
      </c>
      <c r="AM204">
        <v>19</v>
      </c>
      <c r="AN204">
        <v>361.1</v>
      </c>
      <c r="AO204">
        <v>8.8000000000000007</v>
      </c>
      <c r="AP204">
        <v>11.98</v>
      </c>
      <c r="AQ204">
        <v>0.31</v>
      </c>
      <c r="AR204">
        <v>30.25</v>
      </c>
      <c r="AS204">
        <v>0.24</v>
      </c>
    </row>
    <row r="205" spans="1:45" x14ac:dyDescent="0.25">
      <c r="A205">
        <v>21.97</v>
      </c>
      <c r="B205" t="s">
        <v>316</v>
      </c>
      <c r="C205">
        <v>152</v>
      </c>
      <c r="D205" t="s">
        <v>40</v>
      </c>
      <c r="E205">
        <v>1</v>
      </c>
      <c r="J205" s="1">
        <v>3550000</v>
      </c>
      <c r="K205">
        <v>100000</v>
      </c>
      <c r="L205">
        <v>0.78349999999999997</v>
      </c>
      <c r="M205">
        <v>7.6E-3</v>
      </c>
      <c r="N205">
        <v>1.2999999999999999E-2</v>
      </c>
      <c r="O205">
        <v>9.5130000000000006E-2</v>
      </c>
      <c r="P205">
        <v>5.9000000000000003E-4</v>
      </c>
      <c r="Q205">
        <v>1.6000000000000001E-3</v>
      </c>
      <c r="R205">
        <v>0.50990999999999997</v>
      </c>
      <c r="S205">
        <v>10.51193</v>
      </c>
      <c r="T205">
        <v>0.17680109999999999</v>
      </c>
      <c r="U205">
        <v>5.9889999999999999E-2</v>
      </c>
      <c r="V205">
        <v>5.0000000000000001E-4</v>
      </c>
      <c r="W205">
        <v>5.0000000000000001E-4</v>
      </c>
      <c r="X205">
        <v>0.11008999999999999</v>
      </c>
      <c r="Y205">
        <v>2.98E-2</v>
      </c>
      <c r="Z205">
        <v>1.1000000000000001E-3</v>
      </c>
      <c r="AA205">
        <v>1.1000000000000001E-3</v>
      </c>
      <c r="AB205">
        <v>587.20000000000005</v>
      </c>
      <c r="AC205">
        <v>4.3</v>
      </c>
      <c r="AD205">
        <v>7.5</v>
      </c>
      <c r="AE205" s="4">
        <v>585.79999999999995</v>
      </c>
      <c r="AF205">
        <v>3.5</v>
      </c>
      <c r="AG205">
        <v>9.6</v>
      </c>
      <c r="AH205">
        <v>593</v>
      </c>
      <c r="AI205">
        <v>21</v>
      </c>
      <c r="AJ205">
        <v>21</v>
      </c>
      <c r="AK205">
        <v>595</v>
      </c>
      <c r="AL205">
        <v>18</v>
      </c>
      <c r="AM205">
        <v>18</v>
      </c>
      <c r="AN205">
        <v>335.1</v>
      </c>
      <c r="AO205">
        <v>9.6999999999999993</v>
      </c>
      <c r="AP205">
        <v>11.19</v>
      </c>
      <c r="AQ205">
        <v>0.33</v>
      </c>
      <c r="AR205">
        <v>29.81</v>
      </c>
      <c r="AS205">
        <v>0.24</v>
      </c>
    </row>
    <row r="206" spans="1:45" x14ac:dyDescent="0.25">
      <c r="A206">
        <v>22.012</v>
      </c>
      <c r="B206" t="s">
        <v>281</v>
      </c>
      <c r="C206">
        <v>153</v>
      </c>
      <c r="D206" t="s">
        <v>40</v>
      </c>
      <c r="E206">
        <v>1</v>
      </c>
      <c r="J206" s="1">
        <v>3560000</v>
      </c>
      <c r="K206">
        <v>100000</v>
      </c>
      <c r="L206">
        <v>0.78390000000000004</v>
      </c>
      <c r="M206">
        <v>7.0000000000000001E-3</v>
      </c>
      <c r="N206">
        <v>1.2999999999999999E-2</v>
      </c>
      <c r="O206">
        <v>9.5089999999999994E-2</v>
      </c>
      <c r="P206">
        <v>5.5000000000000003E-4</v>
      </c>
      <c r="Q206">
        <v>1.6000000000000001E-3</v>
      </c>
      <c r="R206">
        <v>0.3896</v>
      </c>
      <c r="S206">
        <v>10.516349999999999</v>
      </c>
      <c r="T206">
        <v>0.17694989999999999</v>
      </c>
      <c r="U206">
        <v>5.9610000000000003E-2</v>
      </c>
      <c r="V206">
        <v>5.1000000000000004E-4</v>
      </c>
      <c r="W206">
        <v>5.1000000000000004E-4</v>
      </c>
      <c r="X206">
        <v>0.26323000000000002</v>
      </c>
      <c r="Y206">
        <v>2.9940000000000001E-2</v>
      </c>
      <c r="Z206">
        <v>9.8999999999999999E-4</v>
      </c>
      <c r="AA206">
        <v>9.8999999999999999E-4</v>
      </c>
      <c r="AB206">
        <v>587.4</v>
      </c>
      <c r="AC206">
        <v>4</v>
      </c>
      <c r="AD206">
        <v>7.4</v>
      </c>
      <c r="AE206" s="4">
        <v>585.5</v>
      </c>
      <c r="AF206">
        <v>3.3</v>
      </c>
      <c r="AG206">
        <v>9.6</v>
      </c>
      <c r="AH206">
        <v>596</v>
      </c>
      <c r="AI206">
        <v>19</v>
      </c>
      <c r="AJ206">
        <v>19</v>
      </c>
      <c r="AK206">
        <v>584</v>
      </c>
      <c r="AL206">
        <v>19</v>
      </c>
      <c r="AM206">
        <v>19</v>
      </c>
      <c r="AN206">
        <v>339</v>
      </c>
      <c r="AO206">
        <v>10</v>
      </c>
      <c r="AP206">
        <v>11.43</v>
      </c>
      <c r="AQ206">
        <v>0.35</v>
      </c>
      <c r="AR206">
        <v>29.7</v>
      </c>
      <c r="AS206">
        <v>0.28000000000000003</v>
      </c>
    </row>
    <row r="207" spans="1:45" x14ac:dyDescent="0.25">
      <c r="A207">
        <v>21.992000000000001</v>
      </c>
      <c r="B207" t="s">
        <v>248</v>
      </c>
      <c r="C207">
        <v>153</v>
      </c>
      <c r="D207" t="s">
        <v>40</v>
      </c>
      <c r="E207">
        <v>1</v>
      </c>
      <c r="J207" s="1">
        <v>3620000</v>
      </c>
      <c r="K207">
        <v>110000</v>
      </c>
      <c r="L207">
        <v>0.79359999999999997</v>
      </c>
      <c r="M207">
        <v>7.1999999999999998E-3</v>
      </c>
      <c r="N207">
        <v>1.2999999999999999E-2</v>
      </c>
      <c r="O207">
        <v>9.5589999999999994E-2</v>
      </c>
      <c r="P207">
        <v>5.5999999999999995E-4</v>
      </c>
      <c r="Q207">
        <v>1.6000000000000001E-3</v>
      </c>
      <c r="R207">
        <v>0.42430000000000001</v>
      </c>
      <c r="S207">
        <v>10.461349999999999</v>
      </c>
      <c r="T207">
        <v>0.1751036</v>
      </c>
      <c r="U207">
        <v>6.0109999999999997E-2</v>
      </c>
      <c r="V207">
        <v>5.1000000000000004E-4</v>
      </c>
      <c r="W207">
        <v>5.1000000000000004E-4</v>
      </c>
      <c r="X207">
        <v>0.20988000000000001</v>
      </c>
      <c r="Y207">
        <v>0.03</v>
      </c>
      <c r="Z207">
        <v>1.1000000000000001E-3</v>
      </c>
      <c r="AA207">
        <v>1.1000000000000001E-3</v>
      </c>
      <c r="AB207">
        <v>592.9</v>
      </c>
      <c r="AC207">
        <v>4.0999999999999996</v>
      </c>
      <c r="AD207">
        <v>7.5</v>
      </c>
      <c r="AE207" s="4">
        <v>588.5</v>
      </c>
      <c r="AF207">
        <v>3.3</v>
      </c>
      <c r="AG207">
        <v>9.6</v>
      </c>
      <c r="AH207">
        <v>598</v>
      </c>
      <c r="AI207">
        <v>21</v>
      </c>
      <c r="AJ207">
        <v>21</v>
      </c>
      <c r="AK207">
        <v>603</v>
      </c>
      <c r="AL207">
        <v>19</v>
      </c>
      <c r="AM207">
        <v>19</v>
      </c>
      <c r="AN207">
        <v>348</v>
      </c>
      <c r="AO207">
        <v>11</v>
      </c>
      <c r="AP207">
        <v>11.81</v>
      </c>
      <c r="AQ207">
        <v>0.35</v>
      </c>
      <c r="AR207">
        <v>29.61</v>
      </c>
      <c r="AS207">
        <v>0.27</v>
      </c>
    </row>
    <row r="208" spans="1:45" x14ac:dyDescent="0.25">
      <c r="A208">
        <v>21.981000000000002</v>
      </c>
      <c r="B208" t="s">
        <v>213</v>
      </c>
      <c r="C208">
        <v>152</v>
      </c>
      <c r="D208" t="s">
        <v>40</v>
      </c>
      <c r="E208">
        <v>1</v>
      </c>
      <c r="J208" s="1">
        <v>3630000</v>
      </c>
      <c r="K208">
        <v>110000</v>
      </c>
      <c r="L208">
        <v>0.79920000000000002</v>
      </c>
      <c r="M208">
        <v>7.7000000000000002E-3</v>
      </c>
      <c r="N208">
        <v>1.4E-2</v>
      </c>
      <c r="O208">
        <v>9.6240000000000006E-2</v>
      </c>
      <c r="P208">
        <v>5.5999999999999995E-4</v>
      </c>
      <c r="Q208">
        <v>1.6000000000000001E-3</v>
      </c>
      <c r="R208">
        <v>0.38142999999999999</v>
      </c>
      <c r="S208">
        <v>10.390689999999999</v>
      </c>
      <c r="T208">
        <v>0.17274629999999999</v>
      </c>
      <c r="U208">
        <v>6.0490000000000002E-2</v>
      </c>
      <c r="V208">
        <v>5.4000000000000001E-4</v>
      </c>
      <c r="W208">
        <v>5.4000000000000001E-4</v>
      </c>
      <c r="X208">
        <v>0.20745</v>
      </c>
      <c r="Y208">
        <v>2.9069999999999999E-2</v>
      </c>
      <c r="Z208">
        <v>9.6000000000000002E-4</v>
      </c>
      <c r="AA208">
        <v>9.6000000000000002E-4</v>
      </c>
      <c r="AB208">
        <v>596</v>
      </c>
      <c r="AC208">
        <v>4.3</v>
      </c>
      <c r="AD208">
        <v>7.6</v>
      </c>
      <c r="AE208" s="4">
        <v>592.29999999999995</v>
      </c>
      <c r="AF208">
        <v>3.3</v>
      </c>
      <c r="AG208">
        <v>9.6999999999999993</v>
      </c>
      <c r="AH208">
        <v>579</v>
      </c>
      <c r="AI208">
        <v>19</v>
      </c>
      <c r="AJ208">
        <v>19</v>
      </c>
      <c r="AK208">
        <v>616</v>
      </c>
      <c r="AL208">
        <v>19</v>
      </c>
      <c r="AM208">
        <v>19</v>
      </c>
      <c r="AN208">
        <v>338</v>
      </c>
      <c r="AO208">
        <v>10</v>
      </c>
      <c r="AP208">
        <v>11.39</v>
      </c>
      <c r="AQ208">
        <v>0.36</v>
      </c>
      <c r="AR208">
        <v>29.59</v>
      </c>
      <c r="AS208">
        <v>0.28000000000000003</v>
      </c>
    </row>
    <row r="209" spans="1:45" x14ac:dyDescent="0.25">
      <c r="A209">
        <v>21.994</v>
      </c>
      <c r="B209" t="s">
        <v>180</v>
      </c>
      <c r="C209">
        <v>153</v>
      </c>
      <c r="D209" t="s">
        <v>40</v>
      </c>
      <c r="E209">
        <v>1</v>
      </c>
      <c r="J209" s="1">
        <v>3750000</v>
      </c>
      <c r="K209">
        <v>110000</v>
      </c>
      <c r="L209">
        <v>0.78149999999999997</v>
      </c>
      <c r="M209">
        <v>7.0000000000000001E-3</v>
      </c>
      <c r="N209">
        <v>1.2999999999999999E-2</v>
      </c>
      <c r="O209">
        <v>9.4479999999999995E-2</v>
      </c>
      <c r="P209">
        <v>5.4000000000000001E-4</v>
      </c>
      <c r="Q209">
        <v>1.6000000000000001E-3</v>
      </c>
      <c r="R209">
        <v>0.37485000000000002</v>
      </c>
      <c r="S209">
        <v>10.584250000000001</v>
      </c>
      <c r="T209">
        <v>0.17924219999999999</v>
      </c>
      <c r="U209">
        <v>6.0290000000000003E-2</v>
      </c>
      <c r="V209">
        <v>5.1999999999999995E-4</v>
      </c>
      <c r="W209">
        <v>5.1999999999999995E-4</v>
      </c>
      <c r="X209">
        <v>0.23885999999999999</v>
      </c>
      <c r="Y209">
        <v>2.896E-2</v>
      </c>
      <c r="Z209">
        <v>9.3000000000000005E-4</v>
      </c>
      <c r="AA209">
        <v>9.3000000000000005E-4</v>
      </c>
      <c r="AB209">
        <v>586</v>
      </c>
      <c r="AC209">
        <v>4</v>
      </c>
      <c r="AD209">
        <v>7.4</v>
      </c>
      <c r="AE209" s="4">
        <v>582</v>
      </c>
      <c r="AF209">
        <v>3.2</v>
      </c>
      <c r="AG209">
        <v>9.5</v>
      </c>
      <c r="AH209">
        <v>577</v>
      </c>
      <c r="AI209">
        <v>18</v>
      </c>
      <c r="AJ209">
        <v>18</v>
      </c>
      <c r="AK209">
        <v>611</v>
      </c>
      <c r="AL209">
        <v>18</v>
      </c>
      <c r="AM209">
        <v>18</v>
      </c>
      <c r="AN209">
        <v>340</v>
      </c>
      <c r="AO209">
        <v>10</v>
      </c>
      <c r="AP209">
        <v>11.29</v>
      </c>
      <c r="AQ209">
        <v>0.33</v>
      </c>
      <c r="AR209">
        <v>30.06</v>
      </c>
      <c r="AS209">
        <v>0.24</v>
      </c>
    </row>
    <row r="210" spans="1:45" x14ac:dyDescent="0.25">
      <c r="A210">
        <v>21.988</v>
      </c>
      <c r="B210" t="s">
        <v>145</v>
      </c>
      <c r="C210">
        <v>152</v>
      </c>
      <c r="D210" t="s">
        <v>40</v>
      </c>
      <c r="E210">
        <v>1</v>
      </c>
      <c r="J210" s="1">
        <v>3760000</v>
      </c>
      <c r="K210">
        <v>110000</v>
      </c>
      <c r="L210">
        <v>0.79869999999999997</v>
      </c>
      <c r="M210">
        <v>7.3000000000000001E-3</v>
      </c>
      <c r="N210">
        <v>1.2999999999999999E-2</v>
      </c>
      <c r="O210">
        <v>9.5509999999999998E-2</v>
      </c>
      <c r="P210">
        <v>5.4000000000000001E-4</v>
      </c>
      <c r="Q210">
        <v>1.6000000000000001E-3</v>
      </c>
      <c r="R210">
        <v>0.60697000000000001</v>
      </c>
      <c r="S210">
        <v>10.47011</v>
      </c>
      <c r="T210">
        <v>0.1753971</v>
      </c>
      <c r="U210">
        <v>6.0420000000000001E-2</v>
      </c>
      <c r="V210">
        <v>4.4999999999999999E-4</v>
      </c>
      <c r="W210">
        <v>4.4999999999999999E-4</v>
      </c>
      <c r="X210">
        <v>-2.1118999999999999E-3</v>
      </c>
      <c r="Y210">
        <v>2.87E-2</v>
      </c>
      <c r="Z210">
        <v>1E-3</v>
      </c>
      <c r="AA210">
        <v>1E-3</v>
      </c>
      <c r="AB210">
        <v>595.79999999999995</v>
      </c>
      <c r="AC210">
        <v>4.0999999999999996</v>
      </c>
      <c r="AD210">
        <v>7.5</v>
      </c>
      <c r="AE210" s="4">
        <v>588</v>
      </c>
      <c r="AF210">
        <v>3.2</v>
      </c>
      <c r="AG210">
        <v>9.6</v>
      </c>
      <c r="AH210">
        <v>572</v>
      </c>
      <c r="AI210">
        <v>20</v>
      </c>
      <c r="AJ210">
        <v>20</v>
      </c>
      <c r="AK210">
        <v>614</v>
      </c>
      <c r="AL210">
        <v>16</v>
      </c>
      <c r="AM210">
        <v>16</v>
      </c>
      <c r="AN210">
        <v>337.4</v>
      </c>
      <c r="AO210">
        <v>9.8000000000000007</v>
      </c>
      <c r="AP210">
        <v>11.32</v>
      </c>
      <c r="AQ210">
        <v>0.35</v>
      </c>
      <c r="AR210">
        <v>29.78</v>
      </c>
      <c r="AS210">
        <v>0.28000000000000003</v>
      </c>
    </row>
    <row r="211" spans="1:45" x14ac:dyDescent="0.25">
      <c r="A211">
        <v>21.984000000000002</v>
      </c>
      <c r="B211" t="s">
        <v>112</v>
      </c>
      <c r="C211">
        <v>153</v>
      </c>
      <c r="D211" t="s">
        <v>40</v>
      </c>
      <c r="E211">
        <v>1</v>
      </c>
      <c r="J211" s="1">
        <v>3960000</v>
      </c>
      <c r="K211">
        <v>110000</v>
      </c>
      <c r="L211">
        <v>0.78380000000000005</v>
      </c>
      <c r="M211">
        <v>7.1999999999999998E-3</v>
      </c>
      <c r="N211">
        <v>1.2999999999999999E-2</v>
      </c>
      <c r="O211">
        <v>9.3990000000000004E-2</v>
      </c>
      <c r="P211">
        <v>4.6000000000000001E-4</v>
      </c>
      <c r="Q211">
        <v>1.6000000000000001E-3</v>
      </c>
      <c r="R211">
        <v>0.44946999999999998</v>
      </c>
      <c r="S211">
        <v>10.639430000000001</v>
      </c>
      <c r="T211">
        <v>0.1811159</v>
      </c>
      <c r="U211">
        <v>6.0080000000000001E-2</v>
      </c>
      <c r="V211">
        <v>5.1999999999999995E-4</v>
      </c>
      <c r="W211">
        <v>5.1999999999999995E-4</v>
      </c>
      <c r="X211">
        <v>5.6755E-2</v>
      </c>
      <c r="Y211">
        <v>2.8830000000000001E-2</v>
      </c>
      <c r="Z211">
        <v>9.5E-4</v>
      </c>
      <c r="AA211">
        <v>9.5E-4</v>
      </c>
      <c r="AB211">
        <v>587.29999999999995</v>
      </c>
      <c r="AC211">
        <v>4.0999999999999996</v>
      </c>
      <c r="AD211">
        <v>7.5</v>
      </c>
      <c r="AE211" s="4">
        <v>579.1</v>
      </c>
      <c r="AF211">
        <v>2.7</v>
      </c>
      <c r="AG211">
        <v>9.3000000000000007</v>
      </c>
      <c r="AH211">
        <v>574</v>
      </c>
      <c r="AI211">
        <v>19</v>
      </c>
      <c r="AJ211">
        <v>19</v>
      </c>
      <c r="AK211">
        <v>601</v>
      </c>
      <c r="AL211">
        <v>19</v>
      </c>
      <c r="AM211">
        <v>19</v>
      </c>
      <c r="AN211">
        <v>349.9</v>
      </c>
      <c r="AO211">
        <v>9.9</v>
      </c>
      <c r="AP211">
        <v>11.81</v>
      </c>
      <c r="AQ211">
        <v>0.34</v>
      </c>
      <c r="AR211">
        <v>29.48</v>
      </c>
      <c r="AS211">
        <v>0.27</v>
      </c>
    </row>
    <row r="212" spans="1:45" x14ac:dyDescent="0.25">
      <c r="A212">
        <v>21.95</v>
      </c>
      <c r="B212" t="s">
        <v>77</v>
      </c>
      <c r="C212">
        <v>153</v>
      </c>
      <c r="D212" t="s">
        <v>40</v>
      </c>
      <c r="E212">
        <v>1</v>
      </c>
      <c r="J212" s="1">
        <v>3950000</v>
      </c>
      <c r="K212">
        <v>120000</v>
      </c>
      <c r="L212">
        <v>0.80130000000000001</v>
      </c>
      <c r="M212">
        <v>7.1000000000000004E-3</v>
      </c>
      <c r="N212">
        <v>1.2999999999999999E-2</v>
      </c>
      <c r="O212">
        <v>9.5560000000000006E-2</v>
      </c>
      <c r="P212">
        <v>5.2999999999999998E-4</v>
      </c>
      <c r="Q212">
        <v>1.6000000000000001E-3</v>
      </c>
      <c r="R212">
        <v>0.39682000000000001</v>
      </c>
      <c r="S212">
        <v>10.46463</v>
      </c>
      <c r="T212">
        <v>0.1752136</v>
      </c>
      <c r="U212">
        <v>6.0659999999999999E-2</v>
      </c>
      <c r="V212">
        <v>5.0000000000000001E-4</v>
      </c>
      <c r="W212">
        <v>5.0000000000000001E-4</v>
      </c>
      <c r="X212">
        <v>0.22283</v>
      </c>
      <c r="Y212">
        <v>2.9399999999999999E-2</v>
      </c>
      <c r="Z212">
        <v>1E-3</v>
      </c>
      <c r="AA212">
        <v>1E-3</v>
      </c>
      <c r="AB212">
        <v>597.29999999999995</v>
      </c>
      <c r="AC212">
        <v>4</v>
      </c>
      <c r="AD212">
        <v>7.4</v>
      </c>
      <c r="AE212" s="4">
        <v>588.29999999999995</v>
      </c>
      <c r="AF212">
        <v>3.1</v>
      </c>
      <c r="AG212">
        <v>9.5</v>
      </c>
      <c r="AH212">
        <v>585</v>
      </c>
      <c r="AI212">
        <v>20</v>
      </c>
      <c r="AJ212">
        <v>20</v>
      </c>
      <c r="AK212">
        <v>623</v>
      </c>
      <c r="AL212">
        <v>18</v>
      </c>
      <c r="AM212">
        <v>18</v>
      </c>
      <c r="AN212">
        <v>340.3</v>
      </c>
      <c r="AO212">
        <v>9.9</v>
      </c>
      <c r="AP212">
        <v>11.4</v>
      </c>
      <c r="AQ212">
        <v>0.35</v>
      </c>
      <c r="AR212">
        <v>30</v>
      </c>
      <c r="AS212">
        <v>0.24</v>
      </c>
    </row>
    <row r="213" spans="1:45" x14ac:dyDescent="0.25">
      <c r="A213">
        <v>22.01</v>
      </c>
      <c r="B213" t="s">
        <v>347</v>
      </c>
      <c r="C213">
        <v>152</v>
      </c>
      <c r="D213" t="s">
        <v>40</v>
      </c>
      <c r="E213">
        <v>1</v>
      </c>
      <c r="J213" s="1">
        <v>3446000</v>
      </c>
      <c r="K213">
        <v>98000</v>
      </c>
      <c r="L213">
        <v>0.79349999999999998</v>
      </c>
      <c r="M213">
        <v>7.4999999999999997E-3</v>
      </c>
      <c r="N213">
        <v>1.2999999999999999E-2</v>
      </c>
      <c r="O213">
        <v>9.5829999999999999E-2</v>
      </c>
      <c r="P213">
        <v>5.8E-4</v>
      </c>
      <c r="Q213">
        <v>1.6000000000000001E-3</v>
      </c>
      <c r="R213">
        <v>0.38096999999999998</v>
      </c>
      <c r="S213">
        <v>10.43515</v>
      </c>
      <c r="T213">
        <v>0.17422760000000001</v>
      </c>
      <c r="U213">
        <v>6.021E-2</v>
      </c>
      <c r="V213">
        <v>5.4000000000000001E-4</v>
      </c>
      <c r="W213">
        <v>5.4000000000000001E-4</v>
      </c>
      <c r="X213">
        <v>0.21312999999999999</v>
      </c>
      <c r="Y213">
        <v>3.0249999999999999E-2</v>
      </c>
      <c r="Z213">
        <v>9.7999999999999997E-4</v>
      </c>
      <c r="AA213">
        <v>9.7999999999999997E-4</v>
      </c>
      <c r="AB213">
        <v>592.79999999999995</v>
      </c>
      <c r="AC213">
        <v>4.3</v>
      </c>
      <c r="AD213">
        <v>7.6</v>
      </c>
      <c r="AE213" s="4">
        <v>589.9</v>
      </c>
      <c r="AF213">
        <v>3.4</v>
      </c>
      <c r="AG213">
        <v>9.6999999999999993</v>
      </c>
      <c r="AH213">
        <v>602</v>
      </c>
      <c r="AI213">
        <v>19</v>
      </c>
      <c r="AJ213">
        <v>19</v>
      </c>
      <c r="AK213">
        <v>606</v>
      </c>
      <c r="AL213">
        <v>19</v>
      </c>
      <c r="AM213">
        <v>19</v>
      </c>
      <c r="AN213">
        <v>330.2</v>
      </c>
      <c r="AO213">
        <v>9.4</v>
      </c>
      <c r="AP213">
        <v>11.2</v>
      </c>
      <c r="AQ213">
        <v>0.34</v>
      </c>
      <c r="AR213">
        <v>29.58</v>
      </c>
      <c r="AS213">
        <v>0.25</v>
      </c>
    </row>
    <row r="214" spans="1:45" x14ac:dyDescent="0.25">
      <c r="A214">
        <v>21.997</v>
      </c>
      <c r="B214" t="s">
        <v>44</v>
      </c>
      <c r="C214">
        <v>153</v>
      </c>
      <c r="D214" t="s">
        <v>40</v>
      </c>
      <c r="E214">
        <v>1</v>
      </c>
      <c r="J214" s="1">
        <v>4300000</v>
      </c>
      <c r="K214">
        <v>120000</v>
      </c>
      <c r="L214">
        <v>0.76319999999999999</v>
      </c>
      <c r="M214">
        <v>5.5999999999999999E-3</v>
      </c>
      <c r="N214">
        <v>1.2E-2</v>
      </c>
      <c r="O214">
        <v>9.3909999999999993E-2</v>
      </c>
      <c r="P214">
        <v>4.8999999999999998E-4</v>
      </c>
      <c r="Q214">
        <v>1.6000000000000001E-3</v>
      </c>
      <c r="R214">
        <v>0.49809999999999999</v>
      </c>
      <c r="S214">
        <v>10.648490000000001</v>
      </c>
      <c r="T214">
        <v>0.18142469999999999</v>
      </c>
      <c r="U214">
        <v>5.9639999999999999E-2</v>
      </c>
      <c r="V214">
        <v>4.0999999999999999E-4</v>
      </c>
      <c r="W214">
        <v>4.0999999999999999E-4</v>
      </c>
      <c r="X214">
        <v>0.21052999999999999</v>
      </c>
      <c r="Y214">
        <v>2.9159999999999998E-2</v>
      </c>
      <c r="Z214">
        <v>9.7999999999999997E-4</v>
      </c>
      <c r="AA214">
        <v>9.7999999999999997E-4</v>
      </c>
      <c r="AB214">
        <v>575.70000000000005</v>
      </c>
      <c r="AC214">
        <v>3.2</v>
      </c>
      <c r="AD214">
        <v>6.9</v>
      </c>
      <c r="AE214" s="4">
        <v>578.6</v>
      </c>
      <c r="AF214">
        <v>2.9</v>
      </c>
      <c r="AG214">
        <v>9.3000000000000007</v>
      </c>
      <c r="AH214">
        <v>581</v>
      </c>
      <c r="AI214">
        <v>19</v>
      </c>
      <c r="AJ214">
        <v>19</v>
      </c>
      <c r="AK214">
        <v>589</v>
      </c>
      <c r="AL214">
        <v>14</v>
      </c>
      <c r="AM214">
        <v>14</v>
      </c>
      <c r="AN214">
        <v>351</v>
      </c>
      <c r="AO214">
        <v>10</v>
      </c>
      <c r="AP214">
        <v>11.67</v>
      </c>
      <c r="AQ214">
        <v>0.35</v>
      </c>
      <c r="AR214">
        <v>30.16</v>
      </c>
      <c r="AS214">
        <v>0.25</v>
      </c>
    </row>
    <row r="215" spans="1:45" x14ac:dyDescent="0.25">
      <c r="A215">
        <v>21.963999999999999</v>
      </c>
      <c r="B215" t="s">
        <v>315</v>
      </c>
      <c r="C215">
        <v>153</v>
      </c>
      <c r="D215" t="s">
        <v>40</v>
      </c>
      <c r="E215">
        <v>1</v>
      </c>
      <c r="J215" s="1">
        <v>3450000</v>
      </c>
      <c r="K215">
        <v>110000</v>
      </c>
      <c r="L215">
        <v>0.79459999999999997</v>
      </c>
      <c r="M215">
        <v>7.6E-3</v>
      </c>
      <c r="N215">
        <v>1.2999999999999999E-2</v>
      </c>
      <c r="O215">
        <v>9.5890000000000003E-2</v>
      </c>
      <c r="P215">
        <v>5.1999999999999995E-4</v>
      </c>
      <c r="Q215">
        <v>1.6000000000000001E-3</v>
      </c>
      <c r="R215">
        <v>0.30782999999999999</v>
      </c>
      <c r="S215">
        <v>10.42862</v>
      </c>
      <c r="T215">
        <v>0.17400969999999999</v>
      </c>
      <c r="U215">
        <v>6.0310000000000002E-2</v>
      </c>
      <c r="V215">
        <v>5.6999999999999998E-4</v>
      </c>
      <c r="W215">
        <v>5.6999999999999998E-4</v>
      </c>
      <c r="X215">
        <v>0.26704</v>
      </c>
      <c r="Y215">
        <v>3.0300000000000001E-2</v>
      </c>
      <c r="Z215">
        <v>1.1000000000000001E-3</v>
      </c>
      <c r="AA215">
        <v>1.1000000000000001E-3</v>
      </c>
      <c r="AB215">
        <v>593.5</v>
      </c>
      <c r="AC215">
        <v>4.3</v>
      </c>
      <c r="AD215">
        <v>7.6</v>
      </c>
      <c r="AE215" s="4">
        <v>590.29999999999995</v>
      </c>
      <c r="AF215">
        <v>3</v>
      </c>
      <c r="AG215">
        <v>9.5</v>
      </c>
      <c r="AH215">
        <v>602</v>
      </c>
      <c r="AI215">
        <v>22</v>
      </c>
      <c r="AJ215">
        <v>22</v>
      </c>
      <c r="AK215">
        <v>609</v>
      </c>
      <c r="AL215">
        <v>21</v>
      </c>
      <c r="AM215">
        <v>21</v>
      </c>
      <c r="AN215">
        <v>326</v>
      </c>
      <c r="AO215">
        <v>10</v>
      </c>
      <c r="AP215">
        <v>10.84</v>
      </c>
      <c r="AQ215">
        <v>0.35</v>
      </c>
      <c r="AR215">
        <v>29.99</v>
      </c>
      <c r="AS215">
        <v>0.28999999999999998</v>
      </c>
    </row>
    <row r="216" spans="1:45" x14ac:dyDescent="0.25">
      <c r="A216">
        <v>21.96</v>
      </c>
      <c r="B216" t="s">
        <v>445</v>
      </c>
      <c r="C216">
        <v>152</v>
      </c>
      <c r="D216" t="s">
        <v>40</v>
      </c>
      <c r="E216">
        <v>1</v>
      </c>
      <c r="J216" s="1">
        <v>3380000</v>
      </c>
      <c r="K216">
        <v>110000</v>
      </c>
      <c r="L216">
        <v>0.80710000000000004</v>
      </c>
      <c r="M216">
        <v>8.2000000000000007E-3</v>
      </c>
      <c r="N216">
        <v>1.4E-2</v>
      </c>
      <c r="O216">
        <v>9.6869999999999998E-2</v>
      </c>
      <c r="P216">
        <v>5.1000000000000004E-4</v>
      </c>
      <c r="Q216">
        <v>1.6000000000000001E-3</v>
      </c>
      <c r="R216">
        <v>0.3931</v>
      </c>
      <c r="S216">
        <v>10.32311</v>
      </c>
      <c r="T216">
        <v>0.17050670000000001</v>
      </c>
      <c r="U216">
        <v>6.0330000000000002E-2</v>
      </c>
      <c r="V216">
        <v>5.9000000000000003E-4</v>
      </c>
      <c r="W216">
        <v>5.9000000000000003E-4</v>
      </c>
      <c r="X216">
        <v>0.13056999999999999</v>
      </c>
      <c r="Y216">
        <v>2.9600000000000001E-2</v>
      </c>
      <c r="Z216">
        <v>1.1999999999999999E-3</v>
      </c>
      <c r="AA216">
        <v>1.1999999999999999E-3</v>
      </c>
      <c r="AB216">
        <v>600.4</v>
      </c>
      <c r="AC216">
        <v>4.5999999999999996</v>
      </c>
      <c r="AD216">
        <v>7.8</v>
      </c>
      <c r="AE216" s="4">
        <v>596</v>
      </c>
      <c r="AF216">
        <v>3</v>
      </c>
      <c r="AG216">
        <v>9.6</v>
      </c>
      <c r="AH216">
        <v>589</v>
      </c>
      <c r="AI216">
        <v>23</v>
      </c>
      <c r="AJ216">
        <v>23</v>
      </c>
      <c r="AK216">
        <v>609</v>
      </c>
      <c r="AL216">
        <v>21</v>
      </c>
      <c r="AM216">
        <v>21</v>
      </c>
      <c r="AN216">
        <v>322</v>
      </c>
      <c r="AO216">
        <v>10</v>
      </c>
      <c r="AP216">
        <v>10.92</v>
      </c>
      <c r="AQ216">
        <v>0.35</v>
      </c>
      <c r="AR216">
        <v>29.48</v>
      </c>
      <c r="AS216">
        <v>0.26</v>
      </c>
    </row>
    <row r="217" spans="1:45" x14ac:dyDescent="0.25">
      <c r="A217">
        <v>21.95</v>
      </c>
      <c r="B217" t="s">
        <v>247</v>
      </c>
      <c r="C217">
        <v>153</v>
      </c>
      <c r="D217" t="s">
        <v>40</v>
      </c>
      <c r="E217">
        <v>1</v>
      </c>
      <c r="J217" s="1">
        <v>3500000</v>
      </c>
      <c r="K217">
        <v>120000</v>
      </c>
      <c r="L217">
        <v>0.80059999999999998</v>
      </c>
      <c r="M217">
        <v>8.3000000000000001E-3</v>
      </c>
      <c r="N217">
        <v>1.4E-2</v>
      </c>
      <c r="O217">
        <v>9.6049999999999996E-2</v>
      </c>
      <c r="P217">
        <v>5.6999999999999998E-4</v>
      </c>
      <c r="Q217">
        <v>1.6000000000000001E-3</v>
      </c>
      <c r="R217">
        <v>0.43586000000000003</v>
      </c>
      <c r="S217">
        <v>10.411239999999999</v>
      </c>
      <c r="T217">
        <v>0.17343040000000001</v>
      </c>
      <c r="U217">
        <v>6.0350000000000001E-2</v>
      </c>
      <c r="V217">
        <v>5.6999999999999998E-4</v>
      </c>
      <c r="W217">
        <v>5.6999999999999998E-4</v>
      </c>
      <c r="X217">
        <v>0.14374999999999999</v>
      </c>
      <c r="Y217">
        <v>2.9899999999999999E-2</v>
      </c>
      <c r="Z217">
        <v>1E-3</v>
      </c>
      <c r="AA217">
        <v>1E-3</v>
      </c>
      <c r="AB217">
        <v>596.70000000000005</v>
      </c>
      <c r="AC217">
        <v>4.7</v>
      </c>
      <c r="AD217">
        <v>7.9</v>
      </c>
      <c r="AE217" s="4">
        <v>591.20000000000005</v>
      </c>
      <c r="AF217">
        <v>3.3</v>
      </c>
      <c r="AG217">
        <v>9.6999999999999993</v>
      </c>
      <c r="AH217">
        <v>595</v>
      </c>
      <c r="AI217">
        <v>20</v>
      </c>
      <c r="AJ217">
        <v>20</v>
      </c>
      <c r="AK217">
        <v>610</v>
      </c>
      <c r="AL217">
        <v>21</v>
      </c>
      <c r="AM217">
        <v>21</v>
      </c>
      <c r="AN217">
        <v>337</v>
      </c>
      <c r="AO217">
        <v>11</v>
      </c>
      <c r="AP217">
        <v>11.39</v>
      </c>
      <c r="AQ217">
        <v>0.39</v>
      </c>
      <c r="AR217">
        <v>29.78</v>
      </c>
      <c r="AS217">
        <v>0.26</v>
      </c>
    </row>
    <row r="218" spans="1:45" x14ac:dyDescent="0.25">
      <c r="A218">
        <v>22.018000000000001</v>
      </c>
      <c r="B218" t="s">
        <v>444</v>
      </c>
      <c r="C218">
        <v>153</v>
      </c>
      <c r="D218" t="s">
        <v>40</v>
      </c>
      <c r="E218">
        <v>1</v>
      </c>
      <c r="J218" s="1">
        <v>3540000</v>
      </c>
      <c r="K218">
        <v>110000</v>
      </c>
      <c r="L218">
        <v>0.81</v>
      </c>
      <c r="M218">
        <v>7.9000000000000008E-3</v>
      </c>
      <c r="N218">
        <v>1.4E-2</v>
      </c>
      <c r="O218">
        <v>9.7220000000000001E-2</v>
      </c>
      <c r="P218">
        <v>4.8999999999999998E-4</v>
      </c>
      <c r="Q218">
        <v>1.6000000000000001E-3</v>
      </c>
      <c r="R218">
        <v>0.57508999999999999</v>
      </c>
      <c r="S218">
        <v>10.28595</v>
      </c>
      <c r="T218">
        <v>0.16928119999999999</v>
      </c>
      <c r="U218">
        <v>6.0589999999999998E-2</v>
      </c>
      <c r="V218">
        <v>4.8999999999999998E-4</v>
      </c>
      <c r="W218">
        <v>4.8999999999999998E-4</v>
      </c>
      <c r="X218">
        <v>-8.7165999999999993E-2</v>
      </c>
      <c r="Y218">
        <v>3.0300000000000001E-2</v>
      </c>
      <c r="Z218">
        <v>1.1000000000000001E-3</v>
      </c>
      <c r="AA218">
        <v>1.1000000000000001E-3</v>
      </c>
      <c r="AB218">
        <v>602.1</v>
      </c>
      <c r="AC218">
        <v>4.4000000000000004</v>
      </c>
      <c r="AD218">
        <v>7.7</v>
      </c>
      <c r="AE218" s="4">
        <v>598.1</v>
      </c>
      <c r="AF218">
        <v>2.9</v>
      </c>
      <c r="AG218">
        <v>9.6</v>
      </c>
      <c r="AH218">
        <v>604</v>
      </c>
      <c r="AI218">
        <v>22</v>
      </c>
      <c r="AJ218">
        <v>22</v>
      </c>
      <c r="AK218">
        <v>620</v>
      </c>
      <c r="AL218">
        <v>18</v>
      </c>
      <c r="AM218">
        <v>18</v>
      </c>
      <c r="AN218">
        <v>330</v>
      </c>
      <c r="AO218">
        <v>10</v>
      </c>
      <c r="AP218">
        <v>11.2</v>
      </c>
      <c r="AQ218">
        <v>0.36</v>
      </c>
      <c r="AR218">
        <v>29.39</v>
      </c>
      <c r="AS218">
        <v>0.24</v>
      </c>
    </row>
    <row r="219" spans="1:45" x14ac:dyDescent="0.25">
      <c r="A219">
        <v>21.984000000000002</v>
      </c>
      <c r="B219" t="s">
        <v>179</v>
      </c>
      <c r="C219">
        <v>153</v>
      </c>
      <c r="D219" t="s">
        <v>40</v>
      </c>
      <c r="E219">
        <v>1</v>
      </c>
      <c r="J219" s="1">
        <v>3690000</v>
      </c>
      <c r="K219">
        <v>110000</v>
      </c>
      <c r="L219">
        <v>0.79630000000000001</v>
      </c>
      <c r="M219">
        <v>8.2000000000000007E-3</v>
      </c>
      <c r="N219">
        <v>1.4E-2</v>
      </c>
      <c r="O219">
        <v>9.5979999999999996E-2</v>
      </c>
      <c r="P219">
        <v>5.1999999999999995E-4</v>
      </c>
      <c r="Q219">
        <v>1.6000000000000001E-3</v>
      </c>
      <c r="R219">
        <v>0.44436999999999999</v>
      </c>
      <c r="S219">
        <v>10.418839999999999</v>
      </c>
      <c r="T219">
        <v>0.17368349999999999</v>
      </c>
      <c r="U219">
        <v>6.0429999999999998E-2</v>
      </c>
      <c r="V219">
        <v>5.5000000000000003E-4</v>
      </c>
      <c r="W219">
        <v>5.5000000000000003E-4</v>
      </c>
      <c r="X219">
        <v>5.2235999999999998E-2</v>
      </c>
      <c r="Y219">
        <v>2.9510000000000002E-2</v>
      </c>
      <c r="Z219">
        <v>9.8999999999999999E-4</v>
      </c>
      <c r="AA219">
        <v>9.8999999999999999E-4</v>
      </c>
      <c r="AB219">
        <v>594.9</v>
      </c>
      <c r="AC219">
        <v>4.8</v>
      </c>
      <c r="AD219">
        <v>8</v>
      </c>
      <c r="AE219" s="4">
        <v>590.79999999999995</v>
      </c>
      <c r="AF219">
        <v>3.1</v>
      </c>
      <c r="AG219">
        <v>9.6</v>
      </c>
      <c r="AH219">
        <v>587</v>
      </c>
      <c r="AI219">
        <v>19</v>
      </c>
      <c r="AJ219">
        <v>19</v>
      </c>
      <c r="AK219">
        <v>613</v>
      </c>
      <c r="AL219">
        <v>19</v>
      </c>
      <c r="AM219">
        <v>19</v>
      </c>
      <c r="AN219">
        <v>334</v>
      </c>
      <c r="AO219">
        <v>10</v>
      </c>
      <c r="AP219">
        <v>11.33</v>
      </c>
      <c r="AQ219">
        <v>0.36</v>
      </c>
      <c r="AR219">
        <v>29.46</v>
      </c>
      <c r="AS219">
        <v>0.25</v>
      </c>
    </row>
    <row r="220" spans="1:45" x14ac:dyDescent="0.25">
      <c r="A220">
        <v>21.988</v>
      </c>
      <c r="B220" t="s">
        <v>443</v>
      </c>
      <c r="C220">
        <v>153</v>
      </c>
      <c r="D220" t="s">
        <v>40</v>
      </c>
      <c r="E220">
        <v>1</v>
      </c>
      <c r="J220" s="1">
        <v>3790000</v>
      </c>
      <c r="K220">
        <v>110000</v>
      </c>
      <c r="L220">
        <v>0.79820000000000002</v>
      </c>
      <c r="M220">
        <v>7.6E-3</v>
      </c>
      <c r="N220">
        <v>1.2999999999999999E-2</v>
      </c>
      <c r="O220">
        <v>9.5159999999999995E-2</v>
      </c>
      <c r="P220">
        <v>5.9000000000000003E-4</v>
      </c>
      <c r="Q220">
        <v>1.6000000000000001E-3</v>
      </c>
      <c r="R220">
        <v>0.48886000000000002</v>
      </c>
      <c r="S220">
        <v>10.508620000000001</v>
      </c>
      <c r="T220">
        <v>0.17668970000000001</v>
      </c>
      <c r="U220">
        <v>6.0729999999999999E-2</v>
      </c>
      <c r="V220">
        <v>4.8999999999999998E-4</v>
      </c>
      <c r="W220">
        <v>4.8999999999999998E-4</v>
      </c>
      <c r="X220">
        <v>0.14602999999999999</v>
      </c>
      <c r="Y220">
        <v>2.8199999999999999E-2</v>
      </c>
      <c r="Z220">
        <v>9.3999999999999997E-4</v>
      </c>
      <c r="AA220">
        <v>9.3999999999999997E-4</v>
      </c>
      <c r="AB220">
        <v>595.5</v>
      </c>
      <c r="AC220">
        <v>4.3</v>
      </c>
      <c r="AD220">
        <v>7.6</v>
      </c>
      <c r="AE220" s="4">
        <v>585.9</v>
      </c>
      <c r="AF220">
        <v>3.5</v>
      </c>
      <c r="AG220">
        <v>9.6</v>
      </c>
      <c r="AH220">
        <v>562</v>
      </c>
      <c r="AI220">
        <v>18</v>
      </c>
      <c r="AJ220">
        <v>18</v>
      </c>
      <c r="AK220">
        <v>625</v>
      </c>
      <c r="AL220">
        <v>18</v>
      </c>
      <c r="AM220">
        <v>18</v>
      </c>
      <c r="AN220">
        <v>340.1</v>
      </c>
      <c r="AO220">
        <v>9.6999999999999993</v>
      </c>
      <c r="AP220">
        <v>11.44</v>
      </c>
      <c r="AQ220">
        <v>0.34</v>
      </c>
      <c r="AR220">
        <v>29.71</v>
      </c>
      <c r="AS220">
        <v>0.26</v>
      </c>
    </row>
    <row r="221" spans="1:45" x14ac:dyDescent="0.25">
      <c r="A221">
        <v>22.009</v>
      </c>
      <c r="B221" t="s">
        <v>111</v>
      </c>
      <c r="C221">
        <v>152</v>
      </c>
      <c r="D221" t="s">
        <v>40</v>
      </c>
      <c r="E221">
        <v>1</v>
      </c>
      <c r="J221" s="1">
        <v>3820000</v>
      </c>
      <c r="K221">
        <v>100000</v>
      </c>
      <c r="L221">
        <v>0.78990000000000005</v>
      </c>
      <c r="M221">
        <v>8.3999999999999995E-3</v>
      </c>
      <c r="N221">
        <v>1.4E-2</v>
      </c>
      <c r="O221">
        <v>9.4469999999999998E-2</v>
      </c>
      <c r="P221">
        <v>6.3000000000000003E-4</v>
      </c>
      <c r="Q221">
        <v>1.6000000000000001E-3</v>
      </c>
      <c r="R221">
        <v>0.53129999999999999</v>
      </c>
      <c r="S221">
        <v>10.585369999999999</v>
      </c>
      <c r="T221">
        <v>0.1792801</v>
      </c>
      <c r="U221">
        <v>6.0179999999999997E-2</v>
      </c>
      <c r="V221">
        <v>5.5999999999999995E-4</v>
      </c>
      <c r="W221">
        <v>5.5999999999999995E-4</v>
      </c>
      <c r="X221">
        <v>7.4025999999999995E-2</v>
      </c>
      <c r="Y221">
        <v>2.998E-2</v>
      </c>
      <c r="Z221">
        <v>9.7000000000000005E-4</v>
      </c>
      <c r="AA221">
        <v>9.7000000000000005E-4</v>
      </c>
      <c r="AB221">
        <v>590.70000000000005</v>
      </c>
      <c r="AC221">
        <v>4.7</v>
      </c>
      <c r="AD221">
        <v>7.8</v>
      </c>
      <c r="AE221" s="4">
        <v>581.9</v>
      </c>
      <c r="AF221">
        <v>3.7</v>
      </c>
      <c r="AG221">
        <v>9.6999999999999993</v>
      </c>
      <c r="AH221">
        <v>597</v>
      </c>
      <c r="AI221">
        <v>19</v>
      </c>
      <c r="AJ221">
        <v>19</v>
      </c>
      <c r="AK221">
        <v>604</v>
      </c>
      <c r="AL221">
        <v>20</v>
      </c>
      <c r="AM221">
        <v>20</v>
      </c>
      <c r="AN221">
        <v>337.3</v>
      </c>
      <c r="AO221">
        <v>9.1</v>
      </c>
      <c r="AP221">
        <v>11.22</v>
      </c>
      <c r="AQ221">
        <v>0.31</v>
      </c>
      <c r="AR221">
        <v>29.92</v>
      </c>
      <c r="AS221">
        <v>0.25</v>
      </c>
    </row>
    <row r="222" spans="1:45" x14ac:dyDescent="0.25">
      <c r="A222">
        <v>21.969000000000001</v>
      </c>
      <c r="B222" t="s">
        <v>442</v>
      </c>
      <c r="C222">
        <v>153</v>
      </c>
      <c r="D222" t="s">
        <v>40</v>
      </c>
      <c r="E222">
        <v>1</v>
      </c>
      <c r="J222" s="1">
        <v>3920000</v>
      </c>
      <c r="K222">
        <v>110000</v>
      </c>
      <c r="L222">
        <v>0.80010000000000003</v>
      </c>
      <c r="M222">
        <v>6.7000000000000002E-3</v>
      </c>
      <c r="N222">
        <v>1.2999999999999999E-2</v>
      </c>
      <c r="O222">
        <v>9.6509999999999999E-2</v>
      </c>
      <c r="P222">
        <v>5.1999999999999995E-4</v>
      </c>
      <c r="Q222">
        <v>1.6000000000000001E-3</v>
      </c>
      <c r="R222">
        <v>0.40705999999999998</v>
      </c>
      <c r="S222">
        <v>10.36162</v>
      </c>
      <c r="T222">
        <v>0.17178109999999999</v>
      </c>
      <c r="U222">
        <v>5.9990000000000002E-2</v>
      </c>
      <c r="V222">
        <v>4.8000000000000001E-4</v>
      </c>
      <c r="W222">
        <v>4.8000000000000001E-4</v>
      </c>
      <c r="X222">
        <v>0.23824999999999999</v>
      </c>
      <c r="Y222">
        <v>2.9700000000000001E-2</v>
      </c>
      <c r="Z222">
        <v>1.1000000000000001E-3</v>
      </c>
      <c r="AA222">
        <v>1.1000000000000001E-3</v>
      </c>
      <c r="AB222">
        <v>596.6</v>
      </c>
      <c r="AC222">
        <v>3.8</v>
      </c>
      <c r="AD222">
        <v>7.3</v>
      </c>
      <c r="AE222" s="4">
        <v>593.9</v>
      </c>
      <c r="AF222">
        <v>3.1</v>
      </c>
      <c r="AG222">
        <v>9.6</v>
      </c>
      <c r="AH222">
        <v>591</v>
      </c>
      <c r="AI222">
        <v>22</v>
      </c>
      <c r="AJ222">
        <v>22</v>
      </c>
      <c r="AK222">
        <v>599</v>
      </c>
      <c r="AL222">
        <v>17</v>
      </c>
      <c r="AM222">
        <v>17</v>
      </c>
      <c r="AN222">
        <v>337.2</v>
      </c>
      <c r="AO222">
        <v>9.6999999999999993</v>
      </c>
      <c r="AP222">
        <v>11.38</v>
      </c>
      <c r="AQ222">
        <v>0.34</v>
      </c>
      <c r="AR222">
        <v>29.74</v>
      </c>
      <c r="AS222">
        <v>0.27</v>
      </c>
    </row>
    <row r="223" spans="1:45" x14ac:dyDescent="0.25">
      <c r="A223">
        <v>21.972999999999999</v>
      </c>
      <c r="B223" t="s">
        <v>346</v>
      </c>
      <c r="C223">
        <v>153</v>
      </c>
      <c r="D223" t="s">
        <v>40</v>
      </c>
      <c r="E223">
        <v>1</v>
      </c>
      <c r="J223" s="1">
        <v>3420000</v>
      </c>
      <c r="K223">
        <v>110000</v>
      </c>
      <c r="L223">
        <v>0.8085</v>
      </c>
      <c r="M223">
        <v>6.4999999999999997E-3</v>
      </c>
      <c r="N223">
        <v>1.2999999999999999E-2</v>
      </c>
      <c r="O223">
        <v>9.7619999999999998E-2</v>
      </c>
      <c r="P223">
        <v>4.4999999999999999E-4</v>
      </c>
      <c r="Q223">
        <v>1.6000000000000001E-3</v>
      </c>
      <c r="R223">
        <v>0.32839000000000002</v>
      </c>
      <c r="S223">
        <v>10.2438</v>
      </c>
      <c r="T223">
        <v>0.16789680000000001</v>
      </c>
      <c r="U223">
        <v>6.0150000000000002E-2</v>
      </c>
      <c r="V223">
        <v>4.8000000000000001E-4</v>
      </c>
      <c r="W223">
        <v>4.8000000000000001E-4</v>
      </c>
      <c r="X223">
        <v>0.23241000000000001</v>
      </c>
      <c r="Y223">
        <v>3.1699999999999999E-2</v>
      </c>
      <c r="Z223">
        <v>1E-3</v>
      </c>
      <c r="AA223">
        <v>1E-3</v>
      </c>
      <c r="AB223">
        <v>601.4</v>
      </c>
      <c r="AC223">
        <v>3.6</v>
      </c>
      <c r="AD223">
        <v>7.3</v>
      </c>
      <c r="AE223" s="4">
        <v>600.5</v>
      </c>
      <c r="AF223">
        <v>2.7</v>
      </c>
      <c r="AG223">
        <v>9.6</v>
      </c>
      <c r="AH223">
        <v>630</v>
      </c>
      <c r="AI223">
        <v>20</v>
      </c>
      <c r="AJ223">
        <v>20</v>
      </c>
      <c r="AK223">
        <v>604</v>
      </c>
      <c r="AL223">
        <v>17</v>
      </c>
      <c r="AM223">
        <v>17</v>
      </c>
      <c r="AN223">
        <v>328</v>
      </c>
      <c r="AO223">
        <v>10</v>
      </c>
      <c r="AP223">
        <v>11.08</v>
      </c>
      <c r="AQ223">
        <v>0.36</v>
      </c>
      <c r="AR223">
        <v>29.64</v>
      </c>
      <c r="AS223">
        <v>0.25</v>
      </c>
    </row>
    <row r="224" spans="1:45" x14ac:dyDescent="0.25">
      <c r="A224">
        <v>22.015999999999998</v>
      </c>
      <c r="B224" t="s">
        <v>441</v>
      </c>
      <c r="C224">
        <v>153</v>
      </c>
      <c r="D224" t="s">
        <v>40</v>
      </c>
      <c r="E224">
        <v>1</v>
      </c>
      <c r="J224" s="1">
        <v>4150000</v>
      </c>
      <c r="K224">
        <v>130000</v>
      </c>
      <c r="L224">
        <v>0.78979999999999995</v>
      </c>
      <c r="M224">
        <v>6.7999999999999996E-3</v>
      </c>
      <c r="N224">
        <v>1.2999999999999999E-2</v>
      </c>
      <c r="O224">
        <v>9.6579999999999999E-2</v>
      </c>
      <c r="P224">
        <v>4.8000000000000001E-4</v>
      </c>
      <c r="Q224">
        <v>1.6000000000000001E-3</v>
      </c>
      <c r="R224">
        <v>0.37689</v>
      </c>
      <c r="S224">
        <v>10.35411</v>
      </c>
      <c r="T224">
        <v>0.1715322</v>
      </c>
      <c r="U224">
        <v>5.9979999999999999E-2</v>
      </c>
      <c r="V224">
        <v>4.8999999999999998E-4</v>
      </c>
      <c r="W224">
        <v>4.8999999999999998E-4</v>
      </c>
      <c r="X224">
        <v>0.23277999999999999</v>
      </c>
      <c r="Y224">
        <v>3.1119999999999998E-2</v>
      </c>
      <c r="Z224">
        <v>9.7000000000000005E-4</v>
      </c>
      <c r="AA224">
        <v>9.7000000000000005E-4</v>
      </c>
      <c r="AB224">
        <v>590.79999999999995</v>
      </c>
      <c r="AC224">
        <v>3.9</v>
      </c>
      <c r="AD224">
        <v>7.3</v>
      </c>
      <c r="AE224" s="4">
        <v>594.29999999999995</v>
      </c>
      <c r="AF224">
        <v>2.8</v>
      </c>
      <c r="AG224">
        <v>9.5</v>
      </c>
      <c r="AH224">
        <v>619</v>
      </c>
      <c r="AI224">
        <v>19</v>
      </c>
      <c r="AJ224">
        <v>19</v>
      </c>
      <c r="AK224">
        <v>598</v>
      </c>
      <c r="AL224">
        <v>18</v>
      </c>
      <c r="AM224">
        <v>18</v>
      </c>
      <c r="AN224">
        <v>338</v>
      </c>
      <c r="AO224">
        <v>11</v>
      </c>
      <c r="AP224">
        <v>11.29</v>
      </c>
      <c r="AQ224">
        <v>0.37</v>
      </c>
      <c r="AR224">
        <v>30.03</v>
      </c>
      <c r="AS224">
        <v>0.24</v>
      </c>
    </row>
    <row r="225" spans="1:45" x14ac:dyDescent="0.25">
      <c r="A225">
        <v>21.988</v>
      </c>
      <c r="B225" t="s">
        <v>314</v>
      </c>
      <c r="C225">
        <v>153</v>
      </c>
      <c r="D225" t="s">
        <v>40</v>
      </c>
      <c r="E225">
        <v>1</v>
      </c>
      <c r="J225" s="1">
        <v>3410000</v>
      </c>
      <c r="K225">
        <v>100000</v>
      </c>
      <c r="L225">
        <v>0.80589999999999995</v>
      </c>
      <c r="M225">
        <v>8.0000000000000002E-3</v>
      </c>
      <c r="N225">
        <v>1.4E-2</v>
      </c>
      <c r="O225">
        <v>9.7009999999999999E-2</v>
      </c>
      <c r="P225">
        <v>6.0999999999999997E-4</v>
      </c>
      <c r="Q225">
        <v>1.6999999999999999E-3</v>
      </c>
      <c r="R225">
        <v>0.50185999999999997</v>
      </c>
      <c r="S225">
        <v>10.30822</v>
      </c>
      <c r="T225">
        <v>0.18064079999999999</v>
      </c>
      <c r="U225">
        <v>6.0339999999999998E-2</v>
      </c>
      <c r="V225">
        <v>5.2999999999999998E-4</v>
      </c>
      <c r="W225">
        <v>5.2999999999999998E-4</v>
      </c>
      <c r="X225">
        <v>0.15801000000000001</v>
      </c>
      <c r="Y225">
        <v>3.0099999999999998E-2</v>
      </c>
      <c r="Z225">
        <v>1E-3</v>
      </c>
      <c r="AA225">
        <v>1E-3</v>
      </c>
      <c r="AB225">
        <v>599.79999999999995</v>
      </c>
      <c r="AC225">
        <v>4.5</v>
      </c>
      <c r="AD225">
        <v>7.7</v>
      </c>
      <c r="AE225" s="4">
        <v>596.79999999999995</v>
      </c>
      <c r="AF225">
        <v>3.6</v>
      </c>
      <c r="AG225">
        <v>9.8000000000000007</v>
      </c>
      <c r="AH225">
        <v>599</v>
      </c>
      <c r="AI225">
        <v>20</v>
      </c>
      <c r="AJ225">
        <v>20</v>
      </c>
      <c r="AK225">
        <v>611</v>
      </c>
      <c r="AL225">
        <v>19</v>
      </c>
      <c r="AM225">
        <v>19</v>
      </c>
      <c r="AN225">
        <v>322.10000000000002</v>
      </c>
      <c r="AO225">
        <v>9.8000000000000007</v>
      </c>
      <c r="AP225">
        <v>10.83</v>
      </c>
      <c r="AQ225">
        <v>0.35</v>
      </c>
      <c r="AR225">
        <v>29.71</v>
      </c>
      <c r="AS225">
        <v>0.28000000000000003</v>
      </c>
    </row>
    <row r="226" spans="1:45" x14ac:dyDescent="0.25">
      <c r="A226">
        <v>21.986000000000001</v>
      </c>
      <c r="B226" t="s">
        <v>440</v>
      </c>
      <c r="C226">
        <v>153</v>
      </c>
      <c r="D226" t="s">
        <v>40</v>
      </c>
      <c r="E226">
        <v>1</v>
      </c>
      <c r="J226" s="1">
        <v>3370000</v>
      </c>
      <c r="K226">
        <v>110000</v>
      </c>
      <c r="L226">
        <v>0.81789999999999996</v>
      </c>
      <c r="M226">
        <v>7.7999999999999996E-3</v>
      </c>
      <c r="N226">
        <v>1.4E-2</v>
      </c>
      <c r="O226">
        <v>9.826E-2</v>
      </c>
      <c r="P226">
        <v>4.6999999999999999E-4</v>
      </c>
      <c r="Q226">
        <v>1.6000000000000001E-3</v>
      </c>
      <c r="R226">
        <v>0.46644000000000002</v>
      </c>
      <c r="S226">
        <v>10.17708</v>
      </c>
      <c r="T226">
        <v>0.1657168</v>
      </c>
      <c r="U226">
        <v>6.0240000000000002E-2</v>
      </c>
      <c r="V226">
        <v>5.1000000000000004E-4</v>
      </c>
      <c r="W226">
        <v>5.1000000000000004E-4</v>
      </c>
      <c r="X226">
        <v>4.8002999999999997E-2</v>
      </c>
      <c r="Y226">
        <v>2.9950000000000001E-2</v>
      </c>
      <c r="Z226">
        <v>9.8999999999999999E-4</v>
      </c>
      <c r="AA226">
        <v>9.8999999999999999E-4</v>
      </c>
      <c r="AB226">
        <v>606.5</v>
      </c>
      <c r="AC226">
        <v>4.3</v>
      </c>
      <c r="AD226">
        <v>7.7</v>
      </c>
      <c r="AE226" s="4">
        <v>604.20000000000005</v>
      </c>
      <c r="AF226">
        <v>2.8</v>
      </c>
      <c r="AG226">
        <v>9.6999999999999993</v>
      </c>
      <c r="AH226">
        <v>596</v>
      </c>
      <c r="AI226">
        <v>19</v>
      </c>
      <c r="AJ226">
        <v>19</v>
      </c>
      <c r="AK226">
        <v>607</v>
      </c>
      <c r="AL226">
        <v>18</v>
      </c>
      <c r="AM226">
        <v>18</v>
      </c>
      <c r="AN226">
        <v>321</v>
      </c>
      <c r="AO226">
        <v>11</v>
      </c>
      <c r="AP226">
        <v>10.82</v>
      </c>
      <c r="AQ226">
        <v>0.36</v>
      </c>
      <c r="AR226">
        <v>29.68</v>
      </c>
      <c r="AS226">
        <v>0.28000000000000003</v>
      </c>
    </row>
    <row r="227" spans="1:45" x14ac:dyDescent="0.25">
      <c r="A227">
        <v>22.021999999999998</v>
      </c>
      <c r="B227" t="s">
        <v>246</v>
      </c>
      <c r="C227">
        <v>153</v>
      </c>
      <c r="D227" t="s">
        <v>40</v>
      </c>
      <c r="E227">
        <v>1</v>
      </c>
      <c r="J227" s="1">
        <v>3320000</v>
      </c>
      <c r="K227">
        <v>110000</v>
      </c>
      <c r="L227">
        <v>0.81569999999999998</v>
      </c>
      <c r="M227">
        <v>7.7000000000000002E-3</v>
      </c>
      <c r="N227">
        <v>1.4E-2</v>
      </c>
      <c r="O227">
        <v>9.7900000000000001E-2</v>
      </c>
      <c r="P227">
        <v>5.1999999999999995E-4</v>
      </c>
      <c r="Q227">
        <v>1.6999999999999999E-3</v>
      </c>
      <c r="R227">
        <v>0.30087999999999998</v>
      </c>
      <c r="S227">
        <v>10.214499999999999</v>
      </c>
      <c r="T227">
        <v>0.17737140000000001</v>
      </c>
      <c r="U227">
        <v>6.0220000000000003E-2</v>
      </c>
      <c r="V227">
        <v>5.6999999999999998E-4</v>
      </c>
      <c r="W227">
        <v>5.6999999999999998E-4</v>
      </c>
      <c r="X227">
        <v>0.24884000000000001</v>
      </c>
      <c r="Y227">
        <v>3.024E-2</v>
      </c>
      <c r="Z227">
        <v>9.8999999999999999E-4</v>
      </c>
      <c r="AA227">
        <v>9.8999999999999999E-4</v>
      </c>
      <c r="AB227">
        <v>605.29999999999995</v>
      </c>
      <c r="AC227">
        <v>4.3</v>
      </c>
      <c r="AD227">
        <v>7.7</v>
      </c>
      <c r="AE227" s="4">
        <v>602.1</v>
      </c>
      <c r="AF227">
        <v>3.1</v>
      </c>
      <c r="AG227">
        <v>9.6999999999999993</v>
      </c>
      <c r="AH227">
        <v>602</v>
      </c>
      <c r="AI227">
        <v>19</v>
      </c>
      <c r="AJ227">
        <v>19</v>
      </c>
      <c r="AK227">
        <v>606</v>
      </c>
      <c r="AL227">
        <v>21</v>
      </c>
      <c r="AM227">
        <v>21</v>
      </c>
      <c r="AN227">
        <v>319</v>
      </c>
      <c r="AO227">
        <v>11</v>
      </c>
      <c r="AP227">
        <v>10.73</v>
      </c>
      <c r="AQ227">
        <v>0.38</v>
      </c>
      <c r="AR227">
        <v>29.97</v>
      </c>
      <c r="AS227">
        <v>0.26</v>
      </c>
    </row>
    <row r="228" spans="1:45" x14ac:dyDescent="0.25">
      <c r="A228">
        <v>21.940999999999999</v>
      </c>
      <c r="B228" t="s">
        <v>439</v>
      </c>
      <c r="C228">
        <v>152</v>
      </c>
      <c r="D228" t="s">
        <v>40</v>
      </c>
      <c r="E228">
        <v>1</v>
      </c>
      <c r="J228" s="1">
        <v>3450000</v>
      </c>
      <c r="K228">
        <v>110000</v>
      </c>
      <c r="L228">
        <v>0.81010000000000004</v>
      </c>
      <c r="M228">
        <v>8.0000000000000002E-3</v>
      </c>
      <c r="N228">
        <v>1.4E-2</v>
      </c>
      <c r="O228">
        <v>9.7860000000000003E-2</v>
      </c>
      <c r="P228">
        <v>4.6999999999999999E-4</v>
      </c>
      <c r="Q228">
        <v>1.6000000000000001E-3</v>
      </c>
      <c r="R228">
        <v>0.31451000000000001</v>
      </c>
      <c r="S228">
        <v>10.218680000000001</v>
      </c>
      <c r="T228">
        <v>0.16707430000000001</v>
      </c>
      <c r="U228">
        <v>6.012E-2</v>
      </c>
      <c r="V228">
        <v>5.5999999999999995E-4</v>
      </c>
      <c r="W228">
        <v>5.5999999999999995E-4</v>
      </c>
      <c r="X228">
        <v>0.18890999999999999</v>
      </c>
      <c r="Y228">
        <v>3.0169999999999999E-2</v>
      </c>
      <c r="Z228">
        <v>9.6000000000000002E-4</v>
      </c>
      <c r="AA228">
        <v>9.6000000000000002E-4</v>
      </c>
      <c r="AB228">
        <v>602.20000000000005</v>
      </c>
      <c r="AC228">
        <v>4.5</v>
      </c>
      <c r="AD228">
        <v>7.8</v>
      </c>
      <c r="AE228" s="4">
        <v>601.79999999999995</v>
      </c>
      <c r="AF228">
        <v>2.7</v>
      </c>
      <c r="AG228">
        <v>9.6</v>
      </c>
      <c r="AH228">
        <v>600</v>
      </c>
      <c r="AI228">
        <v>19</v>
      </c>
      <c r="AJ228">
        <v>19</v>
      </c>
      <c r="AK228">
        <v>605</v>
      </c>
      <c r="AL228">
        <v>21</v>
      </c>
      <c r="AM228">
        <v>21</v>
      </c>
      <c r="AN228">
        <v>322</v>
      </c>
      <c r="AO228">
        <v>10</v>
      </c>
      <c r="AP228">
        <v>10.84</v>
      </c>
      <c r="AQ228">
        <v>0.34</v>
      </c>
      <c r="AR228">
        <v>29.53</v>
      </c>
      <c r="AS228">
        <v>0.23</v>
      </c>
    </row>
    <row r="229" spans="1:45" x14ac:dyDescent="0.25">
      <c r="A229">
        <v>21.94</v>
      </c>
      <c r="B229" t="s">
        <v>178</v>
      </c>
      <c r="C229">
        <v>153</v>
      </c>
      <c r="D229" t="s">
        <v>40</v>
      </c>
      <c r="E229">
        <v>1</v>
      </c>
      <c r="J229" s="1">
        <v>3560000</v>
      </c>
      <c r="K229">
        <v>120000</v>
      </c>
      <c r="L229">
        <v>0.80369999999999997</v>
      </c>
      <c r="M229">
        <v>7.7999999999999996E-3</v>
      </c>
      <c r="N229">
        <v>1.4E-2</v>
      </c>
      <c r="O229">
        <v>9.7549999999999998E-2</v>
      </c>
      <c r="P229">
        <v>5.5000000000000003E-4</v>
      </c>
      <c r="Q229">
        <v>1.6999999999999999E-3</v>
      </c>
      <c r="R229">
        <v>0.38928000000000001</v>
      </c>
      <c r="S229">
        <v>10.251150000000001</v>
      </c>
      <c r="T229">
        <v>0.17864640000000001</v>
      </c>
      <c r="U229">
        <v>5.9909999999999998E-2</v>
      </c>
      <c r="V229">
        <v>5.2999999999999998E-4</v>
      </c>
      <c r="W229">
        <v>5.2999999999999998E-4</v>
      </c>
      <c r="X229">
        <v>0.21096999999999999</v>
      </c>
      <c r="Y229">
        <v>0.03</v>
      </c>
      <c r="Z229">
        <v>1.1000000000000001E-3</v>
      </c>
      <c r="AA229">
        <v>1.1000000000000001E-3</v>
      </c>
      <c r="AB229">
        <v>598.5</v>
      </c>
      <c r="AC229">
        <v>4.4000000000000004</v>
      </c>
      <c r="AD229">
        <v>7.7</v>
      </c>
      <c r="AE229" s="4">
        <v>600</v>
      </c>
      <c r="AF229">
        <v>3.3</v>
      </c>
      <c r="AG229">
        <v>9.6999999999999993</v>
      </c>
      <c r="AH229">
        <v>596</v>
      </c>
      <c r="AI229">
        <v>22</v>
      </c>
      <c r="AJ229">
        <v>22</v>
      </c>
      <c r="AK229">
        <v>597</v>
      </c>
      <c r="AL229">
        <v>20</v>
      </c>
      <c r="AM229">
        <v>20</v>
      </c>
      <c r="AN229">
        <v>322</v>
      </c>
      <c r="AO229">
        <v>11</v>
      </c>
      <c r="AP229">
        <v>10.81</v>
      </c>
      <c r="AQ229">
        <v>0.37</v>
      </c>
      <c r="AR229">
        <v>29.78</v>
      </c>
      <c r="AS229">
        <v>0.28000000000000003</v>
      </c>
    </row>
    <row r="230" spans="1:45" x14ac:dyDescent="0.25">
      <c r="A230">
        <v>21.988</v>
      </c>
      <c r="B230" t="s">
        <v>438</v>
      </c>
      <c r="C230">
        <v>152</v>
      </c>
      <c r="D230" t="s">
        <v>40</v>
      </c>
      <c r="E230">
        <v>1</v>
      </c>
      <c r="J230" s="1">
        <v>3560000</v>
      </c>
      <c r="K230">
        <v>110000</v>
      </c>
      <c r="L230">
        <v>0.81879999999999997</v>
      </c>
      <c r="M230">
        <v>8.0999999999999996E-3</v>
      </c>
      <c r="N230">
        <v>1.4E-2</v>
      </c>
      <c r="O230">
        <v>9.7989999999999994E-2</v>
      </c>
      <c r="P230">
        <v>5.5999999999999995E-4</v>
      </c>
      <c r="Q230">
        <v>1.6999999999999999E-3</v>
      </c>
      <c r="R230">
        <v>0.48065000000000002</v>
      </c>
      <c r="S230">
        <v>10.205120000000001</v>
      </c>
      <c r="T230">
        <v>0.1770457</v>
      </c>
      <c r="U230">
        <v>6.046E-2</v>
      </c>
      <c r="V230">
        <v>5.1000000000000004E-4</v>
      </c>
      <c r="W230">
        <v>5.1000000000000004E-4</v>
      </c>
      <c r="X230">
        <v>0.10954999999999999</v>
      </c>
      <c r="Y230">
        <v>3.0200000000000001E-2</v>
      </c>
      <c r="Z230">
        <v>1.1999999999999999E-3</v>
      </c>
      <c r="AA230">
        <v>1.1999999999999999E-3</v>
      </c>
      <c r="AB230">
        <v>607</v>
      </c>
      <c r="AC230">
        <v>4.5</v>
      </c>
      <c r="AD230">
        <v>7.8</v>
      </c>
      <c r="AE230" s="4">
        <v>602.6</v>
      </c>
      <c r="AF230">
        <v>3.3</v>
      </c>
      <c r="AG230">
        <v>9.8000000000000007</v>
      </c>
      <c r="AH230">
        <v>601</v>
      </c>
      <c r="AI230">
        <v>23</v>
      </c>
      <c r="AJ230">
        <v>23</v>
      </c>
      <c r="AK230">
        <v>620</v>
      </c>
      <c r="AL230">
        <v>18</v>
      </c>
      <c r="AM230">
        <v>18</v>
      </c>
      <c r="AN230">
        <v>320</v>
      </c>
      <c r="AO230">
        <v>10</v>
      </c>
      <c r="AP230">
        <v>10.77</v>
      </c>
      <c r="AQ230">
        <v>0.35</v>
      </c>
      <c r="AR230">
        <v>29.69</v>
      </c>
      <c r="AS230">
        <v>0.24</v>
      </c>
    </row>
    <row r="231" spans="1:45" x14ac:dyDescent="0.25">
      <c r="A231">
        <v>22.004000000000001</v>
      </c>
      <c r="B231" t="s">
        <v>110</v>
      </c>
      <c r="C231">
        <v>153</v>
      </c>
      <c r="D231" t="s">
        <v>40</v>
      </c>
      <c r="E231">
        <v>1</v>
      </c>
      <c r="J231" s="1">
        <v>3640000</v>
      </c>
      <c r="K231">
        <v>120000</v>
      </c>
      <c r="L231">
        <v>0.8135</v>
      </c>
      <c r="M231">
        <v>7.0000000000000001E-3</v>
      </c>
      <c r="N231">
        <v>1.2999999999999999E-2</v>
      </c>
      <c r="O231">
        <v>9.7869999999999999E-2</v>
      </c>
      <c r="P231">
        <v>5.5999999999999995E-4</v>
      </c>
      <c r="Q231">
        <v>1.6999999999999999E-3</v>
      </c>
      <c r="R231">
        <v>0.52524999999999999</v>
      </c>
      <c r="S231">
        <v>10.217639999999999</v>
      </c>
      <c r="T231">
        <v>0.1774801</v>
      </c>
      <c r="U231">
        <v>6.0049999999999999E-2</v>
      </c>
      <c r="V231">
        <v>4.4999999999999999E-4</v>
      </c>
      <c r="W231">
        <v>4.4999999999999999E-4</v>
      </c>
      <c r="X231">
        <v>0.13874</v>
      </c>
      <c r="Y231">
        <v>0.03</v>
      </c>
      <c r="Z231">
        <v>1E-3</v>
      </c>
      <c r="AA231">
        <v>1E-3</v>
      </c>
      <c r="AB231">
        <v>604.6</v>
      </c>
      <c r="AC231">
        <v>4</v>
      </c>
      <c r="AD231">
        <v>7.7</v>
      </c>
      <c r="AE231" s="4">
        <v>601.9</v>
      </c>
      <c r="AF231">
        <v>3.3</v>
      </c>
      <c r="AG231">
        <v>9.8000000000000007</v>
      </c>
      <c r="AH231">
        <v>598</v>
      </c>
      <c r="AI231">
        <v>20</v>
      </c>
      <c r="AJ231">
        <v>20</v>
      </c>
      <c r="AK231">
        <v>601</v>
      </c>
      <c r="AL231">
        <v>16</v>
      </c>
      <c r="AM231">
        <v>16</v>
      </c>
      <c r="AN231">
        <v>322</v>
      </c>
      <c r="AO231">
        <v>10</v>
      </c>
      <c r="AP231">
        <v>10.85</v>
      </c>
      <c r="AQ231">
        <v>0.36</v>
      </c>
      <c r="AR231">
        <v>29.55</v>
      </c>
      <c r="AS231">
        <v>0.27</v>
      </c>
    </row>
    <row r="232" spans="1:45" x14ac:dyDescent="0.25">
      <c r="A232">
        <v>21.995999999999999</v>
      </c>
      <c r="B232" t="s">
        <v>437</v>
      </c>
      <c r="C232">
        <v>153</v>
      </c>
      <c r="D232" t="s">
        <v>40</v>
      </c>
      <c r="E232">
        <v>1</v>
      </c>
      <c r="J232" s="1">
        <v>3710000</v>
      </c>
      <c r="K232">
        <v>120000</v>
      </c>
      <c r="L232">
        <v>0.81569999999999998</v>
      </c>
      <c r="M232">
        <v>7.4999999999999997E-3</v>
      </c>
      <c r="N232">
        <v>1.4E-2</v>
      </c>
      <c r="O232">
        <v>9.8280000000000006E-2</v>
      </c>
      <c r="P232">
        <v>5.4000000000000001E-4</v>
      </c>
      <c r="Q232">
        <v>1.6999999999999999E-3</v>
      </c>
      <c r="R232">
        <v>0.49608999999999998</v>
      </c>
      <c r="S232">
        <v>10.17501</v>
      </c>
      <c r="T232">
        <v>0.1760024</v>
      </c>
      <c r="U232">
        <v>6.0060000000000002E-2</v>
      </c>
      <c r="V232">
        <v>4.8000000000000001E-4</v>
      </c>
      <c r="W232">
        <v>4.8000000000000001E-4</v>
      </c>
      <c r="X232">
        <v>0.10576000000000001</v>
      </c>
      <c r="Y232">
        <v>3.0269999999999998E-2</v>
      </c>
      <c r="Z232">
        <v>9.7000000000000005E-4</v>
      </c>
      <c r="AA232">
        <v>9.7000000000000005E-4</v>
      </c>
      <c r="AB232">
        <v>605.29999999999995</v>
      </c>
      <c r="AC232">
        <v>4.2</v>
      </c>
      <c r="AD232">
        <v>7.6</v>
      </c>
      <c r="AE232" s="4">
        <v>604.29999999999995</v>
      </c>
      <c r="AF232">
        <v>3.2</v>
      </c>
      <c r="AG232">
        <v>9.8000000000000007</v>
      </c>
      <c r="AH232">
        <v>602</v>
      </c>
      <c r="AI232">
        <v>19</v>
      </c>
      <c r="AJ232">
        <v>19</v>
      </c>
      <c r="AK232">
        <v>601</v>
      </c>
      <c r="AL232">
        <v>17</v>
      </c>
      <c r="AM232">
        <v>17</v>
      </c>
      <c r="AN232">
        <v>319</v>
      </c>
      <c r="AO232">
        <v>11</v>
      </c>
      <c r="AP232">
        <v>10.74</v>
      </c>
      <c r="AQ232">
        <v>0.37</v>
      </c>
      <c r="AR232">
        <v>29.76</v>
      </c>
      <c r="AS232">
        <v>0.25</v>
      </c>
    </row>
    <row r="233" spans="1:45" x14ac:dyDescent="0.25">
      <c r="A233">
        <v>22.01</v>
      </c>
      <c r="B233" t="s">
        <v>345</v>
      </c>
      <c r="C233">
        <v>153</v>
      </c>
      <c r="D233" t="s">
        <v>40</v>
      </c>
      <c r="E233">
        <v>1</v>
      </c>
      <c r="J233" s="1">
        <v>3350000</v>
      </c>
      <c r="K233">
        <v>110000</v>
      </c>
      <c r="L233">
        <v>0.81</v>
      </c>
      <c r="M233">
        <v>8.3999999999999995E-3</v>
      </c>
      <c r="N233">
        <v>1.4E-2</v>
      </c>
      <c r="O233">
        <v>9.8159999999999997E-2</v>
      </c>
      <c r="P233">
        <v>5.5999999999999995E-4</v>
      </c>
      <c r="Q233">
        <v>1.6999999999999999E-3</v>
      </c>
      <c r="R233">
        <v>0.41469</v>
      </c>
      <c r="S233">
        <v>10.18745</v>
      </c>
      <c r="T233">
        <v>0.17643300000000001</v>
      </c>
      <c r="U233">
        <v>5.9990000000000002E-2</v>
      </c>
      <c r="V233">
        <v>5.8E-4</v>
      </c>
      <c r="W233">
        <v>5.8E-4</v>
      </c>
      <c r="X233">
        <v>0.15542</v>
      </c>
      <c r="Y233">
        <v>3.0200000000000001E-2</v>
      </c>
      <c r="Z233">
        <v>1.1000000000000001E-3</v>
      </c>
      <c r="AA233">
        <v>1.1000000000000001E-3</v>
      </c>
      <c r="AB233">
        <v>602</v>
      </c>
      <c r="AC233">
        <v>4.7</v>
      </c>
      <c r="AD233">
        <v>7.9</v>
      </c>
      <c r="AE233" s="4">
        <v>603.6</v>
      </c>
      <c r="AF233">
        <v>3.3</v>
      </c>
      <c r="AG233">
        <v>9.8000000000000007</v>
      </c>
      <c r="AH233">
        <v>600</v>
      </c>
      <c r="AI233">
        <v>22</v>
      </c>
      <c r="AJ233">
        <v>22</v>
      </c>
      <c r="AK233">
        <v>597</v>
      </c>
      <c r="AL233">
        <v>21</v>
      </c>
      <c r="AM233">
        <v>21</v>
      </c>
      <c r="AN233">
        <v>320</v>
      </c>
      <c r="AO233">
        <v>11</v>
      </c>
      <c r="AP233">
        <v>10.78</v>
      </c>
      <c r="AQ233">
        <v>0.36</v>
      </c>
      <c r="AR233">
        <v>29.75</v>
      </c>
      <c r="AS233">
        <v>0.26</v>
      </c>
    </row>
    <row r="234" spans="1:45" x14ac:dyDescent="0.25">
      <c r="A234">
        <v>21.972000000000001</v>
      </c>
      <c r="B234" t="s">
        <v>436</v>
      </c>
      <c r="C234">
        <v>153</v>
      </c>
      <c r="D234" t="s">
        <v>40</v>
      </c>
      <c r="E234">
        <v>1</v>
      </c>
      <c r="J234" s="1">
        <v>3960000</v>
      </c>
      <c r="K234">
        <v>130000</v>
      </c>
      <c r="L234">
        <v>0.8044</v>
      </c>
      <c r="M234">
        <v>8.0999999999999996E-3</v>
      </c>
      <c r="N234">
        <v>1.4E-2</v>
      </c>
      <c r="O234">
        <v>9.7610000000000002E-2</v>
      </c>
      <c r="P234">
        <v>5.2999999999999998E-4</v>
      </c>
      <c r="Q234">
        <v>1.6999999999999999E-3</v>
      </c>
      <c r="R234">
        <v>0.41352</v>
      </c>
      <c r="S234">
        <v>10.24485</v>
      </c>
      <c r="T234">
        <v>0.1784269</v>
      </c>
      <c r="U234">
        <v>6.0339999999999998E-2</v>
      </c>
      <c r="V234">
        <v>5.4000000000000001E-4</v>
      </c>
      <c r="W234">
        <v>5.4000000000000001E-4</v>
      </c>
      <c r="X234">
        <v>0.15934999999999999</v>
      </c>
      <c r="Y234">
        <v>0.03</v>
      </c>
      <c r="Z234">
        <v>1.1000000000000001E-3</v>
      </c>
      <c r="AA234">
        <v>1.1000000000000001E-3</v>
      </c>
      <c r="AB234">
        <v>598.9</v>
      </c>
      <c r="AC234">
        <v>4.5</v>
      </c>
      <c r="AD234">
        <v>7.8</v>
      </c>
      <c r="AE234" s="4">
        <v>600.4</v>
      </c>
      <c r="AF234">
        <v>3.1</v>
      </c>
      <c r="AG234">
        <v>9.6999999999999993</v>
      </c>
      <c r="AH234">
        <v>597</v>
      </c>
      <c r="AI234">
        <v>21</v>
      </c>
      <c r="AJ234">
        <v>21</v>
      </c>
      <c r="AK234">
        <v>613</v>
      </c>
      <c r="AL234">
        <v>19</v>
      </c>
      <c r="AM234">
        <v>19</v>
      </c>
      <c r="AN234">
        <v>322</v>
      </c>
      <c r="AO234">
        <v>10</v>
      </c>
      <c r="AP234">
        <v>10.82</v>
      </c>
      <c r="AQ234">
        <v>0.35</v>
      </c>
      <c r="AR234">
        <v>29.85</v>
      </c>
      <c r="AS234">
        <v>0.26</v>
      </c>
    </row>
    <row r="235" spans="1:45" x14ac:dyDescent="0.25">
      <c r="A235">
        <v>22.006</v>
      </c>
      <c r="B235" t="s">
        <v>39</v>
      </c>
      <c r="C235">
        <v>152</v>
      </c>
      <c r="D235" t="s">
        <v>40</v>
      </c>
      <c r="E235">
        <v>1</v>
      </c>
      <c r="J235" s="1">
        <v>4090000</v>
      </c>
      <c r="K235">
        <v>180000</v>
      </c>
      <c r="L235">
        <v>0.8075</v>
      </c>
      <c r="M235">
        <v>7.7999999999999996E-3</v>
      </c>
      <c r="N235">
        <v>1.4E-2</v>
      </c>
      <c r="O235">
        <v>9.9320000000000006E-2</v>
      </c>
      <c r="P235">
        <v>5.1000000000000004E-4</v>
      </c>
      <c r="Q235">
        <v>1.6999999999999999E-3</v>
      </c>
      <c r="R235">
        <v>0.41220000000000001</v>
      </c>
      <c r="S235">
        <v>10.06847</v>
      </c>
      <c r="T235">
        <v>0.17233580000000001</v>
      </c>
      <c r="U235">
        <v>5.9709999999999999E-2</v>
      </c>
      <c r="V235">
        <v>5.2999999999999998E-4</v>
      </c>
      <c r="W235">
        <v>5.2999999999999998E-4</v>
      </c>
      <c r="X235">
        <v>0.16732</v>
      </c>
      <c r="Y235">
        <v>3.1199999999999999E-2</v>
      </c>
      <c r="Z235">
        <v>1E-3</v>
      </c>
      <c r="AA235">
        <v>1E-3</v>
      </c>
      <c r="AB235">
        <v>600.70000000000005</v>
      </c>
      <c r="AC235">
        <v>4.4000000000000004</v>
      </c>
      <c r="AD235">
        <v>7.7</v>
      </c>
      <c r="AE235" s="4">
        <v>610.4</v>
      </c>
      <c r="AF235">
        <v>3</v>
      </c>
      <c r="AG235">
        <v>9.8000000000000007</v>
      </c>
      <c r="AH235">
        <v>620</v>
      </c>
      <c r="AI235">
        <v>20</v>
      </c>
      <c r="AJ235">
        <v>20</v>
      </c>
      <c r="AK235">
        <v>588</v>
      </c>
      <c r="AL235">
        <v>19</v>
      </c>
      <c r="AM235">
        <v>19</v>
      </c>
      <c r="AN235">
        <v>330</v>
      </c>
      <c r="AO235">
        <v>15</v>
      </c>
      <c r="AP235">
        <v>11.03</v>
      </c>
      <c r="AQ235">
        <v>0.49</v>
      </c>
      <c r="AR235">
        <v>30</v>
      </c>
      <c r="AS235">
        <v>0.23</v>
      </c>
    </row>
    <row r="236" spans="1:45" x14ac:dyDescent="0.25">
      <c r="A236">
        <v>21.98</v>
      </c>
      <c r="B236" t="s">
        <v>341</v>
      </c>
      <c r="C236">
        <v>152</v>
      </c>
      <c r="D236" t="s">
        <v>40</v>
      </c>
      <c r="E236">
        <v>1</v>
      </c>
      <c r="J236" s="1">
        <v>3560000</v>
      </c>
      <c r="K236">
        <v>110000</v>
      </c>
      <c r="L236">
        <v>0.8034</v>
      </c>
      <c r="M236">
        <v>7.4000000000000003E-3</v>
      </c>
      <c r="N236">
        <v>1.2999999999999999E-2</v>
      </c>
      <c r="O236">
        <v>9.7170000000000006E-2</v>
      </c>
      <c r="P236">
        <v>5.1999999999999995E-4</v>
      </c>
      <c r="Q236">
        <v>1.6000000000000001E-3</v>
      </c>
      <c r="R236">
        <v>0.35744999999999999</v>
      </c>
      <c r="S236">
        <v>10.29124</v>
      </c>
      <c r="T236">
        <v>0.16945550000000001</v>
      </c>
      <c r="U236">
        <v>6.0199999999999997E-2</v>
      </c>
      <c r="V236">
        <v>5.1000000000000004E-4</v>
      </c>
      <c r="W236">
        <v>5.1000000000000004E-4</v>
      </c>
      <c r="X236">
        <v>0.21162</v>
      </c>
      <c r="Y236">
        <v>3.091E-2</v>
      </c>
      <c r="Z236">
        <v>9.6000000000000002E-4</v>
      </c>
      <c r="AA236">
        <v>9.6000000000000002E-4</v>
      </c>
      <c r="AB236">
        <v>598.9</v>
      </c>
      <c r="AC236">
        <v>4.3</v>
      </c>
      <c r="AD236">
        <v>7.8</v>
      </c>
      <c r="AE236" s="4">
        <v>597.79999999999995</v>
      </c>
      <c r="AF236">
        <v>3.1</v>
      </c>
      <c r="AG236">
        <v>9.6999999999999993</v>
      </c>
      <c r="AH236">
        <v>615</v>
      </c>
      <c r="AI236">
        <v>19</v>
      </c>
      <c r="AJ236">
        <v>19</v>
      </c>
      <c r="AK236">
        <v>608</v>
      </c>
      <c r="AL236">
        <v>19</v>
      </c>
      <c r="AM236">
        <v>19</v>
      </c>
      <c r="AN236">
        <v>340</v>
      </c>
      <c r="AO236">
        <v>11</v>
      </c>
      <c r="AP236">
        <v>11.36</v>
      </c>
      <c r="AQ236">
        <v>0.37</v>
      </c>
      <c r="AR236">
        <v>29.95</v>
      </c>
      <c r="AS236">
        <v>0.25</v>
      </c>
    </row>
    <row r="237" spans="1:45" x14ac:dyDescent="0.25">
      <c r="A237">
        <v>21.986999999999998</v>
      </c>
      <c r="B237" t="s">
        <v>73</v>
      </c>
      <c r="C237">
        <v>153</v>
      </c>
      <c r="D237" t="s">
        <v>40</v>
      </c>
      <c r="E237">
        <v>1</v>
      </c>
      <c r="J237" s="1">
        <v>3810000</v>
      </c>
      <c r="K237">
        <v>120000</v>
      </c>
      <c r="L237">
        <v>0.81989999999999996</v>
      </c>
      <c r="M237">
        <v>7.0000000000000001E-3</v>
      </c>
      <c r="N237">
        <v>1.2999999999999999E-2</v>
      </c>
      <c r="O237">
        <v>9.8849999999999993E-2</v>
      </c>
      <c r="P237">
        <v>4.8999999999999998E-4</v>
      </c>
      <c r="Q237">
        <v>1.6999999999999999E-3</v>
      </c>
      <c r="R237">
        <v>0.38638</v>
      </c>
      <c r="S237">
        <v>10.116339999999999</v>
      </c>
      <c r="T237">
        <v>0.17397850000000001</v>
      </c>
      <c r="U237">
        <v>6.0080000000000001E-2</v>
      </c>
      <c r="V237">
        <v>5.1000000000000004E-4</v>
      </c>
      <c r="W237">
        <v>5.1000000000000004E-4</v>
      </c>
      <c r="X237">
        <v>0.18462000000000001</v>
      </c>
      <c r="Y237">
        <v>3.1199999999999999E-2</v>
      </c>
      <c r="Z237">
        <v>1E-3</v>
      </c>
      <c r="AA237">
        <v>1E-3</v>
      </c>
      <c r="AB237">
        <v>608.20000000000005</v>
      </c>
      <c r="AC237">
        <v>4</v>
      </c>
      <c r="AD237">
        <v>7.7</v>
      </c>
      <c r="AE237" s="4">
        <v>607.70000000000005</v>
      </c>
      <c r="AF237">
        <v>2.9</v>
      </c>
      <c r="AG237">
        <v>9.6999999999999993</v>
      </c>
      <c r="AH237">
        <v>621</v>
      </c>
      <c r="AI237">
        <v>20</v>
      </c>
      <c r="AJ237">
        <v>20</v>
      </c>
      <c r="AK237">
        <v>602</v>
      </c>
      <c r="AL237">
        <v>18</v>
      </c>
      <c r="AM237">
        <v>18</v>
      </c>
      <c r="AN237">
        <v>326</v>
      </c>
      <c r="AO237">
        <v>11</v>
      </c>
      <c r="AP237">
        <v>11.01</v>
      </c>
      <c r="AQ237">
        <v>0.36</v>
      </c>
      <c r="AR237">
        <v>29.72</v>
      </c>
      <c r="AS237">
        <v>0.25</v>
      </c>
    </row>
    <row r="238" spans="1:45" x14ac:dyDescent="0.25">
      <c r="A238">
        <v>21.963999999999999</v>
      </c>
      <c r="B238" t="s">
        <v>106</v>
      </c>
      <c r="C238">
        <v>152</v>
      </c>
      <c r="D238" t="s">
        <v>40</v>
      </c>
      <c r="E238">
        <v>1</v>
      </c>
      <c r="J238" s="1">
        <v>3830000</v>
      </c>
      <c r="K238">
        <v>120000</v>
      </c>
      <c r="L238">
        <v>0.80840000000000001</v>
      </c>
      <c r="M238">
        <v>7.7999999999999996E-3</v>
      </c>
      <c r="N238">
        <v>1.4E-2</v>
      </c>
      <c r="O238">
        <v>9.7049999999999997E-2</v>
      </c>
      <c r="P238">
        <v>5.1000000000000004E-4</v>
      </c>
      <c r="Q238">
        <v>1.6000000000000001E-3</v>
      </c>
      <c r="R238">
        <v>0.51263999999999998</v>
      </c>
      <c r="S238">
        <v>10.30397</v>
      </c>
      <c r="T238">
        <v>0.16987479999999999</v>
      </c>
      <c r="U238">
        <v>6.0089999999999998E-2</v>
      </c>
      <c r="V238">
        <v>5.0000000000000001E-4</v>
      </c>
      <c r="W238">
        <v>5.0000000000000001E-4</v>
      </c>
      <c r="X238">
        <v>3.0392000000000001E-3</v>
      </c>
      <c r="Y238">
        <v>2.9100000000000001E-2</v>
      </c>
      <c r="Z238">
        <v>1E-3</v>
      </c>
      <c r="AA238">
        <v>1E-3</v>
      </c>
      <c r="AB238">
        <v>601.20000000000005</v>
      </c>
      <c r="AC238">
        <v>4.4000000000000004</v>
      </c>
      <c r="AD238">
        <v>7.7</v>
      </c>
      <c r="AE238" s="4">
        <v>597.1</v>
      </c>
      <c r="AF238">
        <v>3</v>
      </c>
      <c r="AG238">
        <v>9.6</v>
      </c>
      <c r="AH238">
        <v>580</v>
      </c>
      <c r="AI238">
        <v>20</v>
      </c>
      <c r="AJ238">
        <v>20</v>
      </c>
      <c r="AK238">
        <v>602</v>
      </c>
      <c r="AL238">
        <v>18</v>
      </c>
      <c r="AM238">
        <v>18</v>
      </c>
      <c r="AN238">
        <v>338</v>
      </c>
      <c r="AO238">
        <v>10</v>
      </c>
      <c r="AP238">
        <v>11.32</v>
      </c>
      <c r="AQ238">
        <v>0.35</v>
      </c>
      <c r="AR238">
        <v>29.75</v>
      </c>
      <c r="AS238">
        <v>0.27</v>
      </c>
    </row>
    <row r="239" spans="1:45" x14ac:dyDescent="0.25">
      <c r="A239">
        <v>22.03</v>
      </c>
      <c r="B239" t="s">
        <v>141</v>
      </c>
      <c r="C239">
        <v>153</v>
      </c>
      <c r="D239" t="s">
        <v>40</v>
      </c>
      <c r="E239">
        <v>1</v>
      </c>
      <c r="J239" s="1">
        <v>3800000</v>
      </c>
      <c r="K239">
        <v>110000</v>
      </c>
      <c r="L239">
        <v>0.80379999999999996</v>
      </c>
      <c r="M239">
        <v>7.7999999999999996E-3</v>
      </c>
      <c r="N239">
        <v>1.4E-2</v>
      </c>
      <c r="O239">
        <v>9.622E-2</v>
      </c>
      <c r="P239">
        <v>5.4000000000000001E-4</v>
      </c>
      <c r="Q239">
        <v>1.6000000000000001E-3</v>
      </c>
      <c r="R239">
        <v>0.50175999999999998</v>
      </c>
      <c r="S239">
        <v>10.392849999999999</v>
      </c>
      <c r="T239">
        <v>0.1728181</v>
      </c>
      <c r="U239">
        <v>6.0470000000000003E-2</v>
      </c>
      <c r="V239">
        <v>5.1000000000000004E-4</v>
      </c>
      <c r="W239">
        <v>5.1000000000000004E-4</v>
      </c>
      <c r="X239">
        <v>4.7473000000000001E-2</v>
      </c>
      <c r="Y239">
        <v>2.8199999999999999E-2</v>
      </c>
      <c r="Z239">
        <v>1E-3</v>
      </c>
      <c r="AA239">
        <v>1E-3</v>
      </c>
      <c r="AB239">
        <v>599.20000000000005</v>
      </c>
      <c r="AC239">
        <v>4.3</v>
      </c>
      <c r="AD239">
        <v>7.5</v>
      </c>
      <c r="AE239" s="4">
        <v>592.20000000000005</v>
      </c>
      <c r="AF239">
        <v>3.2</v>
      </c>
      <c r="AG239">
        <v>9.6</v>
      </c>
      <c r="AH239">
        <v>561</v>
      </c>
      <c r="AI239">
        <v>20</v>
      </c>
      <c r="AJ239">
        <v>20</v>
      </c>
      <c r="AK239">
        <v>618</v>
      </c>
      <c r="AL239">
        <v>18</v>
      </c>
      <c r="AM239">
        <v>18</v>
      </c>
      <c r="AN239">
        <v>341</v>
      </c>
      <c r="AO239">
        <v>10</v>
      </c>
      <c r="AP239">
        <v>11.46</v>
      </c>
      <c r="AQ239">
        <v>0.35</v>
      </c>
      <c r="AR239">
        <v>29.71</v>
      </c>
      <c r="AS239">
        <v>0.26</v>
      </c>
    </row>
    <row r="240" spans="1:45" x14ac:dyDescent="0.25">
      <c r="A240">
        <v>21.994</v>
      </c>
      <c r="B240" t="s">
        <v>174</v>
      </c>
      <c r="C240">
        <v>153</v>
      </c>
      <c r="D240" t="s">
        <v>40</v>
      </c>
      <c r="E240">
        <v>1</v>
      </c>
      <c r="J240" s="1">
        <v>3670000</v>
      </c>
      <c r="K240">
        <v>120000</v>
      </c>
      <c r="L240">
        <v>0.81689999999999996</v>
      </c>
      <c r="M240">
        <v>8.2000000000000007E-3</v>
      </c>
      <c r="N240">
        <v>1.4E-2</v>
      </c>
      <c r="O240">
        <v>9.8159999999999997E-2</v>
      </c>
      <c r="P240">
        <v>5.0000000000000001E-4</v>
      </c>
      <c r="Q240">
        <v>1.6999999999999999E-3</v>
      </c>
      <c r="R240">
        <v>0.42283999999999999</v>
      </c>
      <c r="S240">
        <v>10.18745</v>
      </c>
      <c r="T240">
        <v>0.17643300000000001</v>
      </c>
      <c r="U240">
        <v>6.0600000000000001E-2</v>
      </c>
      <c r="V240">
        <v>5.5000000000000003E-4</v>
      </c>
      <c r="W240">
        <v>5.5000000000000003E-4</v>
      </c>
      <c r="X240">
        <v>8.6574999999999999E-2</v>
      </c>
      <c r="Y240">
        <v>2.9700000000000001E-2</v>
      </c>
      <c r="Z240">
        <v>1.1000000000000001E-3</v>
      </c>
      <c r="AA240">
        <v>1.1000000000000001E-3</v>
      </c>
      <c r="AB240">
        <v>605.9</v>
      </c>
      <c r="AC240">
        <v>4.5999999999999996</v>
      </c>
      <c r="AD240">
        <v>7.9</v>
      </c>
      <c r="AE240" s="4">
        <v>603.6</v>
      </c>
      <c r="AF240">
        <v>2.9</v>
      </c>
      <c r="AG240">
        <v>9.6999999999999993</v>
      </c>
      <c r="AH240">
        <v>592</v>
      </c>
      <c r="AI240">
        <v>22</v>
      </c>
      <c r="AJ240">
        <v>22</v>
      </c>
      <c r="AK240">
        <v>620</v>
      </c>
      <c r="AL240">
        <v>20</v>
      </c>
      <c r="AM240">
        <v>20</v>
      </c>
      <c r="AN240">
        <v>332</v>
      </c>
      <c r="AO240">
        <v>11</v>
      </c>
      <c r="AP240">
        <v>11.08</v>
      </c>
      <c r="AQ240">
        <v>0.38</v>
      </c>
      <c r="AR240">
        <v>30</v>
      </c>
      <c r="AS240">
        <v>0.26</v>
      </c>
    </row>
    <row r="241" spans="1:45" x14ac:dyDescent="0.25">
      <c r="A241">
        <v>21.995000000000001</v>
      </c>
      <c r="B241" t="s">
        <v>209</v>
      </c>
      <c r="C241">
        <v>153</v>
      </c>
      <c r="D241" t="s">
        <v>40</v>
      </c>
      <c r="E241">
        <v>1</v>
      </c>
      <c r="J241" s="1">
        <v>3690000</v>
      </c>
      <c r="K241">
        <v>120000</v>
      </c>
      <c r="L241">
        <v>0.81169999999999998</v>
      </c>
      <c r="M241">
        <v>6.3E-3</v>
      </c>
      <c r="N241">
        <v>1.2999999999999999E-2</v>
      </c>
      <c r="O241">
        <v>9.7900000000000001E-2</v>
      </c>
      <c r="P241">
        <v>5.5999999999999995E-4</v>
      </c>
      <c r="Q241">
        <v>1.6999999999999999E-3</v>
      </c>
      <c r="R241">
        <v>0.31931999999999999</v>
      </c>
      <c r="S241">
        <v>10.214499999999999</v>
      </c>
      <c r="T241">
        <v>0.17737140000000001</v>
      </c>
      <c r="U241">
        <v>6.0339999999999998E-2</v>
      </c>
      <c r="V241">
        <v>4.8999999999999998E-4</v>
      </c>
      <c r="W241">
        <v>4.8999999999999998E-4</v>
      </c>
      <c r="X241">
        <v>0.41242000000000001</v>
      </c>
      <c r="Y241">
        <v>3.0499999999999999E-2</v>
      </c>
      <c r="Z241">
        <v>1.1000000000000001E-3</v>
      </c>
      <c r="AA241">
        <v>1.1000000000000001E-3</v>
      </c>
      <c r="AB241">
        <v>603.20000000000005</v>
      </c>
      <c r="AC241">
        <v>3.6</v>
      </c>
      <c r="AD241">
        <v>7.3</v>
      </c>
      <c r="AE241" s="4">
        <v>602.1</v>
      </c>
      <c r="AF241">
        <v>3.3</v>
      </c>
      <c r="AG241">
        <v>9.8000000000000007</v>
      </c>
      <c r="AH241">
        <v>608</v>
      </c>
      <c r="AI241">
        <v>22</v>
      </c>
      <c r="AJ241">
        <v>22</v>
      </c>
      <c r="AK241">
        <v>613</v>
      </c>
      <c r="AL241">
        <v>17</v>
      </c>
      <c r="AM241">
        <v>17</v>
      </c>
      <c r="AN241">
        <v>342</v>
      </c>
      <c r="AO241">
        <v>11</v>
      </c>
      <c r="AP241">
        <v>11.48</v>
      </c>
      <c r="AQ241">
        <v>0.36</v>
      </c>
      <c r="AR241">
        <v>29.7</v>
      </c>
      <c r="AS241">
        <v>0.26</v>
      </c>
    </row>
    <row r="242" spans="1:45" x14ac:dyDescent="0.25">
      <c r="A242">
        <v>21.956</v>
      </c>
      <c r="B242" t="s">
        <v>242</v>
      </c>
      <c r="C242">
        <v>153</v>
      </c>
      <c r="D242" t="s">
        <v>40</v>
      </c>
      <c r="E242">
        <v>1</v>
      </c>
      <c r="J242" s="1">
        <v>3640000</v>
      </c>
      <c r="K242">
        <v>120000</v>
      </c>
      <c r="L242">
        <v>0.80789999999999995</v>
      </c>
      <c r="M242">
        <v>7.4999999999999997E-3</v>
      </c>
      <c r="N242">
        <v>1.4E-2</v>
      </c>
      <c r="O242">
        <v>9.7159999999999996E-2</v>
      </c>
      <c r="P242">
        <v>5.1999999999999995E-4</v>
      </c>
      <c r="Q242">
        <v>1.6000000000000001E-3</v>
      </c>
      <c r="R242">
        <v>0.32694000000000001</v>
      </c>
      <c r="S242">
        <v>10.292299999999999</v>
      </c>
      <c r="T242">
        <v>0.16949030000000001</v>
      </c>
      <c r="U242">
        <v>6.0260000000000001E-2</v>
      </c>
      <c r="V242">
        <v>5.5000000000000003E-4</v>
      </c>
      <c r="W242">
        <v>5.5000000000000003E-4</v>
      </c>
      <c r="X242">
        <v>0.24106</v>
      </c>
      <c r="Y242">
        <v>2.9510000000000002E-2</v>
      </c>
      <c r="Z242">
        <v>9.1E-4</v>
      </c>
      <c r="AA242">
        <v>9.1E-4</v>
      </c>
      <c r="AB242">
        <v>601</v>
      </c>
      <c r="AC242">
        <v>4.2</v>
      </c>
      <c r="AD242">
        <v>7.6</v>
      </c>
      <c r="AE242" s="4">
        <v>597.70000000000005</v>
      </c>
      <c r="AF242">
        <v>3.1</v>
      </c>
      <c r="AG242">
        <v>9.6999999999999993</v>
      </c>
      <c r="AH242">
        <v>590</v>
      </c>
      <c r="AI242">
        <v>18</v>
      </c>
      <c r="AJ242">
        <v>18</v>
      </c>
      <c r="AK242">
        <v>607</v>
      </c>
      <c r="AL242">
        <v>20</v>
      </c>
      <c r="AM242">
        <v>20</v>
      </c>
      <c r="AN242">
        <v>349</v>
      </c>
      <c r="AO242">
        <v>11</v>
      </c>
      <c r="AP242">
        <v>11.77</v>
      </c>
      <c r="AQ242">
        <v>0.39</v>
      </c>
      <c r="AR242">
        <v>29.84</v>
      </c>
      <c r="AS242">
        <v>0.25</v>
      </c>
    </row>
    <row r="243" spans="1:45" x14ac:dyDescent="0.25">
      <c r="A243">
        <v>22.007999999999999</v>
      </c>
      <c r="B243" t="s">
        <v>277</v>
      </c>
      <c r="C243">
        <v>153</v>
      </c>
      <c r="D243" t="s">
        <v>40</v>
      </c>
      <c r="E243">
        <v>1</v>
      </c>
      <c r="J243" s="1">
        <v>3540000</v>
      </c>
      <c r="K243">
        <v>110000</v>
      </c>
      <c r="L243">
        <v>0.80669999999999997</v>
      </c>
      <c r="M243">
        <v>7.3000000000000001E-3</v>
      </c>
      <c r="N243">
        <v>1.2999999999999999E-2</v>
      </c>
      <c r="O243">
        <v>9.733E-2</v>
      </c>
      <c r="P243">
        <v>5.1999999999999995E-4</v>
      </c>
      <c r="Q243">
        <v>1.6000000000000001E-3</v>
      </c>
      <c r="R243">
        <v>0.36707000000000001</v>
      </c>
      <c r="S243">
        <v>10.274319999999999</v>
      </c>
      <c r="T243">
        <v>0.16889879999999999</v>
      </c>
      <c r="U243">
        <v>5.9950000000000003E-2</v>
      </c>
      <c r="V243">
        <v>5.1000000000000004E-4</v>
      </c>
      <c r="W243">
        <v>5.1000000000000004E-4</v>
      </c>
      <c r="X243">
        <v>0.20254</v>
      </c>
      <c r="Y243">
        <v>3.0800000000000001E-2</v>
      </c>
      <c r="Z243">
        <v>1.1000000000000001E-3</v>
      </c>
      <c r="AA243">
        <v>1.1000000000000001E-3</v>
      </c>
      <c r="AB243">
        <v>600.29999999999995</v>
      </c>
      <c r="AC243">
        <v>4.0999999999999996</v>
      </c>
      <c r="AD243">
        <v>7.5</v>
      </c>
      <c r="AE243" s="4">
        <v>598.70000000000005</v>
      </c>
      <c r="AF243">
        <v>3</v>
      </c>
      <c r="AG243">
        <v>9.6999999999999993</v>
      </c>
      <c r="AH243">
        <v>613</v>
      </c>
      <c r="AI243">
        <v>22</v>
      </c>
      <c r="AJ243">
        <v>22</v>
      </c>
      <c r="AK243">
        <v>597</v>
      </c>
      <c r="AL243">
        <v>18</v>
      </c>
      <c r="AM243">
        <v>18</v>
      </c>
      <c r="AN243">
        <v>339</v>
      </c>
      <c r="AO243">
        <v>11</v>
      </c>
      <c r="AP243">
        <v>11.46</v>
      </c>
      <c r="AQ243">
        <v>0.38</v>
      </c>
      <c r="AR243">
        <v>29.58</v>
      </c>
      <c r="AS243">
        <v>0.27</v>
      </c>
    </row>
    <row r="244" spans="1:45" x14ac:dyDescent="0.25">
      <c r="A244">
        <v>21.949000000000002</v>
      </c>
      <c r="B244" t="s">
        <v>310</v>
      </c>
      <c r="C244">
        <v>152</v>
      </c>
      <c r="D244" t="s">
        <v>40</v>
      </c>
      <c r="E244">
        <v>1</v>
      </c>
      <c r="J244" s="1">
        <v>3560000</v>
      </c>
      <c r="K244">
        <v>110000</v>
      </c>
      <c r="L244">
        <v>0.80830000000000002</v>
      </c>
      <c r="M244">
        <v>7.7999999999999996E-3</v>
      </c>
      <c r="N244">
        <v>1.4E-2</v>
      </c>
      <c r="O244">
        <v>9.7650000000000001E-2</v>
      </c>
      <c r="P244">
        <v>5.1000000000000004E-4</v>
      </c>
      <c r="Q244">
        <v>1.6000000000000001E-3</v>
      </c>
      <c r="R244">
        <v>0.41537000000000002</v>
      </c>
      <c r="S244">
        <v>10.24066</v>
      </c>
      <c r="T244">
        <v>0.16779359999999999</v>
      </c>
      <c r="U244">
        <v>6.0220000000000003E-2</v>
      </c>
      <c r="V244">
        <v>5.1999999999999995E-4</v>
      </c>
      <c r="W244">
        <v>5.1999999999999995E-4</v>
      </c>
      <c r="X244">
        <v>0.12199</v>
      </c>
      <c r="Y244">
        <v>3.0599999999999999E-2</v>
      </c>
      <c r="Z244">
        <v>1E-3</v>
      </c>
      <c r="AA244">
        <v>1E-3</v>
      </c>
      <c r="AB244">
        <v>601.70000000000005</v>
      </c>
      <c r="AC244">
        <v>4.3</v>
      </c>
      <c r="AD244">
        <v>7.6</v>
      </c>
      <c r="AE244" s="4">
        <v>600.6</v>
      </c>
      <c r="AF244">
        <v>3</v>
      </c>
      <c r="AG244">
        <v>9.6999999999999993</v>
      </c>
      <c r="AH244">
        <v>608</v>
      </c>
      <c r="AI244">
        <v>20</v>
      </c>
      <c r="AJ244">
        <v>20</v>
      </c>
      <c r="AK244">
        <v>606</v>
      </c>
      <c r="AL244">
        <v>19</v>
      </c>
      <c r="AM244">
        <v>19</v>
      </c>
      <c r="AN244">
        <v>336</v>
      </c>
      <c r="AO244">
        <v>11</v>
      </c>
      <c r="AP244">
        <v>11.25</v>
      </c>
      <c r="AQ244">
        <v>0.36</v>
      </c>
      <c r="AR244">
        <v>29.74</v>
      </c>
      <c r="AS244">
        <v>0.27</v>
      </c>
    </row>
    <row r="245" spans="1:45" x14ac:dyDescent="0.25">
      <c r="A245">
        <v>21.998000000000001</v>
      </c>
      <c r="B245" t="s">
        <v>41</v>
      </c>
      <c r="C245">
        <v>153</v>
      </c>
      <c r="D245" t="s">
        <v>40</v>
      </c>
      <c r="E245">
        <v>1</v>
      </c>
      <c r="J245" s="1">
        <v>4200000</v>
      </c>
      <c r="K245">
        <v>130000</v>
      </c>
      <c r="L245">
        <v>0.79400000000000004</v>
      </c>
      <c r="M245">
        <v>7.1999999999999998E-3</v>
      </c>
      <c r="N245">
        <v>1.2999999999999999E-2</v>
      </c>
      <c r="O245">
        <v>9.708E-2</v>
      </c>
      <c r="P245">
        <v>4.6000000000000001E-4</v>
      </c>
      <c r="Q245">
        <v>1.6000000000000001E-3</v>
      </c>
      <c r="R245">
        <v>0.29888999999999999</v>
      </c>
      <c r="S245">
        <v>10.30078</v>
      </c>
      <c r="T245">
        <v>0.1697698</v>
      </c>
      <c r="U245">
        <v>6.0089999999999998E-2</v>
      </c>
      <c r="V245">
        <v>5.4000000000000001E-4</v>
      </c>
      <c r="W245">
        <v>5.4000000000000001E-4</v>
      </c>
      <c r="X245">
        <v>0.20724000000000001</v>
      </c>
      <c r="Y245">
        <v>3.074E-2</v>
      </c>
      <c r="Z245">
        <v>9.3999999999999997E-4</v>
      </c>
      <c r="AA245">
        <v>9.3999999999999997E-4</v>
      </c>
      <c r="AB245">
        <v>593.1</v>
      </c>
      <c r="AC245">
        <v>4.0999999999999996</v>
      </c>
      <c r="AD245">
        <v>7.5</v>
      </c>
      <c r="AE245" s="4">
        <v>597.29999999999995</v>
      </c>
      <c r="AF245">
        <v>2.7</v>
      </c>
      <c r="AG245">
        <v>9.5</v>
      </c>
      <c r="AH245">
        <v>612</v>
      </c>
      <c r="AI245">
        <v>18</v>
      </c>
      <c r="AJ245">
        <v>18</v>
      </c>
      <c r="AK245">
        <v>601</v>
      </c>
      <c r="AL245">
        <v>19</v>
      </c>
      <c r="AM245">
        <v>19</v>
      </c>
      <c r="AN245">
        <v>339</v>
      </c>
      <c r="AO245">
        <v>10</v>
      </c>
      <c r="AP245">
        <v>11.39</v>
      </c>
      <c r="AQ245">
        <v>0.36</v>
      </c>
      <c r="AR245">
        <v>29.89</v>
      </c>
      <c r="AS245">
        <v>0.24</v>
      </c>
    </row>
    <row r="246" spans="1:45" x14ac:dyDescent="0.25">
      <c r="A246">
        <v>21.952000000000002</v>
      </c>
      <c r="B246" t="s">
        <v>342</v>
      </c>
      <c r="C246">
        <v>153</v>
      </c>
      <c r="D246" t="s">
        <v>40</v>
      </c>
      <c r="E246">
        <v>1</v>
      </c>
      <c r="J246" s="1">
        <v>3730000</v>
      </c>
      <c r="K246">
        <v>110000</v>
      </c>
      <c r="L246">
        <v>0.78559999999999997</v>
      </c>
      <c r="M246">
        <v>7.4000000000000003E-3</v>
      </c>
      <c r="N246">
        <v>1.2999999999999999E-2</v>
      </c>
      <c r="O246">
        <v>9.4729999999999995E-2</v>
      </c>
      <c r="P246">
        <v>5.5999999999999995E-4</v>
      </c>
      <c r="Q246">
        <v>1.6000000000000001E-3</v>
      </c>
      <c r="R246">
        <v>3.3537999999999998E-2</v>
      </c>
      <c r="S246">
        <v>10.556319999999999</v>
      </c>
      <c r="T246">
        <v>0.17829739999999999</v>
      </c>
      <c r="U246">
        <v>6.0299999999999999E-2</v>
      </c>
      <c r="V246">
        <v>5.1000000000000004E-4</v>
      </c>
      <c r="W246">
        <v>5.1000000000000004E-4</v>
      </c>
      <c r="X246">
        <v>-5.1409000000000003E-3</v>
      </c>
      <c r="Y246">
        <v>2.9899999999999999E-2</v>
      </c>
      <c r="Z246">
        <v>1.1000000000000001E-3</v>
      </c>
      <c r="AA246">
        <v>1.1000000000000001E-3</v>
      </c>
      <c r="AB246">
        <v>588.4</v>
      </c>
      <c r="AC246">
        <v>4.2</v>
      </c>
      <c r="AD246">
        <v>7.5</v>
      </c>
      <c r="AE246" s="4">
        <v>583.4</v>
      </c>
      <c r="AF246">
        <v>3.3</v>
      </c>
      <c r="AG246">
        <v>9.5</v>
      </c>
      <c r="AH246">
        <v>596</v>
      </c>
      <c r="AI246">
        <v>21</v>
      </c>
      <c r="AJ246">
        <v>21</v>
      </c>
      <c r="AK246">
        <v>609</v>
      </c>
      <c r="AL246">
        <v>19</v>
      </c>
      <c r="AM246">
        <v>19</v>
      </c>
      <c r="AN246">
        <v>357</v>
      </c>
      <c r="AO246">
        <v>11</v>
      </c>
      <c r="AP246">
        <v>12.07</v>
      </c>
      <c r="AQ246">
        <v>0.35</v>
      </c>
      <c r="AR246">
        <v>29.53</v>
      </c>
      <c r="AS246">
        <v>0.26</v>
      </c>
    </row>
    <row r="247" spans="1:45" x14ac:dyDescent="0.25">
      <c r="A247">
        <v>22.006</v>
      </c>
      <c r="B247" t="s">
        <v>74</v>
      </c>
      <c r="C247">
        <v>153</v>
      </c>
      <c r="D247" t="s">
        <v>40</v>
      </c>
      <c r="E247">
        <v>1</v>
      </c>
      <c r="J247" s="1">
        <v>3890000</v>
      </c>
      <c r="K247">
        <v>120000</v>
      </c>
      <c r="L247">
        <v>0.80889999999999995</v>
      </c>
      <c r="M247">
        <v>7.3000000000000001E-3</v>
      </c>
      <c r="N247">
        <v>1.2999999999999999E-2</v>
      </c>
      <c r="O247">
        <v>9.776E-2</v>
      </c>
      <c r="P247">
        <v>5.2999999999999998E-4</v>
      </c>
      <c r="Q247">
        <v>1.6999999999999999E-3</v>
      </c>
      <c r="R247">
        <v>0.36113000000000001</v>
      </c>
      <c r="S247">
        <v>10.22913</v>
      </c>
      <c r="T247">
        <v>0.1778798</v>
      </c>
      <c r="U247">
        <v>5.994E-2</v>
      </c>
      <c r="V247">
        <v>5.1999999999999995E-4</v>
      </c>
      <c r="W247">
        <v>5.1999999999999995E-4</v>
      </c>
      <c r="X247">
        <v>0.24707000000000001</v>
      </c>
      <c r="Y247">
        <v>3.0349999999999999E-2</v>
      </c>
      <c r="Z247">
        <v>9.5E-4</v>
      </c>
      <c r="AA247">
        <v>9.5E-4</v>
      </c>
      <c r="AB247">
        <v>601.5</v>
      </c>
      <c r="AC247">
        <v>4.0999999999999996</v>
      </c>
      <c r="AD247">
        <v>7.5</v>
      </c>
      <c r="AE247" s="4">
        <v>601.20000000000005</v>
      </c>
      <c r="AF247">
        <v>3.1</v>
      </c>
      <c r="AG247">
        <v>9.6999999999999993</v>
      </c>
      <c r="AH247">
        <v>604</v>
      </c>
      <c r="AI247">
        <v>19</v>
      </c>
      <c r="AJ247">
        <v>19</v>
      </c>
      <c r="AK247">
        <v>596</v>
      </c>
      <c r="AL247">
        <v>19</v>
      </c>
      <c r="AM247">
        <v>19</v>
      </c>
      <c r="AN247">
        <v>334</v>
      </c>
      <c r="AO247">
        <v>10</v>
      </c>
      <c r="AP247">
        <v>11.21</v>
      </c>
      <c r="AQ247">
        <v>0.36</v>
      </c>
      <c r="AR247">
        <v>29.92</v>
      </c>
      <c r="AS247">
        <v>0.24</v>
      </c>
    </row>
    <row r="248" spans="1:45" x14ac:dyDescent="0.25">
      <c r="A248">
        <v>21.963000000000001</v>
      </c>
      <c r="B248" t="s">
        <v>107</v>
      </c>
      <c r="C248">
        <v>152</v>
      </c>
      <c r="D248" t="s">
        <v>40</v>
      </c>
      <c r="E248">
        <v>1</v>
      </c>
      <c r="J248" s="1">
        <v>3930000</v>
      </c>
      <c r="K248">
        <v>120000</v>
      </c>
      <c r="L248">
        <v>0.78810000000000002</v>
      </c>
      <c r="M248">
        <v>7.6E-3</v>
      </c>
      <c r="N248">
        <v>1.2999999999999999E-2</v>
      </c>
      <c r="O248">
        <v>9.5180000000000001E-2</v>
      </c>
      <c r="P248">
        <v>4.6999999999999999E-4</v>
      </c>
      <c r="Q248">
        <v>1.6000000000000001E-3</v>
      </c>
      <c r="R248">
        <v>0.37848999999999999</v>
      </c>
      <c r="S248">
        <v>10.506410000000001</v>
      </c>
      <c r="T248">
        <v>0.17661540000000001</v>
      </c>
      <c r="U248">
        <v>5.9729999999999998E-2</v>
      </c>
      <c r="V248">
        <v>5.4000000000000001E-4</v>
      </c>
      <c r="W248">
        <v>5.4000000000000001E-4</v>
      </c>
      <c r="X248">
        <v>0.14108000000000001</v>
      </c>
      <c r="Y248">
        <v>2.8930000000000001E-2</v>
      </c>
      <c r="Z248">
        <v>9.8999999999999999E-4</v>
      </c>
      <c r="AA248">
        <v>9.8999999999999999E-4</v>
      </c>
      <c r="AB248">
        <v>589.70000000000005</v>
      </c>
      <c r="AC248">
        <v>4.3</v>
      </c>
      <c r="AD248">
        <v>7.6</v>
      </c>
      <c r="AE248" s="4">
        <v>586</v>
      </c>
      <c r="AF248">
        <v>2.8</v>
      </c>
      <c r="AG248">
        <v>9.4</v>
      </c>
      <c r="AH248">
        <v>576</v>
      </c>
      <c r="AI248">
        <v>19</v>
      </c>
      <c r="AJ248">
        <v>19</v>
      </c>
      <c r="AK248">
        <v>591</v>
      </c>
      <c r="AL248">
        <v>20</v>
      </c>
      <c r="AM248">
        <v>20</v>
      </c>
      <c r="AN248">
        <v>347</v>
      </c>
      <c r="AO248">
        <v>10</v>
      </c>
      <c r="AP248">
        <v>11.58</v>
      </c>
      <c r="AQ248">
        <v>0.36</v>
      </c>
      <c r="AR248">
        <v>29.87</v>
      </c>
      <c r="AS248">
        <v>0.25</v>
      </c>
    </row>
    <row r="249" spans="1:45" x14ac:dyDescent="0.25">
      <c r="A249">
        <v>21.943000000000001</v>
      </c>
      <c r="B249" t="s">
        <v>142</v>
      </c>
      <c r="C249">
        <v>152</v>
      </c>
      <c r="D249" t="s">
        <v>40</v>
      </c>
      <c r="E249">
        <v>1</v>
      </c>
      <c r="J249" s="1">
        <v>3830000</v>
      </c>
      <c r="K249">
        <v>120000</v>
      </c>
      <c r="L249">
        <v>0.80610000000000004</v>
      </c>
      <c r="M249">
        <v>7.6E-3</v>
      </c>
      <c r="N249">
        <v>1.4E-2</v>
      </c>
      <c r="O249">
        <v>9.6479999999999996E-2</v>
      </c>
      <c r="P249">
        <v>5.1999999999999995E-4</v>
      </c>
      <c r="Q249">
        <v>1.6000000000000001E-3</v>
      </c>
      <c r="R249">
        <v>0.42231000000000002</v>
      </c>
      <c r="S249">
        <v>10.364839999999999</v>
      </c>
      <c r="T249">
        <v>0.17188790000000001</v>
      </c>
      <c r="U249">
        <v>6.0499999999999998E-2</v>
      </c>
      <c r="V249">
        <v>5.2999999999999998E-4</v>
      </c>
      <c r="W249">
        <v>5.2999999999999998E-4</v>
      </c>
      <c r="X249">
        <v>0.15006</v>
      </c>
      <c r="Y249">
        <v>2.843E-2</v>
      </c>
      <c r="Z249">
        <v>9.2000000000000003E-4</v>
      </c>
      <c r="AA249">
        <v>9.2000000000000003E-4</v>
      </c>
      <c r="AB249">
        <v>599.9</v>
      </c>
      <c r="AC249">
        <v>4.3</v>
      </c>
      <c r="AD249">
        <v>7.7</v>
      </c>
      <c r="AE249" s="4">
        <v>593.70000000000005</v>
      </c>
      <c r="AF249">
        <v>3.1</v>
      </c>
      <c r="AG249">
        <v>9.6</v>
      </c>
      <c r="AH249">
        <v>566</v>
      </c>
      <c r="AI249">
        <v>18</v>
      </c>
      <c r="AJ249">
        <v>18</v>
      </c>
      <c r="AK249">
        <v>616</v>
      </c>
      <c r="AL249">
        <v>19</v>
      </c>
      <c r="AM249">
        <v>19</v>
      </c>
      <c r="AN249">
        <v>343</v>
      </c>
      <c r="AO249">
        <v>11</v>
      </c>
      <c r="AP249">
        <v>11.6</v>
      </c>
      <c r="AQ249">
        <v>0.35</v>
      </c>
      <c r="AR249">
        <v>29.5</v>
      </c>
      <c r="AS249">
        <v>0.25</v>
      </c>
    </row>
    <row r="250" spans="1:45" x14ac:dyDescent="0.25">
      <c r="A250">
        <v>21.99</v>
      </c>
      <c r="B250" t="s">
        <v>175</v>
      </c>
      <c r="C250">
        <v>153</v>
      </c>
      <c r="D250" t="s">
        <v>40</v>
      </c>
      <c r="E250">
        <v>1</v>
      </c>
      <c r="J250" s="1">
        <v>3870000</v>
      </c>
      <c r="K250">
        <v>120000</v>
      </c>
      <c r="L250">
        <v>0.78400000000000003</v>
      </c>
      <c r="M250">
        <v>7.0000000000000001E-3</v>
      </c>
      <c r="N250">
        <v>1.2999999999999999E-2</v>
      </c>
      <c r="O250">
        <v>9.5070000000000002E-2</v>
      </c>
      <c r="P250">
        <v>4.8999999999999998E-4</v>
      </c>
      <c r="Q250">
        <v>1.6000000000000001E-3</v>
      </c>
      <c r="R250">
        <v>0.34261000000000003</v>
      </c>
      <c r="S250">
        <v>10.51857</v>
      </c>
      <c r="T250">
        <v>0.1770243</v>
      </c>
      <c r="U250">
        <v>6.0040000000000003E-2</v>
      </c>
      <c r="V250">
        <v>5.1999999999999995E-4</v>
      </c>
      <c r="W250">
        <v>5.1999999999999995E-4</v>
      </c>
      <c r="X250">
        <v>0.22678000000000001</v>
      </c>
      <c r="Y250">
        <v>2.9149999999999999E-2</v>
      </c>
      <c r="Z250">
        <v>9.6000000000000002E-4</v>
      </c>
      <c r="AA250">
        <v>9.6000000000000002E-4</v>
      </c>
      <c r="AB250">
        <v>587.5</v>
      </c>
      <c r="AC250">
        <v>4</v>
      </c>
      <c r="AD250">
        <v>7.4</v>
      </c>
      <c r="AE250" s="4">
        <v>585.4</v>
      </c>
      <c r="AF250">
        <v>2.9</v>
      </c>
      <c r="AG250">
        <v>9.4</v>
      </c>
      <c r="AH250">
        <v>580</v>
      </c>
      <c r="AI250">
        <v>19</v>
      </c>
      <c r="AJ250">
        <v>19</v>
      </c>
      <c r="AK250">
        <v>600</v>
      </c>
      <c r="AL250">
        <v>19</v>
      </c>
      <c r="AM250">
        <v>19</v>
      </c>
      <c r="AN250">
        <v>350</v>
      </c>
      <c r="AO250">
        <v>11</v>
      </c>
      <c r="AP250">
        <v>11.77</v>
      </c>
      <c r="AQ250">
        <v>0.37</v>
      </c>
      <c r="AR250">
        <v>29.69</v>
      </c>
      <c r="AS250">
        <v>0.27</v>
      </c>
    </row>
    <row r="251" spans="1:45" x14ac:dyDescent="0.25">
      <c r="A251">
        <v>22.013999999999999</v>
      </c>
      <c r="B251" t="s">
        <v>210</v>
      </c>
      <c r="C251">
        <v>153</v>
      </c>
      <c r="D251" t="s">
        <v>40</v>
      </c>
      <c r="E251">
        <v>1</v>
      </c>
      <c r="J251" s="1">
        <v>3810000</v>
      </c>
      <c r="K251">
        <v>110000</v>
      </c>
      <c r="L251">
        <v>0.79290000000000005</v>
      </c>
      <c r="M251">
        <v>7.1000000000000004E-3</v>
      </c>
      <c r="N251">
        <v>1.2999999999999999E-2</v>
      </c>
      <c r="O251">
        <v>9.5390000000000003E-2</v>
      </c>
      <c r="P251">
        <v>5.4000000000000001E-4</v>
      </c>
      <c r="Q251">
        <v>1.6000000000000001E-3</v>
      </c>
      <c r="R251">
        <v>0.48403000000000002</v>
      </c>
      <c r="S251">
        <v>10.483280000000001</v>
      </c>
      <c r="T251">
        <v>0.17583860000000001</v>
      </c>
      <c r="U251">
        <v>6.0560000000000003E-2</v>
      </c>
      <c r="V251">
        <v>4.6999999999999999E-4</v>
      </c>
      <c r="W251">
        <v>4.6999999999999999E-4</v>
      </c>
      <c r="X251">
        <v>0.13164999999999999</v>
      </c>
      <c r="Y251">
        <v>2.946E-2</v>
      </c>
      <c r="Z251">
        <v>8.1999999999999998E-4</v>
      </c>
      <c r="AA251">
        <v>8.1999999999999998E-4</v>
      </c>
      <c r="AB251">
        <v>593</v>
      </c>
      <c r="AC251">
        <v>4</v>
      </c>
      <c r="AD251">
        <v>7.3</v>
      </c>
      <c r="AE251" s="4">
        <v>587.29999999999995</v>
      </c>
      <c r="AF251">
        <v>3.2</v>
      </c>
      <c r="AG251">
        <v>9.5</v>
      </c>
      <c r="AH251">
        <v>587</v>
      </c>
      <c r="AI251">
        <v>16</v>
      </c>
      <c r="AJ251">
        <v>16</v>
      </c>
      <c r="AK251">
        <v>619</v>
      </c>
      <c r="AL251">
        <v>17</v>
      </c>
      <c r="AM251">
        <v>17</v>
      </c>
      <c r="AN251">
        <v>354</v>
      </c>
      <c r="AO251">
        <v>11</v>
      </c>
      <c r="AP251">
        <v>11.82</v>
      </c>
      <c r="AQ251">
        <v>0.36</v>
      </c>
      <c r="AR251">
        <v>29.82</v>
      </c>
      <c r="AS251">
        <v>0.24</v>
      </c>
    </row>
    <row r="252" spans="1:45" x14ac:dyDescent="0.25">
      <c r="A252">
        <v>21.988</v>
      </c>
      <c r="B252" t="s">
        <v>243</v>
      </c>
      <c r="C252">
        <v>153</v>
      </c>
      <c r="D252" t="s">
        <v>40</v>
      </c>
      <c r="E252">
        <v>1</v>
      </c>
      <c r="J252" s="1">
        <v>3720000</v>
      </c>
      <c r="K252">
        <v>110000</v>
      </c>
      <c r="L252">
        <v>0.79339999999999999</v>
      </c>
      <c r="M252">
        <v>6.8999999999999999E-3</v>
      </c>
      <c r="N252">
        <v>1.2999999999999999E-2</v>
      </c>
      <c r="O252">
        <v>9.5210000000000003E-2</v>
      </c>
      <c r="P252">
        <v>5.8E-4</v>
      </c>
      <c r="Q252">
        <v>1.6000000000000001E-3</v>
      </c>
      <c r="R252">
        <v>0.44319999999999998</v>
      </c>
      <c r="S252">
        <v>10.5031</v>
      </c>
      <c r="T252">
        <v>0.1765041</v>
      </c>
      <c r="U252">
        <v>6.0100000000000001E-2</v>
      </c>
      <c r="V252">
        <v>5.1000000000000004E-4</v>
      </c>
      <c r="W252">
        <v>5.1000000000000004E-4</v>
      </c>
      <c r="X252">
        <v>0.22109999999999999</v>
      </c>
      <c r="Y252">
        <v>2.9790000000000001E-2</v>
      </c>
      <c r="Z252">
        <v>9.8999999999999999E-4</v>
      </c>
      <c r="AA252">
        <v>9.8999999999999999E-4</v>
      </c>
      <c r="AB252">
        <v>592.79999999999995</v>
      </c>
      <c r="AC252">
        <v>3.9</v>
      </c>
      <c r="AD252">
        <v>7.4</v>
      </c>
      <c r="AE252" s="4">
        <v>586.20000000000005</v>
      </c>
      <c r="AF252">
        <v>3.4</v>
      </c>
      <c r="AG252">
        <v>9.6</v>
      </c>
      <c r="AH252">
        <v>593</v>
      </c>
      <c r="AI252">
        <v>19</v>
      </c>
      <c r="AJ252">
        <v>19</v>
      </c>
      <c r="AK252">
        <v>607</v>
      </c>
      <c r="AL252">
        <v>18</v>
      </c>
      <c r="AM252">
        <v>18</v>
      </c>
      <c r="AN252">
        <v>357</v>
      </c>
      <c r="AO252">
        <v>11</v>
      </c>
      <c r="AP252">
        <v>11.98</v>
      </c>
      <c r="AQ252">
        <v>0.36</v>
      </c>
      <c r="AR252">
        <v>29.98</v>
      </c>
      <c r="AS252">
        <v>0.24</v>
      </c>
    </row>
    <row r="253" spans="1:45" x14ac:dyDescent="0.25">
      <c r="A253">
        <v>21.998999999999999</v>
      </c>
      <c r="B253" t="s">
        <v>278</v>
      </c>
      <c r="C253">
        <v>153</v>
      </c>
      <c r="D253" t="s">
        <v>40</v>
      </c>
      <c r="E253">
        <v>1</v>
      </c>
      <c r="J253" s="1">
        <v>3730000</v>
      </c>
      <c r="K253">
        <v>110000</v>
      </c>
      <c r="L253">
        <v>0.79079999999999995</v>
      </c>
      <c r="M253">
        <v>7.0000000000000001E-3</v>
      </c>
      <c r="N253">
        <v>1.2999999999999999E-2</v>
      </c>
      <c r="O253">
        <v>9.4909999999999994E-2</v>
      </c>
      <c r="P253">
        <v>5.4000000000000001E-4</v>
      </c>
      <c r="Q253">
        <v>1.6000000000000001E-3</v>
      </c>
      <c r="R253">
        <v>0.46026</v>
      </c>
      <c r="S253">
        <v>10.536300000000001</v>
      </c>
      <c r="T253">
        <v>0.17762169999999999</v>
      </c>
      <c r="U253">
        <v>6.0229999999999999E-2</v>
      </c>
      <c r="V253">
        <v>4.6999999999999999E-4</v>
      </c>
      <c r="W253">
        <v>4.6999999999999999E-4</v>
      </c>
      <c r="X253">
        <v>0.14466999999999999</v>
      </c>
      <c r="Y253">
        <v>3.0179999999999998E-2</v>
      </c>
      <c r="Z253">
        <v>9.7000000000000005E-4</v>
      </c>
      <c r="AA253">
        <v>9.7000000000000005E-4</v>
      </c>
      <c r="AB253">
        <v>591.29999999999995</v>
      </c>
      <c r="AC253">
        <v>3.9</v>
      </c>
      <c r="AD253">
        <v>7.4</v>
      </c>
      <c r="AE253" s="4">
        <v>584.5</v>
      </c>
      <c r="AF253">
        <v>3.2</v>
      </c>
      <c r="AG253">
        <v>9.5</v>
      </c>
      <c r="AH253">
        <v>601</v>
      </c>
      <c r="AI253">
        <v>19</v>
      </c>
      <c r="AJ253">
        <v>19</v>
      </c>
      <c r="AK253">
        <v>610</v>
      </c>
      <c r="AL253">
        <v>17</v>
      </c>
      <c r="AM253">
        <v>17</v>
      </c>
      <c r="AN253">
        <v>357</v>
      </c>
      <c r="AO253">
        <v>11</v>
      </c>
      <c r="AP253">
        <v>11.95</v>
      </c>
      <c r="AQ253">
        <v>0.38</v>
      </c>
      <c r="AR253">
        <v>29.85</v>
      </c>
      <c r="AS253">
        <v>0.24</v>
      </c>
    </row>
    <row r="254" spans="1:45" x14ac:dyDescent="0.25">
      <c r="A254">
        <v>21.942</v>
      </c>
      <c r="B254" t="s">
        <v>311</v>
      </c>
      <c r="C254">
        <v>153</v>
      </c>
      <c r="D254" t="s">
        <v>40</v>
      </c>
      <c r="E254">
        <v>1</v>
      </c>
      <c r="J254" s="1">
        <v>3730000</v>
      </c>
      <c r="K254">
        <v>110000</v>
      </c>
      <c r="L254">
        <v>0.79159999999999997</v>
      </c>
      <c r="M254">
        <v>7.1999999999999998E-3</v>
      </c>
      <c r="N254">
        <v>1.2999999999999999E-2</v>
      </c>
      <c r="O254">
        <v>9.6019999999999994E-2</v>
      </c>
      <c r="P254">
        <v>5.5999999999999995E-4</v>
      </c>
      <c r="Q254">
        <v>1.6000000000000001E-3</v>
      </c>
      <c r="R254">
        <v>0.43497999999999998</v>
      </c>
      <c r="S254">
        <v>10.4145</v>
      </c>
      <c r="T254">
        <v>0.17353879999999999</v>
      </c>
      <c r="U254">
        <v>5.9929999999999997E-2</v>
      </c>
      <c r="V254">
        <v>5.1000000000000004E-4</v>
      </c>
      <c r="W254">
        <v>5.1000000000000004E-4</v>
      </c>
      <c r="X254">
        <v>0.16968</v>
      </c>
      <c r="Y254">
        <v>2.9360000000000001E-2</v>
      </c>
      <c r="Z254">
        <v>9.3000000000000005E-4</v>
      </c>
      <c r="AA254">
        <v>9.3000000000000005E-4</v>
      </c>
      <c r="AB254">
        <v>591.79999999999995</v>
      </c>
      <c r="AC254">
        <v>4.0999999999999996</v>
      </c>
      <c r="AD254">
        <v>7.5</v>
      </c>
      <c r="AE254" s="4">
        <v>591</v>
      </c>
      <c r="AF254">
        <v>3.3</v>
      </c>
      <c r="AG254">
        <v>9.6</v>
      </c>
      <c r="AH254">
        <v>585</v>
      </c>
      <c r="AI254">
        <v>18</v>
      </c>
      <c r="AJ254">
        <v>18</v>
      </c>
      <c r="AK254">
        <v>596</v>
      </c>
      <c r="AL254">
        <v>18</v>
      </c>
      <c r="AM254">
        <v>18</v>
      </c>
      <c r="AN254">
        <v>352</v>
      </c>
      <c r="AO254">
        <v>10</v>
      </c>
      <c r="AP254">
        <v>11.8</v>
      </c>
      <c r="AQ254">
        <v>0.35</v>
      </c>
      <c r="AR254">
        <v>29.75</v>
      </c>
      <c r="AS254">
        <v>0.25</v>
      </c>
    </row>
    <row r="255" spans="1:45" x14ac:dyDescent="0.25">
      <c r="A255">
        <v>21.937000000000001</v>
      </c>
      <c r="B255" t="s">
        <v>42</v>
      </c>
      <c r="C255">
        <v>152</v>
      </c>
      <c r="D255" t="s">
        <v>40</v>
      </c>
      <c r="E255">
        <v>1</v>
      </c>
      <c r="J255" s="1">
        <v>4360000</v>
      </c>
      <c r="K255">
        <v>120000</v>
      </c>
      <c r="L255">
        <v>0.75880000000000003</v>
      </c>
      <c r="M255">
        <v>6.4000000000000003E-3</v>
      </c>
      <c r="N255">
        <v>1.2E-2</v>
      </c>
      <c r="O255">
        <v>9.4119999999999995E-2</v>
      </c>
      <c r="P255">
        <v>5.2999999999999998E-4</v>
      </c>
      <c r="Q255">
        <v>1.6000000000000001E-3</v>
      </c>
      <c r="R255">
        <v>0.43818000000000001</v>
      </c>
      <c r="S255">
        <v>10.62473</v>
      </c>
      <c r="T255">
        <v>0.180616</v>
      </c>
      <c r="U255">
        <v>5.9220000000000002E-2</v>
      </c>
      <c r="V255">
        <v>4.6000000000000001E-4</v>
      </c>
      <c r="W255">
        <v>4.6000000000000001E-4</v>
      </c>
      <c r="X255">
        <v>0.20383000000000001</v>
      </c>
      <c r="Y255">
        <v>3.0380000000000001E-2</v>
      </c>
      <c r="Z255">
        <v>9.7000000000000005E-4</v>
      </c>
      <c r="AA255">
        <v>9.7000000000000005E-4</v>
      </c>
      <c r="AB255">
        <v>573.1</v>
      </c>
      <c r="AC255">
        <v>3.7</v>
      </c>
      <c r="AD255">
        <v>7.1</v>
      </c>
      <c r="AE255" s="4">
        <v>579.79999999999995</v>
      </c>
      <c r="AF255">
        <v>3.1</v>
      </c>
      <c r="AG255">
        <v>9.4</v>
      </c>
      <c r="AH255">
        <v>605</v>
      </c>
      <c r="AI255">
        <v>19</v>
      </c>
      <c r="AJ255">
        <v>19</v>
      </c>
      <c r="AK255">
        <v>571</v>
      </c>
      <c r="AL255">
        <v>17</v>
      </c>
      <c r="AM255">
        <v>17</v>
      </c>
      <c r="AN255">
        <v>353.5</v>
      </c>
      <c r="AO255">
        <v>9.8000000000000007</v>
      </c>
      <c r="AP255">
        <v>11.8</v>
      </c>
      <c r="AQ255">
        <v>0.34</v>
      </c>
      <c r="AR255">
        <v>30.06</v>
      </c>
      <c r="AS255">
        <v>0.26</v>
      </c>
    </row>
    <row r="256" spans="1:45" x14ac:dyDescent="0.25">
      <c r="A256">
        <v>22.032</v>
      </c>
      <c r="B256" t="s">
        <v>343</v>
      </c>
      <c r="C256">
        <v>153</v>
      </c>
      <c r="D256" t="s">
        <v>40</v>
      </c>
      <c r="E256">
        <v>1</v>
      </c>
      <c r="J256" s="1">
        <v>3780000</v>
      </c>
      <c r="K256">
        <v>100000</v>
      </c>
      <c r="L256">
        <v>0.7681</v>
      </c>
      <c r="M256">
        <v>7.7000000000000002E-3</v>
      </c>
      <c r="N256">
        <v>1.2999999999999999E-2</v>
      </c>
      <c r="O256">
        <v>9.3600000000000003E-2</v>
      </c>
      <c r="P256">
        <v>6.9999999999999999E-4</v>
      </c>
      <c r="Q256">
        <v>1.6999999999999999E-3</v>
      </c>
      <c r="R256">
        <v>0.53310000000000002</v>
      </c>
      <c r="S256">
        <v>10.683759999999999</v>
      </c>
      <c r="T256">
        <v>0.19404270000000001</v>
      </c>
      <c r="U256">
        <v>5.9700000000000003E-2</v>
      </c>
      <c r="V256">
        <v>5.2999999999999998E-4</v>
      </c>
      <c r="W256">
        <v>5.2999999999999998E-4</v>
      </c>
      <c r="X256">
        <v>0.21679000000000001</v>
      </c>
      <c r="Y256">
        <v>2.9499999999999998E-2</v>
      </c>
      <c r="Z256">
        <v>1.1000000000000001E-3</v>
      </c>
      <c r="AA256">
        <v>1.1000000000000001E-3</v>
      </c>
      <c r="AB256">
        <v>578.79999999999995</v>
      </c>
      <c r="AC256">
        <v>4.5</v>
      </c>
      <c r="AD256">
        <v>7.7</v>
      </c>
      <c r="AE256" s="4">
        <v>576.79999999999995</v>
      </c>
      <c r="AF256">
        <v>4.0999999999999996</v>
      </c>
      <c r="AG256">
        <v>9.8000000000000007</v>
      </c>
      <c r="AH256">
        <v>586</v>
      </c>
      <c r="AI256">
        <v>21</v>
      </c>
      <c r="AJ256">
        <v>21</v>
      </c>
      <c r="AK256">
        <v>590</v>
      </c>
      <c r="AL256">
        <v>19</v>
      </c>
      <c r="AM256">
        <v>19</v>
      </c>
      <c r="AN256">
        <v>361</v>
      </c>
      <c r="AO256">
        <v>10</v>
      </c>
      <c r="AP256">
        <v>12.02</v>
      </c>
      <c r="AQ256">
        <v>0.34</v>
      </c>
      <c r="AR256">
        <v>30.13</v>
      </c>
      <c r="AS256">
        <v>0.28000000000000003</v>
      </c>
    </row>
    <row r="257" spans="1:45" x14ac:dyDescent="0.25">
      <c r="A257">
        <v>21.983000000000001</v>
      </c>
      <c r="B257" t="s">
        <v>75</v>
      </c>
      <c r="C257">
        <v>152</v>
      </c>
      <c r="D257" t="s">
        <v>40</v>
      </c>
      <c r="E257">
        <v>1</v>
      </c>
      <c r="J257" s="1">
        <v>4130000</v>
      </c>
      <c r="K257">
        <v>120000</v>
      </c>
      <c r="L257">
        <v>0.78420000000000001</v>
      </c>
      <c r="M257">
        <v>7.4000000000000003E-3</v>
      </c>
      <c r="N257">
        <v>1.2999999999999999E-2</v>
      </c>
      <c r="O257">
        <v>9.4450000000000006E-2</v>
      </c>
      <c r="P257">
        <v>5.6999999999999998E-4</v>
      </c>
      <c r="Q257">
        <v>1.6000000000000001E-3</v>
      </c>
      <c r="R257">
        <v>0.58209</v>
      </c>
      <c r="S257">
        <v>10.58761</v>
      </c>
      <c r="T257">
        <v>0.17935609999999999</v>
      </c>
      <c r="U257">
        <v>6.0109999999999997E-2</v>
      </c>
      <c r="V257">
        <v>4.6000000000000001E-4</v>
      </c>
      <c r="W257">
        <v>4.6000000000000001E-4</v>
      </c>
      <c r="X257">
        <v>4.1812000000000002E-2</v>
      </c>
      <c r="Y257">
        <v>2.9510000000000002E-2</v>
      </c>
      <c r="Z257">
        <v>8.8999999999999995E-4</v>
      </c>
      <c r="AA257">
        <v>8.8999999999999995E-4</v>
      </c>
      <c r="AB257">
        <v>587.6</v>
      </c>
      <c r="AC257">
        <v>4.2</v>
      </c>
      <c r="AD257">
        <v>7.5</v>
      </c>
      <c r="AE257" s="4">
        <v>581.79999999999995</v>
      </c>
      <c r="AF257">
        <v>3.3</v>
      </c>
      <c r="AG257">
        <v>9.5</v>
      </c>
      <c r="AH257">
        <v>588</v>
      </c>
      <c r="AI257">
        <v>17</v>
      </c>
      <c r="AJ257">
        <v>17</v>
      </c>
      <c r="AK257">
        <v>603</v>
      </c>
      <c r="AL257">
        <v>16</v>
      </c>
      <c r="AM257">
        <v>16</v>
      </c>
      <c r="AN257">
        <v>354</v>
      </c>
      <c r="AO257">
        <v>10</v>
      </c>
      <c r="AP257">
        <v>11.89</v>
      </c>
      <c r="AQ257">
        <v>0.33</v>
      </c>
      <c r="AR257">
        <v>29.92</v>
      </c>
      <c r="AS257">
        <v>0.24</v>
      </c>
    </row>
    <row r="258" spans="1:45" x14ac:dyDescent="0.25">
      <c r="A258">
        <v>21.96</v>
      </c>
      <c r="B258" t="s">
        <v>108</v>
      </c>
      <c r="C258">
        <v>152</v>
      </c>
      <c r="D258" t="s">
        <v>40</v>
      </c>
      <c r="E258">
        <v>1</v>
      </c>
      <c r="J258" s="1">
        <v>4010000</v>
      </c>
      <c r="K258">
        <v>110000</v>
      </c>
      <c r="L258">
        <v>0.78910000000000002</v>
      </c>
      <c r="M258">
        <v>7.7000000000000002E-3</v>
      </c>
      <c r="N258">
        <v>1.2999999999999999E-2</v>
      </c>
      <c r="O258">
        <v>9.3869999999999995E-2</v>
      </c>
      <c r="P258">
        <v>5.4000000000000001E-4</v>
      </c>
      <c r="Q258">
        <v>1.6000000000000001E-3</v>
      </c>
      <c r="R258">
        <v>0.64468999999999999</v>
      </c>
      <c r="S258">
        <v>10.653029999999999</v>
      </c>
      <c r="T258">
        <v>0.1815793</v>
      </c>
      <c r="U258">
        <v>6.0479999999999999E-2</v>
      </c>
      <c r="V258">
        <v>4.6999999999999999E-4</v>
      </c>
      <c r="W258">
        <v>4.6999999999999999E-4</v>
      </c>
      <c r="X258">
        <v>-0.12581999999999999</v>
      </c>
      <c r="Y258">
        <v>2.9430000000000001E-2</v>
      </c>
      <c r="Z258">
        <v>9.7000000000000005E-4</v>
      </c>
      <c r="AA258">
        <v>9.7000000000000005E-4</v>
      </c>
      <c r="AB258">
        <v>590.29999999999995</v>
      </c>
      <c r="AC258">
        <v>4.4000000000000004</v>
      </c>
      <c r="AD258">
        <v>7.6</v>
      </c>
      <c r="AE258" s="4">
        <v>578.4</v>
      </c>
      <c r="AF258">
        <v>3.2</v>
      </c>
      <c r="AG258">
        <v>9.4</v>
      </c>
      <c r="AH258">
        <v>586</v>
      </c>
      <c r="AI258">
        <v>19</v>
      </c>
      <c r="AJ258">
        <v>19</v>
      </c>
      <c r="AK258">
        <v>619</v>
      </c>
      <c r="AL258">
        <v>17</v>
      </c>
      <c r="AM258">
        <v>17</v>
      </c>
      <c r="AN258">
        <v>354.3</v>
      </c>
      <c r="AO258">
        <v>9.9</v>
      </c>
      <c r="AP258">
        <v>11.75</v>
      </c>
      <c r="AQ258">
        <v>0.34</v>
      </c>
      <c r="AR258">
        <v>30.03</v>
      </c>
      <c r="AS258">
        <v>0.24</v>
      </c>
    </row>
    <row r="259" spans="1:45" x14ac:dyDescent="0.25">
      <c r="A259">
        <v>22.006</v>
      </c>
      <c r="B259" t="s">
        <v>143</v>
      </c>
      <c r="C259">
        <v>152</v>
      </c>
      <c r="D259" t="s">
        <v>40</v>
      </c>
      <c r="E259">
        <v>1</v>
      </c>
      <c r="J259" s="1">
        <v>3950000</v>
      </c>
      <c r="K259">
        <v>100000</v>
      </c>
      <c r="L259">
        <v>0.7782</v>
      </c>
      <c r="M259">
        <v>7.3000000000000001E-3</v>
      </c>
      <c r="N259">
        <v>1.2999999999999999E-2</v>
      </c>
      <c r="O259">
        <v>9.2950000000000005E-2</v>
      </c>
      <c r="P259">
        <v>5.6999999999999998E-4</v>
      </c>
      <c r="Q259">
        <v>1.6000000000000001E-3</v>
      </c>
      <c r="R259">
        <v>0.5071</v>
      </c>
      <c r="S259">
        <v>10.758470000000001</v>
      </c>
      <c r="T259">
        <v>0.18519160000000001</v>
      </c>
      <c r="U259">
        <v>6.0639999999999999E-2</v>
      </c>
      <c r="V259">
        <v>5.0000000000000001E-4</v>
      </c>
      <c r="W259">
        <v>5.0000000000000001E-4</v>
      </c>
      <c r="X259">
        <v>0.12016</v>
      </c>
      <c r="Y259">
        <v>2.896E-2</v>
      </c>
      <c r="Z259">
        <v>8.9999999999999998E-4</v>
      </c>
      <c r="AA259">
        <v>8.9999999999999998E-4</v>
      </c>
      <c r="AB259">
        <v>584.1</v>
      </c>
      <c r="AC259">
        <v>4.0999999999999996</v>
      </c>
      <c r="AD259">
        <v>7.4</v>
      </c>
      <c r="AE259" s="4">
        <v>572.9</v>
      </c>
      <c r="AF259">
        <v>3.3</v>
      </c>
      <c r="AG259">
        <v>9.4</v>
      </c>
      <c r="AH259">
        <v>577</v>
      </c>
      <c r="AI259">
        <v>18</v>
      </c>
      <c r="AJ259">
        <v>18</v>
      </c>
      <c r="AK259">
        <v>622</v>
      </c>
      <c r="AL259">
        <v>17</v>
      </c>
      <c r="AM259">
        <v>17</v>
      </c>
      <c r="AN259">
        <v>354.4</v>
      </c>
      <c r="AO259">
        <v>9.4</v>
      </c>
      <c r="AP259">
        <v>11.75</v>
      </c>
      <c r="AQ259">
        <v>0.32</v>
      </c>
      <c r="AR259">
        <v>30.1</v>
      </c>
      <c r="AS259">
        <v>0.22</v>
      </c>
    </row>
    <row r="260" spans="1:45" x14ac:dyDescent="0.25">
      <c r="A260">
        <v>22.007999999999999</v>
      </c>
      <c r="B260" t="s">
        <v>176</v>
      </c>
      <c r="C260">
        <v>152</v>
      </c>
      <c r="D260" t="s">
        <v>40</v>
      </c>
      <c r="E260">
        <v>1</v>
      </c>
      <c r="J260" s="1">
        <v>3880000</v>
      </c>
      <c r="K260">
        <v>100000</v>
      </c>
      <c r="L260">
        <v>0.78369999999999995</v>
      </c>
      <c r="M260">
        <v>8.0999999999999996E-3</v>
      </c>
      <c r="N260">
        <v>1.4E-2</v>
      </c>
      <c r="O260">
        <v>9.4020000000000006E-2</v>
      </c>
      <c r="P260">
        <v>5.5000000000000003E-4</v>
      </c>
      <c r="Q260">
        <v>1.6000000000000001E-3</v>
      </c>
      <c r="R260">
        <v>0.51817000000000002</v>
      </c>
      <c r="S260">
        <v>10.63603</v>
      </c>
      <c r="T260">
        <v>0.18100040000000001</v>
      </c>
      <c r="U260">
        <v>6.071E-2</v>
      </c>
      <c r="V260">
        <v>5.4000000000000001E-4</v>
      </c>
      <c r="W260">
        <v>5.4000000000000001E-4</v>
      </c>
      <c r="X260">
        <v>4.1756000000000001E-2</v>
      </c>
      <c r="Y260">
        <v>2.8740000000000002E-2</v>
      </c>
      <c r="Z260">
        <v>9.7999999999999997E-4</v>
      </c>
      <c r="AA260">
        <v>9.7999999999999997E-4</v>
      </c>
      <c r="AB260">
        <v>587.20000000000005</v>
      </c>
      <c r="AC260">
        <v>4.5999999999999996</v>
      </c>
      <c r="AD260">
        <v>7.8</v>
      </c>
      <c r="AE260" s="4">
        <v>579.20000000000005</v>
      </c>
      <c r="AF260">
        <v>3.2</v>
      </c>
      <c r="AG260">
        <v>9.5</v>
      </c>
      <c r="AH260">
        <v>572</v>
      </c>
      <c r="AI260">
        <v>19</v>
      </c>
      <c r="AJ260">
        <v>19</v>
      </c>
      <c r="AK260">
        <v>624</v>
      </c>
      <c r="AL260">
        <v>19</v>
      </c>
      <c r="AM260">
        <v>19</v>
      </c>
      <c r="AN260">
        <v>350.9</v>
      </c>
      <c r="AO260">
        <v>9.3000000000000007</v>
      </c>
      <c r="AP260">
        <v>11.72</v>
      </c>
      <c r="AQ260">
        <v>0.32</v>
      </c>
      <c r="AR260">
        <v>29.92</v>
      </c>
      <c r="AS260">
        <v>0.25</v>
      </c>
    </row>
    <row r="261" spans="1:45" x14ac:dyDescent="0.25">
      <c r="A261">
        <v>21.984999999999999</v>
      </c>
      <c r="B261" t="s">
        <v>211</v>
      </c>
      <c r="C261">
        <v>153</v>
      </c>
      <c r="D261" t="s">
        <v>40</v>
      </c>
      <c r="E261">
        <v>1</v>
      </c>
      <c r="J261" s="1">
        <v>3900000</v>
      </c>
      <c r="K261">
        <v>110000</v>
      </c>
      <c r="L261">
        <v>0.77690000000000003</v>
      </c>
      <c r="M261">
        <v>7.4000000000000003E-3</v>
      </c>
      <c r="N261">
        <v>1.2999999999999999E-2</v>
      </c>
      <c r="O261">
        <v>9.3609999999999999E-2</v>
      </c>
      <c r="P261">
        <v>6.0999999999999997E-4</v>
      </c>
      <c r="Q261">
        <v>1.6000000000000001E-3</v>
      </c>
      <c r="R261">
        <v>0.58872999999999998</v>
      </c>
      <c r="S261">
        <v>10.68262</v>
      </c>
      <c r="T261">
        <v>0.18258940000000001</v>
      </c>
      <c r="U261">
        <v>6.0290000000000003E-2</v>
      </c>
      <c r="V261">
        <v>4.6999999999999999E-4</v>
      </c>
      <c r="W261">
        <v>4.6999999999999999E-4</v>
      </c>
      <c r="X261">
        <v>8.7272000000000002E-2</v>
      </c>
      <c r="Y261">
        <v>0.03</v>
      </c>
      <c r="Z261">
        <v>1.1000000000000001E-3</v>
      </c>
      <c r="AA261">
        <v>1.1000000000000001E-3</v>
      </c>
      <c r="AB261">
        <v>583.4</v>
      </c>
      <c r="AC261">
        <v>4.2</v>
      </c>
      <c r="AD261">
        <v>7.5</v>
      </c>
      <c r="AE261" s="4">
        <v>576.79999999999995</v>
      </c>
      <c r="AF261">
        <v>3.6</v>
      </c>
      <c r="AG261">
        <v>9.5</v>
      </c>
      <c r="AH261">
        <v>598</v>
      </c>
      <c r="AI261">
        <v>21</v>
      </c>
      <c r="AJ261">
        <v>21</v>
      </c>
      <c r="AK261">
        <v>612</v>
      </c>
      <c r="AL261">
        <v>16</v>
      </c>
      <c r="AM261">
        <v>16</v>
      </c>
      <c r="AN261">
        <v>362</v>
      </c>
      <c r="AO261">
        <v>10</v>
      </c>
      <c r="AP261">
        <v>12.17</v>
      </c>
      <c r="AQ261">
        <v>0.35</v>
      </c>
      <c r="AR261">
        <v>29.73</v>
      </c>
      <c r="AS261">
        <v>0.26</v>
      </c>
    </row>
    <row r="262" spans="1:45" x14ac:dyDescent="0.25">
      <c r="A262">
        <v>22.02</v>
      </c>
      <c r="B262" t="s">
        <v>244</v>
      </c>
      <c r="C262">
        <v>153</v>
      </c>
      <c r="D262" t="s">
        <v>40</v>
      </c>
      <c r="E262">
        <v>1</v>
      </c>
      <c r="J262" s="1">
        <v>3860000</v>
      </c>
      <c r="K262">
        <v>100000</v>
      </c>
      <c r="L262">
        <v>0.76870000000000005</v>
      </c>
      <c r="M262">
        <v>7.4000000000000003E-3</v>
      </c>
      <c r="N262">
        <v>1.2999999999999999E-2</v>
      </c>
      <c r="O262">
        <v>9.2410000000000006E-2</v>
      </c>
      <c r="P262">
        <v>5.9999999999999995E-4</v>
      </c>
      <c r="Q262">
        <v>1.6000000000000001E-3</v>
      </c>
      <c r="R262">
        <v>0.55400000000000005</v>
      </c>
      <c r="S262">
        <v>10.821339999999999</v>
      </c>
      <c r="T262">
        <v>0.18736220000000001</v>
      </c>
      <c r="U262">
        <v>6.0249999999999998E-2</v>
      </c>
      <c r="V262">
        <v>4.8999999999999998E-4</v>
      </c>
      <c r="W262">
        <v>4.8999999999999998E-4</v>
      </c>
      <c r="X262">
        <v>9.1488E-2</v>
      </c>
      <c r="Y262">
        <v>2.9100000000000001E-2</v>
      </c>
      <c r="Z262">
        <v>1E-3</v>
      </c>
      <c r="AA262">
        <v>1E-3</v>
      </c>
      <c r="AB262">
        <v>578.70000000000005</v>
      </c>
      <c r="AC262">
        <v>4.3</v>
      </c>
      <c r="AD262">
        <v>7.5</v>
      </c>
      <c r="AE262" s="4">
        <v>569.79999999999995</v>
      </c>
      <c r="AF262">
        <v>3.6</v>
      </c>
      <c r="AG262">
        <v>9.4</v>
      </c>
      <c r="AH262">
        <v>579</v>
      </c>
      <c r="AI262">
        <v>20</v>
      </c>
      <c r="AJ262">
        <v>20</v>
      </c>
      <c r="AK262">
        <v>608</v>
      </c>
      <c r="AL262">
        <v>18</v>
      </c>
      <c r="AM262">
        <v>18</v>
      </c>
      <c r="AN262">
        <v>370.5</v>
      </c>
      <c r="AO262">
        <v>9.8000000000000007</v>
      </c>
      <c r="AP262">
        <v>12.44</v>
      </c>
      <c r="AQ262">
        <v>0.34</v>
      </c>
      <c r="AR262">
        <v>29.99</v>
      </c>
      <c r="AS262">
        <v>0.24</v>
      </c>
    </row>
    <row r="263" spans="1:45" x14ac:dyDescent="0.25">
      <c r="A263">
        <v>21.966000000000001</v>
      </c>
      <c r="B263" t="s">
        <v>279</v>
      </c>
      <c r="C263">
        <v>153</v>
      </c>
      <c r="D263" t="s">
        <v>40</v>
      </c>
      <c r="E263">
        <v>1</v>
      </c>
      <c r="J263" s="1">
        <v>3790000</v>
      </c>
      <c r="K263">
        <v>110000</v>
      </c>
      <c r="L263">
        <v>0.77470000000000006</v>
      </c>
      <c r="M263">
        <v>6.4999999999999997E-3</v>
      </c>
      <c r="N263">
        <v>1.2999999999999999E-2</v>
      </c>
      <c r="O263">
        <v>9.3350000000000002E-2</v>
      </c>
      <c r="P263">
        <v>6.3000000000000003E-4</v>
      </c>
      <c r="Q263">
        <v>1.6000000000000001E-3</v>
      </c>
      <c r="R263">
        <v>0.43979000000000001</v>
      </c>
      <c r="S263">
        <v>10.71237</v>
      </c>
      <c r="T263">
        <v>0.18360789999999999</v>
      </c>
      <c r="U263">
        <v>5.9990000000000002E-2</v>
      </c>
      <c r="V263">
        <v>4.8000000000000001E-4</v>
      </c>
      <c r="W263">
        <v>4.8000000000000001E-4</v>
      </c>
      <c r="X263">
        <v>0.34564</v>
      </c>
      <c r="Y263">
        <v>3.0599999999999999E-2</v>
      </c>
      <c r="Z263">
        <v>1E-3</v>
      </c>
      <c r="AA263">
        <v>1E-3</v>
      </c>
      <c r="AB263">
        <v>582.20000000000005</v>
      </c>
      <c r="AC263">
        <v>3.7</v>
      </c>
      <c r="AD263">
        <v>7.2</v>
      </c>
      <c r="AE263" s="4">
        <v>575.29999999999995</v>
      </c>
      <c r="AF263">
        <v>3.7</v>
      </c>
      <c r="AG263">
        <v>9.6</v>
      </c>
      <c r="AH263">
        <v>608</v>
      </c>
      <c r="AI263">
        <v>20</v>
      </c>
      <c r="AJ263">
        <v>20</v>
      </c>
      <c r="AK263">
        <v>601</v>
      </c>
      <c r="AL263">
        <v>18</v>
      </c>
      <c r="AM263">
        <v>18</v>
      </c>
      <c r="AN263">
        <v>362</v>
      </c>
      <c r="AO263">
        <v>10</v>
      </c>
      <c r="AP263">
        <v>12.05</v>
      </c>
      <c r="AQ263">
        <v>0.35</v>
      </c>
      <c r="AR263">
        <v>30.06</v>
      </c>
      <c r="AS263">
        <v>0.26</v>
      </c>
    </row>
    <row r="264" spans="1:45" x14ac:dyDescent="0.25">
      <c r="A264">
        <v>21.940999999999999</v>
      </c>
      <c r="B264" t="s">
        <v>312</v>
      </c>
      <c r="C264">
        <v>152</v>
      </c>
      <c r="D264" t="s">
        <v>40</v>
      </c>
      <c r="E264">
        <v>1</v>
      </c>
      <c r="J264" s="1">
        <v>3830000</v>
      </c>
      <c r="K264">
        <v>110000</v>
      </c>
      <c r="L264">
        <v>0.76449999999999996</v>
      </c>
      <c r="M264">
        <v>7.3000000000000001E-3</v>
      </c>
      <c r="N264">
        <v>1.2999999999999999E-2</v>
      </c>
      <c r="O264">
        <v>9.2609999999999998E-2</v>
      </c>
      <c r="P264">
        <v>6.3000000000000003E-4</v>
      </c>
      <c r="Q264">
        <v>1.6000000000000001E-3</v>
      </c>
      <c r="R264">
        <v>0.49659999999999999</v>
      </c>
      <c r="S264">
        <v>10.797969999999999</v>
      </c>
      <c r="T264">
        <v>0.18655379999999999</v>
      </c>
      <c r="U264">
        <v>5.9889999999999999E-2</v>
      </c>
      <c r="V264">
        <v>5.0000000000000001E-4</v>
      </c>
      <c r="W264">
        <v>5.0000000000000001E-4</v>
      </c>
      <c r="X264">
        <v>0.20707999999999999</v>
      </c>
      <c r="Y264">
        <v>2.9499999999999998E-2</v>
      </c>
      <c r="Z264">
        <v>1.1000000000000001E-3</v>
      </c>
      <c r="AA264">
        <v>1.1000000000000001E-3</v>
      </c>
      <c r="AB264">
        <v>576.29999999999995</v>
      </c>
      <c r="AC264">
        <v>4.2</v>
      </c>
      <c r="AD264">
        <v>7.5</v>
      </c>
      <c r="AE264" s="4">
        <v>570.9</v>
      </c>
      <c r="AF264">
        <v>3.7</v>
      </c>
      <c r="AG264">
        <v>9.5</v>
      </c>
      <c r="AH264">
        <v>588</v>
      </c>
      <c r="AI264">
        <v>21</v>
      </c>
      <c r="AJ264">
        <v>21</v>
      </c>
      <c r="AK264">
        <v>597</v>
      </c>
      <c r="AL264">
        <v>18</v>
      </c>
      <c r="AM264">
        <v>18</v>
      </c>
      <c r="AN264">
        <v>362</v>
      </c>
      <c r="AO264">
        <v>10</v>
      </c>
      <c r="AP264">
        <v>11.95</v>
      </c>
      <c r="AQ264">
        <v>0.33</v>
      </c>
      <c r="AR264">
        <v>30.2</v>
      </c>
      <c r="AS264">
        <v>0.28999999999999998</v>
      </c>
    </row>
    <row r="265" spans="1:45" x14ac:dyDescent="0.25">
      <c r="A265">
        <v>21.988</v>
      </c>
      <c r="B265" t="s">
        <v>43</v>
      </c>
      <c r="C265">
        <v>153</v>
      </c>
      <c r="D265" t="s">
        <v>40</v>
      </c>
      <c r="E265">
        <v>1</v>
      </c>
      <c r="J265" s="1">
        <v>4290000</v>
      </c>
      <c r="K265">
        <v>120000</v>
      </c>
      <c r="L265">
        <v>0.76759999999999995</v>
      </c>
      <c r="M265">
        <v>6.1999999999999998E-3</v>
      </c>
      <c r="N265">
        <v>1.2E-2</v>
      </c>
      <c r="O265">
        <v>9.4359999999999999E-2</v>
      </c>
      <c r="P265">
        <v>4.8000000000000001E-4</v>
      </c>
      <c r="Q265">
        <v>1.6000000000000001E-3</v>
      </c>
      <c r="R265">
        <v>0.31784000000000001</v>
      </c>
      <c r="S265">
        <v>10.597709999999999</v>
      </c>
      <c r="T265">
        <v>0.17969840000000001</v>
      </c>
      <c r="U265">
        <v>5.9769999999999997E-2</v>
      </c>
      <c r="V265">
        <v>5.0000000000000001E-4</v>
      </c>
      <c r="W265">
        <v>5.0000000000000001E-4</v>
      </c>
      <c r="X265">
        <v>0.30392000000000002</v>
      </c>
      <c r="Y265">
        <v>2.954E-2</v>
      </c>
      <c r="Z265">
        <v>9.3999999999999997E-4</v>
      </c>
      <c r="AA265">
        <v>9.3999999999999997E-4</v>
      </c>
      <c r="AB265">
        <v>578.1</v>
      </c>
      <c r="AC265">
        <v>3.6</v>
      </c>
      <c r="AD265">
        <v>7.1</v>
      </c>
      <c r="AE265" s="4">
        <v>581.29999999999995</v>
      </c>
      <c r="AF265">
        <v>2.8</v>
      </c>
      <c r="AG265">
        <v>9.4</v>
      </c>
      <c r="AH265">
        <v>588</v>
      </c>
      <c r="AI265">
        <v>18</v>
      </c>
      <c r="AJ265">
        <v>18</v>
      </c>
      <c r="AK265">
        <v>593</v>
      </c>
      <c r="AL265">
        <v>18</v>
      </c>
      <c r="AM265">
        <v>18</v>
      </c>
      <c r="AN265">
        <v>348.5</v>
      </c>
      <c r="AO265">
        <v>9.8000000000000007</v>
      </c>
      <c r="AP265">
        <v>11.71</v>
      </c>
      <c r="AQ265">
        <v>0.33</v>
      </c>
      <c r="AR265">
        <v>29.8</v>
      </c>
      <c r="AS265">
        <v>0.22</v>
      </c>
    </row>
    <row r="266" spans="1:45" x14ac:dyDescent="0.25">
      <c r="A266">
        <v>21.989000000000001</v>
      </c>
      <c r="B266" t="s">
        <v>344</v>
      </c>
      <c r="C266">
        <v>153</v>
      </c>
      <c r="D266" t="s">
        <v>40</v>
      </c>
      <c r="E266">
        <v>1</v>
      </c>
      <c r="J266" s="1">
        <v>3827000</v>
      </c>
      <c r="K266">
        <v>99000</v>
      </c>
      <c r="L266">
        <v>0.76639999999999997</v>
      </c>
      <c r="M266">
        <v>7.7000000000000002E-3</v>
      </c>
      <c r="N266">
        <v>1.2999999999999999E-2</v>
      </c>
      <c r="O266">
        <v>9.2829999999999996E-2</v>
      </c>
      <c r="P266">
        <v>5.9000000000000003E-4</v>
      </c>
      <c r="Q266">
        <v>1.6000000000000001E-3</v>
      </c>
      <c r="R266">
        <v>0.53420000000000001</v>
      </c>
      <c r="S266">
        <v>10.77238</v>
      </c>
      <c r="T266">
        <v>0.18567069999999999</v>
      </c>
      <c r="U266">
        <v>6.003E-2</v>
      </c>
      <c r="V266">
        <v>5.1999999999999995E-4</v>
      </c>
      <c r="W266">
        <v>5.1999999999999995E-4</v>
      </c>
      <c r="X266">
        <v>8.9605000000000004E-2</v>
      </c>
      <c r="Y266">
        <v>2.93E-2</v>
      </c>
      <c r="Z266">
        <v>1E-3</v>
      </c>
      <c r="AA266">
        <v>1E-3</v>
      </c>
      <c r="AB266">
        <v>577.29999999999995</v>
      </c>
      <c r="AC266">
        <v>4.4000000000000004</v>
      </c>
      <c r="AD266">
        <v>7.6</v>
      </c>
      <c r="AE266" s="4">
        <v>572.20000000000005</v>
      </c>
      <c r="AF266">
        <v>3.5</v>
      </c>
      <c r="AG266">
        <v>9.5</v>
      </c>
      <c r="AH266">
        <v>584</v>
      </c>
      <c r="AI266">
        <v>20</v>
      </c>
      <c r="AJ266">
        <v>20</v>
      </c>
      <c r="AK266">
        <v>600</v>
      </c>
      <c r="AL266">
        <v>19</v>
      </c>
      <c r="AM266">
        <v>19</v>
      </c>
      <c r="AN266">
        <v>366.1</v>
      </c>
      <c r="AO266">
        <v>9.5</v>
      </c>
      <c r="AP266">
        <v>12.2</v>
      </c>
      <c r="AQ266">
        <v>0.32</v>
      </c>
      <c r="AR266">
        <v>30.04</v>
      </c>
      <c r="AS266">
        <v>0.24</v>
      </c>
    </row>
    <row r="267" spans="1:45" x14ac:dyDescent="0.25">
      <c r="A267">
        <v>21.949000000000002</v>
      </c>
      <c r="B267" t="s">
        <v>76</v>
      </c>
      <c r="C267">
        <v>152</v>
      </c>
      <c r="D267" t="s">
        <v>40</v>
      </c>
      <c r="E267">
        <v>1</v>
      </c>
      <c r="J267" s="1">
        <v>4060000</v>
      </c>
      <c r="K267">
        <v>110000</v>
      </c>
      <c r="L267">
        <v>0.78110000000000002</v>
      </c>
      <c r="M267">
        <v>7.4000000000000003E-3</v>
      </c>
      <c r="N267">
        <v>1.2999999999999999E-2</v>
      </c>
      <c r="O267">
        <v>9.5009999999999997E-2</v>
      </c>
      <c r="P267">
        <v>5.9999999999999995E-4</v>
      </c>
      <c r="Q267">
        <v>1.6000000000000001E-3</v>
      </c>
      <c r="R267">
        <v>0.43754999999999999</v>
      </c>
      <c r="S267">
        <v>10.52521</v>
      </c>
      <c r="T267">
        <v>0.17724799999999999</v>
      </c>
      <c r="U267">
        <v>5.96E-2</v>
      </c>
      <c r="V267">
        <v>5.2999999999999998E-4</v>
      </c>
      <c r="W267">
        <v>5.2999999999999998E-4</v>
      </c>
      <c r="X267">
        <v>0.20899000000000001</v>
      </c>
      <c r="Y267">
        <v>2.9399999999999999E-2</v>
      </c>
      <c r="Z267">
        <v>1E-3</v>
      </c>
      <c r="AA267">
        <v>1E-3</v>
      </c>
      <c r="AB267">
        <v>586.29999999999995</v>
      </c>
      <c r="AC267">
        <v>4.3</v>
      </c>
      <c r="AD267">
        <v>7.7</v>
      </c>
      <c r="AE267" s="4">
        <v>585.1</v>
      </c>
      <c r="AF267">
        <v>3.5</v>
      </c>
      <c r="AG267">
        <v>9.6</v>
      </c>
      <c r="AH267">
        <v>585</v>
      </c>
      <c r="AI267">
        <v>20</v>
      </c>
      <c r="AJ267">
        <v>20</v>
      </c>
      <c r="AK267">
        <v>584</v>
      </c>
      <c r="AL267">
        <v>19</v>
      </c>
      <c r="AM267">
        <v>19</v>
      </c>
      <c r="AN267">
        <v>349.2</v>
      </c>
      <c r="AO267">
        <v>9.6999999999999993</v>
      </c>
      <c r="AP267">
        <v>11.68</v>
      </c>
      <c r="AQ267">
        <v>0.33</v>
      </c>
      <c r="AR267">
        <v>30.03</v>
      </c>
      <c r="AS267">
        <v>0.28000000000000003</v>
      </c>
    </row>
    <row r="268" spans="1:45" x14ac:dyDescent="0.25">
      <c r="A268">
        <v>21.995000000000001</v>
      </c>
      <c r="B268" t="s">
        <v>109</v>
      </c>
      <c r="C268">
        <v>152</v>
      </c>
      <c r="D268" t="s">
        <v>40</v>
      </c>
      <c r="E268">
        <v>1</v>
      </c>
      <c r="J268" s="1">
        <v>4010000</v>
      </c>
      <c r="K268">
        <v>110000</v>
      </c>
      <c r="L268">
        <v>0.79339999999999999</v>
      </c>
      <c r="M268">
        <v>8.0000000000000002E-3</v>
      </c>
      <c r="N268">
        <v>1.4E-2</v>
      </c>
      <c r="O268">
        <v>9.4079999999999997E-2</v>
      </c>
      <c r="P268">
        <v>5.8E-4</v>
      </c>
      <c r="Q268">
        <v>1.6000000000000001E-3</v>
      </c>
      <c r="R268">
        <v>0.66052999999999995</v>
      </c>
      <c r="S268">
        <v>10.629250000000001</v>
      </c>
      <c r="T268">
        <v>0.1807696</v>
      </c>
      <c r="U268">
        <v>6.0850000000000001E-2</v>
      </c>
      <c r="V268">
        <v>4.8000000000000001E-4</v>
      </c>
      <c r="W268">
        <v>4.8000000000000001E-4</v>
      </c>
      <c r="X268">
        <v>-0.10607999999999999</v>
      </c>
      <c r="Y268">
        <v>2.955E-2</v>
      </c>
      <c r="Z268">
        <v>9.6000000000000002E-4</v>
      </c>
      <c r="AA268">
        <v>9.6000000000000002E-4</v>
      </c>
      <c r="AB268">
        <v>592.70000000000005</v>
      </c>
      <c r="AC268">
        <v>4.5</v>
      </c>
      <c r="AD268">
        <v>7.7</v>
      </c>
      <c r="AE268" s="4">
        <v>579.6</v>
      </c>
      <c r="AF268">
        <v>3.4</v>
      </c>
      <c r="AG268">
        <v>9.5</v>
      </c>
      <c r="AH268">
        <v>588</v>
      </c>
      <c r="AI268">
        <v>19</v>
      </c>
      <c r="AJ268">
        <v>19</v>
      </c>
      <c r="AK268">
        <v>629</v>
      </c>
      <c r="AL268">
        <v>17</v>
      </c>
      <c r="AM268">
        <v>17</v>
      </c>
      <c r="AN268">
        <v>354</v>
      </c>
      <c r="AO268">
        <v>10</v>
      </c>
      <c r="AP268">
        <v>11.8</v>
      </c>
      <c r="AQ268">
        <v>0.34</v>
      </c>
      <c r="AR268">
        <v>29.84</v>
      </c>
      <c r="AS268">
        <v>0.22</v>
      </c>
    </row>
    <row r="269" spans="1:45" x14ac:dyDescent="0.25">
      <c r="A269">
        <v>21.957999999999998</v>
      </c>
      <c r="B269" t="s">
        <v>144</v>
      </c>
      <c r="C269">
        <v>152</v>
      </c>
      <c r="D269" t="s">
        <v>40</v>
      </c>
      <c r="E269">
        <v>1</v>
      </c>
      <c r="J269" s="1">
        <v>4030000</v>
      </c>
      <c r="K269">
        <v>110000</v>
      </c>
      <c r="L269">
        <v>0.77159999999999995</v>
      </c>
      <c r="M269">
        <v>7.0000000000000001E-3</v>
      </c>
      <c r="N269">
        <v>1.2999999999999999E-2</v>
      </c>
      <c r="O269">
        <v>9.2730000000000007E-2</v>
      </c>
      <c r="P269">
        <v>5.2999999999999998E-4</v>
      </c>
      <c r="Q269">
        <v>1.6000000000000001E-3</v>
      </c>
      <c r="R269">
        <v>0.45282</v>
      </c>
      <c r="S269">
        <v>10.784000000000001</v>
      </c>
      <c r="T269">
        <v>0.1860713</v>
      </c>
      <c r="U269">
        <v>6.0269999999999997E-2</v>
      </c>
      <c r="V269">
        <v>5.0000000000000001E-4</v>
      </c>
      <c r="W269">
        <v>5.0000000000000001E-4</v>
      </c>
      <c r="X269">
        <v>0.16120000000000001</v>
      </c>
      <c r="Y269">
        <v>2.8139999999999998E-2</v>
      </c>
      <c r="Z269">
        <v>9.3999999999999997E-4</v>
      </c>
      <c r="AA269">
        <v>9.3999999999999997E-4</v>
      </c>
      <c r="AB269">
        <v>580.4</v>
      </c>
      <c r="AC269">
        <v>4</v>
      </c>
      <c r="AD269">
        <v>7.4</v>
      </c>
      <c r="AE269" s="4">
        <v>571.6</v>
      </c>
      <c r="AF269">
        <v>3.1</v>
      </c>
      <c r="AG269">
        <v>9.3000000000000007</v>
      </c>
      <c r="AH269">
        <v>561</v>
      </c>
      <c r="AI269">
        <v>18</v>
      </c>
      <c r="AJ269">
        <v>18</v>
      </c>
      <c r="AK269">
        <v>609</v>
      </c>
      <c r="AL269">
        <v>18</v>
      </c>
      <c r="AM269">
        <v>18</v>
      </c>
      <c r="AN269">
        <v>361.6</v>
      </c>
      <c r="AO269">
        <v>9.6</v>
      </c>
      <c r="AP269">
        <v>12.11</v>
      </c>
      <c r="AQ269">
        <v>0.33</v>
      </c>
      <c r="AR269">
        <v>29.79</v>
      </c>
      <c r="AS269">
        <v>0.27</v>
      </c>
    </row>
    <row r="270" spans="1:45" x14ac:dyDescent="0.25">
      <c r="A270">
        <v>21.99</v>
      </c>
      <c r="B270" t="s">
        <v>177</v>
      </c>
      <c r="C270">
        <v>152</v>
      </c>
      <c r="D270" t="s">
        <v>40</v>
      </c>
      <c r="E270">
        <v>1</v>
      </c>
      <c r="J270" s="1">
        <v>4020000</v>
      </c>
      <c r="K270">
        <v>110000</v>
      </c>
      <c r="L270">
        <v>0.7651</v>
      </c>
      <c r="M270">
        <v>7.1000000000000004E-3</v>
      </c>
      <c r="N270">
        <v>1.2999999999999999E-2</v>
      </c>
      <c r="O270">
        <v>9.2539999999999997E-2</v>
      </c>
      <c r="P270">
        <v>6.4000000000000005E-4</v>
      </c>
      <c r="Q270">
        <v>1.6000000000000001E-3</v>
      </c>
      <c r="R270">
        <v>0.56408000000000003</v>
      </c>
      <c r="S270">
        <v>10.806139999999999</v>
      </c>
      <c r="T270">
        <v>0.18683620000000001</v>
      </c>
      <c r="U270">
        <v>6.0260000000000001E-2</v>
      </c>
      <c r="V270">
        <v>4.8000000000000001E-4</v>
      </c>
      <c r="W270">
        <v>4.8000000000000001E-4</v>
      </c>
      <c r="X270">
        <v>0.18326000000000001</v>
      </c>
      <c r="Y270">
        <v>2.8240000000000001E-2</v>
      </c>
      <c r="Z270">
        <v>9.5E-4</v>
      </c>
      <c r="AA270">
        <v>9.5E-4</v>
      </c>
      <c r="AB270">
        <v>577.20000000000005</v>
      </c>
      <c r="AC270">
        <v>4.2</v>
      </c>
      <c r="AD270">
        <v>7.6</v>
      </c>
      <c r="AE270" s="4">
        <v>570.5</v>
      </c>
      <c r="AF270">
        <v>3.8</v>
      </c>
      <c r="AG270">
        <v>9.5</v>
      </c>
      <c r="AH270">
        <v>563</v>
      </c>
      <c r="AI270">
        <v>19</v>
      </c>
      <c r="AJ270">
        <v>19</v>
      </c>
      <c r="AK270">
        <v>608</v>
      </c>
      <c r="AL270">
        <v>17</v>
      </c>
      <c r="AM270">
        <v>17</v>
      </c>
      <c r="AN270">
        <v>363.4</v>
      </c>
      <c r="AO270">
        <v>9.6</v>
      </c>
      <c r="AP270">
        <v>12.21</v>
      </c>
      <c r="AQ270">
        <v>0.35</v>
      </c>
      <c r="AR270">
        <v>29.78</v>
      </c>
      <c r="AS270">
        <v>0.26</v>
      </c>
    </row>
    <row r="271" spans="1:45" x14ac:dyDescent="0.25">
      <c r="A271">
        <v>22.038</v>
      </c>
      <c r="B271" t="s">
        <v>212</v>
      </c>
      <c r="C271">
        <v>153</v>
      </c>
      <c r="D271" t="s">
        <v>40</v>
      </c>
      <c r="E271">
        <v>1</v>
      </c>
      <c r="J271" s="1">
        <v>3910000</v>
      </c>
      <c r="K271">
        <v>100000</v>
      </c>
      <c r="L271">
        <v>0.77490000000000003</v>
      </c>
      <c r="M271">
        <v>7.6E-3</v>
      </c>
      <c r="N271">
        <v>1.2999999999999999E-2</v>
      </c>
      <c r="O271">
        <v>9.3060000000000004E-2</v>
      </c>
      <c r="P271">
        <v>6.0999999999999997E-4</v>
      </c>
      <c r="Q271">
        <v>1.6000000000000001E-3</v>
      </c>
      <c r="R271">
        <v>0.47367999999999999</v>
      </c>
      <c r="S271">
        <v>10.745760000000001</v>
      </c>
      <c r="T271">
        <v>0.184754</v>
      </c>
      <c r="U271">
        <v>6.0609999999999997E-2</v>
      </c>
      <c r="V271">
        <v>5.4000000000000001E-4</v>
      </c>
      <c r="W271">
        <v>5.4000000000000001E-4</v>
      </c>
      <c r="X271">
        <v>0.17807999999999999</v>
      </c>
      <c r="Y271">
        <v>2.8740000000000002E-2</v>
      </c>
      <c r="Z271">
        <v>9.7999999999999997E-4</v>
      </c>
      <c r="AA271">
        <v>9.7999999999999997E-4</v>
      </c>
      <c r="AB271">
        <v>582.20000000000005</v>
      </c>
      <c r="AC271">
        <v>4.3</v>
      </c>
      <c r="AD271">
        <v>7.6</v>
      </c>
      <c r="AE271" s="4">
        <v>573.5</v>
      </c>
      <c r="AF271">
        <v>3.6</v>
      </c>
      <c r="AG271">
        <v>9.5</v>
      </c>
      <c r="AH271">
        <v>572</v>
      </c>
      <c r="AI271">
        <v>19</v>
      </c>
      <c r="AJ271">
        <v>19</v>
      </c>
      <c r="AK271">
        <v>620</v>
      </c>
      <c r="AL271">
        <v>19</v>
      </c>
      <c r="AM271">
        <v>19</v>
      </c>
      <c r="AN271">
        <v>363.7</v>
      </c>
      <c r="AO271">
        <v>9.6</v>
      </c>
      <c r="AP271">
        <v>12.14</v>
      </c>
      <c r="AQ271">
        <v>0.32</v>
      </c>
      <c r="AR271">
        <v>29.84</v>
      </c>
      <c r="AS271">
        <v>0.23</v>
      </c>
    </row>
    <row r="272" spans="1:45" x14ac:dyDescent="0.25">
      <c r="A272">
        <v>21.986000000000001</v>
      </c>
      <c r="B272" t="s">
        <v>245</v>
      </c>
      <c r="C272">
        <v>153</v>
      </c>
      <c r="D272" t="s">
        <v>40</v>
      </c>
      <c r="E272">
        <v>1</v>
      </c>
      <c r="J272" s="1">
        <v>3810000</v>
      </c>
      <c r="K272">
        <v>100000</v>
      </c>
      <c r="L272">
        <v>0.78059999999999996</v>
      </c>
      <c r="M272">
        <v>7.4999999999999997E-3</v>
      </c>
      <c r="N272">
        <v>1.2999999999999999E-2</v>
      </c>
      <c r="O272">
        <v>9.3299999999999994E-2</v>
      </c>
      <c r="P272">
        <v>6.2E-4</v>
      </c>
      <c r="Q272">
        <v>1.6000000000000001E-3</v>
      </c>
      <c r="R272">
        <v>0.54</v>
      </c>
      <c r="S272">
        <v>10.718109999999999</v>
      </c>
      <c r="T272">
        <v>0.18380469999999999</v>
      </c>
      <c r="U272">
        <v>6.0600000000000001E-2</v>
      </c>
      <c r="V272">
        <v>5.0000000000000001E-4</v>
      </c>
      <c r="W272">
        <v>5.0000000000000001E-4</v>
      </c>
      <c r="X272">
        <v>0.13666</v>
      </c>
      <c r="Y272">
        <v>2.9579999999999999E-2</v>
      </c>
      <c r="Z272">
        <v>9.3000000000000005E-4</v>
      </c>
      <c r="AA272">
        <v>9.3000000000000005E-4</v>
      </c>
      <c r="AB272">
        <v>585.5</v>
      </c>
      <c r="AC272">
        <v>4.3</v>
      </c>
      <c r="AD272">
        <v>7.5</v>
      </c>
      <c r="AE272" s="4">
        <v>575</v>
      </c>
      <c r="AF272">
        <v>3.7</v>
      </c>
      <c r="AG272">
        <v>9.6</v>
      </c>
      <c r="AH272">
        <v>589</v>
      </c>
      <c r="AI272">
        <v>18</v>
      </c>
      <c r="AJ272">
        <v>18</v>
      </c>
      <c r="AK272">
        <v>622</v>
      </c>
      <c r="AL272">
        <v>17</v>
      </c>
      <c r="AM272">
        <v>17</v>
      </c>
      <c r="AN272">
        <v>366</v>
      </c>
      <c r="AO272">
        <v>10</v>
      </c>
      <c r="AP272">
        <v>12.27</v>
      </c>
      <c r="AQ272">
        <v>0.34</v>
      </c>
      <c r="AR272">
        <v>30.04</v>
      </c>
      <c r="AS272">
        <v>0.26</v>
      </c>
    </row>
    <row r="273" spans="1:45" x14ac:dyDescent="0.25">
      <c r="A273">
        <v>21.981000000000002</v>
      </c>
      <c r="B273" t="s">
        <v>280</v>
      </c>
      <c r="C273">
        <v>152</v>
      </c>
      <c r="D273" t="s">
        <v>40</v>
      </c>
      <c r="E273">
        <v>1</v>
      </c>
      <c r="J273" s="1">
        <v>3880000</v>
      </c>
      <c r="K273">
        <v>110000</v>
      </c>
      <c r="L273">
        <v>0.76270000000000004</v>
      </c>
      <c r="M273">
        <v>7.6E-3</v>
      </c>
      <c r="N273">
        <v>1.2999999999999999E-2</v>
      </c>
      <c r="O273">
        <v>9.1939999999999994E-2</v>
      </c>
      <c r="P273">
        <v>5.5999999999999995E-4</v>
      </c>
      <c r="Q273">
        <v>1.6000000000000001E-3</v>
      </c>
      <c r="R273">
        <v>0.53315000000000001</v>
      </c>
      <c r="S273">
        <v>10.876659999999999</v>
      </c>
      <c r="T273">
        <v>0.1892827</v>
      </c>
      <c r="U273">
        <v>5.9959999999999999E-2</v>
      </c>
      <c r="V273">
        <v>5.1000000000000004E-4</v>
      </c>
      <c r="W273">
        <v>5.1000000000000004E-4</v>
      </c>
      <c r="X273">
        <v>8.5773000000000002E-2</v>
      </c>
      <c r="Y273">
        <v>2.9700000000000001E-2</v>
      </c>
      <c r="Z273">
        <v>1E-3</v>
      </c>
      <c r="AA273">
        <v>1E-3</v>
      </c>
      <c r="AB273">
        <v>575.20000000000005</v>
      </c>
      <c r="AC273">
        <v>4.4000000000000004</v>
      </c>
      <c r="AD273">
        <v>7.6</v>
      </c>
      <c r="AE273" s="4">
        <v>566.9</v>
      </c>
      <c r="AF273">
        <v>3.3</v>
      </c>
      <c r="AG273">
        <v>9.3000000000000007</v>
      </c>
      <c r="AH273">
        <v>591</v>
      </c>
      <c r="AI273">
        <v>20</v>
      </c>
      <c r="AJ273">
        <v>20</v>
      </c>
      <c r="AK273">
        <v>597</v>
      </c>
      <c r="AL273">
        <v>19</v>
      </c>
      <c r="AM273">
        <v>19</v>
      </c>
      <c r="AN273">
        <v>371</v>
      </c>
      <c r="AO273">
        <v>11</v>
      </c>
      <c r="AP273">
        <v>12.29</v>
      </c>
      <c r="AQ273">
        <v>0.34</v>
      </c>
      <c r="AR273">
        <v>30.12</v>
      </c>
      <c r="AS273">
        <v>0.31</v>
      </c>
    </row>
    <row r="274" spans="1:45" x14ac:dyDescent="0.25">
      <c r="A274">
        <v>21.981000000000002</v>
      </c>
      <c r="B274" t="s">
        <v>313</v>
      </c>
      <c r="C274">
        <v>153</v>
      </c>
      <c r="D274" t="s">
        <v>40</v>
      </c>
      <c r="E274">
        <v>1</v>
      </c>
      <c r="J274" s="1">
        <v>3860000</v>
      </c>
      <c r="K274">
        <v>100000</v>
      </c>
      <c r="L274">
        <v>0.76659999999999995</v>
      </c>
      <c r="M274">
        <v>7.1999999999999998E-3</v>
      </c>
      <c r="N274">
        <v>1.2999999999999999E-2</v>
      </c>
      <c r="O274">
        <v>9.2439999999999994E-2</v>
      </c>
      <c r="P274">
        <v>4.8999999999999998E-4</v>
      </c>
      <c r="Q274">
        <v>1.6000000000000001E-3</v>
      </c>
      <c r="R274">
        <v>0.43706</v>
      </c>
      <c r="S274">
        <v>10.817830000000001</v>
      </c>
      <c r="T274">
        <v>0.18724060000000001</v>
      </c>
      <c r="U274">
        <v>6.0240000000000002E-2</v>
      </c>
      <c r="V274">
        <v>5.1000000000000004E-4</v>
      </c>
      <c r="W274">
        <v>5.1000000000000004E-4</v>
      </c>
      <c r="X274">
        <v>0.12826000000000001</v>
      </c>
      <c r="Y274">
        <v>3.0200000000000001E-2</v>
      </c>
      <c r="Z274">
        <v>1E-3</v>
      </c>
      <c r="AA274">
        <v>1E-3</v>
      </c>
      <c r="AB274">
        <v>578</v>
      </c>
      <c r="AC274">
        <v>4.0999999999999996</v>
      </c>
      <c r="AD274">
        <v>7.2</v>
      </c>
      <c r="AE274" s="4">
        <v>569.9</v>
      </c>
      <c r="AF274">
        <v>2.9</v>
      </c>
      <c r="AG274">
        <v>9.1999999999999993</v>
      </c>
      <c r="AH274">
        <v>602</v>
      </c>
      <c r="AI274">
        <v>20</v>
      </c>
      <c r="AJ274">
        <v>20</v>
      </c>
      <c r="AK274">
        <v>607</v>
      </c>
      <c r="AL274">
        <v>18</v>
      </c>
      <c r="AM274">
        <v>18</v>
      </c>
      <c r="AN274">
        <v>364.3</v>
      </c>
      <c r="AO274">
        <v>9.8000000000000007</v>
      </c>
      <c r="AP274">
        <v>12.02</v>
      </c>
      <c r="AQ274">
        <v>0.33</v>
      </c>
      <c r="AR274">
        <v>30.16</v>
      </c>
      <c r="AS274">
        <v>0.25</v>
      </c>
    </row>
    <row r="275" spans="1:45" x14ac:dyDescent="0.25">
      <c r="J275" s="1"/>
    </row>
    <row r="276" spans="1:45" x14ac:dyDescent="0.25">
      <c r="A276">
        <v>22.01</v>
      </c>
      <c r="B276" t="s">
        <v>302</v>
      </c>
      <c r="C276">
        <v>153</v>
      </c>
      <c r="D276" t="s">
        <v>40</v>
      </c>
      <c r="E276">
        <v>1</v>
      </c>
      <c r="J276" s="1">
        <v>6020000</v>
      </c>
      <c r="K276">
        <v>150000</v>
      </c>
      <c r="L276">
        <v>0.37109999999999999</v>
      </c>
      <c r="M276">
        <v>4.1999999999999997E-3</v>
      </c>
      <c r="N276">
        <v>6.7000000000000002E-3</v>
      </c>
      <c r="O276">
        <v>5.076E-2</v>
      </c>
      <c r="P276">
        <v>3.6000000000000002E-4</v>
      </c>
      <c r="Q276">
        <v>8.8999999999999995E-4</v>
      </c>
      <c r="R276">
        <v>0.42692999999999998</v>
      </c>
      <c r="S276">
        <v>19.70055</v>
      </c>
      <c r="T276">
        <v>0.34541939999999999</v>
      </c>
      <c r="U276">
        <v>5.2999999999999999E-2</v>
      </c>
      <c r="V276">
        <v>5.4000000000000001E-4</v>
      </c>
      <c r="W276">
        <v>5.4000000000000001E-4</v>
      </c>
      <c r="X276">
        <v>0.16286999999999999</v>
      </c>
      <c r="Y276">
        <v>1.643E-2</v>
      </c>
      <c r="Z276">
        <v>3.3E-4</v>
      </c>
      <c r="AA276">
        <v>3.3E-4</v>
      </c>
      <c r="AB276">
        <v>320.3</v>
      </c>
      <c r="AC276">
        <v>3.1</v>
      </c>
      <c r="AD276">
        <v>5</v>
      </c>
      <c r="AE276" s="4">
        <v>319.2</v>
      </c>
      <c r="AF276">
        <v>2.2000000000000002</v>
      </c>
      <c r="AG276">
        <v>5.5</v>
      </c>
      <c r="AH276">
        <v>329.4</v>
      </c>
      <c r="AI276">
        <v>6.6</v>
      </c>
      <c r="AJ276">
        <v>6.6</v>
      </c>
      <c r="AK276">
        <v>321</v>
      </c>
      <c r="AL276">
        <v>23</v>
      </c>
      <c r="AM276">
        <v>23</v>
      </c>
      <c r="AN276">
        <v>569</v>
      </c>
      <c r="AO276">
        <v>14</v>
      </c>
      <c r="AP276">
        <v>57.4</v>
      </c>
      <c r="AQ276">
        <v>1.4</v>
      </c>
      <c r="AR276">
        <v>9.8670000000000009</v>
      </c>
      <c r="AS276">
        <v>6.9000000000000006E-2</v>
      </c>
    </row>
    <row r="277" spans="1:45" x14ac:dyDescent="0.25">
      <c r="A277">
        <v>21.975000000000001</v>
      </c>
      <c r="B277" t="s">
        <v>292</v>
      </c>
      <c r="C277">
        <v>153</v>
      </c>
      <c r="D277" t="s">
        <v>40</v>
      </c>
      <c r="E277">
        <v>1</v>
      </c>
      <c r="J277" s="1">
        <v>6510000</v>
      </c>
      <c r="K277">
        <v>180000</v>
      </c>
      <c r="L277">
        <v>0.37590000000000001</v>
      </c>
      <c r="M277">
        <v>3.8E-3</v>
      </c>
      <c r="N277">
        <v>6.4999999999999997E-3</v>
      </c>
      <c r="O277">
        <v>5.0979999999999998E-2</v>
      </c>
      <c r="P277">
        <v>3.6999999999999999E-4</v>
      </c>
      <c r="Q277">
        <v>8.9999999999999998E-4</v>
      </c>
      <c r="R277">
        <v>0.60846</v>
      </c>
      <c r="S277">
        <v>19.615539999999999</v>
      </c>
      <c r="T277">
        <v>0.3462923</v>
      </c>
      <c r="U277">
        <v>5.3519999999999998E-2</v>
      </c>
      <c r="V277">
        <v>4.4000000000000002E-4</v>
      </c>
      <c r="W277">
        <v>4.4000000000000002E-4</v>
      </c>
      <c r="X277">
        <v>8.4315000000000001E-2</v>
      </c>
      <c r="Y277">
        <v>1.652E-2</v>
      </c>
      <c r="Z277">
        <v>3.4000000000000002E-4</v>
      </c>
      <c r="AA277">
        <v>3.4000000000000002E-4</v>
      </c>
      <c r="AB277">
        <v>323.89999999999998</v>
      </c>
      <c r="AC277">
        <v>2.8</v>
      </c>
      <c r="AD277">
        <v>4.8</v>
      </c>
      <c r="AE277" s="4">
        <v>320.5</v>
      </c>
      <c r="AF277">
        <v>2.2999999999999998</v>
      </c>
      <c r="AG277">
        <v>5.5</v>
      </c>
      <c r="AH277">
        <v>331.1</v>
      </c>
      <c r="AI277">
        <v>6.9</v>
      </c>
      <c r="AJ277">
        <v>6.9</v>
      </c>
      <c r="AK277">
        <v>346</v>
      </c>
      <c r="AL277">
        <v>19</v>
      </c>
      <c r="AM277">
        <v>19</v>
      </c>
      <c r="AN277">
        <v>618</v>
      </c>
      <c r="AO277">
        <v>17</v>
      </c>
      <c r="AP277">
        <v>62.1</v>
      </c>
      <c r="AQ277">
        <v>1.7</v>
      </c>
      <c r="AR277">
        <v>9.9</v>
      </c>
      <c r="AS277">
        <v>6.0999999999999999E-2</v>
      </c>
    </row>
    <row r="278" spans="1:45" x14ac:dyDescent="0.25">
      <c r="A278">
        <v>22.012</v>
      </c>
      <c r="B278" t="s">
        <v>264</v>
      </c>
      <c r="C278">
        <v>153</v>
      </c>
      <c r="D278" t="s">
        <v>40</v>
      </c>
      <c r="E278">
        <v>1</v>
      </c>
      <c r="J278" s="1">
        <v>6440000</v>
      </c>
      <c r="K278">
        <v>170000</v>
      </c>
      <c r="L278">
        <v>0.37630000000000002</v>
      </c>
      <c r="M278">
        <v>3.5999999999999999E-3</v>
      </c>
      <c r="N278">
        <v>6.4000000000000003E-3</v>
      </c>
      <c r="O278">
        <v>5.1020000000000003E-2</v>
      </c>
      <c r="P278">
        <v>3.4000000000000002E-4</v>
      </c>
      <c r="Q278">
        <v>8.8999999999999995E-4</v>
      </c>
      <c r="R278">
        <v>0.26325999999999999</v>
      </c>
      <c r="S278">
        <v>19.600159999999999</v>
      </c>
      <c r="T278">
        <v>0.34190789999999999</v>
      </c>
      <c r="U278">
        <v>5.3490000000000003E-2</v>
      </c>
      <c r="V278">
        <v>4.4999999999999999E-4</v>
      </c>
      <c r="W278">
        <v>4.4999999999999999E-4</v>
      </c>
      <c r="X278">
        <v>0.42002</v>
      </c>
      <c r="Y278">
        <v>1.6250000000000001E-2</v>
      </c>
      <c r="Z278">
        <v>3.6999999999999999E-4</v>
      </c>
      <c r="AA278">
        <v>3.6999999999999999E-4</v>
      </c>
      <c r="AB278">
        <v>324.2</v>
      </c>
      <c r="AC278">
        <v>2.7</v>
      </c>
      <c r="AD278">
        <v>4.7</v>
      </c>
      <c r="AE278" s="4">
        <v>320.8</v>
      </c>
      <c r="AF278">
        <v>2.1</v>
      </c>
      <c r="AG278">
        <v>5.4</v>
      </c>
      <c r="AH278">
        <v>325.7</v>
      </c>
      <c r="AI278">
        <v>7.4</v>
      </c>
      <c r="AJ278">
        <v>7.4</v>
      </c>
      <c r="AK278">
        <v>344</v>
      </c>
      <c r="AL278">
        <v>19</v>
      </c>
      <c r="AM278">
        <v>19</v>
      </c>
      <c r="AN278">
        <v>619</v>
      </c>
      <c r="AO278">
        <v>16</v>
      </c>
      <c r="AP278">
        <v>63.7</v>
      </c>
      <c r="AQ278">
        <v>1.7</v>
      </c>
      <c r="AR278">
        <v>9.74</v>
      </c>
      <c r="AS278">
        <v>6.4000000000000001E-2</v>
      </c>
    </row>
    <row r="279" spans="1:45" x14ac:dyDescent="0.25">
      <c r="A279">
        <v>21.956</v>
      </c>
      <c r="B279" t="s">
        <v>253</v>
      </c>
      <c r="C279">
        <v>152</v>
      </c>
      <c r="D279" t="s">
        <v>40</v>
      </c>
      <c r="E279">
        <v>1</v>
      </c>
      <c r="J279" s="1">
        <v>6610000</v>
      </c>
      <c r="K279">
        <v>170000</v>
      </c>
      <c r="L279">
        <v>0.37569999999999998</v>
      </c>
      <c r="M279">
        <v>4.4000000000000003E-3</v>
      </c>
      <c r="N279">
        <v>6.7999999999999996E-3</v>
      </c>
      <c r="O279">
        <v>5.1119999999999999E-2</v>
      </c>
      <c r="P279">
        <v>3.3E-4</v>
      </c>
      <c r="Q279">
        <v>8.8000000000000003E-4</v>
      </c>
      <c r="R279">
        <v>0.31991000000000003</v>
      </c>
      <c r="S279">
        <v>19.561820000000001</v>
      </c>
      <c r="T279">
        <v>0.33674490000000001</v>
      </c>
      <c r="U279">
        <v>5.3179999999999998E-2</v>
      </c>
      <c r="V279">
        <v>5.1000000000000004E-4</v>
      </c>
      <c r="W279">
        <v>5.1000000000000004E-4</v>
      </c>
      <c r="X279">
        <v>0.15894</v>
      </c>
      <c r="Y279">
        <v>1.6250000000000001E-2</v>
      </c>
      <c r="Z279">
        <v>3.6999999999999999E-4</v>
      </c>
      <c r="AA279">
        <v>3.6999999999999999E-4</v>
      </c>
      <c r="AB279">
        <v>323.60000000000002</v>
      </c>
      <c r="AC279">
        <v>3.2</v>
      </c>
      <c r="AD279">
        <v>5</v>
      </c>
      <c r="AE279" s="4">
        <v>321.39999999999998</v>
      </c>
      <c r="AF279">
        <v>2</v>
      </c>
      <c r="AG279">
        <v>5.4</v>
      </c>
      <c r="AH279">
        <v>325.8</v>
      </c>
      <c r="AI279">
        <v>7.4</v>
      </c>
      <c r="AJ279">
        <v>7.4</v>
      </c>
      <c r="AK279">
        <v>330</v>
      </c>
      <c r="AL279">
        <v>22</v>
      </c>
      <c r="AM279">
        <v>22</v>
      </c>
      <c r="AN279">
        <v>636</v>
      </c>
      <c r="AO279">
        <v>17</v>
      </c>
      <c r="AP279">
        <v>65.400000000000006</v>
      </c>
      <c r="AQ279">
        <v>1.8</v>
      </c>
      <c r="AR279">
        <v>9.7880000000000003</v>
      </c>
      <c r="AS279">
        <v>6.0999999999999999E-2</v>
      </c>
    </row>
    <row r="280" spans="1:45" x14ac:dyDescent="0.25">
      <c r="A280">
        <v>21.978000000000002</v>
      </c>
      <c r="B280" t="s">
        <v>156</v>
      </c>
      <c r="C280">
        <v>153</v>
      </c>
      <c r="D280" t="s">
        <v>40</v>
      </c>
      <c r="E280">
        <v>1</v>
      </c>
      <c r="J280" s="1">
        <v>6930000</v>
      </c>
      <c r="K280">
        <v>200000</v>
      </c>
      <c r="L280">
        <v>0.37380000000000002</v>
      </c>
      <c r="M280">
        <v>3.8999999999999998E-3</v>
      </c>
      <c r="N280">
        <v>6.4999999999999997E-3</v>
      </c>
      <c r="O280">
        <v>5.101E-2</v>
      </c>
      <c r="P280">
        <v>3.3E-4</v>
      </c>
      <c r="Q280">
        <v>8.8000000000000003E-4</v>
      </c>
      <c r="R280">
        <v>0.40772999999999998</v>
      </c>
      <c r="S280">
        <v>19.603999999999999</v>
      </c>
      <c r="T280">
        <v>0.33819880000000002</v>
      </c>
      <c r="U280">
        <v>5.3249999999999999E-2</v>
      </c>
      <c r="V280">
        <v>5.2999999999999998E-4</v>
      </c>
      <c r="W280">
        <v>5.2999999999999998E-4</v>
      </c>
      <c r="X280">
        <v>0.18371999999999999</v>
      </c>
      <c r="Y280">
        <v>1.5949999999999999E-2</v>
      </c>
      <c r="Z280">
        <v>3.6000000000000002E-4</v>
      </c>
      <c r="AA280">
        <v>3.6000000000000002E-4</v>
      </c>
      <c r="AB280">
        <v>322.3</v>
      </c>
      <c r="AC280">
        <v>2.9</v>
      </c>
      <c r="AD280">
        <v>4.8</v>
      </c>
      <c r="AE280" s="4">
        <v>320.7</v>
      </c>
      <c r="AF280">
        <v>2</v>
      </c>
      <c r="AG280">
        <v>5.4</v>
      </c>
      <c r="AH280">
        <v>319.7</v>
      </c>
      <c r="AI280">
        <v>7.1</v>
      </c>
      <c r="AJ280">
        <v>7.1</v>
      </c>
      <c r="AK280">
        <v>335</v>
      </c>
      <c r="AL280">
        <v>23</v>
      </c>
      <c r="AM280">
        <v>23</v>
      </c>
      <c r="AN280">
        <v>624</v>
      </c>
      <c r="AO280">
        <v>18</v>
      </c>
      <c r="AP280">
        <v>64.2</v>
      </c>
      <c r="AQ280">
        <v>1.8</v>
      </c>
      <c r="AR280">
        <v>9.6890000000000001</v>
      </c>
      <c r="AS280">
        <v>5.8999999999999997E-2</v>
      </c>
    </row>
    <row r="281" spans="1:45" x14ac:dyDescent="0.25">
      <c r="A281">
        <v>21.966000000000001</v>
      </c>
      <c r="B281" t="s">
        <v>154</v>
      </c>
      <c r="C281">
        <v>153</v>
      </c>
      <c r="D281" t="s">
        <v>40</v>
      </c>
      <c r="E281">
        <v>1</v>
      </c>
      <c r="J281" s="1">
        <v>8880000</v>
      </c>
      <c r="K281">
        <v>250000</v>
      </c>
      <c r="L281">
        <v>0.37540000000000001</v>
      </c>
      <c r="M281">
        <v>4.0000000000000001E-3</v>
      </c>
      <c r="N281">
        <v>6.6E-3</v>
      </c>
      <c r="O281">
        <v>5.0509999999999999E-2</v>
      </c>
      <c r="P281">
        <v>3.6000000000000002E-4</v>
      </c>
      <c r="Q281">
        <v>8.8999999999999995E-4</v>
      </c>
      <c r="R281">
        <v>0.46088000000000001</v>
      </c>
      <c r="S281">
        <v>19.79806</v>
      </c>
      <c r="T281">
        <v>0.34884720000000002</v>
      </c>
      <c r="U281">
        <v>5.3900000000000003E-2</v>
      </c>
      <c r="V281">
        <v>4.8000000000000001E-4</v>
      </c>
      <c r="W281">
        <v>4.8000000000000001E-4</v>
      </c>
      <c r="X281">
        <v>8.7368000000000001E-2</v>
      </c>
      <c r="Y281">
        <v>1.5900000000000001E-2</v>
      </c>
      <c r="Z281">
        <v>2.9E-4</v>
      </c>
      <c r="AA281">
        <v>2.9E-4</v>
      </c>
      <c r="AB281">
        <v>323.5</v>
      </c>
      <c r="AC281">
        <v>2.9</v>
      </c>
      <c r="AD281">
        <v>4.8</v>
      </c>
      <c r="AE281" s="4">
        <v>317.60000000000002</v>
      </c>
      <c r="AF281">
        <v>2.2000000000000002</v>
      </c>
      <c r="AG281">
        <v>5.4</v>
      </c>
      <c r="AH281">
        <v>318.7</v>
      </c>
      <c r="AI281">
        <v>5.9</v>
      </c>
      <c r="AJ281">
        <v>5.9</v>
      </c>
      <c r="AK281">
        <v>361</v>
      </c>
      <c r="AL281">
        <v>20</v>
      </c>
      <c r="AM281">
        <v>20</v>
      </c>
      <c r="AN281">
        <v>799</v>
      </c>
      <c r="AO281">
        <v>22</v>
      </c>
      <c r="AP281">
        <v>87.8</v>
      </c>
      <c r="AQ281">
        <v>2.4</v>
      </c>
      <c r="AR281">
        <v>9.0679999999999996</v>
      </c>
      <c r="AS281">
        <v>5.3999999999999999E-2</v>
      </c>
    </row>
    <row r="282" spans="1:45" x14ac:dyDescent="0.25">
      <c r="A282">
        <v>21.957000000000001</v>
      </c>
      <c r="B282" t="s">
        <v>129</v>
      </c>
      <c r="C282">
        <v>153</v>
      </c>
      <c r="D282" t="s">
        <v>40</v>
      </c>
      <c r="E282">
        <v>1</v>
      </c>
      <c r="J282" s="1">
        <v>8190000</v>
      </c>
      <c r="K282">
        <v>210000</v>
      </c>
      <c r="L282">
        <v>0.37469999999999998</v>
      </c>
      <c r="M282">
        <v>3.7000000000000002E-3</v>
      </c>
      <c r="N282">
        <v>6.4000000000000003E-3</v>
      </c>
      <c r="O282">
        <v>5.0450000000000002E-2</v>
      </c>
      <c r="P282">
        <v>3.5E-4</v>
      </c>
      <c r="Q282">
        <v>8.8000000000000003E-4</v>
      </c>
      <c r="R282">
        <v>0.50448999999999999</v>
      </c>
      <c r="S282">
        <v>19.82161</v>
      </c>
      <c r="T282">
        <v>0.34574850000000001</v>
      </c>
      <c r="U282">
        <v>5.364E-2</v>
      </c>
      <c r="V282">
        <v>4.4999999999999999E-4</v>
      </c>
      <c r="W282">
        <v>4.4999999999999999E-4</v>
      </c>
      <c r="X282">
        <v>0.12908</v>
      </c>
      <c r="Y282">
        <v>1.5720000000000001E-2</v>
      </c>
      <c r="Z282">
        <v>2.9E-4</v>
      </c>
      <c r="AA282">
        <v>2.9E-4</v>
      </c>
      <c r="AB282">
        <v>323</v>
      </c>
      <c r="AC282">
        <v>2.7</v>
      </c>
      <c r="AD282">
        <v>4.7</v>
      </c>
      <c r="AE282" s="4">
        <v>317.3</v>
      </c>
      <c r="AF282">
        <v>2.1</v>
      </c>
      <c r="AG282">
        <v>5.4</v>
      </c>
      <c r="AH282">
        <v>315.2</v>
      </c>
      <c r="AI282">
        <v>5.9</v>
      </c>
      <c r="AJ282">
        <v>5.9</v>
      </c>
      <c r="AK282">
        <v>351</v>
      </c>
      <c r="AL282">
        <v>19</v>
      </c>
      <c r="AM282">
        <v>19</v>
      </c>
      <c r="AN282">
        <v>731</v>
      </c>
      <c r="AO282">
        <v>19</v>
      </c>
      <c r="AP282">
        <v>77.2</v>
      </c>
      <c r="AQ282">
        <v>2</v>
      </c>
      <c r="AR282">
        <v>9.423</v>
      </c>
      <c r="AS282">
        <v>5.8000000000000003E-2</v>
      </c>
    </row>
    <row r="283" spans="1:45" x14ac:dyDescent="0.25">
      <c r="A283">
        <v>21.981000000000002</v>
      </c>
      <c r="B283" t="s">
        <v>115</v>
      </c>
      <c r="C283">
        <v>153</v>
      </c>
      <c r="D283" t="s">
        <v>40</v>
      </c>
      <c r="E283">
        <v>1</v>
      </c>
      <c r="J283" s="1">
        <v>7990000</v>
      </c>
      <c r="K283">
        <v>210000</v>
      </c>
      <c r="L283">
        <v>0.37519999999999998</v>
      </c>
      <c r="M283">
        <v>4.0000000000000001E-3</v>
      </c>
      <c r="N283">
        <v>6.6E-3</v>
      </c>
      <c r="O283">
        <v>5.0380000000000001E-2</v>
      </c>
      <c r="P283">
        <v>3.6999999999999999E-4</v>
      </c>
      <c r="Q283">
        <v>8.8999999999999995E-4</v>
      </c>
      <c r="R283">
        <v>0.65832999999999997</v>
      </c>
      <c r="S283">
        <v>19.849150000000002</v>
      </c>
      <c r="T283">
        <v>0.35064990000000001</v>
      </c>
      <c r="U283">
        <v>5.3710000000000001E-2</v>
      </c>
      <c r="V283">
        <v>4.4999999999999999E-4</v>
      </c>
      <c r="W283">
        <v>4.4999999999999999E-4</v>
      </c>
      <c r="X283">
        <v>-6.1969999999999997E-2</v>
      </c>
      <c r="Y283">
        <v>1.5789999999999998E-2</v>
      </c>
      <c r="Z283">
        <v>3.2000000000000003E-4</v>
      </c>
      <c r="AA283">
        <v>3.2000000000000003E-4</v>
      </c>
      <c r="AB283">
        <v>323.3</v>
      </c>
      <c r="AC283">
        <v>2.9</v>
      </c>
      <c r="AD283">
        <v>4.8</v>
      </c>
      <c r="AE283" s="4">
        <v>316.8</v>
      </c>
      <c r="AF283">
        <v>2.2999999999999998</v>
      </c>
      <c r="AG283">
        <v>5.5</v>
      </c>
      <c r="AH283">
        <v>316.60000000000002</v>
      </c>
      <c r="AI283">
        <v>6.4</v>
      </c>
      <c r="AJ283">
        <v>6.4</v>
      </c>
      <c r="AK283">
        <v>356</v>
      </c>
      <c r="AL283">
        <v>19</v>
      </c>
      <c r="AM283">
        <v>19</v>
      </c>
      <c r="AN283">
        <v>708</v>
      </c>
      <c r="AO283">
        <v>18</v>
      </c>
      <c r="AP283">
        <v>73.400000000000006</v>
      </c>
      <c r="AQ283">
        <v>1.8</v>
      </c>
      <c r="AR283">
        <v>9.58</v>
      </c>
      <c r="AS283">
        <v>6.2E-2</v>
      </c>
    </row>
    <row r="284" spans="1:45" x14ac:dyDescent="0.25">
      <c r="A284">
        <v>21.971</v>
      </c>
      <c r="B284" t="s">
        <v>321</v>
      </c>
      <c r="C284">
        <v>153</v>
      </c>
      <c r="D284" t="s">
        <v>40</v>
      </c>
      <c r="E284">
        <v>1</v>
      </c>
      <c r="J284" s="1">
        <v>7090000</v>
      </c>
      <c r="K284">
        <v>200000</v>
      </c>
      <c r="L284">
        <v>0.37380000000000002</v>
      </c>
      <c r="M284">
        <v>3.8E-3</v>
      </c>
      <c r="N284">
        <v>6.4000000000000003E-3</v>
      </c>
      <c r="O284">
        <v>5.126E-2</v>
      </c>
      <c r="P284">
        <v>3.1E-4</v>
      </c>
      <c r="Q284">
        <v>8.8000000000000003E-4</v>
      </c>
      <c r="R284">
        <v>0.48225000000000001</v>
      </c>
      <c r="S284">
        <v>19.508389999999999</v>
      </c>
      <c r="T284">
        <v>0.33490799999999998</v>
      </c>
      <c r="U284">
        <v>5.2979999999999999E-2</v>
      </c>
      <c r="V284">
        <v>4.8000000000000001E-4</v>
      </c>
      <c r="W284">
        <v>4.8000000000000001E-4</v>
      </c>
      <c r="X284">
        <v>0.11711000000000001</v>
      </c>
      <c r="Y284">
        <v>1.634E-2</v>
      </c>
      <c r="Z284">
        <v>3.3E-4</v>
      </c>
      <c r="AA284">
        <v>3.3E-4</v>
      </c>
      <c r="AB284">
        <v>322.3</v>
      </c>
      <c r="AC284">
        <v>2.8</v>
      </c>
      <c r="AD284">
        <v>4.8</v>
      </c>
      <c r="AE284" s="4">
        <v>322.3</v>
      </c>
      <c r="AF284">
        <v>1.9</v>
      </c>
      <c r="AG284">
        <v>5.4</v>
      </c>
      <c r="AH284">
        <v>327.60000000000002</v>
      </c>
      <c r="AI284">
        <v>6.5</v>
      </c>
      <c r="AJ284">
        <v>6.5</v>
      </c>
      <c r="AK284">
        <v>322</v>
      </c>
      <c r="AL284">
        <v>21</v>
      </c>
      <c r="AM284">
        <v>21</v>
      </c>
      <c r="AN284">
        <v>670</v>
      </c>
      <c r="AO284">
        <v>19</v>
      </c>
      <c r="AP284">
        <v>69</v>
      </c>
      <c r="AQ284">
        <v>2</v>
      </c>
      <c r="AR284">
        <v>9.6869999999999994</v>
      </c>
      <c r="AS284">
        <v>5.2999999999999999E-2</v>
      </c>
    </row>
    <row r="285" spans="1:45" x14ac:dyDescent="0.25">
      <c r="A285">
        <v>21.971</v>
      </c>
      <c r="B285" t="s">
        <v>63</v>
      </c>
      <c r="C285">
        <v>153</v>
      </c>
      <c r="D285" t="s">
        <v>40</v>
      </c>
      <c r="E285">
        <v>1</v>
      </c>
      <c r="J285" s="1">
        <v>9280000</v>
      </c>
      <c r="K285">
        <v>240000</v>
      </c>
      <c r="L285">
        <v>0.37919999999999998</v>
      </c>
      <c r="M285">
        <v>6.8999999999999999E-3</v>
      </c>
      <c r="N285">
        <v>8.6999999999999994E-3</v>
      </c>
      <c r="O285">
        <v>5.0970000000000001E-2</v>
      </c>
      <c r="P285">
        <v>3.5E-4</v>
      </c>
      <c r="Q285">
        <v>8.8999999999999995E-4</v>
      </c>
      <c r="R285">
        <v>0.18881999999999999</v>
      </c>
      <c r="S285">
        <v>19.61938</v>
      </c>
      <c r="T285">
        <v>0.34257900000000002</v>
      </c>
      <c r="U285">
        <v>5.3969999999999997E-2</v>
      </c>
      <c r="V285">
        <v>8.4000000000000003E-4</v>
      </c>
      <c r="W285">
        <v>8.4000000000000003E-4</v>
      </c>
      <c r="X285">
        <v>-9.0449000000000002E-2</v>
      </c>
      <c r="Y285">
        <v>1.6070000000000001E-2</v>
      </c>
      <c r="Z285">
        <v>3.1E-4</v>
      </c>
      <c r="AA285">
        <v>3.1E-4</v>
      </c>
      <c r="AB285">
        <v>326</v>
      </c>
      <c r="AC285">
        <v>4.9000000000000004</v>
      </c>
      <c r="AD285">
        <v>6.1</v>
      </c>
      <c r="AE285" s="4">
        <v>320.39999999999998</v>
      </c>
      <c r="AF285">
        <v>2.2000000000000002</v>
      </c>
      <c r="AG285">
        <v>5.5</v>
      </c>
      <c r="AH285">
        <v>322.2</v>
      </c>
      <c r="AI285">
        <v>6.1</v>
      </c>
      <c r="AJ285">
        <v>6.1</v>
      </c>
      <c r="AK285">
        <v>351</v>
      </c>
      <c r="AL285">
        <v>28</v>
      </c>
      <c r="AM285">
        <v>28</v>
      </c>
      <c r="AN285">
        <v>782</v>
      </c>
      <c r="AO285">
        <v>20</v>
      </c>
      <c r="AP285">
        <v>85.5</v>
      </c>
      <c r="AQ285">
        <v>2.2000000000000002</v>
      </c>
      <c r="AR285">
        <v>9.1839999999999993</v>
      </c>
      <c r="AS285">
        <v>5.5E-2</v>
      </c>
    </row>
    <row r="286" spans="1:45" x14ac:dyDescent="0.25">
      <c r="A286">
        <v>21.956</v>
      </c>
      <c r="B286" t="s">
        <v>320</v>
      </c>
      <c r="C286">
        <v>153</v>
      </c>
      <c r="D286" t="s">
        <v>40</v>
      </c>
      <c r="E286">
        <v>1</v>
      </c>
      <c r="J286" s="1">
        <v>7170000</v>
      </c>
      <c r="K286">
        <v>220000</v>
      </c>
      <c r="L286">
        <v>0.3911</v>
      </c>
      <c r="M286">
        <v>3.5999999999999999E-3</v>
      </c>
      <c r="N286">
        <v>6.4999999999999997E-3</v>
      </c>
      <c r="O286">
        <v>5.3260000000000002E-2</v>
      </c>
      <c r="P286">
        <v>2.7E-4</v>
      </c>
      <c r="Q286">
        <v>8.9999999999999998E-4</v>
      </c>
      <c r="R286">
        <v>0.4249</v>
      </c>
      <c r="S286">
        <v>18.77582</v>
      </c>
      <c r="T286">
        <v>0.31727820000000001</v>
      </c>
      <c r="U286">
        <v>5.3420000000000002E-2</v>
      </c>
      <c r="V286">
        <v>4.4999999999999999E-4</v>
      </c>
      <c r="W286">
        <v>4.4999999999999999E-4</v>
      </c>
      <c r="X286">
        <v>0.11239</v>
      </c>
      <c r="Y286">
        <v>1.6789999999999999E-2</v>
      </c>
      <c r="Z286">
        <v>3.1E-4</v>
      </c>
      <c r="AA286">
        <v>3.1E-4</v>
      </c>
      <c r="AB286">
        <v>335.1</v>
      </c>
      <c r="AC286">
        <v>2.6</v>
      </c>
      <c r="AD286">
        <v>4.8</v>
      </c>
      <c r="AE286" s="4">
        <v>334.5</v>
      </c>
      <c r="AF286">
        <v>1.7</v>
      </c>
      <c r="AG286">
        <v>5.5</v>
      </c>
      <c r="AH286">
        <v>336.6</v>
      </c>
      <c r="AI286">
        <v>6.2</v>
      </c>
      <c r="AJ286">
        <v>6.2</v>
      </c>
      <c r="AK286">
        <v>341</v>
      </c>
      <c r="AL286">
        <v>19</v>
      </c>
      <c r="AM286">
        <v>19</v>
      </c>
      <c r="AN286">
        <v>678</v>
      </c>
      <c r="AO286">
        <v>20</v>
      </c>
      <c r="AP286">
        <v>71.5</v>
      </c>
      <c r="AQ286">
        <v>2.2000000000000002</v>
      </c>
      <c r="AR286">
        <v>9.4529999999999994</v>
      </c>
      <c r="AS286">
        <v>0.06</v>
      </c>
    </row>
    <row r="287" spans="1:45" x14ac:dyDescent="0.25">
      <c r="A287">
        <v>22.029</v>
      </c>
      <c r="B287" t="s">
        <v>305</v>
      </c>
      <c r="C287">
        <v>153</v>
      </c>
      <c r="D287" t="s">
        <v>40</v>
      </c>
      <c r="E287">
        <v>1</v>
      </c>
      <c r="J287" s="1">
        <v>7080000</v>
      </c>
      <c r="K287">
        <v>230000</v>
      </c>
      <c r="L287">
        <v>0.39960000000000001</v>
      </c>
      <c r="M287">
        <v>3.5999999999999999E-3</v>
      </c>
      <c r="N287">
        <v>6.6E-3</v>
      </c>
      <c r="O287">
        <v>5.4210000000000001E-2</v>
      </c>
      <c r="P287">
        <v>2.9E-4</v>
      </c>
      <c r="Q287">
        <v>9.2000000000000003E-4</v>
      </c>
      <c r="R287">
        <v>0.24024000000000001</v>
      </c>
      <c r="S287">
        <v>18.44678</v>
      </c>
      <c r="T287">
        <v>0.31306099999999998</v>
      </c>
      <c r="U287">
        <v>5.3600000000000002E-2</v>
      </c>
      <c r="V287">
        <v>5.0000000000000001E-4</v>
      </c>
      <c r="W287">
        <v>5.0000000000000001E-4</v>
      </c>
      <c r="X287">
        <v>0.18243000000000001</v>
      </c>
      <c r="Y287">
        <v>1.772E-2</v>
      </c>
      <c r="Z287">
        <v>3.8000000000000002E-4</v>
      </c>
      <c r="AA287">
        <v>3.8000000000000002E-4</v>
      </c>
      <c r="AB287">
        <v>341.2</v>
      </c>
      <c r="AC287">
        <v>2.6</v>
      </c>
      <c r="AD287">
        <v>4.8</v>
      </c>
      <c r="AE287" s="4">
        <v>340.3</v>
      </c>
      <c r="AF287">
        <v>1.8</v>
      </c>
      <c r="AG287">
        <v>5.6</v>
      </c>
      <c r="AH287">
        <v>355</v>
      </c>
      <c r="AI287">
        <v>7.5</v>
      </c>
      <c r="AJ287">
        <v>7.5</v>
      </c>
      <c r="AK287">
        <v>348</v>
      </c>
      <c r="AL287">
        <v>21</v>
      </c>
      <c r="AM287">
        <v>21</v>
      </c>
      <c r="AN287">
        <v>669</v>
      </c>
      <c r="AO287">
        <v>22</v>
      </c>
      <c r="AP287">
        <v>71.400000000000006</v>
      </c>
      <c r="AQ287">
        <v>2.4</v>
      </c>
      <c r="AR287">
        <v>9.3320000000000007</v>
      </c>
      <c r="AS287">
        <v>5.6000000000000001E-2</v>
      </c>
    </row>
    <row r="288" spans="1:45" x14ac:dyDescent="0.25">
      <c r="A288">
        <v>21.998999999999999</v>
      </c>
      <c r="B288" t="s">
        <v>295</v>
      </c>
      <c r="C288">
        <v>153</v>
      </c>
      <c r="D288" t="s">
        <v>40</v>
      </c>
      <c r="E288">
        <v>1</v>
      </c>
      <c r="J288" s="1">
        <v>9000000</v>
      </c>
      <c r="K288">
        <v>320000</v>
      </c>
      <c r="L288">
        <v>0.40300000000000002</v>
      </c>
      <c r="M288">
        <v>4.1000000000000003E-3</v>
      </c>
      <c r="N288">
        <v>7.0000000000000001E-3</v>
      </c>
      <c r="O288">
        <v>5.4420000000000003E-2</v>
      </c>
      <c r="P288">
        <v>2.7999999999999998E-4</v>
      </c>
      <c r="Q288">
        <v>9.2000000000000003E-4</v>
      </c>
      <c r="R288">
        <v>0.14258000000000001</v>
      </c>
      <c r="S288">
        <v>18.375599999999999</v>
      </c>
      <c r="T288">
        <v>0.31064960000000003</v>
      </c>
      <c r="U288">
        <v>5.364E-2</v>
      </c>
      <c r="V288">
        <v>5.6999999999999998E-4</v>
      </c>
      <c r="W288">
        <v>5.6999999999999998E-4</v>
      </c>
      <c r="X288">
        <v>3.7238E-2</v>
      </c>
      <c r="Y288">
        <v>1.8110000000000001E-2</v>
      </c>
      <c r="Z288">
        <v>3.3E-4</v>
      </c>
      <c r="AA288">
        <v>3.3E-4</v>
      </c>
      <c r="AB288">
        <v>343.7</v>
      </c>
      <c r="AC288">
        <v>3</v>
      </c>
      <c r="AD288">
        <v>5</v>
      </c>
      <c r="AE288" s="4">
        <v>341.6</v>
      </c>
      <c r="AF288">
        <v>1.7</v>
      </c>
      <c r="AG288">
        <v>5.6</v>
      </c>
      <c r="AH288">
        <v>362.8</v>
      </c>
      <c r="AI288">
        <v>6.6</v>
      </c>
      <c r="AJ288">
        <v>6.6</v>
      </c>
      <c r="AK288">
        <v>344</v>
      </c>
      <c r="AL288">
        <v>20</v>
      </c>
      <c r="AM288">
        <v>20</v>
      </c>
      <c r="AN288">
        <v>853</v>
      </c>
      <c r="AO288">
        <v>30</v>
      </c>
      <c r="AP288">
        <v>101</v>
      </c>
      <c r="AQ288">
        <v>3.9</v>
      </c>
      <c r="AR288">
        <v>8.4459999999999997</v>
      </c>
      <c r="AS288">
        <v>8.7999999999999995E-2</v>
      </c>
    </row>
    <row r="289" spans="1:45" x14ac:dyDescent="0.25">
      <c r="A289">
        <v>21.998000000000001</v>
      </c>
      <c r="B289" t="s">
        <v>286</v>
      </c>
      <c r="C289">
        <v>153</v>
      </c>
      <c r="D289" t="s">
        <v>40</v>
      </c>
      <c r="E289">
        <v>1</v>
      </c>
      <c r="J289" s="1">
        <v>6030000</v>
      </c>
      <c r="K289">
        <v>180000</v>
      </c>
      <c r="L289">
        <v>0.39029999999999998</v>
      </c>
      <c r="M289">
        <v>4.4000000000000003E-3</v>
      </c>
      <c r="N289">
        <v>7.0000000000000001E-3</v>
      </c>
      <c r="O289">
        <v>5.289E-2</v>
      </c>
      <c r="P289">
        <v>2.9999999999999997E-4</v>
      </c>
      <c r="Q289">
        <v>8.9999999999999998E-4</v>
      </c>
      <c r="R289">
        <v>0.33989999999999998</v>
      </c>
      <c r="S289">
        <v>18.907170000000001</v>
      </c>
      <c r="T289">
        <v>0.32173279999999999</v>
      </c>
      <c r="U289">
        <v>5.3409999999999999E-2</v>
      </c>
      <c r="V289">
        <v>5.6999999999999998E-4</v>
      </c>
      <c r="W289">
        <v>5.6999999999999998E-4</v>
      </c>
      <c r="X289">
        <v>6.5685999999999994E-2</v>
      </c>
      <c r="Y289">
        <v>1.745E-2</v>
      </c>
      <c r="Z289">
        <v>4.8000000000000001E-4</v>
      </c>
      <c r="AA289">
        <v>4.8000000000000001E-4</v>
      </c>
      <c r="AB289">
        <v>334.4</v>
      </c>
      <c r="AC289">
        <v>3.2</v>
      </c>
      <c r="AD289">
        <v>5.0999999999999996</v>
      </c>
      <c r="AE289" s="4">
        <v>332.2</v>
      </c>
      <c r="AF289">
        <v>1.9</v>
      </c>
      <c r="AG289">
        <v>5.5</v>
      </c>
      <c r="AH289">
        <v>349.6</v>
      </c>
      <c r="AI289">
        <v>9.5</v>
      </c>
      <c r="AJ289">
        <v>9.5</v>
      </c>
      <c r="AK289">
        <v>338</v>
      </c>
      <c r="AL289">
        <v>24</v>
      </c>
      <c r="AM289">
        <v>24</v>
      </c>
      <c r="AN289">
        <v>574</v>
      </c>
      <c r="AO289">
        <v>17</v>
      </c>
      <c r="AP289">
        <v>58.2</v>
      </c>
      <c r="AQ289">
        <v>1.8</v>
      </c>
      <c r="AR289">
        <v>9.8450000000000006</v>
      </c>
      <c r="AS289">
        <v>6.4000000000000001E-2</v>
      </c>
    </row>
    <row r="290" spans="1:45" x14ac:dyDescent="0.25">
      <c r="A290">
        <v>22.01</v>
      </c>
      <c r="B290" t="s">
        <v>265</v>
      </c>
      <c r="C290">
        <v>153</v>
      </c>
      <c r="D290" t="s">
        <v>40</v>
      </c>
      <c r="E290">
        <v>1</v>
      </c>
      <c r="J290" s="1">
        <v>7000000</v>
      </c>
      <c r="K290">
        <v>220000</v>
      </c>
      <c r="L290">
        <v>0.39850000000000002</v>
      </c>
      <c r="M290">
        <v>3.8999999999999998E-3</v>
      </c>
      <c r="N290">
        <v>6.7999999999999996E-3</v>
      </c>
      <c r="O290">
        <v>5.3699999999999998E-2</v>
      </c>
      <c r="P290">
        <v>2.9999999999999997E-4</v>
      </c>
      <c r="Q290">
        <v>9.1E-4</v>
      </c>
      <c r="R290">
        <v>4.9218999999999999E-2</v>
      </c>
      <c r="S290">
        <v>18.621970000000001</v>
      </c>
      <c r="T290">
        <v>0.31556790000000001</v>
      </c>
      <c r="U290">
        <v>5.3600000000000002E-2</v>
      </c>
      <c r="V290">
        <v>5.2999999999999998E-4</v>
      </c>
      <c r="W290">
        <v>5.2999999999999998E-4</v>
      </c>
      <c r="X290">
        <v>0.22414999999999999</v>
      </c>
      <c r="Y290">
        <v>1.7239999999999998E-2</v>
      </c>
      <c r="Z290">
        <v>4.6000000000000001E-4</v>
      </c>
      <c r="AA290">
        <v>4.6000000000000001E-4</v>
      </c>
      <c r="AB290">
        <v>340.4</v>
      </c>
      <c r="AC290">
        <v>2.9</v>
      </c>
      <c r="AD290">
        <v>4.9000000000000004</v>
      </c>
      <c r="AE290" s="4">
        <v>337.2</v>
      </c>
      <c r="AF290">
        <v>1.8</v>
      </c>
      <c r="AG290">
        <v>5.6</v>
      </c>
      <c r="AH290">
        <v>345.4</v>
      </c>
      <c r="AI290">
        <v>9</v>
      </c>
      <c r="AJ290">
        <v>9</v>
      </c>
      <c r="AK290">
        <v>347</v>
      </c>
      <c r="AL290">
        <v>22</v>
      </c>
      <c r="AM290">
        <v>22</v>
      </c>
      <c r="AN290">
        <v>673</v>
      </c>
      <c r="AO290">
        <v>21</v>
      </c>
      <c r="AP290">
        <v>70.900000000000006</v>
      </c>
      <c r="AQ290">
        <v>2.2000000000000002</v>
      </c>
      <c r="AR290">
        <v>9.5619999999999994</v>
      </c>
      <c r="AS290">
        <v>6.4000000000000001E-2</v>
      </c>
    </row>
    <row r="291" spans="1:45" x14ac:dyDescent="0.25">
      <c r="A291">
        <v>22.02</v>
      </c>
      <c r="B291" t="s">
        <v>189</v>
      </c>
      <c r="C291">
        <v>153</v>
      </c>
      <c r="D291" t="s">
        <v>40</v>
      </c>
      <c r="E291">
        <v>1</v>
      </c>
      <c r="J291" s="1">
        <v>7480000</v>
      </c>
      <c r="K291">
        <v>240000</v>
      </c>
      <c r="L291">
        <v>0.39319999999999999</v>
      </c>
      <c r="M291">
        <v>3.8999999999999998E-3</v>
      </c>
      <c r="N291">
        <v>6.7999999999999996E-3</v>
      </c>
      <c r="O291">
        <v>5.3109999999999997E-2</v>
      </c>
      <c r="P291">
        <v>2.9E-4</v>
      </c>
      <c r="Q291">
        <v>8.9999999999999998E-4</v>
      </c>
      <c r="R291">
        <v>0.19735</v>
      </c>
      <c r="S291">
        <v>18.828849999999999</v>
      </c>
      <c r="T291">
        <v>0.31907289999999999</v>
      </c>
      <c r="U291">
        <v>5.4030000000000002E-2</v>
      </c>
      <c r="V291">
        <v>5.5999999999999995E-4</v>
      </c>
      <c r="W291">
        <v>5.5999999999999995E-4</v>
      </c>
      <c r="X291">
        <v>0.18082000000000001</v>
      </c>
      <c r="Y291">
        <v>1.6899999999999998E-2</v>
      </c>
      <c r="Z291">
        <v>4.2999999999999999E-4</v>
      </c>
      <c r="AA291">
        <v>4.2999999999999999E-4</v>
      </c>
      <c r="AB291">
        <v>336.6</v>
      </c>
      <c r="AC291">
        <v>2.9</v>
      </c>
      <c r="AD291">
        <v>4.9000000000000004</v>
      </c>
      <c r="AE291" s="4">
        <v>333.6</v>
      </c>
      <c r="AF291">
        <v>1.8</v>
      </c>
      <c r="AG291">
        <v>5.5</v>
      </c>
      <c r="AH291">
        <v>338.7</v>
      </c>
      <c r="AI291">
        <v>8.5</v>
      </c>
      <c r="AJ291">
        <v>8.5</v>
      </c>
      <c r="AK291">
        <v>365</v>
      </c>
      <c r="AL291">
        <v>23</v>
      </c>
      <c r="AM291">
        <v>23</v>
      </c>
      <c r="AN291">
        <v>682</v>
      </c>
      <c r="AO291">
        <v>22</v>
      </c>
      <c r="AP291">
        <v>72.099999999999994</v>
      </c>
      <c r="AQ291">
        <v>2.2999999999999998</v>
      </c>
      <c r="AR291">
        <v>9.4139999999999997</v>
      </c>
      <c r="AS291">
        <v>5.3999999999999999E-2</v>
      </c>
    </row>
    <row r="292" spans="1:45" x14ac:dyDescent="0.25">
      <c r="A292">
        <v>21.977</v>
      </c>
      <c r="B292" t="s">
        <v>188</v>
      </c>
      <c r="C292">
        <v>153</v>
      </c>
      <c r="D292" t="s">
        <v>40</v>
      </c>
      <c r="E292">
        <v>1</v>
      </c>
      <c r="J292" s="1">
        <v>6590000</v>
      </c>
      <c r="K292">
        <v>210000</v>
      </c>
      <c r="L292">
        <v>0.39369999999999999</v>
      </c>
      <c r="M292">
        <v>4.1000000000000003E-3</v>
      </c>
      <c r="N292">
        <v>6.7999999999999996E-3</v>
      </c>
      <c r="O292">
        <v>5.3440000000000001E-2</v>
      </c>
      <c r="P292">
        <v>2.9999999999999997E-4</v>
      </c>
      <c r="Q292">
        <v>9.1E-4</v>
      </c>
      <c r="R292">
        <v>0.11223</v>
      </c>
      <c r="S292">
        <v>18.712569999999999</v>
      </c>
      <c r="T292">
        <v>0.31864599999999998</v>
      </c>
      <c r="U292">
        <v>5.364E-2</v>
      </c>
      <c r="V292">
        <v>5.6999999999999998E-4</v>
      </c>
      <c r="W292">
        <v>5.6999999999999998E-4</v>
      </c>
      <c r="X292">
        <v>0.10211000000000001</v>
      </c>
      <c r="Y292">
        <v>1.6930000000000001E-2</v>
      </c>
      <c r="Z292">
        <v>4.6999999999999999E-4</v>
      </c>
      <c r="AA292">
        <v>4.6999999999999999E-4</v>
      </c>
      <c r="AB292">
        <v>336.9</v>
      </c>
      <c r="AC292">
        <v>3</v>
      </c>
      <c r="AD292">
        <v>5</v>
      </c>
      <c r="AE292" s="4">
        <v>335.6</v>
      </c>
      <c r="AF292">
        <v>1.8</v>
      </c>
      <c r="AG292">
        <v>5.5</v>
      </c>
      <c r="AH292">
        <v>339.3</v>
      </c>
      <c r="AI292">
        <v>9.4</v>
      </c>
      <c r="AJ292">
        <v>9.4</v>
      </c>
      <c r="AK292">
        <v>353</v>
      </c>
      <c r="AL292">
        <v>23</v>
      </c>
      <c r="AM292">
        <v>23</v>
      </c>
      <c r="AN292">
        <v>600</v>
      </c>
      <c r="AO292">
        <v>19</v>
      </c>
      <c r="AP292">
        <v>61</v>
      </c>
      <c r="AQ292">
        <v>1.9</v>
      </c>
      <c r="AR292">
        <v>9.798</v>
      </c>
      <c r="AS292">
        <v>6.6000000000000003E-2</v>
      </c>
    </row>
    <row r="293" spans="1:45" x14ac:dyDescent="0.25">
      <c r="A293">
        <v>21.972999999999999</v>
      </c>
      <c r="B293" t="s">
        <v>60</v>
      </c>
      <c r="C293">
        <v>153</v>
      </c>
      <c r="D293" t="s">
        <v>40</v>
      </c>
      <c r="E293">
        <v>1</v>
      </c>
      <c r="J293" s="1">
        <v>11660000</v>
      </c>
      <c r="K293">
        <v>300000</v>
      </c>
      <c r="L293">
        <v>0.4022</v>
      </c>
      <c r="M293">
        <v>7.0000000000000001E-3</v>
      </c>
      <c r="N293">
        <v>8.9999999999999993E-3</v>
      </c>
      <c r="O293">
        <v>5.3510000000000002E-2</v>
      </c>
      <c r="P293">
        <v>2.7999999999999998E-4</v>
      </c>
      <c r="Q293">
        <v>8.9999999999999998E-4</v>
      </c>
      <c r="R293">
        <v>0.11902</v>
      </c>
      <c r="S293">
        <v>18.688099999999999</v>
      </c>
      <c r="T293">
        <v>0.3143204</v>
      </c>
      <c r="U293">
        <v>5.4600000000000003E-2</v>
      </c>
      <c r="V293">
        <v>8.5999999999999998E-4</v>
      </c>
      <c r="W293">
        <v>8.5999999999999998E-4</v>
      </c>
      <c r="X293">
        <v>-6.9915999999999997E-3</v>
      </c>
      <c r="Y293">
        <v>1.7069999999999998E-2</v>
      </c>
      <c r="Z293">
        <v>3.1E-4</v>
      </c>
      <c r="AA293">
        <v>3.1E-4</v>
      </c>
      <c r="AB293">
        <v>342.8</v>
      </c>
      <c r="AC293">
        <v>4.7</v>
      </c>
      <c r="AD293">
        <v>6.1</v>
      </c>
      <c r="AE293" s="4">
        <v>336</v>
      </c>
      <c r="AF293">
        <v>1.7</v>
      </c>
      <c r="AG293">
        <v>5.5</v>
      </c>
      <c r="AH293">
        <v>342.1</v>
      </c>
      <c r="AI293">
        <v>6.1</v>
      </c>
      <c r="AJ293">
        <v>6.1</v>
      </c>
      <c r="AK293">
        <v>370</v>
      </c>
      <c r="AL293">
        <v>21</v>
      </c>
      <c r="AM293">
        <v>21</v>
      </c>
      <c r="AN293">
        <v>978</v>
      </c>
      <c r="AO293">
        <v>25</v>
      </c>
      <c r="AP293">
        <v>140.80000000000001</v>
      </c>
      <c r="AQ293">
        <v>3.1</v>
      </c>
      <c r="AR293">
        <v>6.9480000000000004</v>
      </c>
      <c r="AS293">
        <v>4.3999999999999997E-2</v>
      </c>
    </row>
    <row r="294" spans="1:45" x14ac:dyDescent="0.25">
      <c r="A294">
        <v>21.992000000000001</v>
      </c>
      <c r="B294" t="s">
        <v>339</v>
      </c>
      <c r="C294">
        <v>153</v>
      </c>
      <c r="D294" t="s">
        <v>40</v>
      </c>
      <c r="E294">
        <v>1</v>
      </c>
      <c r="J294" s="1">
        <v>5830000</v>
      </c>
      <c r="K294">
        <v>180000</v>
      </c>
      <c r="L294">
        <v>0.38400000000000001</v>
      </c>
      <c r="M294">
        <v>3.5999999999999999E-3</v>
      </c>
      <c r="N294">
        <v>6.4999999999999997E-3</v>
      </c>
      <c r="O294">
        <v>5.2519999999999997E-2</v>
      </c>
      <c r="P294">
        <v>3.2000000000000003E-4</v>
      </c>
      <c r="Q294">
        <v>8.9999999999999998E-4</v>
      </c>
      <c r="R294">
        <v>0.41136</v>
      </c>
      <c r="S294">
        <v>19.040369999999999</v>
      </c>
      <c r="T294">
        <v>0.32628200000000002</v>
      </c>
      <c r="U294">
        <v>5.3199999999999997E-2</v>
      </c>
      <c r="V294">
        <v>4.8000000000000001E-4</v>
      </c>
      <c r="W294">
        <v>4.8000000000000001E-4</v>
      </c>
      <c r="X294">
        <v>0.19742000000000001</v>
      </c>
      <c r="Y294">
        <v>1.7080000000000001E-2</v>
      </c>
      <c r="Z294">
        <v>3.6999999999999999E-4</v>
      </c>
      <c r="AA294">
        <v>3.6999999999999999E-4</v>
      </c>
      <c r="AB294">
        <v>329.8</v>
      </c>
      <c r="AC294">
        <v>2.6</v>
      </c>
      <c r="AD294">
        <v>4.7</v>
      </c>
      <c r="AE294" s="4">
        <v>330</v>
      </c>
      <c r="AF294">
        <v>2</v>
      </c>
      <c r="AG294">
        <v>5.5</v>
      </c>
      <c r="AH294">
        <v>342.3</v>
      </c>
      <c r="AI294">
        <v>7.4</v>
      </c>
      <c r="AJ294">
        <v>7.4</v>
      </c>
      <c r="AK294">
        <v>334</v>
      </c>
      <c r="AL294">
        <v>21</v>
      </c>
      <c r="AM294">
        <v>21</v>
      </c>
      <c r="AN294">
        <v>556</v>
      </c>
      <c r="AO294">
        <v>17</v>
      </c>
      <c r="AP294">
        <v>56.7</v>
      </c>
      <c r="AQ294">
        <v>1.8</v>
      </c>
      <c r="AR294">
        <v>9.8109999999999999</v>
      </c>
      <c r="AS294">
        <v>6.7000000000000004E-2</v>
      </c>
    </row>
    <row r="295" spans="1:45" x14ac:dyDescent="0.25">
      <c r="A295">
        <v>21.957999999999998</v>
      </c>
      <c r="B295" t="s">
        <v>54</v>
      </c>
      <c r="C295">
        <v>152</v>
      </c>
      <c r="D295" t="s">
        <v>40</v>
      </c>
      <c r="E295">
        <v>1</v>
      </c>
      <c r="J295" s="1">
        <v>6310000</v>
      </c>
      <c r="K295">
        <v>190000</v>
      </c>
      <c r="L295">
        <v>0.39019999999999999</v>
      </c>
      <c r="M295">
        <v>4.0000000000000001E-3</v>
      </c>
      <c r="N295">
        <v>6.7999999999999996E-3</v>
      </c>
      <c r="O295">
        <v>5.3199999999999997E-2</v>
      </c>
      <c r="P295">
        <v>2.7999999999999998E-4</v>
      </c>
      <c r="Q295">
        <v>8.9999999999999998E-4</v>
      </c>
      <c r="R295">
        <v>0.23038</v>
      </c>
      <c r="S295">
        <v>18.796990000000001</v>
      </c>
      <c r="T295">
        <v>0.3179942</v>
      </c>
      <c r="U295">
        <v>5.3560000000000003E-2</v>
      </c>
      <c r="V295">
        <v>5.5000000000000003E-4</v>
      </c>
      <c r="W295">
        <v>5.5000000000000003E-4</v>
      </c>
      <c r="X295">
        <v>0.23893</v>
      </c>
      <c r="Y295">
        <v>1.6879999999999999E-2</v>
      </c>
      <c r="Z295">
        <v>3.4000000000000002E-4</v>
      </c>
      <c r="AA295">
        <v>3.4000000000000002E-4</v>
      </c>
      <c r="AB295">
        <v>334.3</v>
      </c>
      <c r="AC295">
        <v>2.9</v>
      </c>
      <c r="AD295">
        <v>4.9000000000000004</v>
      </c>
      <c r="AE295" s="4">
        <v>334.1</v>
      </c>
      <c r="AF295">
        <v>1.7</v>
      </c>
      <c r="AG295">
        <v>5.5</v>
      </c>
      <c r="AH295">
        <v>338.2</v>
      </c>
      <c r="AI295">
        <v>6.7</v>
      </c>
      <c r="AJ295">
        <v>6.7</v>
      </c>
      <c r="AK295">
        <v>345</v>
      </c>
      <c r="AL295">
        <v>23</v>
      </c>
      <c r="AM295">
        <v>23</v>
      </c>
      <c r="AN295">
        <v>524</v>
      </c>
      <c r="AO295">
        <v>15</v>
      </c>
      <c r="AP295">
        <v>53.5</v>
      </c>
      <c r="AQ295">
        <v>1.6</v>
      </c>
      <c r="AR295">
        <v>9.8539999999999992</v>
      </c>
      <c r="AS295">
        <v>6.4000000000000001E-2</v>
      </c>
    </row>
    <row r="296" spans="1:45" x14ac:dyDescent="0.25">
      <c r="A296">
        <v>21.951000000000001</v>
      </c>
      <c r="B296" t="s">
        <v>261</v>
      </c>
      <c r="C296">
        <v>153</v>
      </c>
      <c r="D296" t="s">
        <v>40</v>
      </c>
      <c r="E296">
        <v>1</v>
      </c>
      <c r="J296" s="1">
        <v>9430000</v>
      </c>
      <c r="K296">
        <v>420000</v>
      </c>
      <c r="L296">
        <v>0.44969999999999999</v>
      </c>
      <c r="M296">
        <v>4.7999999999999996E-3</v>
      </c>
      <c r="N296">
        <v>7.9000000000000008E-3</v>
      </c>
      <c r="O296">
        <v>5.3179999999999998E-2</v>
      </c>
      <c r="P296">
        <v>2.7999999999999998E-4</v>
      </c>
      <c r="Q296">
        <v>8.9999999999999998E-4</v>
      </c>
      <c r="R296">
        <v>0.1996</v>
      </c>
      <c r="S296">
        <v>18.80406</v>
      </c>
      <c r="T296">
        <v>0.3182335</v>
      </c>
      <c r="U296">
        <v>6.1159999999999999E-2</v>
      </c>
      <c r="V296">
        <v>6.0999999999999997E-4</v>
      </c>
      <c r="W296">
        <v>6.0999999999999997E-4</v>
      </c>
      <c r="X296">
        <v>0.27895999999999999</v>
      </c>
      <c r="Y296">
        <v>2.1129999999999999E-2</v>
      </c>
      <c r="Z296">
        <v>4.2999999999999999E-4</v>
      </c>
      <c r="AA296">
        <v>4.2999999999999999E-4</v>
      </c>
      <c r="AB296">
        <v>376.9</v>
      </c>
      <c r="AC296">
        <v>3.3</v>
      </c>
      <c r="AD296">
        <v>5.5</v>
      </c>
      <c r="AE296" s="4">
        <v>334</v>
      </c>
      <c r="AF296">
        <v>1.7</v>
      </c>
      <c r="AG296">
        <v>5.5</v>
      </c>
      <c r="AH296">
        <v>422.6</v>
      </c>
      <c r="AI296">
        <v>8.5</v>
      </c>
      <c r="AJ296">
        <v>8.5</v>
      </c>
      <c r="AK296">
        <v>639</v>
      </c>
      <c r="AL296">
        <v>21</v>
      </c>
      <c r="AM296">
        <v>21</v>
      </c>
      <c r="AN296">
        <v>907</v>
      </c>
      <c r="AO296">
        <v>41</v>
      </c>
      <c r="AP296">
        <v>138.1</v>
      </c>
      <c r="AQ296">
        <v>4.0999999999999996</v>
      </c>
      <c r="AR296">
        <v>6.57</v>
      </c>
      <c r="AS296">
        <v>0.17</v>
      </c>
    </row>
    <row r="297" spans="1:45" x14ac:dyDescent="0.25">
      <c r="A297">
        <v>22.032</v>
      </c>
      <c r="B297" t="s">
        <v>238</v>
      </c>
      <c r="C297">
        <v>153</v>
      </c>
      <c r="D297" t="s">
        <v>40</v>
      </c>
      <c r="E297">
        <v>1</v>
      </c>
      <c r="J297" s="1">
        <v>6320000</v>
      </c>
      <c r="K297">
        <v>150000</v>
      </c>
      <c r="L297">
        <v>0.39369999999999999</v>
      </c>
      <c r="M297">
        <v>4.1000000000000003E-3</v>
      </c>
      <c r="N297">
        <v>6.7999999999999996E-3</v>
      </c>
      <c r="O297">
        <v>5.3080000000000002E-2</v>
      </c>
      <c r="P297">
        <v>3.3E-4</v>
      </c>
      <c r="Q297">
        <v>9.1E-4</v>
      </c>
      <c r="R297">
        <v>0.24</v>
      </c>
      <c r="S297">
        <v>18.839490000000001</v>
      </c>
      <c r="T297">
        <v>0.32298290000000002</v>
      </c>
      <c r="U297">
        <v>5.3769999999999998E-2</v>
      </c>
      <c r="V297">
        <v>5.1000000000000004E-4</v>
      </c>
      <c r="W297">
        <v>5.1000000000000004E-4</v>
      </c>
      <c r="X297">
        <v>0.10251</v>
      </c>
      <c r="Y297">
        <v>1.6650000000000002E-2</v>
      </c>
      <c r="Z297">
        <v>2.9E-4</v>
      </c>
      <c r="AA297">
        <v>2.9E-4</v>
      </c>
      <c r="AB297">
        <v>336.3</v>
      </c>
      <c r="AC297">
        <v>2.7</v>
      </c>
      <c r="AD297">
        <v>4.5999999999999996</v>
      </c>
      <c r="AE297" s="4">
        <v>333.4</v>
      </c>
      <c r="AF297">
        <v>2</v>
      </c>
      <c r="AG297">
        <v>5.6</v>
      </c>
      <c r="AH297">
        <v>333.8</v>
      </c>
      <c r="AI297">
        <v>5.7</v>
      </c>
      <c r="AJ297">
        <v>5.7</v>
      </c>
      <c r="AK297">
        <v>352</v>
      </c>
      <c r="AL297">
        <v>20</v>
      </c>
      <c r="AM297">
        <v>20</v>
      </c>
      <c r="AN297">
        <v>604</v>
      </c>
      <c r="AO297">
        <v>14</v>
      </c>
      <c r="AP297">
        <v>65.900000000000006</v>
      </c>
      <c r="AQ297">
        <v>1.6</v>
      </c>
      <c r="AR297">
        <v>9.2129999999999992</v>
      </c>
      <c r="AS297">
        <v>5.7000000000000002E-2</v>
      </c>
    </row>
    <row r="298" spans="1:45" x14ac:dyDescent="0.25">
      <c r="A298">
        <v>22.021000000000001</v>
      </c>
      <c r="B298" t="s">
        <v>222</v>
      </c>
      <c r="C298">
        <v>153</v>
      </c>
      <c r="D298" t="s">
        <v>40</v>
      </c>
      <c r="E298">
        <v>1</v>
      </c>
      <c r="J298" s="1">
        <v>6130000</v>
      </c>
      <c r="K298">
        <v>180000</v>
      </c>
      <c r="L298">
        <v>0.59430000000000005</v>
      </c>
      <c r="M298">
        <v>5.1999999999999998E-3</v>
      </c>
      <c r="N298">
        <v>9.7999999999999997E-3</v>
      </c>
      <c r="O298">
        <v>5.2249999999999998E-2</v>
      </c>
      <c r="P298">
        <v>3.1E-4</v>
      </c>
      <c r="Q298">
        <v>8.8999999999999995E-4</v>
      </c>
      <c r="R298">
        <v>0.21248</v>
      </c>
      <c r="S298">
        <v>19.138760000000001</v>
      </c>
      <c r="T298">
        <v>0.32599990000000001</v>
      </c>
      <c r="U298">
        <v>8.2680000000000003E-2</v>
      </c>
      <c r="V298">
        <v>7.6999999999999996E-4</v>
      </c>
      <c r="W298">
        <v>7.6999999999999996E-4</v>
      </c>
      <c r="X298">
        <v>0.41664000000000001</v>
      </c>
      <c r="Y298">
        <v>4.1790000000000001E-2</v>
      </c>
      <c r="Z298">
        <v>6.6E-4</v>
      </c>
      <c r="AA298">
        <v>6.6E-4</v>
      </c>
      <c r="AB298">
        <v>473.4</v>
      </c>
      <c r="AC298">
        <v>3.3</v>
      </c>
      <c r="AD298">
        <v>6.2</v>
      </c>
      <c r="AE298" s="4">
        <v>328.3</v>
      </c>
      <c r="AF298">
        <v>1.9</v>
      </c>
      <c r="AG298">
        <v>5.5</v>
      </c>
      <c r="AH298">
        <v>827</v>
      </c>
      <c r="AI298">
        <v>13</v>
      </c>
      <c r="AJ298">
        <v>13</v>
      </c>
      <c r="AK298">
        <v>1257</v>
      </c>
      <c r="AL298">
        <v>18</v>
      </c>
      <c r="AM298">
        <v>18</v>
      </c>
      <c r="AN298">
        <v>577</v>
      </c>
      <c r="AO298">
        <v>17</v>
      </c>
      <c r="AP298">
        <v>90.2</v>
      </c>
      <c r="AQ298">
        <v>2.5</v>
      </c>
      <c r="AR298">
        <v>6.3890000000000002</v>
      </c>
      <c r="AS298">
        <v>4.1000000000000002E-2</v>
      </c>
    </row>
    <row r="299" spans="1:45" x14ac:dyDescent="0.25">
      <c r="A299">
        <v>21.93</v>
      </c>
      <c r="B299" t="s">
        <v>216</v>
      </c>
      <c r="C299">
        <v>152</v>
      </c>
      <c r="D299" t="s">
        <v>40</v>
      </c>
      <c r="E299">
        <v>1</v>
      </c>
      <c r="J299" s="1">
        <v>7780000</v>
      </c>
      <c r="K299">
        <v>250000</v>
      </c>
      <c r="L299">
        <v>0.43619999999999998</v>
      </c>
      <c r="M299">
        <v>5.3E-3</v>
      </c>
      <c r="N299">
        <v>8.0999999999999996E-3</v>
      </c>
      <c r="O299">
        <v>5.4969999999999998E-2</v>
      </c>
      <c r="P299">
        <v>2.9999999999999997E-4</v>
      </c>
      <c r="Q299">
        <v>9.3000000000000005E-4</v>
      </c>
      <c r="R299">
        <v>7.1162000000000003E-2</v>
      </c>
      <c r="S299">
        <v>18.191739999999999</v>
      </c>
      <c r="T299">
        <v>0.30777369999999998</v>
      </c>
      <c r="U299">
        <v>5.7669999999999999E-2</v>
      </c>
      <c r="V299">
        <v>7.2999999999999996E-4</v>
      </c>
      <c r="W299">
        <v>7.2999999999999996E-4</v>
      </c>
      <c r="X299">
        <v>0.15694</v>
      </c>
      <c r="Y299">
        <v>2.2239999999999999E-2</v>
      </c>
      <c r="Z299">
        <v>6.8999999999999997E-4</v>
      </c>
      <c r="AA299">
        <v>6.8999999999999997E-4</v>
      </c>
      <c r="AB299">
        <v>367.3</v>
      </c>
      <c r="AC299">
        <v>3.8</v>
      </c>
      <c r="AD299">
        <v>5.7</v>
      </c>
      <c r="AE299" s="4">
        <v>345</v>
      </c>
      <c r="AF299">
        <v>1.8</v>
      </c>
      <c r="AG299">
        <v>5.7</v>
      </c>
      <c r="AH299">
        <v>444</v>
      </c>
      <c r="AI299">
        <v>14</v>
      </c>
      <c r="AJ299">
        <v>14</v>
      </c>
      <c r="AK299">
        <v>507</v>
      </c>
      <c r="AL299">
        <v>28</v>
      </c>
      <c r="AM299">
        <v>28</v>
      </c>
      <c r="AN299">
        <v>729</v>
      </c>
      <c r="AO299">
        <v>24</v>
      </c>
      <c r="AP299">
        <v>88</v>
      </c>
      <c r="AQ299">
        <v>2.8</v>
      </c>
      <c r="AR299">
        <v>8.2629999999999999</v>
      </c>
      <c r="AS299">
        <v>5.6000000000000001E-2</v>
      </c>
    </row>
    <row r="300" spans="1:45" x14ac:dyDescent="0.25">
      <c r="A300">
        <v>21.972999999999999</v>
      </c>
      <c r="B300" t="s">
        <v>191</v>
      </c>
      <c r="C300">
        <v>153</v>
      </c>
      <c r="D300" t="s">
        <v>40</v>
      </c>
      <c r="E300">
        <v>1</v>
      </c>
      <c r="J300" s="1">
        <v>6500000</v>
      </c>
      <c r="K300">
        <v>320000</v>
      </c>
      <c r="L300">
        <v>0.39950000000000002</v>
      </c>
      <c r="M300">
        <v>5.0000000000000001E-3</v>
      </c>
      <c r="N300">
        <v>7.4999999999999997E-3</v>
      </c>
      <c r="O300">
        <v>5.3620000000000001E-2</v>
      </c>
      <c r="P300">
        <v>3.2000000000000003E-4</v>
      </c>
      <c r="Q300">
        <v>9.2000000000000003E-4</v>
      </c>
      <c r="R300">
        <v>0.33033000000000001</v>
      </c>
      <c r="S300">
        <v>18.649760000000001</v>
      </c>
      <c r="T300">
        <v>0.31998840000000001</v>
      </c>
      <c r="U300">
        <v>5.432E-2</v>
      </c>
      <c r="V300">
        <v>6.4999999999999997E-4</v>
      </c>
      <c r="W300">
        <v>6.4999999999999997E-4</v>
      </c>
      <c r="X300">
        <v>4.9471000000000001E-2</v>
      </c>
      <c r="Y300">
        <v>1.7899999999999999E-2</v>
      </c>
      <c r="Z300">
        <v>1.5E-3</v>
      </c>
      <c r="AA300">
        <v>1.5E-3</v>
      </c>
      <c r="AB300">
        <v>341.1</v>
      </c>
      <c r="AC300">
        <v>3.6</v>
      </c>
      <c r="AD300">
        <v>5.4</v>
      </c>
      <c r="AE300" s="4">
        <v>336.7</v>
      </c>
      <c r="AF300">
        <v>2</v>
      </c>
      <c r="AG300">
        <v>5.6</v>
      </c>
      <c r="AH300">
        <v>359</v>
      </c>
      <c r="AI300">
        <v>29</v>
      </c>
      <c r="AJ300">
        <v>29</v>
      </c>
      <c r="AK300">
        <v>375</v>
      </c>
      <c r="AL300">
        <v>26</v>
      </c>
      <c r="AM300">
        <v>26</v>
      </c>
      <c r="AN300">
        <v>593</v>
      </c>
      <c r="AO300">
        <v>29</v>
      </c>
      <c r="AP300">
        <v>58.1</v>
      </c>
      <c r="AQ300">
        <v>2.7</v>
      </c>
      <c r="AR300">
        <v>10.109</v>
      </c>
      <c r="AS300">
        <v>7.2999999999999995E-2</v>
      </c>
    </row>
    <row r="301" spans="1:45" x14ac:dyDescent="0.25">
      <c r="A301">
        <v>21.998000000000001</v>
      </c>
      <c r="B301" t="s">
        <v>153</v>
      </c>
      <c r="C301">
        <v>153</v>
      </c>
      <c r="D301" t="s">
        <v>40</v>
      </c>
      <c r="E301">
        <v>1</v>
      </c>
      <c r="J301" s="1">
        <v>6940000</v>
      </c>
      <c r="K301">
        <v>200000</v>
      </c>
      <c r="L301">
        <v>0.41639999999999999</v>
      </c>
      <c r="M301">
        <v>4.1000000000000003E-3</v>
      </c>
      <c r="N301">
        <v>7.1000000000000004E-3</v>
      </c>
      <c r="O301">
        <v>5.3920000000000003E-2</v>
      </c>
      <c r="P301">
        <v>2.9E-4</v>
      </c>
      <c r="Q301">
        <v>9.1E-4</v>
      </c>
      <c r="R301">
        <v>0.46174999999999999</v>
      </c>
      <c r="S301">
        <v>18.54599</v>
      </c>
      <c r="T301">
        <v>0.312998</v>
      </c>
      <c r="U301">
        <v>5.6050000000000003E-2</v>
      </c>
      <c r="V301">
        <v>5.1000000000000004E-4</v>
      </c>
      <c r="W301">
        <v>5.1000000000000004E-4</v>
      </c>
      <c r="X301">
        <v>0.13891999999999999</v>
      </c>
      <c r="Y301">
        <v>2.0209999999999999E-2</v>
      </c>
      <c r="Z301">
        <v>3.6000000000000002E-4</v>
      </c>
      <c r="AA301">
        <v>3.6000000000000002E-4</v>
      </c>
      <c r="AB301">
        <v>353.3</v>
      </c>
      <c r="AC301">
        <v>2.9</v>
      </c>
      <c r="AD301">
        <v>5.0999999999999996</v>
      </c>
      <c r="AE301" s="4">
        <v>338.6</v>
      </c>
      <c r="AF301">
        <v>1.8</v>
      </c>
      <c r="AG301">
        <v>5.6</v>
      </c>
      <c r="AH301">
        <v>404.4</v>
      </c>
      <c r="AI301">
        <v>7.1</v>
      </c>
      <c r="AJ301">
        <v>7.1</v>
      </c>
      <c r="AK301">
        <v>451</v>
      </c>
      <c r="AL301">
        <v>20</v>
      </c>
      <c r="AM301">
        <v>20</v>
      </c>
      <c r="AN301">
        <v>624</v>
      </c>
      <c r="AO301">
        <v>18</v>
      </c>
      <c r="AP301">
        <v>62.9</v>
      </c>
      <c r="AQ301">
        <v>1.6</v>
      </c>
      <c r="AR301">
        <v>9.8780000000000001</v>
      </c>
      <c r="AS301">
        <v>7.3999999999999996E-2</v>
      </c>
    </row>
    <row r="302" spans="1:45" x14ac:dyDescent="0.25">
      <c r="A302">
        <v>21.963999999999999</v>
      </c>
      <c r="B302" t="s">
        <v>128</v>
      </c>
      <c r="C302">
        <v>153</v>
      </c>
      <c r="D302" t="s">
        <v>40</v>
      </c>
      <c r="E302">
        <v>1</v>
      </c>
      <c r="J302" s="1">
        <v>6210000</v>
      </c>
      <c r="K302">
        <v>220000</v>
      </c>
      <c r="L302">
        <v>0.4047</v>
      </c>
      <c r="M302">
        <v>3.8E-3</v>
      </c>
      <c r="N302">
        <v>6.7999999999999996E-3</v>
      </c>
      <c r="O302">
        <v>5.4539999999999998E-2</v>
      </c>
      <c r="P302">
        <v>3.1E-4</v>
      </c>
      <c r="Q302">
        <v>9.3000000000000005E-4</v>
      </c>
      <c r="R302">
        <v>7.0024000000000003E-2</v>
      </c>
      <c r="S302">
        <v>18.335170000000002</v>
      </c>
      <c r="T302">
        <v>0.31264589999999998</v>
      </c>
      <c r="U302">
        <v>5.3589999999999999E-2</v>
      </c>
      <c r="V302">
        <v>5.1000000000000004E-4</v>
      </c>
      <c r="W302">
        <v>5.1000000000000004E-4</v>
      </c>
      <c r="X302">
        <v>0.40995999999999999</v>
      </c>
      <c r="Y302">
        <v>1.7520000000000001E-2</v>
      </c>
      <c r="Z302">
        <v>6.8000000000000005E-4</v>
      </c>
      <c r="AA302">
        <v>6.8000000000000005E-4</v>
      </c>
      <c r="AB302">
        <v>344.9</v>
      </c>
      <c r="AC302">
        <v>2.7</v>
      </c>
      <c r="AD302">
        <v>4.9000000000000004</v>
      </c>
      <c r="AE302" s="4">
        <v>342.3</v>
      </c>
      <c r="AF302">
        <v>1.9</v>
      </c>
      <c r="AG302">
        <v>5.7</v>
      </c>
      <c r="AH302">
        <v>351</v>
      </c>
      <c r="AI302">
        <v>13</v>
      </c>
      <c r="AJ302">
        <v>13</v>
      </c>
      <c r="AK302">
        <v>348</v>
      </c>
      <c r="AL302">
        <v>21</v>
      </c>
      <c r="AM302">
        <v>21</v>
      </c>
      <c r="AN302">
        <v>554</v>
      </c>
      <c r="AO302">
        <v>20</v>
      </c>
      <c r="AP302">
        <v>58.4</v>
      </c>
      <c r="AQ302">
        <v>2.1</v>
      </c>
      <c r="AR302">
        <v>9.4440000000000008</v>
      </c>
      <c r="AS302">
        <v>5.6000000000000001E-2</v>
      </c>
    </row>
    <row r="303" spans="1:45" x14ac:dyDescent="0.25">
      <c r="A303">
        <v>21.904</v>
      </c>
      <c r="B303" t="s">
        <v>104</v>
      </c>
      <c r="C303">
        <v>152</v>
      </c>
      <c r="D303" t="s">
        <v>40</v>
      </c>
      <c r="E303">
        <v>1</v>
      </c>
      <c r="J303" s="1">
        <v>7630000</v>
      </c>
      <c r="K303">
        <v>230000</v>
      </c>
      <c r="L303">
        <v>0.40939999999999999</v>
      </c>
      <c r="M303">
        <v>8.2000000000000007E-3</v>
      </c>
      <c r="N303">
        <v>0.01</v>
      </c>
      <c r="O303">
        <v>5.4149999999999997E-2</v>
      </c>
      <c r="P303">
        <v>2.9999999999999997E-4</v>
      </c>
      <c r="Q303">
        <v>9.2000000000000003E-4</v>
      </c>
      <c r="R303">
        <v>-3.8603999999999999E-2</v>
      </c>
      <c r="S303">
        <v>18.467220000000001</v>
      </c>
      <c r="T303">
        <v>0.31375520000000001</v>
      </c>
      <c r="U303">
        <v>5.4600000000000003E-2</v>
      </c>
      <c r="V303">
        <v>1.1000000000000001E-3</v>
      </c>
      <c r="W303">
        <v>1.1000000000000001E-3</v>
      </c>
      <c r="X303">
        <v>5.4103999999999999E-2</v>
      </c>
      <c r="Y303">
        <v>1.7059999999999999E-2</v>
      </c>
      <c r="Z303">
        <v>3.5E-4</v>
      </c>
      <c r="AA303">
        <v>3.5E-4</v>
      </c>
      <c r="AB303">
        <v>347.8</v>
      </c>
      <c r="AC303">
        <v>5.6</v>
      </c>
      <c r="AD303">
        <v>6.9</v>
      </c>
      <c r="AE303" s="4">
        <v>339.9</v>
      </c>
      <c r="AF303">
        <v>1.8</v>
      </c>
      <c r="AG303">
        <v>5.6</v>
      </c>
      <c r="AH303">
        <v>341.8</v>
      </c>
      <c r="AI303">
        <v>6.9</v>
      </c>
      <c r="AJ303">
        <v>6.9</v>
      </c>
      <c r="AK303">
        <v>374</v>
      </c>
      <c r="AL303">
        <v>37</v>
      </c>
      <c r="AM303">
        <v>37</v>
      </c>
      <c r="AN303">
        <v>672</v>
      </c>
      <c r="AO303">
        <v>20</v>
      </c>
      <c r="AP303">
        <v>80.5</v>
      </c>
      <c r="AQ303">
        <v>2</v>
      </c>
      <c r="AR303">
        <v>8.2720000000000002</v>
      </c>
      <c r="AS303">
        <v>7.3999999999999996E-2</v>
      </c>
    </row>
    <row r="304" spans="1:45" x14ac:dyDescent="0.25">
      <c r="A304">
        <v>22.047999999999998</v>
      </c>
      <c r="B304" t="s">
        <v>271</v>
      </c>
      <c r="C304">
        <v>153</v>
      </c>
      <c r="D304" t="s">
        <v>40</v>
      </c>
      <c r="E304">
        <v>1</v>
      </c>
      <c r="J304" s="1">
        <v>10720000</v>
      </c>
      <c r="K304">
        <v>280000</v>
      </c>
      <c r="L304">
        <v>0.43099999999999999</v>
      </c>
      <c r="M304">
        <v>1.0999999999999999E-2</v>
      </c>
      <c r="N304">
        <v>1.2999999999999999E-2</v>
      </c>
      <c r="O304">
        <v>5.4210000000000001E-2</v>
      </c>
      <c r="P304">
        <v>3.1E-4</v>
      </c>
      <c r="Q304">
        <v>9.2000000000000003E-4</v>
      </c>
      <c r="R304">
        <v>0.51295999999999997</v>
      </c>
      <c r="S304">
        <v>18.44678</v>
      </c>
      <c r="T304">
        <v>0.31306099999999998</v>
      </c>
      <c r="U304">
        <v>5.7599999999999998E-2</v>
      </c>
      <c r="V304">
        <v>1.2999999999999999E-3</v>
      </c>
      <c r="W304">
        <v>1.2999999999999999E-3</v>
      </c>
      <c r="X304">
        <v>-0.33289000000000002</v>
      </c>
      <c r="Y304">
        <v>2.1100000000000001E-2</v>
      </c>
      <c r="Z304">
        <v>1.2999999999999999E-3</v>
      </c>
      <c r="AA304">
        <v>1.2999999999999999E-3</v>
      </c>
      <c r="AB304">
        <v>363.9</v>
      </c>
      <c r="AC304">
        <v>7.8</v>
      </c>
      <c r="AD304">
        <v>8.9</v>
      </c>
      <c r="AE304" s="4">
        <v>340.3</v>
      </c>
      <c r="AF304">
        <v>1.9</v>
      </c>
      <c r="AG304">
        <v>5.6</v>
      </c>
      <c r="AH304">
        <v>421</v>
      </c>
      <c r="AI304">
        <v>25</v>
      </c>
      <c r="AJ304">
        <v>25</v>
      </c>
      <c r="AK304">
        <v>487</v>
      </c>
      <c r="AL304">
        <v>46</v>
      </c>
      <c r="AM304">
        <v>46</v>
      </c>
      <c r="AN304">
        <v>1028</v>
      </c>
      <c r="AO304">
        <v>26</v>
      </c>
      <c r="AP304">
        <v>168.1</v>
      </c>
      <c r="AQ304">
        <v>3.4</v>
      </c>
      <c r="AR304">
        <v>6.0910000000000002</v>
      </c>
      <c r="AS304">
        <v>5.2999999999999999E-2</v>
      </c>
    </row>
    <row r="305" spans="1:45" x14ac:dyDescent="0.25">
      <c r="A305">
        <v>21.988</v>
      </c>
      <c r="B305" t="s">
        <v>70</v>
      </c>
      <c r="C305">
        <v>153</v>
      </c>
      <c r="D305" t="s">
        <v>40</v>
      </c>
      <c r="E305">
        <v>1</v>
      </c>
      <c r="J305" s="1">
        <v>10880000</v>
      </c>
      <c r="K305">
        <v>330000</v>
      </c>
      <c r="L305">
        <v>0.41049999999999998</v>
      </c>
      <c r="M305">
        <v>3.7000000000000002E-3</v>
      </c>
      <c r="N305">
        <v>6.7999999999999996E-3</v>
      </c>
      <c r="O305">
        <v>5.5440000000000003E-2</v>
      </c>
      <c r="P305">
        <v>2.9E-4</v>
      </c>
      <c r="Q305">
        <v>9.3000000000000005E-4</v>
      </c>
      <c r="R305">
        <v>8.7739999999999999E-2</v>
      </c>
      <c r="S305">
        <v>18.037520000000001</v>
      </c>
      <c r="T305">
        <v>0.3025774</v>
      </c>
      <c r="U305">
        <v>5.3670000000000002E-2</v>
      </c>
      <c r="V305">
        <v>4.4000000000000002E-4</v>
      </c>
      <c r="W305">
        <v>4.4000000000000002E-4</v>
      </c>
      <c r="X305">
        <v>0.43746000000000002</v>
      </c>
      <c r="Y305">
        <v>1.7319999999999999E-2</v>
      </c>
      <c r="Z305">
        <v>2.4000000000000001E-4</v>
      </c>
      <c r="AA305">
        <v>2.4000000000000001E-4</v>
      </c>
      <c r="AB305">
        <v>349.1</v>
      </c>
      <c r="AC305">
        <v>2.7</v>
      </c>
      <c r="AD305">
        <v>4.9000000000000004</v>
      </c>
      <c r="AE305" s="4">
        <v>347.8</v>
      </c>
      <c r="AF305">
        <v>1.8</v>
      </c>
      <c r="AG305">
        <v>5.7</v>
      </c>
      <c r="AH305">
        <v>347.1</v>
      </c>
      <c r="AI305">
        <v>4.8</v>
      </c>
      <c r="AJ305">
        <v>4.8</v>
      </c>
      <c r="AK305">
        <v>353</v>
      </c>
      <c r="AL305">
        <v>18</v>
      </c>
      <c r="AM305">
        <v>18</v>
      </c>
      <c r="AN305">
        <v>927</v>
      </c>
      <c r="AO305">
        <v>28</v>
      </c>
      <c r="AP305">
        <v>152.4</v>
      </c>
      <c r="AQ305">
        <v>5</v>
      </c>
      <c r="AR305">
        <v>6.133</v>
      </c>
      <c r="AS305">
        <v>4.2000000000000003E-2</v>
      </c>
    </row>
    <row r="306" spans="1:45" x14ac:dyDescent="0.25">
      <c r="A306">
        <v>22.007999999999999</v>
      </c>
      <c r="B306" t="s">
        <v>57</v>
      </c>
      <c r="C306">
        <v>153</v>
      </c>
      <c r="D306" t="s">
        <v>40</v>
      </c>
      <c r="E306">
        <v>1</v>
      </c>
      <c r="J306" s="1">
        <v>12160000</v>
      </c>
      <c r="K306">
        <v>370000</v>
      </c>
      <c r="L306">
        <v>0.39</v>
      </c>
      <c r="M306">
        <v>2.7000000000000001E-3</v>
      </c>
      <c r="N306">
        <v>6.1000000000000004E-3</v>
      </c>
      <c r="O306">
        <v>5.3199999999999997E-2</v>
      </c>
      <c r="P306">
        <v>2.7E-4</v>
      </c>
      <c r="Q306">
        <v>8.8999999999999995E-4</v>
      </c>
      <c r="R306">
        <v>0.15390999999999999</v>
      </c>
      <c r="S306">
        <v>18.796990000000001</v>
      </c>
      <c r="T306">
        <v>0.31446099999999999</v>
      </c>
      <c r="U306">
        <v>5.3429999999999998E-2</v>
      </c>
      <c r="V306">
        <v>3.4000000000000002E-4</v>
      </c>
      <c r="W306">
        <v>3.4000000000000002E-4</v>
      </c>
      <c r="X306">
        <v>8.4494E-2</v>
      </c>
      <c r="Y306">
        <v>1.687E-2</v>
      </c>
      <c r="Z306">
        <v>2.1000000000000001E-4</v>
      </c>
      <c r="AA306">
        <v>2.1000000000000001E-4</v>
      </c>
      <c r="AB306">
        <v>334.3</v>
      </c>
      <c r="AC306">
        <v>2</v>
      </c>
      <c r="AD306">
        <v>4.4000000000000004</v>
      </c>
      <c r="AE306" s="4">
        <v>334.1</v>
      </c>
      <c r="AF306">
        <v>1.6</v>
      </c>
      <c r="AG306">
        <v>5.5</v>
      </c>
      <c r="AH306">
        <v>338.1</v>
      </c>
      <c r="AI306">
        <v>4.2</v>
      </c>
      <c r="AJ306">
        <v>4.2</v>
      </c>
      <c r="AK306">
        <v>344</v>
      </c>
      <c r="AL306">
        <v>14</v>
      </c>
      <c r="AM306">
        <v>14</v>
      </c>
      <c r="AN306">
        <v>1015</v>
      </c>
      <c r="AO306">
        <v>30</v>
      </c>
      <c r="AP306">
        <v>178.1</v>
      </c>
      <c r="AQ306">
        <v>5.8</v>
      </c>
      <c r="AR306">
        <v>5.7350000000000003</v>
      </c>
      <c r="AS306">
        <v>3.5999999999999997E-2</v>
      </c>
    </row>
    <row r="307" spans="1:45" x14ac:dyDescent="0.25">
      <c r="A307">
        <v>21.998999999999999</v>
      </c>
      <c r="B307" t="s">
        <v>340</v>
      </c>
      <c r="C307">
        <v>153</v>
      </c>
      <c r="D307" t="s">
        <v>40</v>
      </c>
      <c r="E307">
        <v>1</v>
      </c>
      <c r="J307" s="1">
        <v>6400000</v>
      </c>
      <c r="K307">
        <v>180000</v>
      </c>
      <c r="L307">
        <v>0.3876</v>
      </c>
      <c r="M307">
        <v>4.1000000000000003E-3</v>
      </c>
      <c r="N307">
        <v>6.7999999999999996E-3</v>
      </c>
      <c r="O307">
        <v>5.1990000000000001E-2</v>
      </c>
      <c r="P307">
        <v>3.5E-4</v>
      </c>
      <c r="Q307">
        <v>8.9999999999999998E-4</v>
      </c>
      <c r="R307">
        <v>0.51588999999999996</v>
      </c>
      <c r="S307">
        <v>19.234470000000002</v>
      </c>
      <c r="T307">
        <v>0.33296829999999999</v>
      </c>
      <c r="U307">
        <v>5.4179999999999999E-2</v>
      </c>
      <c r="V307">
        <v>5.0000000000000001E-4</v>
      </c>
      <c r="W307">
        <v>5.0000000000000001E-4</v>
      </c>
      <c r="X307">
        <v>5.7953999999999999E-2</v>
      </c>
      <c r="Y307">
        <v>1.6799999999999999E-2</v>
      </c>
      <c r="Z307">
        <v>3.3E-4</v>
      </c>
      <c r="AA307">
        <v>3.3E-4</v>
      </c>
      <c r="AB307">
        <v>332.5</v>
      </c>
      <c r="AC307">
        <v>3</v>
      </c>
      <c r="AD307">
        <v>5</v>
      </c>
      <c r="AE307" s="4">
        <v>326.7</v>
      </c>
      <c r="AF307">
        <v>2.1</v>
      </c>
      <c r="AG307">
        <v>5.5</v>
      </c>
      <c r="AH307">
        <v>336.8</v>
      </c>
      <c r="AI307">
        <v>6.6</v>
      </c>
      <c r="AJ307">
        <v>6.6</v>
      </c>
      <c r="AK307">
        <v>375</v>
      </c>
      <c r="AL307">
        <v>20</v>
      </c>
      <c r="AM307">
        <v>20</v>
      </c>
      <c r="AN307">
        <v>610</v>
      </c>
      <c r="AO307">
        <v>17</v>
      </c>
      <c r="AP307">
        <v>63.9</v>
      </c>
      <c r="AQ307">
        <v>1.9</v>
      </c>
      <c r="AR307">
        <v>9.5660000000000007</v>
      </c>
      <c r="AS307">
        <v>5.8000000000000003E-2</v>
      </c>
    </row>
    <row r="308" spans="1:45" x14ac:dyDescent="0.25">
      <c r="A308">
        <v>21.994</v>
      </c>
      <c r="B308" t="s">
        <v>118</v>
      </c>
      <c r="C308">
        <v>152</v>
      </c>
      <c r="D308" t="s">
        <v>40</v>
      </c>
      <c r="E308">
        <v>1</v>
      </c>
      <c r="J308" s="1">
        <v>6140000</v>
      </c>
      <c r="K308">
        <v>140000</v>
      </c>
      <c r="L308">
        <v>0.51400000000000001</v>
      </c>
      <c r="M308">
        <v>1.7999999999999999E-2</v>
      </c>
      <c r="N308">
        <v>1.9E-2</v>
      </c>
      <c r="O308">
        <v>5.1529999999999999E-2</v>
      </c>
      <c r="P308">
        <v>3.1E-4</v>
      </c>
      <c r="Q308">
        <v>8.8000000000000003E-4</v>
      </c>
      <c r="R308">
        <v>-0.12303</v>
      </c>
      <c r="S308">
        <v>19.406169999999999</v>
      </c>
      <c r="T308">
        <v>0.33140750000000002</v>
      </c>
      <c r="U308">
        <v>7.3099999999999998E-2</v>
      </c>
      <c r="V308">
        <v>2.8E-3</v>
      </c>
      <c r="W308">
        <v>2.8E-3</v>
      </c>
      <c r="X308">
        <v>0.26818999999999998</v>
      </c>
      <c r="Y308">
        <v>2.257E-2</v>
      </c>
      <c r="Z308">
        <v>8.4000000000000003E-4</v>
      </c>
      <c r="AA308">
        <v>8.4000000000000003E-4</v>
      </c>
      <c r="AB308">
        <v>421</v>
      </c>
      <c r="AC308">
        <v>12</v>
      </c>
      <c r="AD308">
        <v>13</v>
      </c>
      <c r="AE308" s="4">
        <v>323.89999999999998</v>
      </c>
      <c r="AF308">
        <v>1.9</v>
      </c>
      <c r="AG308">
        <v>5.4</v>
      </c>
      <c r="AH308">
        <v>451</v>
      </c>
      <c r="AI308">
        <v>16</v>
      </c>
      <c r="AJ308">
        <v>16</v>
      </c>
      <c r="AK308">
        <v>950</v>
      </c>
      <c r="AL308">
        <v>71</v>
      </c>
      <c r="AM308">
        <v>71</v>
      </c>
      <c r="AN308">
        <v>545</v>
      </c>
      <c r="AO308">
        <v>12</v>
      </c>
      <c r="AP308">
        <v>105.9</v>
      </c>
      <c r="AQ308">
        <v>6.1</v>
      </c>
      <c r="AR308">
        <v>5.66</v>
      </c>
      <c r="AS308">
        <v>0.28999999999999998</v>
      </c>
    </row>
    <row r="309" spans="1:45" x14ac:dyDescent="0.25">
      <c r="A309">
        <v>22.007000000000001</v>
      </c>
      <c r="B309" t="s">
        <v>134</v>
      </c>
      <c r="C309">
        <v>153</v>
      </c>
      <c r="D309" t="s">
        <v>40</v>
      </c>
      <c r="E309">
        <v>1</v>
      </c>
      <c r="J309" s="1">
        <v>8940000</v>
      </c>
      <c r="K309">
        <v>280000</v>
      </c>
      <c r="L309">
        <v>0.43919999999999998</v>
      </c>
      <c r="M309">
        <v>4.1999999999999997E-3</v>
      </c>
      <c r="N309">
        <v>7.4000000000000003E-3</v>
      </c>
      <c r="O309">
        <v>5.339E-2</v>
      </c>
      <c r="P309">
        <v>3.1E-4</v>
      </c>
      <c r="Q309">
        <v>9.1E-4</v>
      </c>
      <c r="R309">
        <v>0.22545000000000001</v>
      </c>
      <c r="S309">
        <v>18.7301</v>
      </c>
      <c r="T309">
        <v>0.3192431</v>
      </c>
      <c r="U309">
        <v>5.9549999999999999E-2</v>
      </c>
      <c r="V309">
        <v>5.2999999999999998E-4</v>
      </c>
      <c r="W309">
        <v>5.2999999999999998E-4</v>
      </c>
      <c r="X309">
        <v>0.11487</v>
      </c>
      <c r="Y309">
        <v>2.469E-2</v>
      </c>
      <c r="Z309">
        <v>3.8999999999999999E-4</v>
      </c>
      <c r="AA309">
        <v>3.8999999999999999E-4</v>
      </c>
      <c r="AB309">
        <v>369.5</v>
      </c>
      <c r="AC309">
        <v>2.9</v>
      </c>
      <c r="AD309">
        <v>5.2</v>
      </c>
      <c r="AE309" s="4">
        <v>335.3</v>
      </c>
      <c r="AF309">
        <v>1.9</v>
      </c>
      <c r="AG309">
        <v>5.6</v>
      </c>
      <c r="AH309">
        <v>492.9</v>
      </c>
      <c r="AI309">
        <v>7.6</v>
      </c>
      <c r="AJ309">
        <v>7.6</v>
      </c>
      <c r="AK309">
        <v>582</v>
      </c>
      <c r="AL309">
        <v>19</v>
      </c>
      <c r="AM309">
        <v>19</v>
      </c>
      <c r="AN309">
        <v>800</v>
      </c>
      <c r="AO309">
        <v>25</v>
      </c>
      <c r="AP309">
        <v>90.6</v>
      </c>
      <c r="AQ309">
        <v>2.9</v>
      </c>
      <c r="AR309">
        <v>8.7859999999999996</v>
      </c>
      <c r="AS309">
        <v>5.0999999999999997E-2</v>
      </c>
    </row>
    <row r="310" spans="1:45" x14ac:dyDescent="0.25">
      <c r="A310">
        <v>21.99</v>
      </c>
      <c r="B310" t="s">
        <v>165</v>
      </c>
      <c r="C310">
        <v>153</v>
      </c>
      <c r="D310" t="s">
        <v>40</v>
      </c>
      <c r="E310">
        <v>1</v>
      </c>
      <c r="J310" s="1">
        <v>7155000</v>
      </c>
      <c r="K310">
        <v>82000</v>
      </c>
      <c r="L310">
        <v>0.3785</v>
      </c>
      <c r="M310">
        <v>3.8E-3</v>
      </c>
      <c r="N310">
        <v>6.4999999999999997E-3</v>
      </c>
      <c r="O310">
        <v>5.101E-2</v>
      </c>
      <c r="P310">
        <v>3.6000000000000002E-4</v>
      </c>
      <c r="Q310">
        <v>8.8999999999999995E-4</v>
      </c>
      <c r="R310">
        <v>0.46666000000000002</v>
      </c>
      <c r="S310">
        <v>19.603999999999999</v>
      </c>
      <c r="T310">
        <v>0.34204190000000001</v>
      </c>
      <c r="U310">
        <v>5.4019999999999999E-2</v>
      </c>
      <c r="V310">
        <v>5.1000000000000004E-4</v>
      </c>
      <c r="W310">
        <v>5.1000000000000004E-4</v>
      </c>
      <c r="X310">
        <v>0.11249000000000001</v>
      </c>
      <c r="Y310">
        <v>1.5779999999999999E-2</v>
      </c>
      <c r="Z310">
        <v>2.7999999999999998E-4</v>
      </c>
      <c r="AA310">
        <v>2.7999999999999998E-4</v>
      </c>
      <c r="AB310">
        <v>325.8</v>
      </c>
      <c r="AC310">
        <v>2.8</v>
      </c>
      <c r="AD310">
        <v>4.8</v>
      </c>
      <c r="AE310" s="4">
        <v>320.7</v>
      </c>
      <c r="AF310">
        <v>2.2000000000000002</v>
      </c>
      <c r="AG310">
        <v>5.5</v>
      </c>
      <c r="AH310">
        <v>316.39999999999998</v>
      </c>
      <c r="AI310">
        <v>5.6</v>
      </c>
      <c r="AJ310">
        <v>5.6</v>
      </c>
      <c r="AK310">
        <v>366</v>
      </c>
      <c r="AL310">
        <v>21</v>
      </c>
      <c r="AM310">
        <v>21</v>
      </c>
      <c r="AN310">
        <v>645.1</v>
      </c>
      <c r="AO310">
        <v>7.4</v>
      </c>
      <c r="AP310">
        <v>70.83</v>
      </c>
      <c r="AQ310">
        <v>0.72</v>
      </c>
      <c r="AR310">
        <v>9.1</v>
      </c>
      <c r="AS310">
        <v>0.1</v>
      </c>
    </row>
    <row r="311" spans="1:45" x14ac:dyDescent="0.25">
      <c r="A311">
        <v>21.994</v>
      </c>
      <c r="B311" t="s">
        <v>168</v>
      </c>
      <c r="C311">
        <v>152</v>
      </c>
      <c r="D311" t="s">
        <v>40</v>
      </c>
      <c r="E311">
        <v>1</v>
      </c>
      <c r="J311" s="1">
        <v>6300000</v>
      </c>
      <c r="K311">
        <v>150000</v>
      </c>
      <c r="L311">
        <v>0.38840000000000002</v>
      </c>
      <c r="M311">
        <v>4.1000000000000003E-3</v>
      </c>
      <c r="N311">
        <v>6.7999999999999996E-3</v>
      </c>
      <c r="O311">
        <v>5.1810000000000002E-2</v>
      </c>
      <c r="P311">
        <v>3.2000000000000003E-4</v>
      </c>
      <c r="Q311">
        <v>8.8999999999999995E-4</v>
      </c>
      <c r="R311">
        <v>0.41946</v>
      </c>
      <c r="S311">
        <v>19.301290000000002</v>
      </c>
      <c r="T311">
        <v>0.33156049999999998</v>
      </c>
      <c r="U311">
        <v>5.4559999999999997E-2</v>
      </c>
      <c r="V311">
        <v>5.1999999999999995E-4</v>
      </c>
      <c r="W311">
        <v>5.1999999999999995E-4</v>
      </c>
      <c r="X311">
        <v>0.11459</v>
      </c>
      <c r="Y311">
        <v>1.736E-2</v>
      </c>
      <c r="Z311">
        <v>2.9E-4</v>
      </c>
      <c r="AA311">
        <v>2.9E-4</v>
      </c>
      <c r="AB311">
        <v>333</v>
      </c>
      <c r="AC311">
        <v>3</v>
      </c>
      <c r="AD311">
        <v>5</v>
      </c>
      <c r="AE311" s="4">
        <v>325.60000000000002</v>
      </c>
      <c r="AF311">
        <v>2</v>
      </c>
      <c r="AG311">
        <v>5.5</v>
      </c>
      <c r="AH311">
        <v>347.7</v>
      </c>
      <c r="AI311">
        <v>5.7</v>
      </c>
      <c r="AJ311">
        <v>5.7</v>
      </c>
      <c r="AK311">
        <v>391</v>
      </c>
      <c r="AL311">
        <v>21</v>
      </c>
      <c r="AM311">
        <v>21</v>
      </c>
      <c r="AN311">
        <v>568</v>
      </c>
      <c r="AO311">
        <v>14</v>
      </c>
      <c r="AP311">
        <v>66.3</v>
      </c>
      <c r="AQ311">
        <v>1.7</v>
      </c>
      <c r="AR311">
        <v>8.5640000000000001</v>
      </c>
      <c r="AS311">
        <v>5.3999999999999999E-2</v>
      </c>
    </row>
    <row r="312" spans="1:45" x14ac:dyDescent="0.25">
      <c r="A312">
        <v>22.018000000000001</v>
      </c>
      <c r="B312" t="s">
        <v>196</v>
      </c>
      <c r="C312">
        <v>153</v>
      </c>
      <c r="D312" t="s">
        <v>40</v>
      </c>
      <c r="E312">
        <v>1</v>
      </c>
      <c r="J312" s="1">
        <v>6880000</v>
      </c>
      <c r="K312">
        <v>210000</v>
      </c>
      <c r="L312">
        <v>0.51070000000000004</v>
      </c>
      <c r="M312">
        <v>7.7999999999999996E-3</v>
      </c>
      <c r="N312">
        <v>1.0999999999999999E-2</v>
      </c>
      <c r="O312">
        <v>5.3499999999999999E-2</v>
      </c>
      <c r="P312">
        <v>3.1E-4</v>
      </c>
      <c r="Q312">
        <v>9.1E-4</v>
      </c>
      <c r="R312">
        <v>0.68115999999999999</v>
      </c>
      <c r="S312">
        <v>18.691590000000001</v>
      </c>
      <c r="T312">
        <v>0.31793169999999998</v>
      </c>
      <c r="U312">
        <v>6.948E-2</v>
      </c>
      <c r="V312">
        <v>8.7000000000000001E-4</v>
      </c>
      <c r="W312">
        <v>8.7000000000000001E-4</v>
      </c>
      <c r="X312">
        <v>-0.38269999999999998</v>
      </c>
      <c r="Y312">
        <v>3.7240000000000002E-2</v>
      </c>
      <c r="Z312">
        <v>9.1E-4</v>
      </c>
      <c r="AA312">
        <v>9.1E-4</v>
      </c>
      <c r="AB312">
        <v>418.4</v>
      </c>
      <c r="AC312">
        <v>5.2</v>
      </c>
      <c r="AD312">
        <v>7.1</v>
      </c>
      <c r="AE312" s="4">
        <v>336</v>
      </c>
      <c r="AF312">
        <v>1.9</v>
      </c>
      <c r="AG312">
        <v>5.6</v>
      </c>
      <c r="AH312">
        <v>739</v>
      </c>
      <c r="AI312">
        <v>18</v>
      </c>
      <c r="AJ312">
        <v>18</v>
      </c>
      <c r="AK312">
        <v>904</v>
      </c>
      <c r="AL312">
        <v>25</v>
      </c>
      <c r="AM312">
        <v>25</v>
      </c>
      <c r="AN312">
        <v>630</v>
      </c>
      <c r="AO312">
        <v>19</v>
      </c>
      <c r="AP312">
        <v>74.2</v>
      </c>
      <c r="AQ312">
        <v>3</v>
      </c>
      <c r="AR312">
        <v>8.59</v>
      </c>
      <c r="AS312">
        <v>0.11</v>
      </c>
    </row>
    <row r="313" spans="1:45" x14ac:dyDescent="0.25">
      <c r="A313">
        <v>21.963999999999999</v>
      </c>
      <c r="B313" t="s">
        <v>204</v>
      </c>
      <c r="C313">
        <v>152</v>
      </c>
      <c r="D313" t="s">
        <v>40</v>
      </c>
      <c r="E313">
        <v>1</v>
      </c>
      <c r="J313" s="1">
        <v>10820000</v>
      </c>
      <c r="K313">
        <v>310000</v>
      </c>
      <c r="L313">
        <v>0.40250000000000002</v>
      </c>
      <c r="M313">
        <v>4.1000000000000003E-3</v>
      </c>
      <c r="N313">
        <v>7.0000000000000001E-3</v>
      </c>
      <c r="O313">
        <v>5.1999999999999998E-2</v>
      </c>
      <c r="P313">
        <v>2.9999999999999997E-4</v>
      </c>
      <c r="Q313">
        <v>8.8999999999999995E-4</v>
      </c>
      <c r="R313">
        <v>0.58350000000000002</v>
      </c>
      <c r="S313">
        <v>19.23077</v>
      </c>
      <c r="T313">
        <v>0.32914199999999999</v>
      </c>
      <c r="U313">
        <v>5.6320000000000002E-2</v>
      </c>
      <c r="V313">
        <v>4.8000000000000001E-4</v>
      </c>
      <c r="W313">
        <v>4.8000000000000001E-4</v>
      </c>
      <c r="X313">
        <v>-8.1075999999999995E-2</v>
      </c>
      <c r="Y313">
        <v>1.685E-2</v>
      </c>
      <c r="Z313">
        <v>2.7E-4</v>
      </c>
      <c r="AA313">
        <v>2.7E-4</v>
      </c>
      <c r="AB313">
        <v>343.3</v>
      </c>
      <c r="AC313">
        <v>3</v>
      </c>
      <c r="AD313">
        <v>5</v>
      </c>
      <c r="AE313" s="4">
        <v>326.8</v>
      </c>
      <c r="AF313">
        <v>1.8</v>
      </c>
      <c r="AG313">
        <v>5.4</v>
      </c>
      <c r="AH313">
        <v>337.7</v>
      </c>
      <c r="AI313">
        <v>5.4</v>
      </c>
      <c r="AJ313">
        <v>5.4</v>
      </c>
      <c r="AK313">
        <v>462</v>
      </c>
      <c r="AL313">
        <v>18</v>
      </c>
      <c r="AM313">
        <v>18</v>
      </c>
      <c r="AN313">
        <v>999</v>
      </c>
      <c r="AO313">
        <v>28</v>
      </c>
      <c r="AP313">
        <v>181.8</v>
      </c>
      <c r="AQ313">
        <v>5.6</v>
      </c>
      <c r="AR313">
        <v>5.492</v>
      </c>
      <c r="AS313">
        <v>4.5999999999999999E-2</v>
      </c>
    </row>
    <row r="314" spans="1:45" x14ac:dyDescent="0.25">
      <c r="A314">
        <v>21.966000000000001</v>
      </c>
      <c r="B314" t="s">
        <v>240</v>
      </c>
      <c r="C314">
        <v>153</v>
      </c>
      <c r="D314" t="s">
        <v>40</v>
      </c>
      <c r="E314">
        <v>1</v>
      </c>
      <c r="J314" s="1">
        <v>6510000</v>
      </c>
      <c r="K314">
        <v>170000</v>
      </c>
      <c r="L314">
        <v>0.437</v>
      </c>
      <c r="M314">
        <v>4.3E-3</v>
      </c>
      <c r="N314">
        <v>7.4999999999999997E-3</v>
      </c>
      <c r="O314">
        <v>5.2409999999999998E-2</v>
      </c>
      <c r="P314">
        <v>2.9999999999999997E-4</v>
      </c>
      <c r="Q314">
        <v>8.8999999999999995E-4</v>
      </c>
      <c r="R314">
        <v>0.39135999999999999</v>
      </c>
      <c r="S314">
        <v>19.08033</v>
      </c>
      <c r="T314">
        <v>0.32401239999999998</v>
      </c>
      <c r="U314">
        <v>6.0519999999999997E-2</v>
      </c>
      <c r="V314">
        <v>5.6999999999999998E-4</v>
      </c>
      <c r="W314">
        <v>5.6999999999999998E-4</v>
      </c>
      <c r="X314">
        <v>0.17823</v>
      </c>
      <c r="Y314">
        <v>2.802E-2</v>
      </c>
      <c r="Z314">
        <v>4.6000000000000001E-4</v>
      </c>
      <c r="AA314">
        <v>4.6000000000000001E-4</v>
      </c>
      <c r="AB314">
        <v>368</v>
      </c>
      <c r="AC314">
        <v>3.1</v>
      </c>
      <c r="AD314">
        <v>5.3</v>
      </c>
      <c r="AE314" s="4">
        <v>329.3</v>
      </c>
      <c r="AF314">
        <v>1.8</v>
      </c>
      <c r="AG314">
        <v>5.5</v>
      </c>
      <c r="AH314">
        <v>558.5</v>
      </c>
      <c r="AI314">
        <v>9.1</v>
      </c>
      <c r="AJ314">
        <v>9.1</v>
      </c>
      <c r="AK314">
        <v>616</v>
      </c>
      <c r="AL314">
        <v>20</v>
      </c>
      <c r="AM314">
        <v>20</v>
      </c>
      <c r="AN314">
        <v>624</v>
      </c>
      <c r="AO314">
        <v>16</v>
      </c>
      <c r="AP314">
        <v>64.400000000000006</v>
      </c>
      <c r="AQ314">
        <v>1.5</v>
      </c>
      <c r="AR314">
        <v>9.7059999999999995</v>
      </c>
      <c r="AS314">
        <v>6.0999999999999999E-2</v>
      </c>
    </row>
    <row r="315" spans="1:45" x14ac:dyDescent="0.25">
      <c r="A315">
        <v>21.942</v>
      </c>
      <c r="B315" t="s">
        <v>290</v>
      </c>
      <c r="C315">
        <v>152</v>
      </c>
      <c r="D315" t="s">
        <v>40</v>
      </c>
      <c r="E315">
        <v>1</v>
      </c>
      <c r="J315" s="1">
        <v>7190000</v>
      </c>
      <c r="K315">
        <v>190000</v>
      </c>
      <c r="L315">
        <v>0.56399999999999995</v>
      </c>
      <c r="M315">
        <v>5.3E-3</v>
      </c>
      <c r="N315">
        <v>9.4999999999999998E-3</v>
      </c>
      <c r="O315">
        <v>5.4429999999999999E-2</v>
      </c>
      <c r="P315">
        <v>2.5999999999999998E-4</v>
      </c>
      <c r="Q315">
        <v>9.1E-4</v>
      </c>
      <c r="R315">
        <v>0.26649</v>
      </c>
      <c r="S315">
        <v>18.372219999999999</v>
      </c>
      <c r="T315">
        <v>0.30715999999999999</v>
      </c>
      <c r="U315">
        <v>7.51E-2</v>
      </c>
      <c r="V315">
        <v>6.9999999999999999E-4</v>
      </c>
      <c r="W315">
        <v>6.9999999999999999E-4</v>
      </c>
      <c r="X315">
        <v>0.21815000000000001</v>
      </c>
      <c r="Y315">
        <v>3.7429999999999998E-2</v>
      </c>
      <c r="Z315">
        <v>5.6999999999999998E-4</v>
      </c>
      <c r="AA315">
        <v>5.6999999999999998E-4</v>
      </c>
      <c r="AB315">
        <v>453.9</v>
      </c>
      <c r="AC315">
        <v>3.4</v>
      </c>
      <c r="AD315">
        <v>6.2</v>
      </c>
      <c r="AE315" s="4">
        <v>341.6</v>
      </c>
      <c r="AF315">
        <v>1.6</v>
      </c>
      <c r="AG315">
        <v>5.6</v>
      </c>
      <c r="AH315">
        <v>743</v>
      </c>
      <c r="AI315">
        <v>11</v>
      </c>
      <c r="AJ315">
        <v>11</v>
      </c>
      <c r="AK315">
        <v>1066</v>
      </c>
      <c r="AL315">
        <v>19</v>
      </c>
      <c r="AM315">
        <v>19</v>
      </c>
      <c r="AN315">
        <v>683</v>
      </c>
      <c r="AO315">
        <v>18</v>
      </c>
      <c r="AP315">
        <v>108.6</v>
      </c>
      <c r="AQ315">
        <v>3.4</v>
      </c>
      <c r="AR315">
        <v>6.2969999999999997</v>
      </c>
      <c r="AS315">
        <v>5.8000000000000003E-2</v>
      </c>
    </row>
    <row r="316" spans="1:45" x14ac:dyDescent="0.25">
      <c r="A316">
        <v>22.004000000000001</v>
      </c>
      <c r="B316" t="s">
        <v>55</v>
      </c>
      <c r="C316">
        <v>153</v>
      </c>
      <c r="D316" t="s">
        <v>40</v>
      </c>
      <c r="E316">
        <v>1</v>
      </c>
      <c r="J316" s="1">
        <v>7800000</v>
      </c>
      <c r="K316">
        <v>170000</v>
      </c>
      <c r="L316">
        <v>0.37109999999999999</v>
      </c>
      <c r="M316">
        <v>5.4999999999999997E-3</v>
      </c>
      <c r="N316">
        <v>7.6E-3</v>
      </c>
      <c r="O316">
        <v>5.0349999999999999E-2</v>
      </c>
      <c r="P316">
        <v>4.0999999999999999E-4</v>
      </c>
      <c r="Q316">
        <v>8.9999999999999998E-4</v>
      </c>
      <c r="R316">
        <v>0.60597000000000001</v>
      </c>
      <c r="S316">
        <v>19.860969999999998</v>
      </c>
      <c r="T316">
        <v>0.35501240000000001</v>
      </c>
      <c r="U316">
        <v>5.3670000000000002E-2</v>
      </c>
      <c r="V316">
        <v>5.9999999999999995E-4</v>
      </c>
      <c r="W316">
        <v>5.9999999999999995E-4</v>
      </c>
      <c r="X316">
        <v>-0.24013999999999999</v>
      </c>
      <c r="Y316">
        <v>1.7409999999999998E-2</v>
      </c>
      <c r="Z316">
        <v>9.3000000000000005E-4</v>
      </c>
      <c r="AA316">
        <v>9.3000000000000005E-4</v>
      </c>
      <c r="AB316">
        <v>320.2</v>
      </c>
      <c r="AC316">
        <v>4</v>
      </c>
      <c r="AD316">
        <v>5.5</v>
      </c>
      <c r="AE316" s="4">
        <v>316.7</v>
      </c>
      <c r="AF316">
        <v>2.5</v>
      </c>
      <c r="AG316">
        <v>5.5</v>
      </c>
      <c r="AH316">
        <v>349</v>
      </c>
      <c r="AI316">
        <v>18</v>
      </c>
      <c r="AJ316">
        <v>18</v>
      </c>
      <c r="AK316">
        <v>349</v>
      </c>
      <c r="AL316">
        <v>24</v>
      </c>
      <c r="AM316">
        <v>24</v>
      </c>
      <c r="AN316">
        <v>648</v>
      </c>
      <c r="AO316">
        <v>14</v>
      </c>
      <c r="AP316">
        <v>66.7</v>
      </c>
      <c r="AQ316">
        <v>1.5</v>
      </c>
      <c r="AR316">
        <v>9.7530000000000001</v>
      </c>
      <c r="AS316">
        <v>5.8999999999999997E-2</v>
      </c>
    </row>
    <row r="317" spans="1:45" x14ac:dyDescent="0.25">
      <c r="A317">
        <v>22.013999999999999</v>
      </c>
      <c r="B317" t="s">
        <v>336</v>
      </c>
      <c r="C317">
        <v>153</v>
      </c>
      <c r="D317" t="s">
        <v>40</v>
      </c>
      <c r="E317">
        <v>1</v>
      </c>
      <c r="J317" s="1">
        <v>7500000</v>
      </c>
      <c r="K317">
        <v>160000</v>
      </c>
      <c r="L317">
        <v>0.36549999999999999</v>
      </c>
      <c r="M317">
        <v>4.7999999999999996E-3</v>
      </c>
      <c r="N317">
        <v>7.0000000000000001E-3</v>
      </c>
      <c r="O317">
        <v>4.9570000000000003E-2</v>
      </c>
      <c r="P317">
        <v>4.6000000000000001E-4</v>
      </c>
      <c r="Q317">
        <v>9.2000000000000003E-4</v>
      </c>
      <c r="R317">
        <v>0.66213999999999995</v>
      </c>
      <c r="S317">
        <v>20.173490000000001</v>
      </c>
      <c r="T317">
        <v>0.37441219999999997</v>
      </c>
      <c r="U317">
        <v>5.3519999999999998E-2</v>
      </c>
      <c r="V317">
        <v>5.1999999999999995E-4</v>
      </c>
      <c r="W317">
        <v>5.1999999999999995E-4</v>
      </c>
      <c r="X317">
        <v>-1.8669000000000002E-2</v>
      </c>
      <c r="Y317">
        <v>1.635E-2</v>
      </c>
      <c r="Z317">
        <v>3.3E-4</v>
      </c>
      <c r="AA317">
        <v>3.3E-4</v>
      </c>
      <c r="AB317">
        <v>316.10000000000002</v>
      </c>
      <c r="AC317">
        <v>3.5</v>
      </c>
      <c r="AD317">
        <v>5.2</v>
      </c>
      <c r="AE317" s="4">
        <v>311.89999999999998</v>
      </c>
      <c r="AF317">
        <v>2.8</v>
      </c>
      <c r="AG317">
        <v>5.6</v>
      </c>
      <c r="AH317">
        <v>327.7</v>
      </c>
      <c r="AI317">
        <v>6.6</v>
      </c>
      <c r="AJ317">
        <v>6.6</v>
      </c>
      <c r="AK317">
        <v>344</v>
      </c>
      <c r="AL317">
        <v>22</v>
      </c>
      <c r="AM317">
        <v>22</v>
      </c>
      <c r="AN317">
        <v>714</v>
      </c>
      <c r="AO317">
        <v>15</v>
      </c>
      <c r="AP317">
        <v>73.400000000000006</v>
      </c>
      <c r="AQ317">
        <v>1.4</v>
      </c>
      <c r="AR317">
        <v>9.7170000000000005</v>
      </c>
      <c r="AS317">
        <v>6.6000000000000003E-2</v>
      </c>
    </row>
    <row r="318" spans="1:45" x14ac:dyDescent="0.25">
      <c r="A318">
        <v>21.989000000000001</v>
      </c>
      <c r="B318" t="s">
        <v>124</v>
      </c>
      <c r="C318">
        <v>152</v>
      </c>
      <c r="D318" t="s">
        <v>40</v>
      </c>
      <c r="E318">
        <v>1</v>
      </c>
      <c r="J318" s="1">
        <v>12380000</v>
      </c>
      <c r="K318">
        <v>300000</v>
      </c>
      <c r="L318">
        <v>0.37280000000000002</v>
      </c>
      <c r="M318">
        <v>3.7000000000000002E-3</v>
      </c>
      <c r="N318">
        <v>6.4000000000000003E-3</v>
      </c>
      <c r="O318">
        <v>5.0229999999999997E-2</v>
      </c>
      <c r="P318">
        <v>4.4000000000000002E-4</v>
      </c>
      <c r="Q318">
        <v>9.2000000000000003E-4</v>
      </c>
      <c r="R318">
        <v>0.64725999999999995</v>
      </c>
      <c r="S318">
        <v>19.90842</v>
      </c>
      <c r="T318">
        <v>0.36463760000000001</v>
      </c>
      <c r="U318">
        <v>5.3650000000000003E-2</v>
      </c>
      <c r="V318">
        <v>3.6000000000000002E-4</v>
      </c>
      <c r="W318">
        <v>3.6000000000000002E-4</v>
      </c>
      <c r="X318">
        <v>-5.6258000000000002E-2</v>
      </c>
      <c r="Y318">
        <v>1.576E-2</v>
      </c>
      <c r="Z318">
        <v>2.2000000000000001E-4</v>
      </c>
      <c r="AA318">
        <v>2.2000000000000001E-4</v>
      </c>
      <c r="AB318">
        <v>321.60000000000002</v>
      </c>
      <c r="AC318">
        <v>2.7</v>
      </c>
      <c r="AD318">
        <v>4.7</v>
      </c>
      <c r="AE318" s="4">
        <v>315.89999999999998</v>
      </c>
      <c r="AF318">
        <v>2.7</v>
      </c>
      <c r="AG318">
        <v>5.6</v>
      </c>
      <c r="AH318">
        <v>316</v>
      </c>
      <c r="AI318">
        <v>4.3</v>
      </c>
      <c r="AJ318">
        <v>4.3</v>
      </c>
      <c r="AK318">
        <v>352</v>
      </c>
      <c r="AL318">
        <v>15</v>
      </c>
      <c r="AM318">
        <v>15</v>
      </c>
      <c r="AN318">
        <v>1102</v>
      </c>
      <c r="AO318">
        <v>27</v>
      </c>
      <c r="AP318">
        <v>183.7</v>
      </c>
      <c r="AQ318">
        <v>4.5</v>
      </c>
      <c r="AR318">
        <v>5.9630000000000001</v>
      </c>
      <c r="AS318">
        <v>3.7999999999999999E-2</v>
      </c>
    </row>
    <row r="319" spans="1:45" x14ac:dyDescent="0.25">
      <c r="A319">
        <v>22.013999999999999</v>
      </c>
      <c r="B319" t="s">
        <v>140</v>
      </c>
      <c r="C319">
        <v>153</v>
      </c>
      <c r="D319" t="s">
        <v>40</v>
      </c>
      <c r="E319">
        <v>1</v>
      </c>
      <c r="J319" s="1">
        <v>7260000</v>
      </c>
      <c r="K319">
        <v>160000</v>
      </c>
      <c r="L319">
        <v>0.37419999999999998</v>
      </c>
      <c r="M319">
        <v>4.4999999999999997E-3</v>
      </c>
      <c r="N319">
        <v>6.8999999999999999E-3</v>
      </c>
      <c r="O319">
        <v>0.05</v>
      </c>
      <c r="P319">
        <v>3.4000000000000002E-4</v>
      </c>
      <c r="Q319">
        <v>8.7000000000000001E-4</v>
      </c>
      <c r="R319">
        <v>0.50719000000000003</v>
      </c>
      <c r="S319">
        <v>20</v>
      </c>
      <c r="T319">
        <v>0.34799999999999998</v>
      </c>
      <c r="U319">
        <v>5.3900000000000003E-2</v>
      </c>
      <c r="V319">
        <v>5.4000000000000001E-4</v>
      </c>
      <c r="W319">
        <v>5.4000000000000001E-4</v>
      </c>
      <c r="X319">
        <v>0.10607999999999999</v>
      </c>
      <c r="Y319">
        <v>1.652E-2</v>
      </c>
      <c r="Z319">
        <v>3.1E-4</v>
      </c>
      <c r="AA319">
        <v>3.1E-4</v>
      </c>
      <c r="AB319">
        <v>322.5</v>
      </c>
      <c r="AC319">
        <v>3.3</v>
      </c>
      <c r="AD319">
        <v>5.0999999999999996</v>
      </c>
      <c r="AE319" s="4">
        <v>314.5</v>
      </c>
      <c r="AF319">
        <v>2.1</v>
      </c>
      <c r="AG319">
        <v>5.3</v>
      </c>
      <c r="AH319">
        <v>331.1</v>
      </c>
      <c r="AI319">
        <v>6.1</v>
      </c>
      <c r="AJ319">
        <v>6.1</v>
      </c>
      <c r="AK319">
        <v>360</v>
      </c>
      <c r="AL319">
        <v>23</v>
      </c>
      <c r="AM319">
        <v>23</v>
      </c>
      <c r="AN319">
        <v>651</v>
      </c>
      <c r="AO319">
        <v>14</v>
      </c>
      <c r="AP319">
        <v>67</v>
      </c>
      <c r="AQ319">
        <v>1.4</v>
      </c>
      <c r="AR319">
        <v>9.6739999999999995</v>
      </c>
      <c r="AS319">
        <v>6.6000000000000003E-2</v>
      </c>
    </row>
    <row r="320" spans="1:45" x14ac:dyDescent="0.25">
      <c r="A320">
        <v>21.966000000000001</v>
      </c>
      <c r="B320" t="s">
        <v>161</v>
      </c>
      <c r="C320">
        <v>152</v>
      </c>
      <c r="D320" t="s">
        <v>40</v>
      </c>
      <c r="E320">
        <v>1</v>
      </c>
      <c r="J320" s="1">
        <v>16870000</v>
      </c>
      <c r="K320">
        <v>320000</v>
      </c>
      <c r="L320">
        <v>0.36480000000000001</v>
      </c>
      <c r="M320">
        <v>3.3999999999999998E-3</v>
      </c>
      <c r="N320">
        <v>6.1000000000000004E-3</v>
      </c>
      <c r="O320">
        <v>4.9450000000000001E-2</v>
      </c>
      <c r="P320">
        <v>4.2000000000000002E-4</v>
      </c>
      <c r="Q320">
        <v>8.9999999999999998E-4</v>
      </c>
      <c r="R320">
        <v>0.74617</v>
      </c>
      <c r="S320">
        <v>20.222449999999998</v>
      </c>
      <c r="T320">
        <v>0.36805260000000001</v>
      </c>
      <c r="U320">
        <v>5.3629999999999997E-2</v>
      </c>
      <c r="V320">
        <v>3.4000000000000002E-4</v>
      </c>
      <c r="W320">
        <v>3.4000000000000002E-4</v>
      </c>
      <c r="X320">
        <v>0.14688999999999999</v>
      </c>
      <c r="Y320">
        <v>1.5740000000000001E-2</v>
      </c>
      <c r="Z320">
        <v>2.2000000000000001E-4</v>
      </c>
      <c r="AA320">
        <v>2.2000000000000001E-4</v>
      </c>
      <c r="AB320">
        <v>315.7</v>
      </c>
      <c r="AC320">
        <v>2.5</v>
      </c>
      <c r="AD320">
        <v>4.5</v>
      </c>
      <c r="AE320" s="4">
        <v>311.10000000000002</v>
      </c>
      <c r="AF320">
        <v>2.6</v>
      </c>
      <c r="AG320">
        <v>5.5</v>
      </c>
      <c r="AH320">
        <v>315.60000000000002</v>
      </c>
      <c r="AI320">
        <v>4.3</v>
      </c>
      <c r="AJ320">
        <v>4.3</v>
      </c>
      <c r="AK320">
        <v>352</v>
      </c>
      <c r="AL320">
        <v>14</v>
      </c>
      <c r="AM320">
        <v>14</v>
      </c>
      <c r="AN320">
        <v>1519</v>
      </c>
      <c r="AO320">
        <v>29</v>
      </c>
      <c r="AP320">
        <v>170.7</v>
      </c>
      <c r="AQ320">
        <v>2.8</v>
      </c>
      <c r="AR320">
        <v>8.8770000000000007</v>
      </c>
      <c r="AS320">
        <v>6.5000000000000002E-2</v>
      </c>
    </row>
    <row r="321" spans="1:45" x14ac:dyDescent="0.25">
      <c r="A321">
        <v>21.966000000000001</v>
      </c>
      <c r="B321" t="s">
        <v>194</v>
      </c>
      <c r="C321">
        <v>153</v>
      </c>
      <c r="D321" t="s">
        <v>40</v>
      </c>
      <c r="E321">
        <v>1</v>
      </c>
      <c r="J321" s="1">
        <v>6300000</v>
      </c>
      <c r="K321">
        <v>150000</v>
      </c>
      <c r="L321">
        <v>0.36470000000000002</v>
      </c>
      <c r="M321">
        <v>4.3E-3</v>
      </c>
      <c r="N321">
        <v>6.7000000000000002E-3</v>
      </c>
      <c r="O321">
        <v>4.9689999999999998E-2</v>
      </c>
      <c r="P321">
        <v>4.4000000000000002E-4</v>
      </c>
      <c r="Q321">
        <v>9.1E-4</v>
      </c>
      <c r="R321">
        <v>0.34258</v>
      </c>
      <c r="S321">
        <v>20.124770000000002</v>
      </c>
      <c r="T321">
        <v>0.36855589999999999</v>
      </c>
      <c r="U321">
        <v>5.3510000000000002E-2</v>
      </c>
      <c r="V321">
        <v>5.2999999999999998E-4</v>
      </c>
      <c r="W321">
        <v>5.2999999999999998E-4</v>
      </c>
      <c r="X321">
        <v>6.9653999999999994E-2</v>
      </c>
      <c r="Y321">
        <v>1.554E-2</v>
      </c>
      <c r="Z321">
        <v>3.3E-4</v>
      </c>
      <c r="AA321">
        <v>3.3E-4</v>
      </c>
      <c r="AB321">
        <v>315.5</v>
      </c>
      <c r="AC321">
        <v>3.2</v>
      </c>
      <c r="AD321">
        <v>5</v>
      </c>
      <c r="AE321" s="4">
        <v>312.60000000000002</v>
      </c>
      <c r="AF321">
        <v>2.7</v>
      </c>
      <c r="AG321">
        <v>5.6</v>
      </c>
      <c r="AH321">
        <v>311.7</v>
      </c>
      <c r="AI321">
        <v>6.5</v>
      </c>
      <c r="AJ321">
        <v>6.5</v>
      </c>
      <c r="AK321">
        <v>344</v>
      </c>
      <c r="AL321">
        <v>23</v>
      </c>
      <c r="AM321">
        <v>23</v>
      </c>
      <c r="AN321">
        <v>577</v>
      </c>
      <c r="AO321">
        <v>13</v>
      </c>
      <c r="AP321">
        <v>58.2</v>
      </c>
      <c r="AQ321">
        <v>1.3</v>
      </c>
      <c r="AR321">
        <v>9.86</v>
      </c>
      <c r="AS321">
        <v>6.4000000000000001E-2</v>
      </c>
    </row>
    <row r="322" spans="1:45" x14ac:dyDescent="0.25">
      <c r="A322">
        <v>22.004999999999999</v>
      </c>
      <c r="B322" t="s">
        <v>224</v>
      </c>
      <c r="C322">
        <v>153</v>
      </c>
      <c r="D322" t="s">
        <v>40</v>
      </c>
      <c r="E322">
        <v>1</v>
      </c>
      <c r="J322" s="1">
        <v>10930000</v>
      </c>
      <c r="K322">
        <v>260000</v>
      </c>
      <c r="L322">
        <v>0.38090000000000002</v>
      </c>
      <c r="M322">
        <v>3.7000000000000002E-3</v>
      </c>
      <c r="N322">
        <v>6.4999999999999997E-3</v>
      </c>
      <c r="O322">
        <v>4.9790000000000001E-2</v>
      </c>
      <c r="P322">
        <v>4.0000000000000002E-4</v>
      </c>
      <c r="Q322">
        <v>8.9999999999999998E-4</v>
      </c>
      <c r="R322">
        <v>0.54766999999999999</v>
      </c>
      <c r="S322">
        <v>20.084350000000001</v>
      </c>
      <c r="T322">
        <v>0.36304320000000001</v>
      </c>
      <c r="U322">
        <v>5.5449999999999999E-2</v>
      </c>
      <c r="V322">
        <v>4.4999999999999999E-4</v>
      </c>
      <c r="W322">
        <v>4.4999999999999999E-4</v>
      </c>
      <c r="X322">
        <v>0.26461000000000001</v>
      </c>
      <c r="Y322">
        <v>1.7219999999999999E-2</v>
      </c>
      <c r="Z322">
        <v>2.5999999999999998E-4</v>
      </c>
      <c r="AA322">
        <v>2.5999999999999998E-4</v>
      </c>
      <c r="AB322">
        <v>327.5</v>
      </c>
      <c r="AC322">
        <v>2.7</v>
      </c>
      <c r="AD322">
        <v>4.8</v>
      </c>
      <c r="AE322" s="4">
        <v>313.2</v>
      </c>
      <c r="AF322">
        <v>2.5</v>
      </c>
      <c r="AG322">
        <v>5.5</v>
      </c>
      <c r="AH322">
        <v>345</v>
      </c>
      <c r="AI322">
        <v>5.2</v>
      </c>
      <c r="AJ322">
        <v>5.2</v>
      </c>
      <c r="AK322">
        <v>426</v>
      </c>
      <c r="AL322">
        <v>18</v>
      </c>
      <c r="AM322">
        <v>18</v>
      </c>
      <c r="AN322">
        <v>1032</v>
      </c>
      <c r="AO322">
        <v>25</v>
      </c>
      <c r="AP322">
        <v>152.30000000000001</v>
      </c>
      <c r="AQ322">
        <v>3.2</v>
      </c>
      <c r="AR322">
        <v>6.7610000000000001</v>
      </c>
      <c r="AS322">
        <v>4.3999999999999997E-2</v>
      </c>
    </row>
    <row r="323" spans="1:45" x14ac:dyDescent="0.25">
      <c r="A323">
        <v>21.998000000000001</v>
      </c>
      <c r="B323" t="s">
        <v>225</v>
      </c>
      <c r="C323">
        <v>153</v>
      </c>
      <c r="D323" t="s">
        <v>40</v>
      </c>
      <c r="E323">
        <v>1</v>
      </c>
      <c r="J323" s="1">
        <v>10800000</v>
      </c>
      <c r="K323">
        <v>270000</v>
      </c>
      <c r="L323">
        <v>0.48199999999999998</v>
      </c>
      <c r="M323">
        <v>1.2E-2</v>
      </c>
      <c r="N323">
        <v>1.2999999999999999E-2</v>
      </c>
      <c r="O323">
        <v>5.1339999999999997E-2</v>
      </c>
      <c r="P323">
        <v>3.6000000000000002E-4</v>
      </c>
      <c r="Q323">
        <v>8.9999999999999998E-4</v>
      </c>
      <c r="R323">
        <v>0.77632999999999996</v>
      </c>
      <c r="S323">
        <v>19.477989999999998</v>
      </c>
      <c r="T323">
        <v>0.3414529</v>
      </c>
      <c r="U323">
        <v>6.8000000000000005E-2</v>
      </c>
      <c r="V323">
        <v>1.2999999999999999E-3</v>
      </c>
      <c r="W323">
        <v>1.2999999999999999E-3</v>
      </c>
      <c r="X323">
        <v>-0.59813000000000005</v>
      </c>
      <c r="Y323">
        <v>2.76E-2</v>
      </c>
      <c r="Z323">
        <v>1E-3</v>
      </c>
      <c r="AA323">
        <v>1E-3</v>
      </c>
      <c r="AB323">
        <v>398.5</v>
      </c>
      <c r="AC323">
        <v>7.9</v>
      </c>
      <c r="AD323">
        <v>9.1</v>
      </c>
      <c r="AE323" s="4">
        <v>322.7</v>
      </c>
      <c r="AF323">
        <v>2.2000000000000002</v>
      </c>
      <c r="AG323">
        <v>5.5</v>
      </c>
      <c r="AH323">
        <v>550</v>
      </c>
      <c r="AI323">
        <v>20</v>
      </c>
      <c r="AJ323">
        <v>20</v>
      </c>
      <c r="AK323">
        <v>849</v>
      </c>
      <c r="AL323">
        <v>40</v>
      </c>
      <c r="AM323">
        <v>40</v>
      </c>
      <c r="AN323">
        <v>1020</v>
      </c>
      <c r="AO323">
        <v>25</v>
      </c>
      <c r="AP323">
        <v>188.3</v>
      </c>
      <c r="AQ323">
        <v>5.7</v>
      </c>
      <c r="AR323">
        <v>5.4530000000000003</v>
      </c>
      <c r="AS323">
        <v>5.3999999999999999E-2</v>
      </c>
    </row>
    <row r="324" spans="1:45" x14ac:dyDescent="0.25">
      <c r="A324">
        <v>21.963999999999999</v>
      </c>
      <c r="B324" t="s">
        <v>326</v>
      </c>
      <c r="C324">
        <v>152</v>
      </c>
      <c r="D324" t="s">
        <v>40</v>
      </c>
      <c r="E324">
        <v>1</v>
      </c>
      <c r="J324" s="1">
        <v>9480000</v>
      </c>
      <c r="K324">
        <v>240000</v>
      </c>
      <c r="L324">
        <v>0.54400000000000004</v>
      </c>
      <c r="M324">
        <v>2.8000000000000001E-2</v>
      </c>
      <c r="N324">
        <v>2.9000000000000001E-2</v>
      </c>
      <c r="O324">
        <v>5.0880000000000002E-2</v>
      </c>
      <c r="P324">
        <v>4.6000000000000001E-4</v>
      </c>
      <c r="Q324">
        <v>9.3000000000000005E-4</v>
      </c>
      <c r="R324">
        <v>0.15368000000000001</v>
      </c>
      <c r="S324">
        <v>19.65409</v>
      </c>
      <c r="T324">
        <v>0.35924339999999999</v>
      </c>
      <c r="U324">
        <v>7.7700000000000005E-2</v>
      </c>
      <c r="V324">
        <v>3.7000000000000002E-3</v>
      </c>
      <c r="W324">
        <v>3.7000000000000002E-3</v>
      </c>
      <c r="X324">
        <v>4.0878999999999999E-2</v>
      </c>
      <c r="Y324">
        <v>4.4200000000000003E-2</v>
      </c>
      <c r="Z324">
        <v>4.7999999999999996E-3</v>
      </c>
      <c r="AA324">
        <v>4.7999999999999996E-3</v>
      </c>
      <c r="AB324">
        <v>435</v>
      </c>
      <c r="AC324">
        <v>18</v>
      </c>
      <c r="AD324">
        <v>18</v>
      </c>
      <c r="AE324" s="4">
        <v>319.89999999999998</v>
      </c>
      <c r="AF324">
        <v>2.8</v>
      </c>
      <c r="AG324">
        <v>5.7</v>
      </c>
      <c r="AH324">
        <v>879</v>
      </c>
      <c r="AI324">
        <v>94</v>
      </c>
      <c r="AJ324">
        <v>94</v>
      </c>
      <c r="AK324">
        <v>1030</v>
      </c>
      <c r="AL324">
        <v>100</v>
      </c>
      <c r="AM324">
        <v>100</v>
      </c>
      <c r="AN324">
        <v>898</v>
      </c>
      <c r="AO324">
        <v>23</v>
      </c>
      <c r="AP324">
        <v>111</v>
      </c>
      <c r="AQ324">
        <v>1.5</v>
      </c>
      <c r="AR324">
        <v>8.06</v>
      </c>
      <c r="AS324">
        <v>0.16</v>
      </c>
    </row>
    <row r="325" spans="1:45" x14ac:dyDescent="0.25">
      <c r="A325">
        <v>21.963999999999999</v>
      </c>
      <c r="B325" t="s">
        <v>327</v>
      </c>
      <c r="C325">
        <v>153</v>
      </c>
      <c r="D325" t="s">
        <v>40</v>
      </c>
      <c r="E325">
        <v>1</v>
      </c>
      <c r="J325" s="1">
        <v>10680000</v>
      </c>
      <c r="K325">
        <v>270000</v>
      </c>
      <c r="L325">
        <v>0.36449999999999999</v>
      </c>
      <c r="M325">
        <v>4.1000000000000003E-3</v>
      </c>
      <c r="N325">
        <v>6.4999999999999997E-3</v>
      </c>
      <c r="O325">
        <v>4.9849999999999998E-2</v>
      </c>
      <c r="P325">
        <v>4.0999999999999999E-4</v>
      </c>
      <c r="Q325">
        <v>8.9999999999999998E-4</v>
      </c>
      <c r="R325">
        <v>0.68833</v>
      </c>
      <c r="S325">
        <v>20.060179999999999</v>
      </c>
      <c r="T325">
        <v>0.36216979999999999</v>
      </c>
      <c r="U325">
        <v>5.3060000000000003E-2</v>
      </c>
      <c r="V325">
        <v>4.4999999999999999E-4</v>
      </c>
      <c r="W325">
        <v>4.4999999999999999E-4</v>
      </c>
      <c r="X325">
        <v>4.5295000000000002E-2</v>
      </c>
      <c r="Y325">
        <v>1.6559999999999998E-2</v>
      </c>
      <c r="Z325">
        <v>2.9999999999999997E-4</v>
      </c>
      <c r="AA325">
        <v>2.9999999999999997E-4</v>
      </c>
      <c r="AB325">
        <v>315.39999999999998</v>
      </c>
      <c r="AC325">
        <v>3</v>
      </c>
      <c r="AD325">
        <v>4.9000000000000004</v>
      </c>
      <c r="AE325" s="4">
        <v>313.60000000000002</v>
      </c>
      <c r="AF325">
        <v>2.5</v>
      </c>
      <c r="AG325">
        <v>5.5</v>
      </c>
      <c r="AH325">
        <v>332</v>
      </c>
      <c r="AI325">
        <v>5.9</v>
      </c>
      <c r="AJ325">
        <v>5.9</v>
      </c>
      <c r="AK325">
        <v>326</v>
      </c>
      <c r="AL325">
        <v>19</v>
      </c>
      <c r="AM325">
        <v>19</v>
      </c>
      <c r="AN325">
        <v>1013</v>
      </c>
      <c r="AO325">
        <v>26</v>
      </c>
      <c r="AP325">
        <v>120.5</v>
      </c>
      <c r="AQ325">
        <v>2.9</v>
      </c>
      <c r="AR325">
        <v>8.3689999999999998</v>
      </c>
      <c r="AS325">
        <v>5.6000000000000001E-2</v>
      </c>
    </row>
    <row r="326" spans="1:45" s="20" customFormat="1" x14ac:dyDescent="0.25">
      <c r="AE326" s="21"/>
    </row>
    <row r="327" spans="1:45" x14ac:dyDescent="0.25">
      <c r="B327" s="13" t="s">
        <v>844</v>
      </c>
    </row>
    <row r="328" spans="1:45" x14ac:dyDescent="0.25">
      <c r="A328">
        <v>26.585000000000001</v>
      </c>
      <c r="B328" t="s">
        <v>463</v>
      </c>
      <c r="C328">
        <v>124</v>
      </c>
      <c r="D328" t="s">
        <v>40</v>
      </c>
      <c r="E328">
        <v>1</v>
      </c>
      <c r="H328" s="1">
        <v>26760000</v>
      </c>
      <c r="I328">
        <v>640000</v>
      </c>
      <c r="J328">
        <v>170900</v>
      </c>
      <c r="K328">
        <v>3900</v>
      </c>
      <c r="L328">
        <v>0.75800000000000001</v>
      </c>
      <c r="M328">
        <v>2.1999999999999999E-2</v>
      </c>
      <c r="N328">
        <v>2.3E-2</v>
      </c>
      <c r="O328">
        <v>8.8200000000000001E-2</v>
      </c>
      <c r="P328">
        <v>1.2999999999999999E-3</v>
      </c>
      <c r="Q328">
        <v>1.6000000000000001E-3</v>
      </c>
      <c r="R328">
        <v>0.28787000000000001</v>
      </c>
      <c r="S328">
        <v>11.337870000000001</v>
      </c>
      <c r="T328">
        <v>0.20567559999999999</v>
      </c>
      <c r="U328">
        <v>6.2E-2</v>
      </c>
      <c r="V328">
        <v>1.8E-3</v>
      </c>
      <c r="W328">
        <v>1.8E-3</v>
      </c>
      <c r="X328">
        <v>0.21296000000000001</v>
      </c>
      <c r="Y328">
        <v>2.8500000000000001E-2</v>
      </c>
      <c r="Z328">
        <v>3.2000000000000002E-3</v>
      </c>
      <c r="AA328">
        <v>3.8E-3</v>
      </c>
      <c r="AB328">
        <v>571</v>
      </c>
      <c r="AC328">
        <v>13</v>
      </c>
      <c r="AD328">
        <v>13</v>
      </c>
      <c r="AE328" s="4">
        <v>544.9</v>
      </c>
      <c r="AF328">
        <v>7.7</v>
      </c>
      <c r="AG328">
        <v>9.1999999999999993</v>
      </c>
      <c r="AH328">
        <v>566</v>
      </c>
      <c r="AI328">
        <v>63</v>
      </c>
      <c r="AJ328">
        <v>75</v>
      </c>
      <c r="AK328">
        <v>635</v>
      </c>
      <c r="AL328">
        <v>63</v>
      </c>
      <c r="AM328">
        <v>63</v>
      </c>
      <c r="AN328">
        <v>324.5</v>
      </c>
      <c r="AO328">
        <v>7.4</v>
      </c>
      <c r="AP328">
        <v>18.739999999999998</v>
      </c>
      <c r="AQ328">
        <v>0.56999999999999995</v>
      </c>
      <c r="AR328">
        <v>17.350000000000001</v>
      </c>
      <c r="AS328">
        <v>0.31</v>
      </c>
    </row>
    <row r="329" spans="1:45" x14ac:dyDescent="0.25">
      <c r="A329">
        <v>26.501999999999999</v>
      </c>
      <c r="B329" t="s">
        <v>464</v>
      </c>
      <c r="C329">
        <v>123</v>
      </c>
      <c r="D329" t="s">
        <v>40</v>
      </c>
      <c r="E329">
        <v>1</v>
      </c>
      <c r="H329" s="1">
        <v>26680000</v>
      </c>
      <c r="I329">
        <v>620000</v>
      </c>
      <c r="J329">
        <v>179200</v>
      </c>
      <c r="K329">
        <v>4100</v>
      </c>
      <c r="L329">
        <v>0.752</v>
      </c>
      <c r="M329">
        <v>2.3E-2</v>
      </c>
      <c r="N329">
        <v>2.3E-2</v>
      </c>
      <c r="O329">
        <v>8.9399999999999993E-2</v>
      </c>
      <c r="P329">
        <v>1.2999999999999999E-3</v>
      </c>
      <c r="Q329">
        <v>1.6000000000000001E-3</v>
      </c>
      <c r="R329">
        <v>0.29421999999999998</v>
      </c>
      <c r="S329">
        <v>11.18568</v>
      </c>
      <c r="T329">
        <v>0.20019120000000001</v>
      </c>
      <c r="U329">
        <v>6.0999999999999999E-2</v>
      </c>
      <c r="V329">
        <v>1.9E-3</v>
      </c>
      <c r="W329">
        <v>1.9E-3</v>
      </c>
      <c r="X329">
        <v>0.19011</v>
      </c>
      <c r="Y329">
        <v>3.0200000000000001E-2</v>
      </c>
      <c r="Z329">
        <v>3.0000000000000001E-3</v>
      </c>
      <c r="AA329">
        <v>3.7000000000000002E-3</v>
      </c>
      <c r="AB329">
        <v>568</v>
      </c>
      <c r="AC329">
        <v>13</v>
      </c>
      <c r="AD329">
        <v>14</v>
      </c>
      <c r="AE329" s="4">
        <v>551.6</v>
      </c>
      <c r="AF329">
        <v>7.8</v>
      </c>
      <c r="AG329">
        <v>9.3000000000000007</v>
      </c>
      <c r="AH329">
        <v>598</v>
      </c>
      <c r="AI329">
        <v>58</v>
      </c>
      <c r="AJ329">
        <v>72</v>
      </c>
      <c r="AK329">
        <v>601</v>
      </c>
      <c r="AL329">
        <v>66</v>
      </c>
      <c r="AM329">
        <v>66</v>
      </c>
      <c r="AN329">
        <v>340.3</v>
      </c>
      <c r="AO329">
        <v>7.8</v>
      </c>
      <c r="AP329">
        <v>19.59</v>
      </c>
      <c r="AQ329">
        <v>0.54</v>
      </c>
      <c r="AR329">
        <v>17.39</v>
      </c>
      <c r="AS329">
        <v>0.3</v>
      </c>
    </row>
    <row r="330" spans="1:45" x14ac:dyDescent="0.25">
      <c r="A330">
        <v>26.507000000000001</v>
      </c>
      <c r="B330" t="s">
        <v>465</v>
      </c>
      <c r="C330">
        <v>124</v>
      </c>
      <c r="D330" t="s">
        <v>40</v>
      </c>
      <c r="E330">
        <v>1</v>
      </c>
      <c r="H330" s="1">
        <v>27280000</v>
      </c>
      <c r="I330">
        <v>620000</v>
      </c>
      <c r="J330">
        <v>176300</v>
      </c>
      <c r="K330">
        <v>4100</v>
      </c>
      <c r="L330">
        <v>0.74399999999999999</v>
      </c>
      <c r="M330">
        <v>0.02</v>
      </c>
      <c r="N330">
        <v>0.02</v>
      </c>
      <c r="O330">
        <v>8.8900000000000007E-2</v>
      </c>
      <c r="P330">
        <v>1.2999999999999999E-3</v>
      </c>
      <c r="Q330">
        <v>1.5E-3</v>
      </c>
      <c r="R330">
        <v>0.22928000000000001</v>
      </c>
      <c r="S330">
        <v>11.24859</v>
      </c>
      <c r="T330">
        <v>0.1897963</v>
      </c>
      <c r="U330">
        <v>6.08E-2</v>
      </c>
      <c r="V330">
        <v>1.6999999999999999E-3</v>
      </c>
      <c r="W330">
        <v>1.6999999999999999E-3</v>
      </c>
      <c r="X330">
        <v>0.29737000000000002</v>
      </c>
      <c r="Y330">
        <v>2.7400000000000001E-2</v>
      </c>
      <c r="Z330">
        <v>2.8E-3</v>
      </c>
      <c r="AA330">
        <v>3.3999999999999998E-3</v>
      </c>
      <c r="AB330">
        <v>565</v>
      </c>
      <c r="AC330">
        <v>12</v>
      </c>
      <c r="AD330">
        <v>12</v>
      </c>
      <c r="AE330" s="4">
        <v>549.1</v>
      </c>
      <c r="AF330">
        <v>7.6</v>
      </c>
      <c r="AG330">
        <v>9.1</v>
      </c>
      <c r="AH330">
        <v>545</v>
      </c>
      <c r="AI330">
        <v>54</v>
      </c>
      <c r="AJ330">
        <v>67</v>
      </c>
      <c r="AK330">
        <v>598</v>
      </c>
      <c r="AL330">
        <v>61</v>
      </c>
      <c r="AM330">
        <v>61</v>
      </c>
      <c r="AN330">
        <v>332.6</v>
      </c>
      <c r="AO330">
        <v>7.7</v>
      </c>
      <c r="AP330">
        <v>19.170000000000002</v>
      </c>
      <c r="AQ330">
        <v>0.45</v>
      </c>
      <c r="AR330">
        <v>17.28</v>
      </c>
      <c r="AS330">
        <v>0.27</v>
      </c>
    </row>
    <row r="331" spans="1:45" x14ac:dyDescent="0.25">
      <c r="A331">
        <v>26.506</v>
      </c>
      <c r="B331" t="s">
        <v>466</v>
      </c>
      <c r="C331">
        <v>123</v>
      </c>
      <c r="D331" t="s">
        <v>40</v>
      </c>
      <c r="E331">
        <v>1</v>
      </c>
      <c r="H331" s="1">
        <v>27490000</v>
      </c>
      <c r="I331">
        <v>690000</v>
      </c>
      <c r="J331">
        <v>193700</v>
      </c>
      <c r="K331">
        <v>4400</v>
      </c>
      <c r="L331">
        <v>0.75700000000000001</v>
      </c>
      <c r="M331">
        <v>2.1999999999999999E-2</v>
      </c>
      <c r="N331">
        <v>2.1999999999999999E-2</v>
      </c>
      <c r="O331">
        <v>9.0300000000000005E-2</v>
      </c>
      <c r="P331">
        <v>1.5E-3</v>
      </c>
      <c r="Q331">
        <v>1.6999999999999999E-3</v>
      </c>
      <c r="R331">
        <v>0.36562</v>
      </c>
      <c r="S331">
        <v>11.074199999999999</v>
      </c>
      <c r="T331">
        <v>0.20848430000000001</v>
      </c>
      <c r="U331">
        <v>6.08E-2</v>
      </c>
      <c r="V331">
        <v>1.6999999999999999E-3</v>
      </c>
      <c r="W331">
        <v>1.6999999999999999E-3</v>
      </c>
      <c r="X331">
        <v>0.20705999999999999</v>
      </c>
      <c r="Y331">
        <v>2.75E-2</v>
      </c>
      <c r="Z331">
        <v>2.8E-3</v>
      </c>
      <c r="AA331">
        <v>3.5000000000000001E-3</v>
      </c>
      <c r="AB331">
        <v>570</v>
      </c>
      <c r="AC331">
        <v>13</v>
      </c>
      <c r="AD331">
        <v>13</v>
      </c>
      <c r="AE331" s="4">
        <v>557.1</v>
      </c>
      <c r="AF331">
        <v>8.8000000000000007</v>
      </c>
      <c r="AG331">
        <v>10</v>
      </c>
      <c r="AH331">
        <v>546</v>
      </c>
      <c r="AI331">
        <v>56</v>
      </c>
      <c r="AJ331">
        <v>68</v>
      </c>
      <c r="AK331">
        <v>597</v>
      </c>
      <c r="AL331">
        <v>62</v>
      </c>
      <c r="AM331">
        <v>62</v>
      </c>
      <c r="AN331">
        <v>365.4</v>
      </c>
      <c r="AO331">
        <v>8.1999999999999993</v>
      </c>
      <c r="AP331">
        <v>21.05</v>
      </c>
      <c r="AQ331">
        <v>0.49</v>
      </c>
      <c r="AR331">
        <v>17.260000000000002</v>
      </c>
      <c r="AS331">
        <v>0.28999999999999998</v>
      </c>
    </row>
    <row r="332" spans="1:45" x14ac:dyDescent="0.25">
      <c r="A332">
        <v>26.594999999999999</v>
      </c>
      <c r="B332" t="s">
        <v>467</v>
      </c>
      <c r="C332">
        <v>124</v>
      </c>
      <c r="D332" t="s">
        <v>40</v>
      </c>
      <c r="E332">
        <v>1</v>
      </c>
      <c r="H332" s="1">
        <v>27840000</v>
      </c>
      <c r="I332">
        <v>630000</v>
      </c>
      <c r="J332">
        <v>178500</v>
      </c>
      <c r="K332">
        <v>3800</v>
      </c>
      <c r="L332">
        <v>0.76100000000000001</v>
      </c>
      <c r="M332">
        <v>2.3E-2</v>
      </c>
      <c r="N332">
        <v>2.3E-2</v>
      </c>
      <c r="O332">
        <v>9.0999999999999998E-2</v>
      </c>
      <c r="P332">
        <v>1.4E-3</v>
      </c>
      <c r="Q332">
        <v>1.6999999999999999E-3</v>
      </c>
      <c r="R332">
        <v>0.28963</v>
      </c>
      <c r="S332">
        <v>10.98901</v>
      </c>
      <c r="T332">
        <v>0.20528920000000001</v>
      </c>
      <c r="U332">
        <v>6.0600000000000001E-2</v>
      </c>
      <c r="V332">
        <v>1.9E-3</v>
      </c>
      <c r="W332">
        <v>1.9E-3</v>
      </c>
      <c r="X332">
        <v>0.23788000000000001</v>
      </c>
      <c r="Y332">
        <v>2.7699999999999999E-2</v>
      </c>
      <c r="Z332">
        <v>2.7000000000000001E-3</v>
      </c>
      <c r="AA332">
        <v>3.3E-3</v>
      </c>
      <c r="AB332">
        <v>572</v>
      </c>
      <c r="AC332">
        <v>13</v>
      </c>
      <c r="AD332">
        <v>13</v>
      </c>
      <c r="AE332" s="4">
        <v>561.29999999999995</v>
      </c>
      <c r="AF332">
        <v>8.5</v>
      </c>
      <c r="AG332">
        <v>9.9</v>
      </c>
      <c r="AH332">
        <v>550</v>
      </c>
      <c r="AI332">
        <v>52</v>
      </c>
      <c r="AJ332">
        <v>65</v>
      </c>
      <c r="AK332">
        <v>592</v>
      </c>
      <c r="AL332">
        <v>67</v>
      </c>
      <c r="AM332">
        <v>67</v>
      </c>
      <c r="AN332">
        <v>334</v>
      </c>
      <c r="AO332">
        <v>7</v>
      </c>
      <c r="AP332">
        <v>19.22</v>
      </c>
      <c r="AQ332">
        <v>0.5</v>
      </c>
      <c r="AR332">
        <v>17.38</v>
      </c>
      <c r="AS332">
        <v>0.3</v>
      </c>
    </row>
    <row r="333" spans="1:45" x14ac:dyDescent="0.25">
      <c r="A333">
        <v>26.568999999999999</v>
      </c>
      <c r="B333" t="s">
        <v>468</v>
      </c>
      <c r="C333">
        <v>124</v>
      </c>
      <c r="D333" t="s">
        <v>40</v>
      </c>
      <c r="E333">
        <v>1</v>
      </c>
      <c r="H333" s="1">
        <v>27310000</v>
      </c>
      <c r="I333">
        <v>650000</v>
      </c>
      <c r="J333">
        <v>168300</v>
      </c>
      <c r="K333">
        <v>3600</v>
      </c>
      <c r="L333">
        <v>0.73199999999999998</v>
      </c>
      <c r="M333">
        <v>2.1000000000000001E-2</v>
      </c>
      <c r="N333">
        <v>2.1000000000000001E-2</v>
      </c>
      <c r="O333">
        <v>8.8999999999999996E-2</v>
      </c>
      <c r="P333">
        <v>1.5E-3</v>
      </c>
      <c r="Q333">
        <v>1.6999999999999999E-3</v>
      </c>
      <c r="R333">
        <v>0.29881000000000002</v>
      </c>
      <c r="S333">
        <v>11.23596</v>
      </c>
      <c r="T333">
        <v>0.21461939999999999</v>
      </c>
      <c r="U333">
        <v>5.8900000000000001E-2</v>
      </c>
      <c r="V333">
        <v>1.6000000000000001E-3</v>
      </c>
      <c r="W333">
        <v>1.6000000000000001E-3</v>
      </c>
      <c r="X333">
        <v>0.26194000000000001</v>
      </c>
      <c r="Y333">
        <v>2.8299999999999999E-2</v>
      </c>
      <c r="Z333">
        <v>2.8E-3</v>
      </c>
      <c r="AA333">
        <v>3.5000000000000001E-3</v>
      </c>
      <c r="AB333">
        <v>557</v>
      </c>
      <c r="AC333">
        <v>12</v>
      </c>
      <c r="AD333">
        <v>12</v>
      </c>
      <c r="AE333" s="4">
        <v>549.6</v>
      </c>
      <c r="AF333">
        <v>8.8000000000000007</v>
      </c>
      <c r="AG333">
        <v>10</v>
      </c>
      <c r="AH333">
        <v>562</v>
      </c>
      <c r="AI333">
        <v>55</v>
      </c>
      <c r="AJ333">
        <v>68</v>
      </c>
      <c r="AK333">
        <v>568</v>
      </c>
      <c r="AL333">
        <v>58</v>
      </c>
      <c r="AM333">
        <v>58</v>
      </c>
      <c r="AN333">
        <v>314.89999999999998</v>
      </c>
      <c r="AO333">
        <v>6.7</v>
      </c>
      <c r="AP333">
        <v>18.61</v>
      </c>
      <c r="AQ333">
        <v>0.48</v>
      </c>
      <c r="AR333">
        <v>17.02</v>
      </c>
      <c r="AS333">
        <v>0.36</v>
      </c>
    </row>
    <row r="334" spans="1:45" x14ac:dyDescent="0.25">
      <c r="A334">
        <v>26.524000000000001</v>
      </c>
      <c r="B334" t="s">
        <v>469</v>
      </c>
      <c r="C334">
        <v>123</v>
      </c>
      <c r="D334" t="s">
        <v>40</v>
      </c>
      <c r="E334">
        <v>1</v>
      </c>
      <c r="H334" s="1">
        <v>27570000</v>
      </c>
      <c r="I334">
        <v>650000</v>
      </c>
      <c r="J334">
        <v>173000</v>
      </c>
      <c r="K334">
        <v>4200</v>
      </c>
      <c r="L334">
        <v>0.74199999999999999</v>
      </c>
      <c r="M334">
        <v>2.1000000000000001E-2</v>
      </c>
      <c r="N334">
        <v>2.1999999999999999E-2</v>
      </c>
      <c r="O334">
        <v>8.9899999999999994E-2</v>
      </c>
      <c r="P334">
        <v>1.1999999999999999E-3</v>
      </c>
      <c r="Q334">
        <v>1.5E-3</v>
      </c>
      <c r="R334">
        <v>0.19889000000000001</v>
      </c>
      <c r="S334">
        <v>11.123469999999999</v>
      </c>
      <c r="T334">
        <v>0.1855974</v>
      </c>
      <c r="U334">
        <v>5.9400000000000001E-2</v>
      </c>
      <c r="V334">
        <v>1.6999999999999999E-3</v>
      </c>
      <c r="W334">
        <v>1.6999999999999999E-3</v>
      </c>
      <c r="X334">
        <v>0.30425000000000002</v>
      </c>
      <c r="Y334">
        <v>2.92E-2</v>
      </c>
      <c r="Z334">
        <v>2.8999999999999998E-3</v>
      </c>
      <c r="AA334">
        <v>3.5999999999999999E-3</v>
      </c>
      <c r="AB334">
        <v>561</v>
      </c>
      <c r="AC334">
        <v>12</v>
      </c>
      <c r="AD334">
        <v>13</v>
      </c>
      <c r="AE334" s="4">
        <v>554.9</v>
      </c>
      <c r="AF334">
        <v>7.4</v>
      </c>
      <c r="AG334">
        <v>9</v>
      </c>
      <c r="AH334">
        <v>578</v>
      </c>
      <c r="AI334">
        <v>56</v>
      </c>
      <c r="AJ334">
        <v>70</v>
      </c>
      <c r="AK334">
        <v>552</v>
      </c>
      <c r="AL334">
        <v>64</v>
      </c>
      <c r="AM334">
        <v>64</v>
      </c>
      <c r="AN334">
        <v>323.60000000000002</v>
      </c>
      <c r="AO334">
        <v>7.8</v>
      </c>
      <c r="AP334">
        <v>18.739999999999998</v>
      </c>
      <c r="AQ334">
        <v>0.5</v>
      </c>
      <c r="AR334">
        <v>17.3</v>
      </c>
      <c r="AS334">
        <v>0.31</v>
      </c>
    </row>
    <row r="335" spans="1:45" x14ac:dyDescent="0.25">
      <c r="A335">
        <v>26.78</v>
      </c>
      <c r="B335" t="s">
        <v>470</v>
      </c>
      <c r="C335">
        <v>125</v>
      </c>
      <c r="D335" t="s">
        <v>40</v>
      </c>
      <c r="E335">
        <v>1</v>
      </c>
      <c r="H335" s="1">
        <v>27780000</v>
      </c>
      <c r="I335">
        <v>680000</v>
      </c>
      <c r="J335">
        <v>192800</v>
      </c>
      <c r="K335">
        <v>4600</v>
      </c>
      <c r="L335">
        <v>0.745</v>
      </c>
      <c r="M335">
        <v>0.02</v>
      </c>
      <c r="N335">
        <v>0.02</v>
      </c>
      <c r="O335">
        <v>9.0700000000000003E-2</v>
      </c>
      <c r="P335">
        <v>1.2999999999999999E-3</v>
      </c>
      <c r="Q335">
        <v>1.5E-3</v>
      </c>
      <c r="R335">
        <v>0.20473</v>
      </c>
      <c r="S335">
        <v>11.025359999999999</v>
      </c>
      <c r="T335">
        <v>0.18233779999999999</v>
      </c>
      <c r="U335">
        <v>5.9799999999999999E-2</v>
      </c>
      <c r="V335">
        <v>1.6000000000000001E-3</v>
      </c>
      <c r="W335">
        <v>1.6000000000000001E-3</v>
      </c>
      <c r="X335">
        <v>0.28500999999999999</v>
      </c>
      <c r="Y335">
        <v>2.7199999999999998E-2</v>
      </c>
      <c r="Z335">
        <v>2.8E-3</v>
      </c>
      <c r="AA335">
        <v>3.3999999999999998E-3</v>
      </c>
      <c r="AB335">
        <v>563</v>
      </c>
      <c r="AC335">
        <v>12</v>
      </c>
      <c r="AD335">
        <v>12</v>
      </c>
      <c r="AE335" s="4">
        <v>559.79999999999995</v>
      </c>
      <c r="AF335">
        <v>7.5</v>
      </c>
      <c r="AG335">
        <v>9.1</v>
      </c>
      <c r="AH335">
        <v>540</v>
      </c>
      <c r="AI335">
        <v>55</v>
      </c>
      <c r="AJ335">
        <v>67</v>
      </c>
      <c r="AK335">
        <v>562</v>
      </c>
      <c r="AL335">
        <v>60</v>
      </c>
      <c r="AM335">
        <v>60</v>
      </c>
      <c r="AN335">
        <v>358.3</v>
      </c>
      <c r="AO335">
        <v>8.6</v>
      </c>
      <c r="AP335">
        <v>21.35</v>
      </c>
      <c r="AQ335">
        <v>0.56000000000000005</v>
      </c>
      <c r="AR335">
        <v>16.850000000000001</v>
      </c>
      <c r="AS335">
        <v>0.28000000000000003</v>
      </c>
    </row>
    <row r="336" spans="1:45" x14ac:dyDescent="0.25">
      <c r="A336">
        <v>26.763999999999999</v>
      </c>
      <c r="B336" t="s">
        <v>471</v>
      </c>
      <c r="C336">
        <v>125</v>
      </c>
      <c r="D336" t="s">
        <v>40</v>
      </c>
      <c r="E336">
        <v>1</v>
      </c>
      <c r="H336" s="1">
        <v>27220000</v>
      </c>
      <c r="I336">
        <v>640000</v>
      </c>
      <c r="J336">
        <v>170800</v>
      </c>
      <c r="K336">
        <v>3900</v>
      </c>
      <c r="L336">
        <v>0.72</v>
      </c>
      <c r="M336">
        <v>2.1000000000000001E-2</v>
      </c>
      <c r="N336">
        <v>2.1999999999999999E-2</v>
      </c>
      <c r="O336">
        <v>8.8300000000000003E-2</v>
      </c>
      <c r="P336">
        <v>1.2999999999999999E-3</v>
      </c>
      <c r="Q336">
        <v>1.6000000000000001E-3</v>
      </c>
      <c r="R336">
        <v>0.28121000000000002</v>
      </c>
      <c r="S336">
        <v>11.32503</v>
      </c>
      <c r="T336">
        <v>0.20521</v>
      </c>
      <c r="U336">
        <v>5.9299999999999999E-2</v>
      </c>
      <c r="V336">
        <v>1.8E-3</v>
      </c>
      <c r="W336">
        <v>1.8E-3</v>
      </c>
      <c r="X336">
        <v>0.25597999999999999</v>
      </c>
      <c r="Y336">
        <v>0.03</v>
      </c>
      <c r="Z336">
        <v>2.5000000000000001E-3</v>
      </c>
      <c r="AA336">
        <v>3.3E-3</v>
      </c>
      <c r="AB336">
        <v>550</v>
      </c>
      <c r="AC336">
        <v>12</v>
      </c>
      <c r="AD336">
        <v>12</v>
      </c>
      <c r="AE336" s="4">
        <v>545.5</v>
      </c>
      <c r="AF336">
        <v>7.7</v>
      </c>
      <c r="AG336">
        <v>9.1999999999999993</v>
      </c>
      <c r="AH336">
        <v>596</v>
      </c>
      <c r="AI336">
        <v>49</v>
      </c>
      <c r="AJ336">
        <v>65</v>
      </c>
      <c r="AK336">
        <v>542</v>
      </c>
      <c r="AL336">
        <v>64</v>
      </c>
      <c r="AM336">
        <v>64</v>
      </c>
      <c r="AN336">
        <v>324.3</v>
      </c>
      <c r="AO336">
        <v>7.4</v>
      </c>
      <c r="AP336">
        <v>18.66</v>
      </c>
      <c r="AQ336">
        <v>0.5</v>
      </c>
      <c r="AR336">
        <v>17.36</v>
      </c>
      <c r="AS336">
        <v>0.31</v>
      </c>
    </row>
    <row r="337" spans="1:45" x14ac:dyDescent="0.25">
      <c r="A337">
        <v>26.509</v>
      </c>
      <c r="B337" t="s">
        <v>472</v>
      </c>
      <c r="C337">
        <v>124</v>
      </c>
      <c r="D337" t="s">
        <v>40</v>
      </c>
      <c r="E337">
        <v>1</v>
      </c>
      <c r="H337" s="1">
        <v>28200000</v>
      </c>
      <c r="I337">
        <v>700000</v>
      </c>
      <c r="J337">
        <v>177300</v>
      </c>
      <c r="K337">
        <v>3900</v>
      </c>
      <c r="L337">
        <v>0.73399999999999999</v>
      </c>
      <c r="M337">
        <v>2.1999999999999999E-2</v>
      </c>
      <c r="N337">
        <v>2.3E-2</v>
      </c>
      <c r="O337">
        <v>0.09</v>
      </c>
      <c r="P337">
        <v>1.5E-3</v>
      </c>
      <c r="Q337">
        <v>1.6999999999999999E-3</v>
      </c>
      <c r="R337">
        <v>0.30053000000000002</v>
      </c>
      <c r="S337">
        <v>11.11111</v>
      </c>
      <c r="T337">
        <v>0.20987649999999999</v>
      </c>
      <c r="U337">
        <v>5.9799999999999999E-2</v>
      </c>
      <c r="V337">
        <v>1.9E-3</v>
      </c>
      <c r="W337">
        <v>1.9E-3</v>
      </c>
      <c r="X337">
        <v>0.15103</v>
      </c>
      <c r="Y337">
        <v>2.6800000000000001E-2</v>
      </c>
      <c r="Z337">
        <v>2.8E-3</v>
      </c>
      <c r="AA337">
        <v>3.3999999999999998E-3</v>
      </c>
      <c r="AB337">
        <v>557</v>
      </c>
      <c r="AC337">
        <v>13</v>
      </c>
      <c r="AD337">
        <v>13</v>
      </c>
      <c r="AE337" s="4">
        <v>555.6</v>
      </c>
      <c r="AF337">
        <v>8.8000000000000007</v>
      </c>
      <c r="AG337">
        <v>10</v>
      </c>
      <c r="AH337">
        <v>532</v>
      </c>
      <c r="AI337">
        <v>55</v>
      </c>
      <c r="AJ337">
        <v>67</v>
      </c>
      <c r="AK337">
        <v>553</v>
      </c>
      <c r="AL337">
        <v>67</v>
      </c>
      <c r="AM337">
        <v>67</v>
      </c>
      <c r="AN337">
        <v>329.4</v>
      </c>
      <c r="AO337">
        <v>7.3</v>
      </c>
      <c r="AP337">
        <v>19.649999999999999</v>
      </c>
      <c r="AQ337">
        <v>0.56000000000000005</v>
      </c>
      <c r="AR337">
        <v>16.89</v>
      </c>
      <c r="AS337">
        <v>0.3</v>
      </c>
    </row>
    <row r="338" spans="1:45" x14ac:dyDescent="0.25">
      <c r="A338">
        <v>26.506</v>
      </c>
      <c r="B338" t="s">
        <v>473</v>
      </c>
      <c r="C338">
        <v>123</v>
      </c>
      <c r="D338" t="s">
        <v>40</v>
      </c>
      <c r="E338">
        <v>1</v>
      </c>
      <c r="H338" s="1">
        <v>27310000</v>
      </c>
      <c r="I338">
        <v>690000</v>
      </c>
      <c r="J338">
        <v>172200</v>
      </c>
      <c r="K338">
        <v>4000</v>
      </c>
      <c r="L338">
        <v>0.752</v>
      </c>
      <c r="M338">
        <v>2.1000000000000001E-2</v>
      </c>
      <c r="N338">
        <v>2.1000000000000001E-2</v>
      </c>
      <c r="O338">
        <v>8.8999999999999996E-2</v>
      </c>
      <c r="P338">
        <v>1.2999999999999999E-3</v>
      </c>
      <c r="Q338">
        <v>1.5E-3</v>
      </c>
      <c r="R338">
        <v>0.16711000000000001</v>
      </c>
      <c r="S338">
        <v>11.23596</v>
      </c>
      <c r="T338">
        <v>0.18937000000000001</v>
      </c>
      <c r="U338">
        <v>6.13E-2</v>
      </c>
      <c r="V338">
        <v>1.8E-3</v>
      </c>
      <c r="W338">
        <v>1.8E-3</v>
      </c>
      <c r="X338">
        <v>0.31472</v>
      </c>
      <c r="Y338">
        <v>2.9700000000000001E-2</v>
      </c>
      <c r="Z338">
        <v>2.8999999999999998E-3</v>
      </c>
      <c r="AA338">
        <v>3.5999999999999999E-3</v>
      </c>
      <c r="AB338">
        <v>567</v>
      </c>
      <c r="AC338">
        <v>12</v>
      </c>
      <c r="AD338">
        <v>12</v>
      </c>
      <c r="AE338" s="4">
        <v>549.4</v>
      </c>
      <c r="AF338">
        <v>7.6</v>
      </c>
      <c r="AG338">
        <v>9.1</v>
      </c>
      <c r="AH338">
        <v>590</v>
      </c>
      <c r="AI338">
        <v>56</v>
      </c>
      <c r="AJ338">
        <v>70</v>
      </c>
      <c r="AK338">
        <v>621</v>
      </c>
      <c r="AL338">
        <v>61</v>
      </c>
      <c r="AM338">
        <v>61</v>
      </c>
      <c r="AN338">
        <v>327.10000000000002</v>
      </c>
      <c r="AO338">
        <v>7.7</v>
      </c>
      <c r="AP338">
        <v>19.190000000000001</v>
      </c>
      <c r="AQ338">
        <v>0.56000000000000005</v>
      </c>
      <c r="AR338">
        <v>17.05</v>
      </c>
      <c r="AS338">
        <v>0.28999999999999998</v>
      </c>
    </row>
    <row r="339" spans="1:45" x14ac:dyDescent="0.25">
      <c r="A339">
        <v>26.524999999999999</v>
      </c>
      <c r="B339" t="s">
        <v>474</v>
      </c>
      <c r="C339">
        <v>123</v>
      </c>
      <c r="D339" t="s">
        <v>40</v>
      </c>
      <c r="E339">
        <v>1</v>
      </c>
      <c r="H339" s="1">
        <v>27460000</v>
      </c>
      <c r="I339">
        <v>690000</v>
      </c>
      <c r="J339">
        <v>171000</v>
      </c>
      <c r="K339">
        <v>4200</v>
      </c>
      <c r="L339">
        <v>0.77100000000000002</v>
      </c>
      <c r="M339">
        <v>2.1000000000000001E-2</v>
      </c>
      <c r="N339">
        <v>2.1000000000000001E-2</v>
      </c>
      <c r="O339">
        <v>0.09</v>
      </c>
      <c r="P339">
        <v>1.5E-3</v>
      </c>
      <c r="Q339">
        <v>1.6999999999999999E-3</v>
      </c>
      <c r="R339">
        <v>0.11064</v>
      </c>
      <c r="S339">
        <v>11.11111</v>
      </c>
      <c r="T339">
        <v>0.20987649999999999</v>
      </c>
      <c r="U339">
        <v>6.2100000000000002E-2</v>
      </c>
      <c r="V339">
        <v>1.8E-3</v>
      </c>
      <c r="W339">
        <v>1.8E-3</v>
      </c>
      <c r="X339">
        <v>0.42421999999999999</v>
      </c>
      <c r="Y339">
        <v>2.9499999999999998E-2</v>
      </c>
      <c r="Z339">
        <v>3.0000000000000001E-3</v>
      </c>
      <c r="AA339">
        <v>3.7000000000000002E-3</v>
      </c>
      <c r="AB339">
        <v>578</v>
      </c>
      <c r="AC339">
        <v>12</v>
      </c>
      <c r="AD339">
        <v>12</v>
      </c>
      <c r="AE339" s="4">
        <v>555.1</v>
      </c>
      <c r="AF339">
        <v>8.9</v>
      </c>
      <c r="AG339">
        <v>10</v>
      </c>
      <c r="AH339">
        <v>585</v>
      </c>
      <c r="AI339">
        <v>59</v>
      </c>
      <c r="AJ339">
        <v>72</v>
      </c>
      <c r="AK339">
        <v>639</v>
      </c>
      <c r="AL339">
        <v>63</v>
      </c>
      <c r="AM339">
        <v>63</v>
      </c>
      <c r="AN339">
        <v>324.89999999999998</v>
      </c>
      <c r="AO339">
        <v>8</v>
      </c>
      <c r="AP339">
        <v>19.07</v>
      </c>
      <c r="AQ339">
        <v>0.55000000000000004</v>
      </c>
      <c r="AR339">
        <v>17.02</v>
      </c>
      <c r="AS339">
        <v>0.3</v>
      </c>
    </row>
    <row r="340" spans="1:45" x14ac:dyDescent="0.25">
      <c r="A340">
        <v>26.550999999999998</v>
      </c>
      <c r="B340" t="s">
        <v>475</v>
      </c>
      <c r="C340">
        <v>124</v>
      </c>
      <c r="D340" t="s">
        <v>40</v>
      </c>
      <c r="E340">
        <v>1</v>
      </c>
      <c r="H340" s="1">
        <v>27140000</v>
      </c>
      <c r="I340">
        <v>670000</v>
      </c>
      <c r="J340">
        <v>171000</v>
      </c>
      <c r="K340">
        <v>4400</v>
      </c>
      <c r="L340">
        <v>0.76700000000000002</v>
      </c>
      <c r="M340">
        <v>1.9E-2</v>
      </c>
      <c r="N340">
        <v>0.02</v>
      </c>
      <c r="O340">
        <v>8.9599999999999999E-2</v>
      </c>
      <c r="P340">
        <v>1.1999999999999999E-3</v>
      </c>
      <c r="Q340">
        <v>1.5E-3</v>
      </c>
      <c r="R340">
        <v>7.1715000000000001E-2</v>
      </c>
      <c r="S340">
        <v>11.16071</v>
      </c>
      <c r="T340">
        <v>0.18684229999999999</v>
      </c>
      <c r="U340">
        <v>6.1800000000000001E-2</v>
      </c>
      <c r="V340">
        <v>1.6999999999999999E-3</v>
      </c>
      <c r="W340">
        <v>1.6999999999999999E-3</v>
      </c>
      <c r="X340">
        <v>0.40855999999999998</v>
      </c>
      <c r="Y340">
        <v>2.9000000000000001E-2</v>
      </c>
      <c r="Z340">
        <v>3.0000000000000001E-3</v>
      </c>
      <c r="AA340">
        <v>3.5999999999999999E-3</v>
      </c>
      <c r="AB340">
        <v>576</v>
      </c>
      <c r="AC340">
        <v>11</v>
      </c>
      <c r="AD340">
        <v>11</v>
      </c>
      <c r="AE340" s="4">
        <v>553</v>
      </c>
      <c r="AF340">
        <v>7.2</v>
      </c>
      <c r="AG340">
        <v>8.8000000000000007</v>
      </c>
      <c r="AH340">
        <v>575</v>
      </c>
      <c r="AI340">
        <v>58</v>
      </c>
      <c r="AJ340">
        <v>71</v>
      </c>
      <c r="AK340">
        <v>650</v>
      </c>
      <c r="AL340">
        <v>57</v>
      </c>
      <c r="AM340">
        <v>57</v>
      </c>
      <c r="AN340">
        <v>322.8</v>
      </c>
      <c r="AO340">
        <v>8.3000000000000007</v>
      </c>
      <c r="AP340">
        <v>19.059999999999999</v>
      </c>
      <c r="AQ340">
        <v>0.56999999999999995</v>
      </c>
      <c r="AR340">
        <v>16.940000000000001</v>
      </c>
      <c r="AS340">
        <v>0.31</v>
      </c>
    </row>
    <row r="341" spans="1:45" x14ac:dyDescent="0.25">
      <c r="A341">
        <v>26.536999999999999</v>
      </c>
      <c r="B341" t="s">
        <v>476</v>
      </c>
      <c r="C341">
        <v>124</v>
      </c>
      <c r="D341" t="s">
        <v>40</v>
      </c>
      <c r="E341">
        <v>1</v>
      </c>
      <c r="H341" s="1">
        <v>27160000</v>
      </c>
      <c r="I341">
        <v>740000</v>
      </c>
      <c r="J341">
        <v>171300</v>
      </c>
      <c r="K341">
        <v>4700</v>
      </c>
      <c r="L341">
        <v>0.754</v>
      </c>
      <c r="M341">
        <v>0.02</v>
      </c>
      <c r="N341">
        <v>2.1000000000000001E-2</v>
      </c>
      <c r="O341">
        <v>9.0899999999999995E-2</v>
      </c>
      <c r="P341">
        <v>1.4E-3</v>
      </c>
      <c r="Q341">
        <v>1.6000000000000001E-3</v>
      </c>
      <c r="R341">
        <v>0.1026</v>
      </c>
      <c r="S341">
        <v>11.001099999999999</v>
      </c>
      <c r="T341">
        <v>0.1936387</v>
      </c>
      <c r="U341">
        <v>6.0199999999999997E-2</v>
      </c>
      <c r="V341">
        <v>1.6999999999999999E-3</v>
      </c>
      <c r="W341">
        <v>1.6999999999999999E-3</v>
      </c>
      <c r="X341">
        <v>0.35160999999999998</v>
      </c>
      <c r="Y341">
        <v>3.2500000000000001E-2</v>
      </c>
      <c r="Z341">
        <v>4.0000000000000001E-3</v>
      </c>
      <c r="AA341">
        <v>4.5999999999999999E-3</v>
      </c>
      <c r="AB341">
        <v>569</v>
      </c>
      <c r="AC341">
        <v>12</v>
      </c>
      <c r="AD341">
        <v>12</v>
      </c>
      <c r="AE341" s="4">
        <v>560.70000000000005</v>
      </c>
      <c r="AF341">
        <v>8.1</v>
      </c>
      <c r="AG341">
        <v>9.6</v>
      </c>
      <c r="AH341">
        <v>643</v>
      </c>
      <c r="AI341">
        <v>76</v>
      </c>
      <c r="AJ341">
        <v>88</v>
      </c>
      <c r="AK341">
        <v>576</v>
      </c>
      <c r="AL341">
        <v>62</v>
      </c>
      <c r="AM341">
        <v>62</v>
      </c>
      <c r="AN341">
        <v>323.3</v>
      </c>
      <c r="AO341">
        <v>8.8000000000000007</v>
      </c>
      <c r="AP341">
        <v>18.899999999999999</v>
      </c>
      <c r="AQ341">
        <v>0.59</v>
      </c>
      <c r="AR341">
        <v>17.11</v>
      </c>
      <c r="AS341">
        <v>0.28000000000000003</v>
      </c>
    </row>
    <row r="342" spans="1:45" x14ac:dyDescent="0.25">
      <c r="A342">
        <v>26.859000000000002</v>
      </c>
      <c r="B342" t="s">
        <v>477</v>
      </c>
      <c r="C342">
        <v>125</v>
      </c>
      <c r="D342" t="s">
        <v>40</v>
      </c>
      <c r="E342">
        <v>1</v>
      </c>
      <c r="H342" s="1">
        <v>27690000</v>
      </c>
      <c r="I342">
        <v>730000</v>
      </c>
      <c r="J342">
        <v>170100</v>
      </c>
      <c r="K342">
        <v>4200</v>
      </c>
      <c r="L342">
        <v>0.76</v>
      </c>
      <c r="M342">
        <v>2.4E-2</v>
      </c>
      <c r="N342">
        <v>2.5000000000000001E-2</v>
      </c>
      <c r="O342">
        <v>9.0700000000000003E-2</v>
      </c>
      <c r="P342">
        <v>1.4E-3</v>
      </c>
      <c r="Q342">
        <v>1.6000000000000001E-3</v>
      </c>
      <c r="R342">
        <v>0.25258999999999998</v>
      </c>
      <c r="S342">
        <v>11.025359999999999</v>
      </c>
      <c r="T342">
        <v>0.19449359999999999</v>
      </c>
      <c r="U342">
        <v>6.0400000000000002E-2</v>
      </c>
      <c r="V342">
        <v>1.8E-3</v>
      </c>
      <c r="W342">
        <v>1.8E-3</v>
      </c>
      <c r="X342">
        <v>0.20454</v>
      </c>
      <c r="Y342">
        <v>2.7799999999999998E-2</v>
      </c>
      <c r="Z342">
        <v>3.2000000000000002E-3</v>
      </c>
      <c r="AA342">
        <v>3.7000000000000002E-3</v>
      </c>
      <c r="AB342">
        <v>571</v>
      </c>
      <c r="AC342">
        <v>14</v>
      </c>
      <c r="AD342">
        <v>14</v>
      </c>
      <c r="AE342" s="4">
        <v>559.5</v>
      </c>
      <c r="AF342">
        <v>8.1</v>
      </c>
      <c r="AG342">
        <v>9.6</v>
      </c>
      <c r="AH342">
        <v>551</v>
      </c>
      <c r="AI342">
        <v>62</v>
      </c>
      <c r="AJ342">
        <v>73</v>
      </c>
      <c r="AK342">
        <v>589</v>
      </c>
      <c r="AL342">
        <v>64</v>
      </c>
      <c r="AM342">
        <v>64</v>
      </c>
      <c r="AN342">
        <v>318.3</v>
      </c>
      <c r="AO342">
        <v>7.8</v>
      </c>
      <c r="AP342">
        <v>18.489999999999998</v>
      </c>
      <c r="AQ342">
        <v>0.55000000000000004</v>
      </c>
      <c r="AR342">
        <v>17.27</v>
      </c>
      <c r="AS342">
        <v>0.34</v>
      </c>
    </row>
    <row r="343" spans="1:45" x14ac:dyDescent="0.25">
      <c r="A343">
        <v>26.518000000000001</v>
      </c>
      <c r="B343" t="s">
        <v>478</v>
      </c>
      <c r="C343">
        <v>124</v>
      </c>
      <c r="D343" t="s">
        <v>40</v>
      </c>
      <c r="E343">
        <v>1</v>
      </c>
      <c r="H343" s="1">
        <v>27940000</v>
      </c>
      <c r="I343">
        <v>720000</v>
      </c>
      <c r="J343">
        <v>172200</v>
      </c>
      <c r="K343">
        <v>4300</v>
      </c>
      <c r="L343">
        <v>0.74299999999999999</v>
      </c>
      <c r="M343">
        <v>1.9E-2</v>
      </c>
      <c r="N343">
        <v>1.9E-2</v>
      </c>
      <c r="O343">
        <v>9.0200000000000002E-2</v>
      </c>
      <c r="P343">
        <v>1.2999999999999999E-3</v>
      </c>
      <c r="Q343">
        <v>1.5E-3</v>
      </c>
      <c r="R343">
        <v>0.19505</v>
      </c>
      <c r="S343">
        <v>11.08647</v>
      </c>
      <c r="T343">
        <v>0.1843649</v>
      </c>
      <c r="U343">
        <v>5.9499999999999997E-2</v>
      </c>
      <c r="V343">
        <v>1.6000000000000001E-3</v>
      </c>
      <c r="W343">
        <v>1.6000000000000001E-3</v>
      </c>
      <c r="X343">
        <v>0.34434999999999999</v>
      </c>
      <c r="Y343">
        <v>2.93E-2</v>
      </c>
      <c r="Z343">
        <v>3.0000000000000001E-3</v>
      </c>
      <c r="AA343">
        <v>3.7000000000000002E-3</v>
      </c>
      <c r="AB343">
        <v>562</v>
      </c>
      <c r="AC343">
        <v>11</v>
      </c>
      <c r="AD343">
        <v>11</v>
      </c>
      <c r="AE343" s="4">
        <v>556.79999999999995</v>
      </c>
      <c r="AF343">
        <v>7.5</v>
      </c>
      <c r="AG343">
        <v>9.1</v>
      </c>
      <c r="AH343">
        <v>581</v>
      </c>
      <c r="AI343">
        <v>59</v>
      </c>
      <c r="AJ343">
        <v>72</v>
      </c>
      <c r="AK343">
        <v>553</v>
      </c>
      <c r="AL343">
        <v>59</v>
      </c>
      <c r="AM343">
        <v>59</v>
      </c>
      <c r="AN343">
        <v>322.2</v>
      </c>
      <c r="AO343">
        <v>8</v>
      </c>
      <c r="AP343">
        <v>18.649999999999999</v>
      </c>
      <c r="AQ343">
        <v>0.52</v>
      </c>
      <c r="AR343">
        <v>17.29</v>
      </c>
      <c r="AS343">
        <v>0.27</v>
      </c>
    </row>
    <row r="344" spans="1:45" x14ac:dyDescent="0.25">
      <c r="A344">
        <v>26.529</v>
      </c>
      <c r="B344" t="s">
        <v>479</v>
      </c>
      <c r="C344">
        <v>123</v>
      </c>
      <c r="D344" t="s">
        <v>40</v>
      </c>
      <c r="E344">
        <v>1</v>
      </c>
      <c r="H344" s="1">
        <v>27710000</v>
      </c>
      <c r="I344">
        <v>710000</v>
      </c>
      <c r="J344">
        <v>173400</v>
      </c>
      <c r="K344">
        <v>4400</v>
      </c>
      <c r="L344">
        <v>0.73099999999999998</v>
      </c>
      <c r="M344">
        <v>2.1999999999999999E-2</v>
      </c>
      <c r="N344">
        <v>2.1999999999999999E-2</v>
      </c>
      <c r="O344">
        <v>0.09</v>
      </c>
      <c r="P344">
        <v>1.5E-3</v>
      </c>
      <c r="Q344">
        <v>1.6999999999999999E-3</v>
      </c>
      <c r="R344">
        <v>0.15776000000000001</v>
      </c>
      <c r="S344">
        <v>11.11111</v>
      </c>
      <c r="T344">
        <v>0.20987649999999999</v>
      </c>
      <c r="U344">
        <v>5.8700000000000002E-2</v>
      </c>
      <c r="V344">
        <v>1.8E-3</v>
      </c>
      <c r="W344">
        <v>1.8E-3</v>
      </c>
      <c r="X344">
        <v>0.31047999999999998</v>
      </c>
      <c r="Y344">
        <v>2.9499999999999998E-2</v>
      </c>
      <c r="Z344">
        <v>3.0999999999999999E-3</v>
      </c>
      <c r="AA344">
        <v>3.8E-3</v>
      </c>
      <c r="AB344">
        <v>555</v>
      </c>
      <c r="AC344">
        <v>13</v>
      </c>
      <c r="AD344">
        <v>13</v>
      </c>
      <c r="AE344" s="4">
        <v>555.4</v>
      </c>
      <c r="AF344">
        <v>8.6999999999999993</v>
      </c>
      <c r="AG344">
        <v>10</v>
      </c>
      <c r="AH344">
        <v>586</v>
      </c>
      <c r="AI344">
        <v>61</v>
      </c>
      <c r="AJ344">
        <v>74</v>
      </c>
      <c r="AK344">
        <v>517</v>
      </c>
      <c r="AL344">
        <v>69</v>
      </c>
      <c r="AM344">
        <v>69</v>
      </c>
      <c r="AN344">
        <v>324.5</v>
      </c>
      <c r="AO344">
        <v>8.3000000000000007</v>
      </c>
      <c r="AP344">
        <v>18.78</v>
      </c>
      <c r="AQ344">
        <v>0.57999999999999996</v>
      </c>
      <c r="AR344">
        <v>17.329999999999998</v>
      </c>
      <c r="AS344">
        <v>0.34</v>
      </c>
    </row>
    <row r="345" spans="1:45" x14ac:dyDescent="0.25">
      <c r="A345">
        <v>26.725999999999999</v>
      </c>
      <c r="B345" t="s">
        <v>480</v>
      </c>
      <c r="C345">
        <v>125</v>
      </c>
      <c r="D345" t="s">
        <v>40</v>
      </c>
      <c r="E345">
        <v>1</v>
      </c>
      <c r="H345" s="1">
        <v>27250000</v>
      </c>
      <c r="I345">
        <v>720000</v>
      </c>
      <c r="J345">
        <v>169200</v>
      </c>
      <c r="K345">
        <v>4300</v>
      </c>
      <c r="L345">
        <v>0.73899999999999999</v>
      </c>
      <c r="M345">
        <v>2.1000000000000001E-2</v>
      </c>
      <c r="N345">
        <v>2.1999999999999999E-2</v>
      </c>
      <c r="O345">
        <v>9.11E-2</v>
      </c>
      <c r="P345">
        <v>1.1999999999999999E-3</v>
      </c>
      <c r="Q345">
        <v>1.5E-3</v>
      </c>
      <c r="R345">
        <v>0.20105999999999999</v>
      </c>
      <c r="S345">
        <v>10.97695</v>
      </c>
      <c r="T345">
        <v>0.18074009999999999</v>
      </c>
      <c r="U345">
        <v>5.9200000000000003E-2</v>
      </c>
      <c r="V345">
        <v>1.8E-3</v>
      </c>
      <c r="W345">
        <v>1.8E-3</v>
      </c>
      <c r="X345">
        <v>0.27089000000000002</v>
      </c>
      <c r="Y345">
        <v>2.8899999999999999E-2</v>
      </c>
      <c r="Z345">
        <v>3.3E-3</v>
      </c>
      <c r="AA345">
        <v>3.8999999999999998E-3</v>
      </c>
      <c r="AB345">
        <v>560</v>
      </c>
      <c r="AC345">
        <v>12</v>
      </c>
      <c r="AD345">
        <v>13</v>
      </c>
      <c r="AE345" s="4">
        <v>561.70000000000005</v>
      </c>
      <c r="AF345">
        <v>7.3</v>
      </c>
      <c r="AG345">
        <v>9</v>
      </c>
      <c r="AH345">
        <v>573</v>
      </c>
      <c r="AI345">
        <v>65</v>
      </c>
      <c r="AJ345">
        <v>76</v>
      </c>
      <c r="AK345">
        <v>533</v>
      </c>
      <c r="AL345">
        <v>65</v>
      </c>
      <c r="AM345">
        <v>65</v>
      </c>
      <c r="AN345">
        <v>314.39999999999998</v>
      </c>
      <c r="AO345">
        <v>8.1</v>
      </c>
      <c r="AP345">
        <v>18.100000000000001</v>
      </c>
      <c r="AQ345">
        <v>0.55000000000000004</v>
      </c>
      <c r="AR345">
        <v>17.57</v>
      </c>
      <c r="AS345">
        <v>0.37</v>
      </c>
    </row>
    <row r="346" spans="1:45" x14ac:dyDescent="0.25">
      <c r="A346">
        <v>26.542999999999999</v>
      </c>
      <c r="B346" t="s">
        <v>481</v>
      </c>
      <c r="C346">
        <v>123</v>
      </c>
      <c r="D346" t="s">
        <v>40</v>
      </c>
      <c r="E346">
        <v>1</v>
      </c>
      <c r="H346" s="1">
        <v>27290000</v>
      </c>
      <c r="I346">
        <v>700000</v>
      </c>
      <c r="J346">
        <v>177300</v>
      </c>
      <c r="K346">
        <v>4600</v>
      </c>
      <c r="L346">
        <v>0.72099999999999997</v>
      </c>
      <c r="M346">
        <v>2.1000000000000001E-2</v>
      </c>
      <c r="N346">
        <v>2.1999999999999999E-2</v>
      </c>
      <c r="O346">
        <v>8.9700000000000002E-2</v>
      </c>
      <c r="P346">
        <v>1.2999999999999999E-3</v>
      </c>
      <c r="Q346">
        <v>1.6000000000000001E-3</v>
      </c>
      <c r="R346">
        <v>0.19420999999999999</v>
      </c>
      <c r="S346">
        <v>11.14827</v>
      </c>
      <c r="T346">
        <v>0.19885439999999999</v>
      </c>
      <c r="U346">
        <v>5.8599999999999999E-2</v>
      </c>
      <c r="V346">
        <v>1.9E-3</v>
      </c>
      <c r="W346">
        <v>1.9E-3</v>
      </c>
      <c r="X346">
        <v>0.23030999999999999</v>
      </c>
      <c r="Y346">
        <v>3.0599999999999999E-2</v>
      </c>
      <c r="Z346">
        <v>2.8E-3</v>
      </c>
      <c r="AA346">
        <v>3.5999999999999999E-3</v>
      </c>
      <c r="AB346">
        <v>551</v>
      </c>
      <c r="AC346">
        <v>13</v>
      </c>
      <c r="AD346">
        <v>13</v>
      </c>
      <c r="AE346" s="4">
        <v>553.79999999999995</v>
      </c>
      <c r="AF346">
        <v>7.8</v>
      </c>
      <c r="AG346">
        <v>9.3000000000000007</v>
      </c>
      <c r="AH346">
        <v>607</v>
      </c>
      <c r="AI346">
        <v>54</v>
      </c>
      <c r="AJ346">
        <v>69</v>
      </c>
      <c r="AK346">
        <v>509</v>
      </c>
      <c r="AL346">
        <v>69</v>
      </c>
      <c r="AM346">
        <v>69</v>
      </c>
      <c r="AN346">
        <v>336.8</v>
      </c>
      <c r="AO346">
        <v>8.6999999999999993</v>
      </c>
      <c r="AP346">
        <v>19.100000000000001</v>
      </c>
      <c r="AQ346">
        <v>0.55000000000000004</v>
      </c>
      <c r="AR346">
        <v>17.489999999999998</v>
      </c>
      <c r="AS346">
        <v>0.3</v>
      </c>
    </row>
    <row r="347" spans="1:45" x14ac:dyDescent="0.25">
      <c r="A347">
        <v>27.152000000000001</v>
      </c>
      <c r="B347" t="s">
        <v>482</v>
      </c>
      <c r="C347">
        <v>126</v>
      </c>
      <c r="D347" t="s">
        <v>40</v>
      </c>
      <c r="E347">
        <v>1</v>
      </c>
      <c r="H347" s="1">
        <v>28230000</v>
      </c>
      <c r="I347">
        <v>790000</v>
      </c>
      <c r="J347">
        <v>172600</v>
      </c>
      <c r="K347">
        <v>4400</v>
      </c>
      <c r="L347">
        <v>0.73199999999999998</v>
      </c>
      <c r="M347">
        <v>2.1000000000000001E-2</v>
      </c>
      <c r="N347">
        <v>2.1999999999999999E-2</v>
      </c>
      <c r="O347">
        <v>9.2100000000000001E-2</v>
      </c>
      <c r="P347">
        <v>1.1999999999999999E-3</v>
      </c>
      <c r="Q347">
        <v>1.5E-3</v>
      </c>
      <c r="R347">
        <v>0.20469999999999999</v>
      </c>
      <c r="S347">
        <v>10.857760000000001</v>
      </c>
      <c r="T347">
        <v>0.17683650000000001</v>
      </c>
      <c r="U347">
        <v>5.7799999999999997E-2</v>
      </c>
      <c r="V347">
        <v>1.6999999999999999E-3</v>
      </c>
      <c r="W347">
        <v>1.6999999999999999E-3</v>
      </c>
      <c r="X347">
        <v>0.19538</v>
      </c>
      <c r="Y347">
        <v>2.8199999999999999E-2</v>
      </c>
      <c r="Z347">
        <v>2.7000000000000001E-3</v>
      </c>
      <c r="AA347">
        <v>3.3E-3</v>
      </c>
      <c r="AB347">
        <v>555</v>
      </c>
      <c r="AC347">
        <v>13</v>
      </c>
      <c r="AD347">
        <v>13</v>
      </c>
      <c r="AE347" s="4">
        <v>567.6</v>
      </c>
      <c r="AF347">
        <v>7.2</v>
      </c>
      <c r="AG347">
        <v>8.9</v>
      </c>
      <c r="AH347">
        <v>560</v>
      </c>
      <c r="AI347">
        <v>52</v>
      </c>
      <c r="AJ347">
        <v>65</v>
      </c>
      <c r="AK347">
        <v>487</v>
      </c>
      <c r="AL347">
        <v>64</v>
      </c>
      <c r="AM347">
        <v>64</v>
      </c>
      <c r="AN347">
        <v>320.60000000000002</v>
      </c>
      <c r="AO347">
        <v>8.1</v>
      </c>
      <c r="AP347">
        <v>18.91</v>
      </c>
      <c r="AQ347">
        <v>0.5</v>
      </c>
      <c r="AR347">
        <v>17.04</v>
      </c>
      <c r="AS347">
        <v>0.24</v>
      </c>
    </row>
    <row r="348" spans="1:45" x14ac:dyDescent="0.25">
      <c r="A348">
        <v>26.501999999999999</v>
      </c>
      <c r="B348" t="s">
        <v>483</v>
      </c>
      <c r="C348">
        <v>123</v>
      </c>
      <c r="D348" t="s">
        <v>40</v>
      </c>
      <c r="E348">
        <v>1</v>
      </c>
      <c r="H348" s="1">
        <v>26910000</v>
      </c>
      <c r="I348">
        <v>690000</v>
      </c>
      <c r="J348">
        <v>166200</v>
      </c>
      <c r="K348">
        <v>4400</v>
      </c>
      <c r="L348">
        <v>0.79200000000000004</v>
      </c>
      <c r="M348">
        <v>2.5000000000000001E-2</v>
      </c>
      <c r="N348">
        <v>2.5999999999999999E-2</v>
      </c>
      <c r="O348">
        <v>9.1700000000000004E-2</v>
      </c>
      <c r="P348">
        <v>1.4E-3</v>
      </c>
      <c r="Q348">
        <v>1.6000000000000001E-3</v>
      </c>
      <c r="R348">
        <v>0.18456</v>
      </c>
      <c r="S348">
        <v>10.90513</v>
      </c>
      <c r="T348">
        <v>0.19027479999999999</v>
      </c>
      <c r="U348">
        <v>6.2399999999999997E-2</v>
      </c>
      <c r="V348">
        <v>2E-3</v>
      </c>
      <c r="W348">
        <v>2E-3</v>
      </c>
      <c r="X348">
        <v>0.28423999999999999</v>
      </c>
      <c r="Y348">
        <v>2.8799999999999999E-2</v>
      </c>
      <c r="Z348">
        <v>2.5999999999999999E-3</v>
      </c>
      <c r="AA348">
        <v>3.3999999999999998E-3</v>
      </c>
      <c r="AB348">
        <v>589</v>
      </c>
      <c r="AC348">
        <v>14</v>
      </c>
      <c r="AD348">
        <v>15</v>
      </c>
      <c r="AE348" s="4">
        <v>565.70000000000005</v>
      </c>
      <c r="AF348">
        <v>8.1</v>
      </c>
      <c r="AG348">
        <v>9.6</v>
      </c>
      <c r="AH348">
        <v>572</v>
      </c>
      <c r="AI348">
        <v>52</v>
      </c>
      <c r="AJ348">
        <v>66</v>
      </c>
      <c r="AK348">
        <v>640</v>
      </c>
      <c r="AL348">
        <v>72</v>
      </c>
      <c r="AM348">
        <v>72</v>
      </c>
      <c r="AN348">
        <v>315.89999999999998</v>
      </c>
      <c r="AO348">
        <v>8.4</v>
      </c>
      <c r="AP348">
        <v>18.48</v>
      </c>
      <c r="AQ348">
        <v>0.56999999999999995</v>
      </c>
      <c r="AR348">
        <v>17.03</v>
      </c>
      <c r="AS348">
        <v>0.3</v>
      </c>
    </row>
    <row r="349" spans="1:45" x14ac:dyDescent="0.25">
      <c r="A349">
        <v>26.542999999999999</v>
      </c>
      <c r="B349" t="s">
        <v>484</v>
      </c>
      <c r="C349">
        <v>124</v>
      </c>
      <c r="D349" t="s">
        <v>40</v>
      </c>
      <c r="E349">
        <v>1</v>
      </c>
      <c r="H349" s="1">
        <v>27110000</v>
      </c>
      <c r="I349">
        <v>730000</v>
      </c>
      <c r="J349">
        <v>169400</v>
      </c>
      <c r="K349">
        <v>4600</v>
      </c>
      <c r="L349">
        <v>0.76700000000000002</v>
      </c>
      <c r="M349">
        <v>2.1999999999999999E-2</v>
      </c>
      <c r="N349">
        <v>2.1999999999999999E-2</v>
      </c>
      <c r="O349">
        <v>9.11E-2</v>
      </c>
      <c r="P349">
        <v>1.2999999999999999E-3</v>
      </c>
      <c r="Q349">
        <v>1.6000000000000001E-3</v>
      </c>
      <c r="R349">
        <v>1.0548999999999999E-2</v>
      </c>
      <c r="S349">
        <v>10.97695</v>
      </c>
      <c r="T349">
        <v>0.1927894</v>
      </c>
      <c r="U349">
        <v>6.0900000000000003E-2</v>
      </c>
      <c r="V349">
        <v>1.8E-3</v>
      </c>
      <c r="W349">
        <v>1.8E-3</v>
      </c>
      <c r="X349">
        <v>0.42698000000000003</v>
      </c>
      <c r="Y349">
        <v>2.69E-2</v>
      </c>
      <c r="Z349">
        <v>2.8999999999999998E-3</v>
      </c>
      <c r="AA349">
        <v>3.5000000000000001E-3</v>
      </c>
      <c r="AB349">
        <v>576</v>
      </c>
      <c r="AC349">
        <v>13</v>
      </c>
      <c r="AD349">
        <v>13</v>
      </c>
      <c r="AE349" s="4">
        <v>562.1</v>
      </c>
      <c r="AF349">
        <v>7.8</v>
      </c>
      <c r="AG349">
        <v>9.4</v>
      </c>
      <c r="AH349">
        <v>533</v>
      </c>
      <c r="AI349">
        <v>56</v>
      </c>
      <c r="AJ349">
        <v>68</v>
      </c>
      <c r="AK349">
        <v>597</v>
      </c>
      <c r="AL349">
        <v>64</v>
      </c>
      <c r="AM349">
        <v>64</v>
      </c>
      <c r="AN349">
        <v>321.8</v>
      </c>
      <c r="AO349">
        <v>8.6999999999999993</v>
      </c>
      <c r="AP349">
        <v>18.79</v>
      </c>
      <c r="AQ349">
        <v>0.59</v>
      </c>
      <c r="AR349">
        <v>17.100000000000001</v>
      </c>
      <c r="AS349">
        <v>0.28000000000000003</v>
      </c>
    </row>
    <row r="350" spans="1:45" x14ac:dyDescent="0.25">
      <c r="A350">
        <v>27.167999999999999</v>
      </c>
      <c r="B350" t="s">
        <v>485</v>
      </c>
      <c r="C350">
        <v>126</v>
      </c>
      <c r="D350" t="s">
        <v>40</v>
      </c>
      <c r="E350">
        <v>1</v>
      </c>
      <c r="H350" s="1">
        <v>27080000</v>
      </c>
      <c r="I350">
        <v>830000</v>
      </c>
      <c r="J350">
        <v>167700</v>
      </c>
      <c r="K350">
        <v>4900</v>
      </c>
      <c r="L350">
        <v>0.76400000000000001</v>
      </c>
      <c r="M350">
        <v>2.1999999999999999E-2</v>
      </c>
      <c r="N350">
        <v>2.1999999999999999E-2</v>
      </c>
      <c r="O350">
        <v>9.2899999999999996E-2</v>
      </c>
      <c r="P350">
        <v>1.1999999999999999E-3</v>
      </c>
      <c r="Q350">
        <v>1.5E-3</v>
      </c>
      <c r="R350">
        <v>0.26125999999999999</v>
      </c>
      <c r="S350">
        <v>10.76426</v>
      </c>
      <c r="T350">
        <v>0.17380399999999999</v>
      </c>
      <c r="U350">
        <v>5.9799999999999999E-2</v>
      </c>
      <c r="V350">
        <v>1.6999999999999999E-3</v>
      </c>
      <c r="W350">
        <v>1.6999999999999999E-3</v>
      </c>
      <c r="X350">
        <v>0.16772000000000001</v>
      </c>
      <c r="Y350">
        <v>3.3399999999999999E-2</v>
      </c>
      <c r="Z350">
        <v>4.1000000000000003E-3</v>
      </c>
      <c r="AA350">
        <v>4.7000000000000002E-3</v>
      </c>
      <c r="AB350">
        <v>578</v>
      </c>
      <c r="AC350">
        <v>13</v>
      </c>
      <c r="AD350">
        <v>13</v>
      </c>
      <c r="AE350" s="4">
        <v>572.79999999999995</v>
      </c>
      <c r="AF350">
        <v>6.9</v>
      </c>
      <c r="AG350">
        <v>8.6999999999999993</v>
      </c>
      <c r="AH350">
        <v>634</v>
      </c>
      <c r="AI350">
        <v>60</v>
      </c>
      <c r="AJ350">
        <v>70</v>
      </c>
      <c r="AK350">
        <v>566</v>
      </c>
      <c r="AL350">
        <v>63</v>
      </c>
      <c r="AM350">
        <v>63</v>
      </c>
      <c r="AN350">
        <v>316.5</v>
      </c>
      <c r="AO350">
        <v>9.1999999999999993</v>
      </c>
      <c r="AP350">
        <v>18.55</v>
      </c>
      <c r="AQ350">
        <v>0.61</v>
      </c>
      <c r="AR350">
        <v>17.05</v>
      </c>
      <c r="AS350">
        <v>0.28999999999999998</v>
      </c>
    </row>
    <row r="351" spans="1:45" x14ac:dyDescent="0.25">
      <c r="A351">
        <v>26.526</v>
      </c>
      <c r="B351" t="s">
        <v>486</v>
      </c>
      <c r="C351">
        <v>124</v>
      </c>
      <c r="D351" t="s">
        <v>40</v>
      </c>
      <c r="E351">
        <v>1</v>
      </c>
      <c r="H351" s="1">
        <v>26970000</v>
      </c>
      <c r="I351">
        <v>750000</v>
      </c>
      <c r="J351">
        <v>173400</v>
      </c>
      <c r="K351">
        <v>4900</v>
      </c>
      <c r="L351">
        <v>0.77300000000000002</v>
      </c>
      <c r="M351">
        <v>0.02</v>
      </c>
      <c r="N351">
        <v>2.1000000000000001E-2</v>
      </c>
      <c r="O351">
        <v>9.1600000000000001E-2</v>
      </c>
      <c r="P351">
        <v>1.1000000000000001E-3</v>
      </c>
      <c r="Q351">
        <v>1.4E-3</v>
      </c>
      <c r="R351">
        <v>0.27117999999999998</v>
      </c>
      <c r="S351">
        <v>10.91703</v>
      </c>
      <c r="T351">
        <v>0.16685420000000001</v>
      </c>
      <c r="U351">
        <v>6.0400000000000002E-2</v>
      </c>
      <c r="V351">
        <v>1.6000000000000001E-3</v>
      </c>
      <c r="W351">
        <v>1.6000000000000001E-3</v>
      </c>
      <c r="X351">
        <v>0.21434</v>
      </c>
      <c r="Y351">
        <v>2.87E-2</v>
      </c>
      <c r="Z351">
        <v>2.5999999999999999E-3</v>
      </c>
      <c r="AA351">
        <v>3.3E-3</v>
      </c>
      <c r="AB351">
        <v>580</v>
      </c>
      <c r="AC351">
        <v>12</v>
      </c>
      <c r="AD351">
        <v>12</v>
      </c>
      <c r="AE351" s="4">
        <v>564.9</v>
      </c>
      <c r="AF351">
        <v>6.7</v>
      </c>
      <c r="AG351">
        <v>8.5</v>
      </c>
      <c r="AH351">
        <v>570</v>
      </c>
      <c r="AI351">
        <v>50</v>
      </c>
      <c r="AJ351">
        <v>64</v>
      </c>
      <c r="AK351">
        <v>603</v>
      </c>
      <c r="AL351">
        <v>58</v>
      </c>
      <c r="AM351">
        <v>58</v>
      </c>
      <c r="AN351">
        <v>327.3</v>
      </c>
      <c r="AO351">
        <v>9.1999999999999993</v>
      </c>
      <c r="AP351">
        <v>18.93</v>
      </c>
      <c r="AQ351">
        <v>0.59</v>
      </c>
      <c r="AR351">
        <v>17.29</v>
      </c>
      <c r="AS351">
        <v>0.31</v>
      </c>
    </row>
    <row r="352" spans="1:45" x14ac:dyDescent="0.25">
      <c r="A352">
        <v>26.504999999999999</v>
      </c>
      <c r="B352" t="s">
        <v>487</v>
      </c>
      <c r="C352">
        <v>123</v>
      </c>
      <c r="D352" t="s">
        <v>40</v>
      </c>
      <c r="E352">
        <v>1</v>
      </c>
      <c r="H352" s="1">
        <v>27330000</v>
      </c>
      <c r="I352">
        <v>740000</v>
      </c>
      <c r="J352">
        <v>173800</v>
      </c>
      <c r="K352">
        <v>4700</v>
      </c>
      <c r="L352">
        <v>0.77600000000000002</v>
      </c>
      <c r="M352">
        <v>4.3999999999999997E-2</v>
      </c>
      <c r="N352">
        <v>4.3999999999999997E-2</v>
      </c>
      <c r="O352">
        <v>9.2299999999999993E-2</v>
      </c>
      <c r="P352">
        <v>1.1999999999999999E-3</v>
      </c>
      <c r="Q352">
        <v>1.5E-3</v>
      </c>
      <c r="R352">
        <v>-5.9214000000000003E-2</v>
      </c>
      <c r="S352">
        <v>10.834239999999999</v>
      </c>
      <c r="T352">
        <v>0.17607100000000001</v>
      </c>
      <c r="U352">
        <v>6.0600000000000001E-2</v>
      </c>
      <c r="V352">
        <v>3.5000000000000001E-3</v>
      </c>
      <c r="W352">
        <v>3.5000000000000001E-3</v>
      </c>
      <c r="X352">
        <v>6.7554000000000003E-2</v>
      </c>
      <c r="Y352">
        <v>3.1099999999999999E-2</v>
      </c>
      <c r="Z352">
        <v>3.2000000000000002E-3</v>
      </c>
      <c r="AA352">
        <v>3.8999999999999998E-3</v>
      </c>
      <c r="AB352">
        <v>577</v>
      </c>
      <c r="AC352">
        <v>19</v>
      </c>
      <c r="AD352">
        <v>19</v>
      </c>
      <c r="AE352" s="4">
        <v>568.79999999999995</v>
      </c>
      <c r="AF352">
        <v>7.2</v>
      </c>
      <c r="AG352">
        <v>8.9</v>
      </c>
      <c r="AH352">
        <v>615</v>
      </c>
      <c r="AI352">
        <v>63</v>
      </c>
      <c r="AJ352">
        <v>76</v>
      </c>
      <c r="AK352">
        <v>551</v>
      </c>
      <c r="AL352">
        <v>81</v>
      </c>
      <c r="AM352">
        <v>81</v>
      </c>
      <c r="AN352">
        <v>325.39999999999998</v>
      </c>
      <c r="AO352">
        <v>8.9</v>
      </c>
      <c r="AP352">
        <v>18.739999999999998</v>
      </c>
      <c r="AQ352">
        <v>0.56999999999999995</v>
      </c>
      <c r="AR352">
        <v>17.39</v>
      </c>
      <c r="AS352">
        <v>0.3</v>
      </c>
    </row>
    <row r="353" spans="1:45" x14ac:dyDescent="0.25">
      <c r="A353">
        <v>26.535</v>
      </c>
      <c r="B353" t="s">
        <v>488</v>
      </c>
      <c r="C353">
        <v>123</v>
      </c>
      <c r="D353" t="s">
        <v>40</v>
      </c>
      <c r="E353">
        <v>1</v>
      </c>
      <c r="H353" s="1">
        <v>26920000</v>
      </c>
      <c r="I353">
        <v>810000</v>
      </c>
      <c r="J353">
        <v>165100</v>
      </c>
      <c r="K353">
        <v>4700</v>
      </c>
      <c r="L353">
        <v>0.76600000000000001</v>
      </c>
      <c r="M353">
        <v>2.1000000000000001E-2</v>
      </c>
      <c r="N353">
        <v>2.1999999999999999E-2</v>
      </c>
      <c r="O353">
        <v>9.1700000000000004E-2</v>
      </c>
      <c r="P353">
        <v>1.4E-3</v>
      </c>
      <c r="Q353">
        <v>1.6000000000000001E-3</v>
      </c>
      <c r="R353">
        <v>0.33333000000000002</v>
      </c>
      <c r="S353">
        <v>10.90513</v>
      </c>
      <c r="T353">
        <v>0.19027479999999999</v>
      </c>
      <c r="U353">
        <v>6.0199999999999997E-2</v>
      </c>
      <c r="V353">
        <v>1.6000000000000001E-3</v>
      </c>
      <c r="W353">
        <v>1.6000000000000001E-3</v>
      </c>
      <c r="X353">
        <v>0.19839999999999999</v>
      </c>
      <c r="Y353">
        <v>2.92E-2</v>
      </c>
      <c r="Z353">
        <v>3.3E-3</v>
      </c>
      <c r="AA353">
        <v>3.8999999999999998E-3</v>
      </c>
      <c r="AB353">
        <v>576</v>
      </c>
      <c r="AC353">
        <v>12</v>
      </c>
      <c r="AD353">
        <v>12</v>
      </c>
      <c r="AE353" s="4">
        <v>565.5</v>
      </c>
      <c r="AF353">
        <v>8.1</v>
      </c>
      <c r="AG353">
        <v>9.6</v>
      </c>
      <c r="AH353">
        <v>578</v>
      </c>
      <c r="AI353">
        <v>64</v>
      </c>
      <c r="AJ353">
        <v>76</v>
      </c>
      <c r="AK353">
        <v>577</v>
      </c>
      <c r="AL353">
        <v>59</v>
      </c>
      <c r="AM353">
        <v>59</v>
      </c>
      <c r="AN353">
        <v>309</v>
      </c>
      <c r="AO353">
        <v>8.8000000000000007</v>
      </c>
      <c r="AP353">
        <v>18.34</v>
      </c>
      <c r="AQ353">
        <v>0.63</v>
      </c>
      <c r="AR353">
        <v>16.940000000000001</v>
      </c>
      <c r="AS353">
        <v>0.31</v>
      </c>
    </row>
    <row r="354" spans="1:45" x14ac:dyDescent="0.25">
      <c r="A354">
        <v>26.555</v>
      </c>
      <c r="B354" t="s">
        <v>489</v>
      </c>
      <c r="C354">
        <v>124</v>
      </c>
      <c r="D354" t="s">
        <v>40</v>
      </c>
      <c r="E354">
        <v>1</v>
      </c>
      <c r="H354" s="1">
        <v>27520000</v>
      </c>
      <c r="I354">
        <v>800000</v>
      </c>
      <c r="J354">
        <v>175200</v>
      </c>
      <c r="K354">
        <v>4600</v>
      </c>
      <c r="L354">
        <v>0.746</v>
      </c>
      <c r="M354">
        <v>1.7999999999999999E-2</v>
      </c>
      <c r="N354">
        <v>1.9E-2</v>
      </c>
      <c r="O354">
        <v>9.0800000000000006E-2</v>
      </c>
      <c r="P354">
        <v>1.2999999999999999E-3</v>
      </c>
      <c r="Q354">
        <v>1.6000000000000001E-3</v>
      </c>
      <c r="R354">
        <v>0.34841</v>
      </c>
      <c r="S354">
        <v>11.01322</v>
      </c>
      <c r="T354">
        <v>0.1940655</v>
      </c>
      <c r="U354">
        <v>5.9299999999999999E-2</v>
      </c>
      <c r="V354">
        <v>1.4E-3</v>
      </c>
      <c r="W354">
        <v>1.4E-3</v>
      </c>
      <c r="X354">
        <v>0.17881</v>
      </c>
      <c r="Y354">
        <v>0.03</v>
      </c>
      <c r="Z354">
        <v>2.8E-3</v>
      </c>
      <c r="AA354">
        <v>3.5999999999999999E-3</v>
      </c>
      <c r="AB354">
        <v>564</v>
      </c>
      <c r="AC354">
        <v>11</v>
      </c>
      <c r="AD354">
        <v>11</v>
      </c>
      <c r="AE354" s="4">
        <v>560</v>
      </c>
      <c r="AF354">
        <v>7.9</v>
      </c>
      <c r="AG354">
        <v>9.4</v>
      </c>
      <c r="AH354">
        <v>595</v>
      </c>
      <c r="AI354">
        <v>55</v>
      </c>
      <c r="AJ354">
        <v>70</v>
      </c>
      <c r="AK354">
        <v>577</v>
      </c>
      <c r="AL354">
        <v>49</v>
      </c>
      <c r="AM354">
        <v>49</v>
      </c>
      <c r="AN354">
        <v>327.9</v>
      </c>
      <c r="AO354">
        <v>8.6</v>
      </c>
      <c r="AP354">
        <v>18.64</v>
      </c>
      <c r="AQ354">
        <v>0.6</v>
      </c>
      <c r="AR354">
        <v>17.62</v>
      </c>
      <c r="AS354">
        <v>0.3</v>
      </c>
    </row>
    <row r="355" spans="1:45" x14ac:dyDescent="0.25">
      <c r="A355">
        <v>27.146000000000001</v>
      </c>
      <c r="B355" t="s">
        <v>490</v>
      </c>
      <c r="C355">
        <v>127</v>
      </c>
      <c r="D355" t="s">
        <v>40</v>
      </c>
      <c r="E355">
        <v>1</v>
      </c>
      <c r="H355" s="1">
        <v>26960000</v>
      </c>
      <c r="I355">
        <v>770000</v>
      </c>
      <c r="J355">
        <v>166100</v>
      </c>
      <c r="K355">
        <v>5000</v>
      </c>
      <c r="L355">
        <v>0.77700000000000002</v>
      </c>
      <c r="M355">
        <v>0.02</v>
      </c>
      <c r="N355">
        <v>0.02</v>
      </c>
      <c r="O355">
        <v>9.4200000000000006E-2</v>
      </c>
      <c r="P355">
        <v>1.1999999999999999E-3</v>
      </c>
      <c r="Q355">
        <v>1.5E-3</v>
      </c>
      <c r="R355">
        <v>4.7516999999999997E-2</v>
      </c>
      <c r="S355">
        <v>10.61571</v>
      </c>
      <c r="T355">
        <v>0.16904</v>
      </c>
      <c r="U355">
        <v>6.0199999999999997E-2</v>
      </c>
      <c r="V355">
        <v>1.6999999999999999E-3</v>
      </c>
      <c r="W355">
        <v>1.6999999999999999E-3</v>
      </c>
      <c r="X355">
        <v>0.53608999999999996</v>
      </c>
      <c r="Y355">
        <v>2.9100000000000001E-2</v>
      </c>
      <c r="Z355">
        <v>3.0999999999999999E-3</v>
      </c>
      <c r="AA355">
        <v>3.7000000000000002E-3</v>
      </c>
      <c r="AB355">
        <v>582</v>
      </c>
      <c r="AC355">
        <v>11</v>
      </c>
      <c r="AD355">
        <v>12</v>
      </c>
      <c r="AE355" s="4">
        <v>579.9</v>
      </c>
      <c r="AF355">
        <v>7.3</v>
      </c>
      <c r="AG355">
        <v>9.1</v>
      </c>
      <c r="AH355">
        <v>576</v>
      </c>
      <c r="AI355">
        <v>60</v>
      </c>
      <c r="AJ355">
        <v>73</v>
      </c>
      <c r="AK355">
        <v>572</v>
      </c>
      <c r="AL355">
        <v>63</v>
      </c>
      <c r="AM355">
        <v>63</v>
      </c>
      <c r="AN355">
        <v>308.8</v>
      </c>
      <c r="AO355">
        <v>9.3000000000000007</v>
      </c>
      <c r="AP355">
        <v>17.96</v>
      </c>
      <c r="AQ355">
        <v>0.61</v>
      </c>
      <c r="AR355">
        <v>17.29</v>
      </c>
      <c r="AS355">
        <v>0.28000000000000003</v>
      </c>
    </row>
    <row r="356" spans="1:45" x14ac:dyDescent="0.25">
      <c r="A356">
        <v>26.506</v>
      </c>
      <c r="B356" t="s">
        <v>491</v>
      </c>
      <c r="C356">
        <v>123</v>
      </c>
      <c r="D356" t="s">
        <v>40</v>
      </c>
      <c r="E356">
        <v>1</v>
      </c>
      <c r="H356" s="1">
        <v>27240000</v>
      </c>
      <c r="I356">
        <v>760000</v>
      </c>
      <c r="J356">
        <v>171600</v>
      </c>
      <c r="K356">
        <v>5000</v>
      </c>
      <c r="L356">
        <v>0.79200000000000004</v>
      </c>
      <c r="M356">
        <v>2.4E-2</v>
      </c>
      <c r="N356">
        <v>2.4E-2</v>
      </c>
      <c r="O356">
        <v>9.2100000000000001E-2</v>
      </c>
      <c r="P356">
        <v>1.1999999999999999E-3</v>
      </c>
      <c r="Q356">
        <v>1.5E-3</v>
      </c>
      <c r="R356">
        <v>0.19736000000000001</v>
      </c>
      <c r="S356">
        <v>10.857760000000001</v>
      </c>
      <c r="T356">
        <v>0.17683650000000001</v>
      </c>
      <c r="U356">
        <v>6.2300000000000001E-2</v>
      </c>
      <c r="V356">
        <v>1.9E-3</v>
      </c>
      <c r="W356">
        <v>1.9E-3</v>
      </c>
      <c r="X356">
        <v>0.18604000000000001</v>
      </c>
      <c r="Y356">
        <v>3.1E-2</v>
      </c>
      <c r="Z356">
        <v>2.8999999999999998E-3</v>
      </c>
      <c r="AA356">
        <v>3.5999999999999999E-3</v>
      </c>
      <c r="AB356">
        <v>592</v>
      </c>
      <c r="AC356">
        <v>14</v>
      </c>
      <c r="AD356">
        <v>14</v>
      </c>
      <c r="AE356" s="4">
        <v>568.1</v>
      </c>
      <c r="AF356">
        <v>6.9</v>
      </c>
      <c r="AG356">
        <v>8.6999999999999993</v>
      </c>
      <c r="AH356">
        <v>615</v>
      </c>
      <c r="AI356">
        <v>56</v>
      </c>
      <c r="AJ356">
        <v>71</v>
      </c>
      <c r="AK356">
        <v>644</v>
      </c>
      <c r="AL356">
        <v>67</v>
      </c>
      <c r="AM356">
        <v>67</v>
      </c>
      <c r="AN356">
        <v>326</v>
      </c>
      <c r="AO356">
        <v>9.5</v>
      </c>
      <c r="AP356">
        <v>19.11</v>
      </c>
      <c r="AQ356">
        <v>0.56999999999999995</v>
      </c>
      <c r="AR356">
        <v>17.04</v>
      </c>
      <c r="AS356">
        <v>0.3</v>
      </c>
    </row>
    <row r="357" spans="1:45" x14ac:dyDescent="0.25">
      <c r="A357">
        <v>26.542999999999999</v>
      </c>
      <c r="B357" t="s">
        <v>492</v>
      </c>
      <c r="C357">
        <v>124</v>
      </c>
      <c r="D357" t="s">
        <v>40</v>
      </c>
      <c r="E357">
        <v>1</v>
      </c>
      <c r="H357" s="1">
        <v>27040000</v>
      </c>
      <c r="I357">
        <v>870000</v>
      </c>
      <c r="J357">
        <v>171200</v>
      </c>
      <c r="K357">
        <v>5200</v>
      </c>
      <c r="L357">
        <v>0.78300000000000003</v>
      </c>
      <c r="M357">
        <v>2.5000000000000001E-2</v>
      </c>
      <c r="N357">
        <v>2.5000000000000001E-2</v>
      </c>
      <c r="O357">
        <v>9.3200000000000005E-2</v>
      </c>
      <c r="P357">
        <v>1.1999999999999999E-3</v>
      </c>
      <c r="Q357">
        <v>1.5E-3</v>
      </c>
      <c r="R357">
        <v>0.18834000000000001</v>
      </c>
      <c r="S357">
        <v>10.729609999999999</v>
      </c>
      <c r="T357">
        <v>0.1726869</v>
      </c>
      <c r="U357">
        <v>6.1100000000000002E-2</v>
      </c>
      <c r="V357">
        <v>1.9E-3</v>
      </c>
      <c r="W357">
        <v>1.9E-3</v>
      </c>
      <c r="X357">
        <v>3.9902E-2</v>
      </c>
      <c r="Y357">
        <v>3.9E-2</v>
      </c>
      <c r="Z357">
        <v>0.01</v>
      </c>
      <c r="AA357">
        <v>0.01</v>
      </c>
      <c r="AB357">
        <v>584</v>
      </c>
      <c r="AC357">
        <v>14</v>
      </c>
      <c r="AD357">
        <v>14</v>
      </c>
      <c r="AE357" s="4">
        <v>574.29999999999995</v>
      </c>
      <c r="AF357">
        <v>7.3</v>
      </c>
      <c r="AG357">
        <v>9</v>
      </c>
      <c r="AH357">
        <v>750</v>
      </c>
      <c r="AI357">
        <v>170</v>
      </c>
      <c r="AJ357">
        <v>180</v>
      </c>
      <c r="AK357">
        <v>603</v>
      </c>
      <c r="AL357">
        <v>66</v>
      </c>
      <c r="AM357">
        <v>66</v>
      </c>
      <c r="AN357">
        <v>318.10000000000002</v>
      </c>
      <c r="AO357">
        <v>9.6999999999999993</v>
      </c>
      <c r="AP357">
        <v>18.13</v>
      </c>
      <c r="AQ357">
        <v>0.57999999999999996</v>
      </c>
      <c r="AR357">
        <v>17.66</v>
      </c>
      <c r="AS357">
        <v>0.31</v>
      </c>
    </row>
    <row r="358" spans="1:45" x14ac:dyDescent="0.25">
      <c r="A358">
        <v>26.585999999999999</v>
      </c>
      <c r="B358" t="s">
        <v>493</v>
      </c>
      <c r="C358">
        <v>123</v>
      </c>
      <c r="D358" t="s">
        <v>40</v>
      </c>
      <c r="E358">
        <v>1</v>
      </c>
      <c r="H358" s="1">
        <v>25850000</v>
      </c>
      <c r="I358">
        <v>850000</v>
      </c>
      <c r="J358">
        <v>180700</v>
      </c>
      <c r="K358">
        <v>5800</v>
      </c>
      <c r="L358">
        <v>0.82299999999999995</v>
      </c>
      <c r="M358">
        <v>2.4E-2</v>
      </c>
      <c r="N358">
        <v>2.4E-2</v>
      </c>
      <c r="O358">
        <v>9.35E-2</v>
      </c>
      <c r="P358">
        <v>1E-3</v>
      </c>
      <c r="Q358">
        <v>1.4E-3</v>
      </c>
      <c r="R358">
        <v>0.14019999999999999</v>
      </c>
      <c r="S358">
        <v>10.69519</v>
      </c>
      <c r="T358">
        <v>0.1601418</v>
      </c>
      <c r="U358">
        <v>6.3299999999999995E-2</v>
      </c>
      <c r="V358">
        <v>1.9E-3</v>
      </c>
      <c r="W358">
        <v>1.9E-3</v>
      </c>
      <c r="X358">
        <v>5.8827999999999998E-2</v>
      </c>
      <c r="Y358">
        <v>3.1099999999999999E-2</v>
      </c>
      <c r="Z358">
        <v>3.0999999999999999E-3</v>
      </c>
      <c r="AA358">
        <v>3.8E-3</v>
      </c>
      <c r="AB358">
        <v>607</v>
      </c>
      <c r="AC358">
        <v>13</v>
      </c>
      <c r="AD358">
        <v>13</v>
      </c>
      <c r="AE358" s="4">
        <v>576.20000000000005</v>
      </c>
      <c r="AF358">
        <v>6.1</v>
      </c>
      <c r="AG358">
        <v>8.1</v>
      </c>
      <c r="AH358">
        <v>617</v>
      </c>
      <c r="AI358">
        <v>60</v>
      </c>
      <c r="AJ358">
        <v>75</v>
      </c>
      <c r="AK358">
        <v>682</v>
      </c>
      <c r="AL358">
        <v>62</v>
      </c>
      <c r="AM358">
        <v>62</v>
      </c>
      <c r="AN358">
        <v>344</v>
      </c>
      <c r="AO358">
        <v>11</v>
      </c>
      <c r="AP358">
        <v>19.920000000000002</v>
      </c>
      <c r="AQ358">
        <v>0.7</v>
      </c>
      <c r="AR358">
        <v>17.25</v>
      </c>
      <c r="AS358">
        <v>0.28999999999999998</v>
      </c>
    </row>
    <row r="359" spans="1:45" x14ac:dyDescent="0.25">
      <c r="A359">
        <v>26.553000000000001</v>
      </c>
      <c r="B359" t="s">
        <v>494</v>
      </c>
      <c r="C359">
        <v>123</v>
      </c>
      <c r="D359" t="s">
        <v>40</v>
      </c>
      <c r="E359">
        <v>1</v>
      </c>
      <c r="H359" s="1">
        <v>25560000</v>
      </c>
      <c r="I359">
        <v>860000</v>
      </c>
      <c r="J359">
        <v>182600</v>
      </c>
      <c r="K359">
        <v>6000</v>
      </c>
      <c r="L359">
        <v>0.77100000000000002</v>
      </c>
      <c r="M359">
        <v>2.1999999999999999E-2</v>
      </c>
      <c r="N359">
        <v>2.1999999999999999E-2</v>
      </c>
      <c r="O359">
        <v>9.4299999999999995E-2</v>
      </c>
      <c r="P359">
        <v>1.2999999999999999E-3</v>
      </c>
      <c r="Q359">
        <v>1.6000000000000001E-3</v>
      </c>
      <c r="R359">
        <v>8.8657E-2</v>
      </c>
      <c r="S359">
        <v>10.60445</v>
      </c>
      <c r="T359">
        <v>0.17992710000000001</v>
      </c>
      <c r="U359">
        <v>5.8700000000000002E-2</v>
      </c>
      <c r="V359">
        <v>1.8E-3</v>
      </c>
      <c r="W359">
        <v>1.8E-3</v>
      </c>
      <c r="X359">
        <v>0.28486</v>
      </c>
      <c r="Y359">
        <v>3.15E-2</v>
      </c>
      <c r="Z359">
        <v>3.2000000000000002E-3</v>
      </c>
      <c r="AA359">
        <v>3.8999999999999998E-3</v>
      </c>
      <c r="AB359">
        <v>578</v>
      </c>
      <c r="AC359">
        <v>13</v>
      </c>
      <c r="AD359">
        <v>13</v>
      </c>
      <c r="AE359" s="4">
        <v>581</v>
      </c>
      <c r="AF359">
        <v>7.4</v>
      </c>
      <c r="AG359">
        <v>9.1</v>
      </c>
      <c r="AH359">
        <v>624</v>
      </c>
      <c r="AI359">
        <v>63</v>
      </c>
      <c r="AJ359">
        <v>77</v>
      </c>
      <c r="AK359">
        <v>518</v>
      </c>
      <c r="AL359">
        <v>67</v>
      </c>
      <c r="AM359">
        <v>67</v>
      </c>
      <c r="AN359">
        <v>347</v>
      </c>
      <c r="AO359">
        <v>11</v>
      </c>
      <c r="AP359">
        <v>20.43</v>
      </c>
      <c r="AQ359">
        <v>0.73</v>
      </c>
      <c r="AR359">
        <v>17</v>
      </c>
      <c r="AS359">
        <v>0.3</v>
      </c>
    </row>
    <row r="360" spans="1:45" x14ac:dyDescent="0.25">
      <c r="A360">
        <v>26.56</v>
      </c>
      <c r="B360" t="s">
        <v>495</v>
      </c>
      <c r="C360">
        <v>123</v>
      </c>
      <c r="D360" t="s">
        <v>40</v>
      </c>
      <c r="E360">
        <v>1</v>
      </c>
      <c r="H360" s="1">
        <v>26160000</v>
      </c>
      <c r="I360">
        <v>910000</v>
      </c>
      <c r="J360">
        <v>197900</v>
      </c>
      <c r="K360">
        <v>6300</v>
      </c>
      <c r="L360">
        <v>0.77900000000000003</v>
      </c>
      <c r="M360">
        <v>2.1000000000000001E-2</v>
      </c>
      <c r="N360">
        <v>2.1000000000000001E-2</v>
      </c>
      <c r="O360">
        <v>9.5299999999999996E-2</v>
      </c>
      <c r="P360">
        <v>1.1000000000000001E-3</v>
      </c>
      <c r="Q360">
        <v>1.4E-3</v>
      </c>
      <c r="R360">
        <v>0.18756999999999999</v>
      </c>
      <c r="S360">
        <v>10.493180000000001</v>
      </c>
      <c r="T360">
        <v>0.15414949999999999</v>
      </c>
      <c r="U360">
        <v>5.9499999999999997E-2</v>
      </c>
      <c r="V360">
        <v>1.6999999999999999E-3</v>
      </c>
      <c r="W360">
        <v>1.6999999999999999E-3</v>
      </c>
      <c r="X360">
        <v>0.20862</v>
      </c>
      <c r="Y360">
        <v>2.9899999999999999E-2</v>
      </c>
      <c r="Z360">
        <v>2.7000000000000001E-3</v>
      </c>
      <c r="AA360">
        <v>3.5000000000000001E-3</v>
      </c>
      <c r="AB360">
        <v>585</v>
      </c>
      <c r="AC360">
        <v>12</v>
      </c>
      <c r="AD360">
        <v>13</v>
      </c>
      <c r="AE360" s="4">
        <v>586.6</v>
      </c>
      <c r="AF360">
        <v>6.5</v>
      </c>
      <c r="AG360">
        <v>8.5</v>
      </c>
      <c r="AH360">
        <v>593</v>
      </c>
      <c r="AI360">
        <v>53</v>
      </c>
      <c r="AJ360">
        <v>68</v>
      </c>
      <c r="AK360">
        <v>568</v>
      </c>
      <c r="AL360">
        <v>65</v>
      </c>
      <c r="AM360">
        <v>65</v>
      </c>
      <c r="AN360">
        <v>374</v>
      </c>
      <c r="AO360">
        <v>12</v>
      </c>
      <c r="AP360">
        <v>21.91</v>
      </c>
      <c r="AQ360">
        <v>0.7</v>
      </c>
      <c r="AR360">
        <v>16.940000000000001</v>
      </c>
      <c r="AS360">
        <v>0.25</v>
      </c>
    </row>
    <row r="361" spans="1:45" x14ac:dyDescent="0.25">
      <c r="A361">
        <v>26.57</v>
      </c>
      <c r="B361" t="s">
        <v>496</v>
      </c>
      <c r="C361">
        <v>123</v>
      </c>
      <c r="D361" t="s">
        <v>40</v>
      </c>
      <c r="E361">
        <v>1</v>
      </c>
      <c r="H361" s="1">
        <v>26100000</v>
      </c>
      <c r="I361">
        <v>850000</v>
      </c>
      <c r="J361">
        <v>191500</v>
      </c>
      <c r="K361">
        <v>6000</v>
      </c>
      <c r="L361">
        <v>0.79200000000000004</v>
      </c>
      <c r="M361">
        <v>2.1000000000000001E-2</v>
      </c>
      <c r="N361">
        <v>2.1000000000000001E-2</v>
      </c>
      <c r="O361">
        <v>9.3700000000000006E-2</v>
      </c>
      <c r="P361">
        <v>1.2999999999999999E-3</v>
      </c>
      <c r="Q361">
        <v>1.6000000000000001E-3</v>
      </c>
      <c r="R361">
        <v>0.25368000000000002</v>
      </c>
      <c r="S361">
        <v>10.672359999999999</v>
      </c>
      <c r="T361">
        <v>0.18223880000000001</v>
      </c>
      <c r="U361">
        <v>6.13E-2</v>
      </c>
      <c r="V361">
        <v>1.6999999999999999E-3</v>
      </c>
      <c r="W361">
        <v>1.6999999999999999E-3</v>
      </c>
      <c r="X361">
        <v>0.23139999999999999</v>
      </c>
      <c r="Y361">
        <v>2.8400000000000002E-2</v>
      </c>
      <c r="Z361">
        <v>2.3999999999999998E-3</v>
      </c>
      <c r="AA361">
        <v>3.2000000000000002E-3</v>
      </c>
      <c r="AB361">
        <v>590</v>
      </c>
      <c r="AC361">
        <v>12</v>
      </c>
      <c r="AD361">
        <v>12</v>
      </c>
      <c r="AE361" s="4">
        <v>577.1</v>
      </c>
      <c r="AF361">
        <v>7.8</v>
      </c>
      <c r="AG361">
        <v>9.5</v>
      </c>
      <c r="AH361">
        <v>564</v>
      </c>
      <c r="AI361">
        <v>48</v>
      </c>
      <c r="AJ361">
        <v>62</v>
      </c>
      <c r="AK361">
        <v>625</v>
      </c>
      <c r="AL361">
        <v>61</v>
      </c>
      <c r="AM361">
        <v>61</v>
      </c>
      <c r="AN361">
        <v>362</v>
      </c>
      <c r="AO361">
        <v>11</v>
      </c>
      <c r="AP361">
        <v>21.19</v>
      </c>
      <c r="AQ361">
        <v>0.68</v>
      </c>
      <c r="AR361">
        <v>17.010000000000002</v>
      </c>
      <c r="AS361">
        <v>0.28999999999999998</v>
      </c>
    </row>
    <row r="362" spans="1:45" x14ac:dyDescent="0.25">
      <c r="A362">
        <v>26.509</v>
      </c>
      <c r="B362" t="s">
        <v>497</v>
      </c>
      <c r="C362">
        <v>124</v>
      </c>
      <c r="D362" t="s">
        <v>40</v>
      </c>
      <c r="E362">
        <v>1</v>
      </c>
      <c r="H362" s="1">
        <v>26700000</v>
      </c>
      <c r="I362">
        <v>810000</v>
      </c>
      <c r="J362">
        <v>194400</v>
      </c>
      <c r="K362">
        <v>6000</v>
      </c>
      <c r="L362">
        <v>0.80100000000000005</v>
      </c>
      <c r="M362">
        <v>1.9E-2</v>
      </c>
      <c r="N362">
        <v>0.02</v>
      </c>
      <c r="O362">
        <v>9.4200000000000006E-2</v>
      </c>
      <c r="P362">
        <v>1.1000000000000001E-3</v>
      </c>
      <c r="Q362">
        <v>1.5E-3</v>
      </c>
      <c r="R362">
        <v>0.16691</v>
      </c>
      <c r="S362">
        <v>10.61571</v>
      </c>
      <c r="T362">
        <v>0.16904</v>
      </c>
      <c r="U362">
        <v>6.1699999999999998E-2</v>
      </c>
      <c r="V362">
        <v>1.6000000000000001E-3</v>
      </c>
      <c r="W362">
        <v>1.6000000000000001E-3</v>
      </c>
      <c r="X362">
        <v>0.31552000000000002</v>
      </c>
      <c r="Y362">
        <v>2.5600000000000001E-2</v>
      </c>
      <c r="Z362">
        <v>2.3E-3</v>
      </c>
      <c r="AA362">
        <v>3.0000000000000001E-3</v>
      </c>
      <c r="AB362">
        <v>596</v>
      </c>
      <c r="AC362">
        <v>11</v>
      </c>
      <c r="AD362">
        <v>11</v>
      </c>
      <c r="AE362" s="4">
        <v>580</v>
      </c>
      <c r="AF362">
        <v>6.7</v>
      </c>
      <c r="AG362">
        <v>8.5</v>
      </c>
      <c r="AH362">
        <v>510</v>
      </c>
      <c r="AI362">
        <v>46</v>
      </c>
      <c r="AJ362">
        <v>58</v>
      </c>
      <c r="AK362">
        <v>632</v>
      </c>
      <c r="AL362">
        <v>57</v>
      </c>
      <c r="AM362">
        <v>57</v>
      </c>
      <c r="AN362">
        <v>364</v>
      </c>
      <c r="AO362">
        <v>11</v>
      </c>
      <c r="AP362">
        <v>21.18</v>
      </c>
      <c r="AQ362">
        <v>0.74</v>
      </c>
      <c r="AR362">
        <v>17.23</v>
      </c>
      <c r="AS362">
        <v>0.31</v>
      </c>
    </row>
    <row r="363" spans="1:45" x14ac:dyDescent="0.25">
      <c r="A363">
        <v>26.524000000000001</v>
      </c>
      <c r="B363" t="s">
        <v>498</v>
      </c>
      <c r="C363">
        <v>124</v>
      </c>
      <c r="D363" t="s">
        <v>40</v>
      </c>
      <c r="E363">
        <v>1</v>
      </c>
      <c r="H363" s="1">
        <v>26610000</v>
      </c>
      <c r="I363">
        <v>850000</v>
      </c>
      <c r="J363">
        <v>172100</v>
      </c>
      <c r="K363">
        <v>6200</v>
      </c>
      <c r="L363">
        <v>0.80200000000000005</v>
      </c>
      <c r="M363">
        <v>2.3E-2</v>
      </c>
      <c r="N363">
        <v>2.3E-2</v>
      </c>
      <c r="O363">
        <v>9.4299999999999995E-2</v>
      </c>
      <c r="P363">
        <v>1.2999999999999999E-3</v>
      </c>
      <c r="Q363">
        <v>1.6000000000000001E-3</v>
      </c>
      <c r="R363">
        <v>0.20712</v>
      </c>
      <c r="S363">
        <v>10.60445</v>
      </c>
      <c r="T363">
        <v>0.17992710000000001</v>
      </c>
      <c r="U363">
        <v>6.1499999999999999E-2</v>
      </c>
      <c r="V363">
        <v>1.9E-3</v>
      </c>
      <c r="W363">
        <v>1.9E-3</v>
      </c>
      <c r="X363">
        <v>0.20401</v>
      </c>
      <c r="Y363">
        <v>3.0499999999999999E-2</v>
      </c>
      <c r="Z363">
        <v>3.3999999999999998E-3</v>
      </c>
      <c r="AA363">
        <v>4.0000000000000001E-3</v>
      </c>
      <c r="AB363">
        <v>595</v>
      </c>
      <c r="AC363">
        <v>13</v>
      </c>
      <c r="AD363">
        <v>13</v>
      </c>
      <c r="AE363" s="4">
        <v>580.6</v>
      </c>
      <c r="AF363">
        <v>7.8</v>
      </c>
      <c r="AG363">
        <v>9.4</v>
      </c>
      <c r="AH363">
        <v>603</v>
      </c>
      <c r="AI363">
        <v>66</v>
      </c>
      <c r="AJ363">
        <v>79</v>
      </c>
      <c r="AK363">
        <v>617</v>
      </c>
      <c r="AL363">
        <v>65</v>
      </c>
      <c r="AM363">
        <v>65</v>
      </c>
      <c r="AN363">
        <v>322</v>
      </c>
      <c r="AO363">
        <v>12</v>
      </c>
      <c r="AP363">
        <v>18.28</v>
      </c>
      <c r="AQ363">
        <v>0.75</v>
      </c>
      <c r="AR363">
        <v>17.72</v>
      </c>
      <c r="AS363">
        <v>0.35</v>
      </c>
    </row>
    <row r="364" spans="1:45" x14ac:dyDescent="0.25">
      <c r="A364">
        <v>26.553999999999998</v>
      </c>
      <c r="B364" t="s">
        <v>499</v>
      </c>
      <c r="C364">
        <v>124</v>
      </c>
      <c r="D364" t="s">
        <v>40</v>
      </c>
      <c r="E364">
        <v>1</v>
      </c>
      <c r="H364" s="1">
        <v>26210000</v>
      </c>
      <c r="I364">
        <v>830000</v>
      </c>
      <c r="J364">
        <v>161300</v>
      </c>
      <c r="K364">
        <v>5000</v>
      </c>
      <c r="L364">
        <v>0.80300000000000005</v>
      </c>
      <c r="M364">
        <v>2.4E-2</v>
      </c>
      <c r="N364">
        <v>2.5000000000000001E-2</v>
      </c>
      <c r="O364">
        <v>9.5100000000000004E-2</v>
      </c>
      <c r="P364">
        <v>1.4E-3</v>
      </c>
      <c r="Q364">
        <v>1.6000000000000001E-3</v>
      </c>
      <c r="R364">
        <v>0.13916999999999999</v>
      </c>
      <c r="S364">
        <v>10.51525</v>
      </c>
      <c r="T364">
        <v>0.17691270000000001</v>
      </c>
      <c r="U364">
        <v>6.0600000000000001E-2</v>
      </c>
      <c r="V364">
        <v>1.9E-3</v>
      </c>
      <c r="W364">
        <v>1.9E-3</v>
      </c>
      <c r="X364">
        <v>0.26232</v>
      </c>
      <c r="Y364">
        <v>3.2000000000000001E-2</v>
      </c>
      <c r="Z364">
        <v>3.3999999999999998E-3</v>
      </c>
      <c r="AA364">
        <v>4.1000000000000003E-3</v>
      </c>
      <c r="AB364">
        <v>596</v>
      </c>
      <c r="AC364">
        <v>14</v>
      </c>
      <c r="AD364">
        <v>14</v>
      </c>
      <c r="AE364" s="4">
        <v>585.20000000000005</v>
      </c>
      <c r="AF364">
        <v>8.1</v>
      </c>
      <c r="AG364">
        <v>9.6999999999999993</v>
      </c>
      <c r="AH364">
        <v>633</v>
      </c>
      <c r="AI364">
        <v>66</v>
      </c>
      <c r="AJ364">
        <v>80</v>
      </c>
      <c r="AK364">
        <v>583</v>
      </c>
      <c r="AL364">
        <v>66</v>
      </c>
      <c r="AM364">
        <v>66</v>
      </c>
      <c r="AN364">
        <v>302</v>
      </c>
      <c r="AO364">
        <v>9.3000000000000007</v>
      </c>
      <c r="AP364">
        <v>17.75</v>
      </c>
      <c r="AQ364">
        <v>0.59</v>
      </c>
      <c r="AR364">
        <v>17.03</v>
      </c>
      <c r="AS364">
        <v>0.28999999999999998</v>
      </c>
    </row>
    <row r="365" spans="1:45" x14ac:dyDescent="0.25">
      <c r="A365">
        <v>26.693999999999999</v>
      </c>
      <c r="B365" t="s">
        <v>500</v>
      </c>
      <c r="C365">
        <v>124</v>
      </c>
      <c r="D365" t="s">
        <v>40</v>
      </c>
      <c r="E365">
        <v>1</v>
      </c>
      <c r="H365" s="1">
        <v>26560000</v>
      </c>
      <c r="I365">
        <v>770000</v>
      </c>
      <c r="J365">
        <v>160700</v>
      </c>
      <c r="K365">
        <v>4700</v>
      </c>
      <c r="L365">
        <v>0.79900000000000004</v>
      </c>
      <c r="M365">
        <v>2.1000000000000001E-2</v>
      </c>
      <c r="N365">
        <v>2.1000000000000001E-2</v>
      </c>
      <c r="O365">
        <v>9.4799999999999995E-2</v>
      </c>
      <c r="P365">
        <v>1.1999999999999999E-3</v>
      </c>
      <c r="Q365">
        <v>1.5E-3</v>
      </c>
      <c r="R365">
        <v>0.20421</v>
      </c>
      <c r="S365">
        <v>10.54852</v>
      </c>
      <c r="T365">
        <v>0.166907</v>
      </c>
      <c r="U365">
        <v>6.1400000000000003E-2</v>
      </c>
      <c r="V365">
        <v>1.6000000000000001E-3</v>
      </c>
      <c r="W365">
        <v>1.6000000000000001E-3</v>
      </c>
      <c r="X365">
        <v>0.24106</v>
      </c>
      <c r="Y365">
        <v>2.9600000000000001E-2</v>
      </c>
      <c r="Z365">
        <v>2.8E-3</v>
      </c>
      <c r="AA365">
        <v>3.5000000000000001E-3</v>
      </c>
      <c r="AB365">
        <v>594</v>
      </c>
      <c r="AC365">
        <v>12</v>
      </c>
      <c r="AD365">
        <v>12</v>
      </c>
      <c r="AE365" s="4">
        <v>583.6</v>
      </c>
      <c r="AF365">
        <v>6.9</v>
      </c>
      <c r="AG365">
        <v>8.8000000000000007</v>
      </c>
      <c r="AH365">
        <v>588</v>
      </c>
      <c r="AI365">
        <v>55</v>
      </c>
      <c r="AJ365">
        <v>69</v>
      </c>
      <c r="AK365">
        <v>622</v>
      </c>
      <c r="AL365">
        <v>58</v>
      </c>
      <c r="AM365">
        <v>58</v>
      </c>
      <c r="AN365">
        <v>298.8</v>
      </c>
      <c r="AO365">
        <v>8.6999999999999993</v>
      </c>
      <c r="AP365">
        <v>17.690000000000001</v>
      </c>
      <c r="AQ365">
        <v>0.6</v>
      </c>
      <c r="AR365">
        <v>17</v>
      </c>
      <c r="AS365">
        <v>0.28999999999999998</v>
      </c>
    </row>
    <row r="366" spans="1:45" x14ac:dyDescent="0.25">
      <c r="A366">
        <v>26.56</v>
      </c>
      <c r="B366" t="s">
        <v>501</v>
      </c>
      <c r="C366">
        <v>123</v>
      </c>
      <c r="D366" t="s">
        <v>40</v>
      </c>
      <c r="E366">
        <v>1</v>
      </c>
      <c r="H366" s="1">
        <v>25400000</v>
      </c>
      <c r="I366">
        <v>850000</v>
      </c>
      <c r="J366">
        <v>177100</v>
      </c>
      <c r="K366">
        <v>5700</v>
      </c>
      <c r="L366">
        <v>0.78100000000000003</v>
      </c>
      <c r="M366">
        <v>2.1999999999999999E-2</v>
      </c>
      <c r="N366">
        <v>2.1999999999999999E-2</v>
      </c>
      <c r="O366">
        <v>9.4399999999999998E-2</v>
      </c>
      <c r="P366">
        <v>1.1999999999999999E-3</v>
      </c>
      <c r="Q366">
        <v>1.5E-3</v>
      </c>
      <c r="R366">
        <v>0.11111</v>
      </c>
      <c r="S366">
        <v>10.593220000000001</v>
      </c>
      <c r="T366">
        <v>0.16832449999999999</v>
      </c>
      <c r="U366">
        <v>5.9700000000000003E-2</v>
      </c>
      <c r="V366">
        <v>1.6999999999999999E-3</v>
      </c>
      <c r="W366">
        <v>1.6999999999999999E-3</v>
      </c>
      <c r="X366">
        <v>0.31526999999999999</v>
      </c>
      <c r="Y366">
        <v>2.93E-2</v>
      </c>
      <c r="Z366">
        <v>2.8E-3</v>
      </c>
      <c r="AA366">
        <v>3.5000000000000001E-3</v>
      </c>
      <c r="AB366">
        <v>583</v>
      </c>
      <c r="AC366">
        <v>12</v>
      </c>
      <c r="AD366">
        <v>13</v>
      </c>
      <c r="AE366" s="4">
        <v>581.5</v>
      </c>
      <c r="AF366">
        <v>7</v>
      </c>
      <c r="AG366">
        <v>8.9</v>
      </c>
      <c r="AH366">
        <v>582</v>
      </c>
      <c r="AI366">
        <v>54</v>
      </c>
      <c r="AJ366">
        <v>68</v>
      </c>
      <c r="AK366">
        <v>554</v>
      </c>
      <c r="AL366">
        <v>64</v>
      </c>
      <c r="AM366">
        <v>64</v>
      </c>
      <c r="AN366">
        <v>337</v>
      </c>
      <c r="AO366">
        <v>11</v>
      </c>
      <c r="AP366">
        <v>19.559999999999999</v>
      </c>
      <c r="AQ366">
        <v>0.67</v>
      </c>
      <c r="AR366">
        <v>17.13</v>
      </c>
      <c r="AS366">
        <v>0.3</v>
      </c>
    </row>
    <row r="367" spans="1:45" x14ac:dyDescent="0.25">
      <c r="A367">
        <v>26.553999999999998</v>
      </c>
      <c r="B367" t="s">
        <v>502</v>
      </c>
      <c r="C367">
        <v>124</v>
      </c>
      <c r="D367" t="s">
        <v>40</v>
      </c>
      <c r="E367">
        <v>1</v>
      </c>
      <c r="H367" s="1">
        <v>26040000</v>
      </c>
      <c r="I367">
        <v>900000</v>
      </c>
      <c r="J367">
        <v>163900</v>
      </c>
      <c r="K367">
        <v>5700</v>
      </c>
      <c r="L367">
        <v>0.80600000000000005</v>
      </c>
      <c r="M367">
        <v>2.8000000000000001E-2</v>
      </c>
      <c r="N367">
        <v>2.8000000000000001E-2</v>
      </c>
      <c r="O367">
        <v>9.6199999999999994E-2</v>
      </c>
      <c r="P367">
        <v>1.1999999999999999E-3</v>
      </c>
      <c r="Q367">
        <v>1.6000000000000001E-3</v>
      </c>
      <c r="R367">
        <v>0.12053</v>
      </c>
      <c r="S367">
        <v>10.395009999999999</v>
      </c>
      <c r="T367">
        <v>0.17288999999999999</v>
      </c>
      <c r="U367">
        <v>6.08E-2</v>
      </c>
      <c r="V367">
        <v>1.9E-3</v>
      </c>
      <c r="W367">
        <v>1.9E-3</v>
      </c>
      <c r="X367">
        <v>0.12429999999999999</v>
      </c>
      <c r="Y367">
        <v>3.5099999999999999E-2</v>
      </c>
      <c r="Z367">
        <v>4.1000000000000003E-3</v>
      </c>
      <c r="AA367">
        <v>4.7999999999999996E-3</v>
      </c>
      <c r="AB367">
        <v>597</v>
      </c>
      <c r="AC367">
        <v>15</v>
      </c>
      <c r="AD367">
        <v>15</v>
      </c>
      <c r="AE367" s="4">
        <v>592</v>
      </c>
      <c r="AF367">
        <v>7.3</v>
      </c>
      <c r="AG367">
        <v>9.1</v>
      </c>
      <c r="AH367">
        <v>692</v>
      </c>
      <c r="AI367">
        <v>79</v>
      </c>
      <c r="AJ367">
        <v>93</v>
      </c>
      <c r="AK367">
        <v>602</v>
      </c>
      <c r="AL367">
        <v>72</v>
      </c>
      <c r="AM367">
        <v>72</v>
      </c>
      <c r="AN367">
        <v>305</v>
      </c>
      <c r="AO367">
        <v>11</v>
      </c>
      <c r="AP367">
        <v>17.3</v>
      </c>
      <c r="AQ367">
        <v>0.65</v>
      </c>
      <c r="AR367">
        <v>17.690000000000001</v>
      </c>
      <c r="AS367">
        <v>0.32</v>
      </c>
    </row>
    <row r="368" spans="1:45" x14ac:dyDescent="0.25">
      <c r="A368">
        <v>26.553999999999998</v>
      </c>
      <c r="B368" t="s">
        <v>503</v>
      </c>
      <c r="C368">
        <v>123</v>
      </c>
      <c r="D368" t="s">
        <v>40</v>
      </c>
      <c r="E368">
        <v>1</v>
      </c>
      <c r="H368" s="1">
        <v>24750000</v>
      </c>
      <c r="I368">
        <v>900000</v>
      </c>
      <c r="J368">
        <v>150500</v>
      </c>
      <c r="K368">
        <v>5600</v>
      </c>
      <c r="L368">
        <v>0.82299999999999995</v>
      </c>
      <c r="M368">
        <v>2.5000000000000001E-2</v>
      </c>
      <c r="N368">
        <v>2.5000000000000001E-2</v>
      </c>
      <c r="O368">
        <v>9.7799999999999998E-2</v>
      </c>
      <c r="P368">
        <v>1.2999999999999999E-3</v>
      </c>
      <c r="Q368">
        <v>1.6000000000000001E-3</v>
      </c>
      <c r="R368">
        <v>0.14454</v>
      </c>
      <c r="S368">
        <v>10.22495</v>
      </c>
      <c r="T368">
        <v>0.16727929999999999</v>
      </c>
      <c r="U368">
        <v>6.0699999999999997E-2</v>
      </c>
      <c r="V368">
        <v>1.8E-3</v>
      </c>
      <c r="W368">
        <v>1.8E-3</v>
      </c>
      <c r="X368">
        <v>0.31358000000000003</v>
      </c>
      <c r="Y368">
        <v>3.2099999999999997E-2</v>
      </c>
      <c r="Z368">
        <v>3.3E-3</v>
      </c>
      <c r="AA368">
        <v>4.0000000000000001E-3</v>
      </c>
      <c r="AB368">
        <v>607</v>
      </c>
      <c r="AC368">
        <v>14</v>
      </c>
      <c r="AD368">
        <v>14</v>
      </c>
      <c r="AE368" s="4">
        <v>601.20000000000005</v>
      </c>
      <c r="AF368">
        <v>7.8</v>
      </c>
      <c r="AG368">
        <v>9.6</v>
      </c>
      <c r="AH368">
        <v>635</v>
      </c>
      <c r="AI368">
        <v>64</v>
      </c>
      <c r="AJ368">
        <v>79</v>
      </c>
      <c r="AK368">
        <v>595</v>
      </c>
      <c r="AL368">
        <v>68</v>
      </c>
      <c r="AM368">
        <v>68</v>
      </c>
      <c r="AN368">
        <v>287</v>
      </c>
      <c r="AO368">
        <v>11</v>
      </c>
      <c r="AP368">
        <v>17.899999999999999</v>
      </c>
      <c r="AQ368">
        <v>0.72</v>
      </c>
      <c r="AR368">
        <v>16.09</v>
      </c>
      <c r="AS368">
        <v>0.3</v>
      </c>
    </row>
    <row r="369" spans="1:45" x14ac:dyDescent="0.25">
      <c r="A369">
        <v>26.521000000000001</v>
      </c>
      <c r="B369" t="s">
        <v>504</v>
      </c>
      <c r="C369">
        <v>123</v>
      </c>
      <c r="D369" t="s">
        <v>40</v>
      </c>
      <c r="E369">
        <v>1</v>
      </c>
      <c r="H369" s="1">
        <v>25210000</v>
      </c>
      <c r="I369">
        <v>910000</v>
      </c>
      <c r="J369">
        <v>151000</v>
      </c>
      <c r="K369">
        <v>5000</v>
      </c>
      <c r="L369">
        <v>0.80400000000000005</v>
      </c>
      <c r="M369">
        <v>1.7999999999999999E-2</v>
      </c>
      <c r="N369">
        <v>1.7999999999999999E-2</v>
      </c>
      <c r="O369">
        <v>9.6799999999999997E-2</v>
      </c>
      <c r="P369">
        <v>1.1999999999999999E-3</v>
      </c>
      <c r="Q369">
        <v>1.5E-3</v>
      </c>
      <c r="R369">
        <v>0.29804999999999998</v>
      </c>
      <c r="S369">
        <v>10.330579999999999</v>
      </c>
      <c r="T369">
        <v>0.16008130000000001</v>
      </c>
      <c r="U369">
        <v>6.0499999999999998E-2</v>
      </c>
      <c r="V369">
        <v>1.4E-3</v>
      </c>
      <c r="W369">
        <v>1.4E-3</v>
      </c>
      <c r="X369">
        <v>0.23161999999999999</v>
      </c>
      <c r="Y369">
        <v>3.0700000000000002E-2</v>
      </c>
      <c r="Z369">
        <v>3.0000000000000001E-3</v>
      </c>
      <c r="AA369">
        <v>3.8E-3</v>
      </c>
      <c r="AB369">
        <v>598</v>
      </c>
      <c r="AC369">
        <v>10</v>
      </c>
      <c r="AD369">
        <v>10</v>
      </c>
      <c r="AE369" s="4">
        <v>595.79999999999995</v>
      </c>
      <c r="AF369">
        <v>7.1</v>
      </c>
      <c r="AG369">
        <v>8.9</v>
      </c>
      <c r="AH369">
        <v>608</v>
      </c>
      <c r="AI369">
        <v>59</v>
      </c>
      <c r="AJ369">
        <v>73</v>
      </c>
      <c r="AK369">
        <v>604</v>
      </c>
      <c r="AL369">
        <v>50</v>
      </c>
      <c r="AM369">
        <v>50</v>
      </c>
      <c r="AN369">
        <v>288.5</v>
      </c>
      <c r="AO369">
        <v>9.6</v>
      </c>
      <c r="AP369">
        <v>18.46</v>
      </c>
      <c r="AQ369">
        <v>0.66</v>
      </c>
      <c r="AR369">
        <v>15.67</v>
      </c>
      <c r="AS369">
        <v>0.28000000000000003</v>
      </c>
    </row>
    <row r="370" spans="1:45" x14ac:dyDescent="0.25">
      <c r="A370">
        <v>26.552</v>
      </c>
      <c r="B370" t="s">
        <v>505</v>
      </c>
      <c r="C370">
        <v>123</v>
      </c>
      <c r="D370" t="s">
        <v>40</v>
      </c>
      <c r="E370">
        <v>1</v>
      </c>
      <c r="H370" s="1">
        <v>25460000</v>
      </c>
      <c r="I370">
        <v>840000</v>
      </c>
      <c r="J370">
        <v>150300</v>
      </c>
      <c r="K370">
        <v>5000</v>
      </c>
      <c r="L370">
        <v>0.78500000000000003</v>
      </c>
      <c r="M370">
        <v>0.02</v>
      </c>
      <c r="N370">
        <v>0.02</v>
      </c>
      <c r="O370">
        <v>9.7900000000000001E-2</v>
      </c>
      <c r="P370">
        <v>1.2999999999999999E-3</v>
      </c>
      <c r="Q370">
        <v>1.6000000000000001E-3</v>
      </c>
      <c r="R370">
        <v>-5.4045999999999997E-2</v>
      </c>
      <c r="S370">
        <v>10.214499999999999</v>
      </c>
      <c r="T370">
        <v>0.1669378</v>
      </c>
      <c r="U370">
        <v>5.8299999999999998E-2</v>
      </c>
      <c r="V370">
        <v>1.6999999999999999E-3</v>
      </c>
      <c r="W370">
        <v>1.6999999999999999E-3</v>
      </c>
      <c r="X370">
        <v>0.51032</v>
      </c>
      <c r="Y370">
        <v>2.8299999999999999E-2</v>
      </c>
      <c r="Z370">
        <v>3.0999999999999999E-3</v>
      </c>
      <c r="AA370">
        <v>3.7000000000000002E-3</v>
      </c>
      <c r="AB370">
        <v>587</v>
      </c>
      <c r="AC370">
        <v>11</v>
      </c>
      <c r="AD370">
        <v>12</v>
      </c>
      <c r="AE370" s="4">
        <v>601.9</v>
      </c>
      <c r="AF370">
        <v>7.4</v>
      </c>
      <c r="AG370">
        <v>9.1999999999999993</v>
      </c>
      <c r="AH370">
        <v>562</v>
      </c>
      <c r="AI370">
        <v>60</v>
      </c>
      <c r="AJ370">
        <v>72</v>
      </c>
      <c r="AK370">
        <v>505</v>
      </c>
      <c r="AL370">
        <v>63</v>
      </c>
      <c r="AM370">
        <v>63</v>
      </c>
      <c r="AN370">
        <v>283.39999999999998</v>
      </c>
      <c r="AO370">
        <v>9.5</v>
      </c>
      <c r="AP370">
        <v>17.75</v>
      </c>
      <c r="AQ370">
        <v>0.67</v>
      </c>
      <c r="AR370">
        <v>16</v>
      </c>
      <c r="AS370">
        <v>0.3</v>
      </c>
    </row>
    <row r="371" spans="1:45" x14ac:dyDescent="0.25">
      <c r="A371">
        <v>26.542000000000002</v>
      </c>
      <c r="B371" t="s">
        <v>506</v>
      </c>
      <c r="C371">
        <v>123</v>
      </c>
      <c r="D371" t="s">
        <v>40</v>
      </c>
      <c r="E371">
        <v>1</v>
      </c>
      <c r="H371" s="1">
        <v>24900000</v>
      </c>
      <c r="I371">
        <v>930000</v>
      </c>
      <c r="J371">
        <v>152200</v>
      </c>
      <c r="K371">
        <v>5900</v>
      </c>
      <c r="L371">
        <v>0.79500000000000004</v>
      </c>
      <c r="M371">
        <v>2.4E-2</v>
      </c>
      <c r="N371">
        <v>2.4E-2</v>
      </c>
      <c r="O371">
        <v>9.7000000000000003E-2</v>
      </c>
      <c r="P371">
        <v>1.4E-3</v>
      </c>
      <c r="Q371">
        <v>1.6999999999999999E-3</v>
      </c>
      <c r="R371">
        <v>4.1554000000000001E-2</v>
      </c>
      <c r="S371">
        <v>10.309279999999999</v>
      </c>
      <c r="T371">
        <v>0.18067810000000001</v>
      </c>
      <c r="U371">
        <v>5.96E-2</v>
      </c>
      <c r="V371">
        <v>1.9E-3</v>
      </c>
      <c r="W371">
        <v>1.9E-3</v>
      </c>
      <c r="X371">
        <v>0.40492</v>
      </c>
      <c r="Y371">
        <v>3.2099999999999997E-2</v>
      </c>
      <c r="Z371">
        <v>3.3E-3</v>
      </c>
      <c r="AA371">
        <v>4.0000000000000001E-3</v>
      </c>
      <c r="AB371">
        <v>591</v>
      </c>
      <c r="AC371">
        <v>13</v>
      </c>
      <c r="AD371">
        <v>14</v>
      </c>
      <c r="AE371" s="4">
        <v>596.6</v>
      </c>
      <c r="AF371">
        <v>8</v>
      </c>
      <c r="AG371">
        <v>9.6999999999999993</v>
      </c>
      <c r="AH371">
        <v>635</v>
      </c>
      <c r="AI371">
        <v>64</v>
      </c>
      <c r="AJ371">
        <v>78</v>
      </c>
      <c r="AK371">
        <v>547</v>
      </c>
      <c r="AL371">
        <v>71</v>
      </c>
      <c r="AM371">
        <v>71</v>
      </c>
      <c r="AN371">
        <v>287</v>
      </c>
      <c r="AO371">
        <v>11</v>
      </c>
      <c r="AP371">
        <v>17.690000000000001</v>
      </c>
      <c r="AQ371">
        <v>0.68</v>
      </c>
      <c r="AR371">
        <v>16.18</v>
      </c>
      <c r="AS371">
        <v>0.31</v>
      </c>
    </row>
    <row r="372" spans="1:45" x14ac:dyDescent="0.25">
      <c r="A372">
        <v>26.521999999999998</v>
      </c>
      <c r="B372" t="s">
        <v>507</v>
      </c>
      <c r="C372">
        <v>123</v>
      </c>
      <c r="D372" t="s">
        <v>40</v>
      </c>
      <c r="E372">
        <v>1</v>
      </c>
      <c r="H372" s="1">
        <v>25280000</v>
      </c>
      <c r="I372">
        <v>930000</v>
      </c>
      <c r="J372">
        <v>147900</v>
      </c>
      <c r="K372">
        <v>5900</v>
      </c>
      <c r="L372">
        <v>0.80600000000000005</v>
      </c>
      <c r="M372">
        <v>2.5000000000000001E-2</v>
      </c>
      <c r="N372">
        <v>2.5000000000000001E-2</v>
      </c>
      <c r="O372">
        <v>9.6699999999999994E-2</v>
      </c>
      <c r="P372">
        <v>1.4E-3</v>
      </c>
      <c r="Q372">
        <v>1.6999999999999999E-3</v>
      </c>
      <c r="R372">
        <v>0.21684999999999999</v>
      </c>
      <c r="S372">
        <v>10.34126</v>
      </c>
      <c r="T372">
        <v>0.18180089999999999</v>
      </c>
      <c r="U372">
        <v>6.0499999999999998E-2</v>
      </c>
      <c r="V372">
        <v>1.9E-3</v>
      </c>
      <c r="W372">
        <v>1.9E-3</v>
      </c>
      <c r="X372">
        <v>0.24295</v>
      </c>
      <c r="Y372">
        <v>3.1399999999999997E-2</v>
      </c>
      <c r="Z372">
        <v>3.3999999999999998E-3</v>
      </c>
      <c r="AA372">
        <v>4.1000000000000003E-3</v>
      </c>
      <c r="AB372">
        <v>601</v>
      </c>
      <c r="AC372">
        <v>14</v>
      </c>
      <c r="AD372">
        <v>14</v>
      </c>
      <c r="AE372" s="4">
        <v>595.1</v>
      </c>
      <c r="AF372">
        <v>8.1999999999999993</v>
      </c>
      <c r="AG372">
        <v>9.8000000000000007</v>
      </c>
      <c r="AH372">
        <v>622</v>
      </c>
      <c r="AI372">
        <v>66</v>
      </c>
      <c r="AJ372">
        <v>79</v>
      </c>
      <c r="AK372">
        <v>591</v>
      </c>
      <c r="AL372">
        <v>65</v>
      </c>
      <c r="AM372">
        <v>65</v>
      </c>
      <c r="AN372">
        <v>276</v>
      </c>
      <c r="AO372">
        <v>11</v>
      </c>
      <c r="AP372">
        <v>17.27</v>
      </c>
      <c r="AQ372">
        <v>0.64</v>
      </c>
      <c r="AR372">
        <v>15.89</v>
      </c>
      <c r="AS372">
        <v>0.28000000000000003</v>
      </c>
    </row>
    <row r="373" spans="1:45" x14ac:dyDescent="0.25">
      <c r="A373">
        <v>26.57</v>
      </c>
      <c r="B373" t="s">
        <v>508</v>
      </c>
      <c r="C373">
        <v>124</v>
      </c>
      <c r="D373" t="s">
        <v>40</v>
      </c>
      <c r="E373">
        <v>1</v>
      </c>
      <c r="H373" s="1">
        <v>25450000</v>
      </c>
      <c r="I373">
        <v>950000</v>
      </c>
      <c r="J373">
        <v>149600</v>
      </c>
      <c r="K373">
        <v>5500</v>
      </c>
      <c r="L373">
        <v>0.82199999999999995</v>
      </c>
      <c r="M373">
        <v>2.4E-2</v>
      </c>
      <c r="N373">
        <v>2.5000000000000001E-2</v>
      </c>
      <c r="O373">
        <v>9.8299999999999998E-2</v>
      </c>
      <c r="P373">
        <v>1.1999999999999999E-3</v>
      </c>
      <c r="Q373">
        <v>1.5E-3</v>
      </c>
      <c r="R373">
        <v>0.14204</v>
      </c>
      <c r="S373">
        <v>10.172940000000001</v>
      </c>
      <c r="T373">
        <v>0.15523310000000001</v>
      </c>
      <c r="U373">
        <v>6.0299999999999999E-2</v>
      </c>
      <c r="V373">
        <v>1.9E-3</v>
      </c>
      <c r="W373">
        <v>1.9E-3</v>
      </c>
      <c r="X373">
        <v>0.29743000000000003</v>
      </c>
      <c r="Y373">
        <v>3.1300000000000001E-2</v>
      </c>
      <c r="Z373">
        <v>3.3E-3</v>
      </c>
      <c r="AA373">
        <v>4.0000000000000001E-3</v>
      </c>
      <c r="AB373">
        <v>607</v>
      </c>
      <c r="AC373">
        <v>13</v>
      </c>
      <c r="AD373">
        <v>14</v>
      </c>
      <c r="AE373" s="4">
        <v>604.4</v>
      </c>
      <c r="AF373">
        <v>7.2</v>
      </c>
      <c r="AG373">
        <v>9.1</v>
      </c>
      <c r="AH373">
        <v>619</v>
      </c>
      <c r="AI373">
        <v>65</v>
      </c>
      <c r="AJ373">
        <v>79</v>
      </c>
      <c r="AK373">
        <v>574</v>
      </c>
      <c r="AL373">
        <v>65</v>
      </c>
      <c r="AM373">
        <v>65</v>
      </c>
      <c r="AN373">
        <v>280</v>
      </c>
      <c r="AO373">
        <v>10</v>
      </c>
      <c r="AP373">
        <v>17.75</v>
      </c>
      <c r="AQ373">
        <v>0.71</v>
      </c>
      <c r="AR373">
        <v>15.8</v>
      </c>
      <c r="AS373">
        <v>0.28999999999999998</v>
      </c>
    </row>
    <row r="374" spans="1:45" x14ac:dyDescent="0.25">
      <c r="A374">
        <v>26.707999999999998</v>
      </c>
      <c r="B374" t="s">
        <v>509</v>
      </c>
      <c r="C374">
        <v>124</v>
      </c>
      <c r="D374" t="s">
        <v>40</v>
      </c>
      <c r="E374">
        <v>1</v>
      </c>
      <c r="H374" s="1">
        <v>25560000</v>
      </c>
      <c r="I374">
        <v>930000</v>
      </c>
      <c r="J374">
        <v>161000</v>
      </c>
      <c r="K374">
        <v>5900</v>
      </c>
      <c r="L374">
        <v>0.80400000000000005</v>
      </c>
      <c r="M374">
        <v>2.5999999999999999E-2</v>
      </c>
      <c r="N374">
        <v>2.5999999999999999E-2</v>
      </c>
      <c r="O374">
        <v>9.8699999999999996E-2</v>
      </c>
      <c r="P374">
        <v>1.2999999999999999E-3</v>
      </c>
      <c r="Q374">
        <v>1.6000000000000001E-3</v>
      </c>
      <c r="R374">
        <v>0.19492999999999999</v>
      </c>
      <c r="S374">
        <v>10.13171</v>
      </c>
      <c r="T374">
        <v>0.16424250000000001</v>
      </c>
      <c r="U374">
        <v>5.8900000000000001E-2</v>
      </c>
      <c r="V374">
        <v>1.9E-3</v>
      </c>
      <c r="W374">
        <v>1.9E-3</v>
      </c>
      <c r="X374">
        <v>0.16263</v>
      </c>
      <c r="Y374">
        <v>3.2599999999999997E-2</v>
      </c>
      <c r="Z374">
        <v>3.0000000000000001E-3</v>
      </c>
      <c r="AA374">
        <v>3.8E-3</v>
      </c>
      <c r="AB374">
        <v>596</v>
      </c>
      <c r="AC374">
        <v>14</v>
      </c>
      <c r="AD374">
        <v>15</v>
      </c>
      <c r="AE374" s="4">
        <v>606.6</v>
      </c>
      <c r="AF374">
        <v>7.4</v>
      </c>
      <c r="AG374">
        <v>9.3000000000000007</v>
      </c>
      <c r="AH374">
        <v>647</v>
      </c>
      <c r="AI374">
        <v>59</v>
      </c>
      <c r="AJ374">
        <v>74</v>
      </c>
      <c r="AK374">
        <v>520</v>
      </c>
      <c r="AL374">
        <v>70</v>
      </c>
      <c r="AM374">
        <v>70</v>
      </c>
      <c r="AN374">
        <v>301</v>
      </c>
      <c r="AO374">
        <v>11</v>
      </c>
      <c r="AP374">
        <v>18.29</v>
      </c>
      <c r="AQ374">
        <v>0.7</v>
      </c>
      <c r="AR374">
        <v>16.46</v>
      </c>
      <c r="AS374">
        <v>0.28999999999999998</v>
      </c>
    </row>
    <row r="375" spans="1:45" x14ac:dyDescent="0.25">
      <c r="A375">
        <v>26.614000000000001</v>
      </c>
      <c r="B375" t="s">
        <v>510</v>
      </c>
      <c r="C375">
        <v>124</v>
      </c>
      <c r="D375" t="s">
        <v>40</v>
      </c>
      <c r="E375">
        <v>1</v>
      </c>
      <c r="H375" s="1">
        <v>25370000</v>
      </c>
      <c r="I375">
        <v>990000</v>
      </c>
      <c r="J375">
        <v>146900</v>
      </c>
      <c r="K375">
        <v>5400</v>
      </c>
      <c r="L375">
        <v>0.79500000000000004</v>
      </c>
      <c r="M375">
        <v>2.4E-2</v>
      </c>
      <c r="N375">
        <v>2.4E-2</v>
      </c>
      <c r="O375">
        <v>9.7600000000000006E-2</v>
      </c>
      <c r="P375">
        <v>1.2999999999999999E-3</v>
      </c>
      <c r="Q375">
        <v>1.6000000000000001E-3</v>
      </c>
      <c r="R375">
        <v>9.0498999999999996E-2</v>
      </c>
      <c r="S375">
        <v>10.245900000000001</v>
      </c>
      <c r="T375">
        <v>0.16796559999999999</v>
      </c>
      <c r="U375">
        <v>5.91E-2</v>
      </c>
      <c r="V375">
        <v>1.9E-3</v>
      </c>
      <c r="W375">
        <v>1.9E-3</v>
      </c>
      <c r="X375">
        <v>0.33233000000000001</v>
      </c>
      <c r="Y375">
        <v>2.7799999999999998E-2</v>
      </c>
      <c r="Z375">
        <v>2.8999999999999998E-3</v>
      </c>
      <c r="AA375">
        <v>3.5999999999999999E-3</v>
      </c>
      <c r="AB375">
        <v>591</v>
      </c>
      <c r="AC375">
        <v>14</v>
      </c>
      <c r="AD375">
        <v>14</v>
      </c>
      <c r="AE375" s="4">
        <v>600</v>
      </c>
      <c r="AF375">
        <v>7.4</v>
      </c>
      <c r="AG375">
        <v>9.3000000000000007</v>
      </c>
      <c r="AH375">
        <v>552</v>
      </c>
      <c r="AI375">
        <v>57</v>
      </c>
      <c r="AJ375">
        <v>69</v>
      </c>
      <c r="AK375">
        <v>527</v>
      </c>
      <c r="AL375">
        <v>71</v>
      </c>
      <c r="AM375">
        <v>71</v>
      </c>
      <c r="AN375">
        <v>274</v>
      </c>
      <c r="AO375">
        <v>10</v>
      </c>
      <c r="AP375">
        <v>17.21</v>
      </c>
      <c r="AQ375">
        <v>0.71</v>
      </c>
      <c r="AR375">
        <v>16.03</v>
      </c>
      <c r="AS375">
        <v>0.28000000000000003</v>
      </c>
    </row>
    <row r="376" spans="1:45" x14ac:dyDescent="0.25">
      <c r="A376">
        <v>26.837</v>
      </c>
      <c r="B376" t="s">
        <v>511</v>
      </c>
      <c r="C376">
        <v>125</v>
      </c>
      <c r="D376" t="s">
        <v>40</v>
      </c>
      <c r="E376">
        <v>1</v>
      </c>
      <c r="H376" s="1">
        <v>25480000</v>
      </c>
      <c r="I376">
        <v>990000</v>
      </c>
      <c r="J376">
        <v>154200</v>
      </c>
      <c r="K376">
        <v>5600</v>
      </c>
      <c r="L376">
        <v>0.81200000000000006</v>
      </c>
      <c r="M376">
        <v>2.4E-2</v>
      </c>
      <c r="N376">
        <v>2.4E-2</v>
      </c>
      <c r="O376">
        <v>9.7600000000000006E-2</v>
      </c>
      <c r="P376">
        <v>1.2999999999999999E-3</v>
      </c>
      <c r="Q376">
        <v>1.6000000000000001E-3</v>
      </c>
      <c r="R376">
        <v>4.6335000000000001E-2</v>
      </c>
      <c r="S376">
        <v>10.245900000000001</v>
      </c>
      <c r="T376">
        <v>0.16796559999999999</v>
      </c>
      <c r="U376">
        <v>6.0400000000000002E-2</v>
      </c>
      <c r="V376">
        <v>1.9E-3</v>
      </c>
      <c r="W376">
        <v>1.9E-3</v>
      </c>
      <c r="X376">
        <v>0.39146999999999998</v>
      </c>
      <c r="Y376">
        <v>3.2099999999999997E-2</v>
      </c>
      <c r="Z376">
        <v>3.3999999999999998E-3</v>
      </c>
      <c r="AA376">
        <v>4.1000000000000003E-3</v>
      </c>
      <c r="AB376">
        <v>601</v>
      </c>
      <c r="AC376">
        <v>14</v>
      </c>
      <c r="AD376">
        <v>14</v>
      </c>
      <c r="AE376" s="4">
        <v>600</v>
      </c>
      <c r="AF376">
        <v>7.9</v>
      </c>
      <c r="AG376">
        <v>9.6999999999999993</v>
      </c>
      <c r="AH376">
        <v>634</v>
      </c>
      <c r="AI376">
        <v>67</v>
      </c>
      <c r="AJ376">
        <v>81</v>
      </c>
      <c r="AK376">
        <v>574</v>
      </c>
      <c r="AL376">
        <v>71</v>
      </c>
      <c r="AM376">
        <v>71</v>
      </c>
      <c r="AN376">
        <v>292</v>
      </c>
      <c r="AO376">
        <v>11</v>
      </c>
      <c r="AP376">
        <v>18.16</v>
      </c>
      <c r="AQ376">
        <v>0.69</v>
      </c>
      <c r="AR376">
        <v>16.11</v>
      </c>
      <c r="AS376">
        <v>0.28000000000000003</v>
      </c>
    </row>
    <row r="377" spans="1:45" x14ac:dyDescent="0.25">
      <c r="A377">
        <v>26.760999999999999</v>
      </c>
      <c r="B377" t="s">
        <v>512</v>
      </c>
      <c r="C377">
        <v>125</v>
      </c>
      <c r="D377" t="s">
        <v>40</v>
      </c>
      <c r="E377">
        <v>1</v>
      </c>
      <c r="H377" s="1">
        <v>25620000</v>
      </c>
      <c r="I377">
        <v>950000</v>
      </c>
      <c r="J377">
        <v>151000</v>
      </c>
      <c r="K377">
        <v>5800</v>
      </c>
      <c r="L377">
        <v>0.82199999999999995</v>
      </c>
      <c r="M377">
        <v>2.1999999999999999E-2</v>
      </c>
      <c r="N377">
        <v>2.3E-2</v>
      </c>
      <c r="O377">
        <v>9.7100000000000006E-2</v>
      </c>
      <c r="P377">
        <v>1.4E-3</v>
      </c>
      <c r="Q377">
        <v>1.6999999999999999E-3</v>
      </c>
      <c r="R377">
        <v>0.16175</v>
      </c>
      <c r="S377">
        <v>10.29866</v>
      </c>
      <c r="T377">
        <v>0.1803061</v>
      </c>
      <c r="U377">
        <v>6.1100000000000002E-2</v>
      </c>
      <c r="V377">
        <v>1.6999999999999999E-3</v>
      </c>
      <c r="W377">
        <v>1.6999999999999999E-3</v>
      </c>
      <c r="X377">
        <v>0.35931000000000002</v>
      </c>
      <c r="Y377">
        <v>3.2599999999999997E-2</v>
      </c>
      <c r="Z377">
        <v>3.0999999999999999E-3</v>
      </c>
      <c r="AA377">
        <v>3.8999999999999998E-3</v>
      </c>
      <c r="AB377">
        <v>607</v>
      </c>
      <c r="AC377">
        <v>12</v>
      </c>
      <c r="AD377">
        <v>13</v>
      </c>
      <c r="AE377" s="4">
        <v>597.1</v>
      </c>
      <c r="AF377">
        <v>8.1999999999999993</v>
      </c>
      <c r="AG377">
        <v>9.9</v>
      </c>
      <c r="AH377">
        <v>645</v>
      </c>
      <c r="AI377">
        <v>60</v>
      </c>
      <c r="AJ377">
        <v>76</v>
      </c>
      <c r="AK377">
        <v>615</v>
      </c>
      <c r="AL377">
        <v>63</v>
      </c>
      <c r="AM377">
        <v>63</v>
      </c>
      <c r="AN377">
        <v>282</v>
      </c>
      <c r="AO377">
        <v>11</v>
      </c>
      <c r="AP377">
        <v>17.73</v>
      </c>
      <c r="AQ377">
        <v>0.67</v>
      </c>
      <c r="AR377">
        <v>15.89</v>
      </c>
      <c r="AS377">
        <v>0.28000000000000003</v>
      </c>
    </row>
    <row r="378" spans="1:45" x14ac:dyDescent="0.25">
      <c r="A378">
        <v>26.690999999999999</v>
      </c>
      <c r="B378" t="s">
        <v>513</v>
      </c>
      <c r="C378">
        <v>124</v>
      </c>
      <c r="D378" t="s">
        <v>40</v>
      </c>
      <c r="E378">
        <v>1</v>
      </c>
      <c r="H378" s="1">
        <v>25600000</v>
      </c>
      <c r="I378" s="1">
        <v>1000000</v>
      </c>
      <c r="J378">
        <v>149600</v>
      </c>
      <c r="K378">
        <v>5800</v>
      </c>
      <c r="L378">
        <v>0.81699999999999995</v>
      </c>
      <c r="M378">
        <v>2.5000000000000001E-2</v>
      </c>
      <c r="N378">
        <v>2.5000000000000001E-2</v>
      </c>
      <c r="O378">
        <v>9.8199999999999996E-2</v>
      </c>
      <c r="P378">
        <v>1.2999999999999999E-3</v>
      </c>
      <c r="Q378">
        <v>1.6000000000000001E-3</v>
      </c>
      <c r="R378">
        <v>0.16192000000000001</v>
      </c>
      <c r="S378">
        <v>10.183299999999999</v>
      </c>
      <c r="T378">
        <v>0.16591929999999999</v>
      </c>
      <c r="U378">
        <v>6.0400000000000002E-2</v>
      </c>
      <c r="V378">
        <v>1.9E-3</v>
      </c>
      <c r="W378">
        <v>1.9E-3</v>
      </c>
      <c r="X378">
        <v>0.29083999999999999</v>
      </c>
      <c r="Y378">
        <v>2.76E-2</v>
      </c>
      <c r="Z378">
        <v>2.5999999999999999E-3</v>
      </c>
      <c r="AA378">
        <v>3.2000000000000002E-3</v>
      </c>
      <c r="AB378">
        <v>603</v>
      </c>
      <c r="AC378">
        <v>14</v>
      </c>
      <c r="AD378">
        <v>14</v>
      </c>
      <c r="AE378" s="4">
        <v>604</v>
      </c>
      <c r="AF378">
        <v>7.4</v>
      </c>
      <c r="AG378">
        <v>9.1999999999999993</v>
      </c>
      <c r="AH378">
        <v>549</v>
      </c>
      <c r="AI378">
        <v>50</v>
      </c>
      <c r="AJ378">
        <v>64</v>
      </c>
      <c r="AK378">
        <v>574</v>
      </c>
      <c r="AL378">
        <v>68</v>
      </c>
      <c r="AM378">
        <v>68</v>
      </c>
      <c r="AN378">
        <v>278</v>
      </c>
      <c r="AO378">
        <v>11</v>
      </c>
      <c r="AP378">
        <v>17.11</v>
      </c>
      <c r="AQ378">
        <v>0.71</v>
      </c>
      <c r="AR378">
        <v>16.38</v>
      </c>
      <c r="AS378">
        <v>0.3</v>
      </c>
    </row>
    <row r="379" spans="1:45" x14ac:dyDescent="0.25">
      <c r="A379">
        <v>26.512</v>
      </c>
      <c r="B379" t="s">
        <v>514</v>
      </c>
      <c r="C379">
        <v>124</v>
      </c>
      <c r="D379" t="s">
        <v>40</v>
      </c>
      <c r="E379">
        <v>1</v>
      </c>
      <c r="H379" s="1">
        <v>25400000</v>
      </c>
      <c r="I379">
        <v>950000</v>
      </c>
      <c r="J379">
        <v>166600</v>
      </c>
      <c r="K379">
        <v>6100</v>
      </c>
      <c r="L379">
        <v>0.81299999999999994</v>
      </c>
      <c r="M379">
        <v>2.3E-2</v>
      </c>
      <c r="N379">
        <v>2.3E-2</v>
      </c>
      <c r="O379">
        <v>9.5600000000000004E-2</v>
      </c>
      <c r="P379">
        <v>1.1000000000000001E-3</v>
      </c>
      <c r="Q379">
        <v>1.4E-3</v>
      </c>
      <c r="R379">
        <v>0.10843</v>
      </c>
      <c r="S379">
        <v>10.46025</v>
      </c>
      <c r="T379">
        <v>0.1531836</v>
      </c>
      <c r="U379">
        <v>6.1600000000000002E-2</v>
      </c>
      <c r="V379">
        <v>1.8E-3</v>
      </c>
      <c r="W379">
        <v>1.8E-3</v>
      </c>
      <c r="X379">
        <v>0.25656000000000001</v>
      </c>
      <c r="Y379">
        <v>3.1899999999999998E-2</v>
      </c>
      <c r="Z379">
        <v>3.5000000000000001E-3</v>
      </c>
      <c r="AA379">
        <v>4.1999999999999997E-3</v>
      </c>
      <c r="AB379">
        <v>602</v>
      </c>
      <c r="AC379">
        <v>13</v>
      </c>
      <c r="AD379">
        <v>13</v>
      </c>
      <c r="AE379" s="4">
        <v>588.20000000000005</v>
      </c>
      <c r="AF379">
        <v>6.2</v>
      </c>
      <c r="AG379">
        <v>8.1999999999999993</v>
      </c>
      <c r="AH379">
        <v>630</v>
      </c>
      <c r="AI379">
        <v>68</v>
      </c>
      <c r="AJ379">
        <v>81</v>
      </c>
      <c r="AK379">
        <v>631</v>
      </c>
      <c r="AL379">
        <v>66</v>
      </c>
      <c r="AM379">
        <v>66</v>
      </c>
      <c r="AN379">
        <v>316</v>
      </c>
      <c r="AO379">
        <v>12</v>
      </c>
      <c r="AP379">
        <v>18.559999999999999</v>
      </c>
      <c r="AQ379">
        <v>0.73</v>
      </c>
      <c r="AR379">
        <v>16.989999999999998</v>
      </c>
      <c r="AS379">
        <v>0.28000000000000003</v>
      </c>
    </row>
    <row r="380" spans="1:45" x14ac:dyDescent="0.25">
      <c r="A380">
        <v>26.536999999999999</v>
      </c>
      <c r="B380" t="s">
        <v>515</v>
      </c>
      <c r="C380">
        <v>123</v>
      </c>
      <c r="D380" t="s">
        <v>40</v>
      </c>
      <c r="E380">
        <v>1</v>
      </c>
      <c r="H380" s="1">
        <v>25700000</v>
      </c>
      <c r="I380" s="1">
        <v>1000000</v>
      </c>
      <c r="J380">
        <v>165700</v>
      </c>
      <c r="K380">
        <v>6300</v>
      </c>
      <c r="L380">
        <v>0.79900000000000004</v>
      </c>
      <c r="M380">
        <v>2.4E-2</v>
      </c>
      <c r="N380">
        <v>2.5000000000000001E-2</v>
      </c>
      <c r="O380">
        <v>9.74E-2</v>
      </c>
      <c r="P380">
        <v>1.1999999999999999E-3</v>
      </c>
      <c r="Q380">
        <v>1.5E-3</v>
      </c>
      <c r="R380">
        <v>8.5930999999999993E-2</v>
      </c>
      <c r="S380">
        <v>10.26694</v>
      </c>
      <c r="T380">
        <v>0.15811510000000001</v>
      </c>
      <c r="U380">
        <v>5.9799999999999999E-2</v>
      </c>
      <c r="V380">
        <v>1.9E-3</v>
      </c>
      <c r="W380">
        <v>1.9E-3</v>
      </c>
      <c r="X380">
        <v>0.32085999999999998</v>
      </c>
      <c r="Y380">
        <v>3.1800000000000002E-2</v>
      </c>
      <c r="Z380">
        <v>3.0000000000000001E-3</v>
      </c>
      <c r="AA380">
        <v>3.8E-3</v>
      </c>
      <c r="AB380">
        <v>593</v>
      </c>
      <c r="AC380">
        <v>14</v>
      </c>
      <c r="AD380">
        <v>14</v>
      </c>
      <c r="AE380" s="4">
        <v>598.79999999999995</v>
      </c>
      <c r="AF380">
        <v>7.1</v>
      </c>
      <c r="AG380">
        <v>9</v>
      </c>
      <c r="AH380">
        <v>631</v>
      </c>
      <c r="AI380">
        <v>58</v>
      </c>
      <c r="AJ380">
        <v>73</v>
      </c>
      <c r="AK380">
        <v>553</v>
      </c>
      <c r="AL380">
        <v>70</v>
      </c>
      <c r="AM380">
        <v>70</v>
      </c>
      <c r="AN380">
        <v>308</v>
      </c>
      <c r="AO380">
        <v>12</v>
      </c>
      <c r="AP380">
        <v>18.239999999999998</v>
      </c>
      <c r="AQ380">
        <v>0.76</v>
      </c>
      <c r="AR380">
        <v>17.010000000000002</v>
      </c>
      <c r="AS380">
        <v>0.31</v>
      </c>
    </row>
    <row r="381" spans="1:45" x14ac:dyDescent="0.25">
      <c r="A381">
        <v>26.568999999999999</v>
      </c>
      <c r="B381" t="s">
        <v>516</v>
      </c>
      <c r="C381">
        <v>124</v>
      </c>
      <c r="D381" t="s">
        <v>40</v>
      </c>
      <c r="E381">
        <v>1</v>
      </c>
      <c r="H381" s="1">
        <v>25810000</v>
      </c>
      <c r="I381">
        <v>960000</v>
      </c>
      <c r="J381">
        <v>172300</v>
      </c>
      <c r="K381">
        <v>6500</v>
      </c>
      <c r="L381">
        <v>0.80900000000000005</v>
      </c>
      <c r="M381">
        <v>2.3E-2</v>
      </c>
      <c r="N381">
        <v>2.4E-2</v>
      </c>
      <c r="O381">
        <v>9.74E-2</v>
      </c>
      <c r="P381">
        <v>1.2999999999999999E-3</v>
      </c>
      <c r="Q381">
        <v>1.6000000000000001E-3</v>
      </c>
      <c r="R381">
        <v>0.20824999999999999</v>
      </c>
      <c r="S381">
        <v>10.26694</v>
      </c>
      <c r="T381">
        <v>0.1686561</v>
      </c>
      <c r="U381">
        <v>5.9900000000000002E-2</v>
      </c>
      <c r="V381">
        <v>1.8E-3</v>
      </c>
      <c r="W381">
        <v>1.8E-3</v>
      </c>
      <c r="X381">
        <v>0.26402999999999999</v>
      </c>
      <c r="Y381">
        <v>3.0300000000000001E-2</v>
      </c>
      <c r="Z381">
        <v>3.0000000000000001E-3</v>
      </c>
      <c r="AA381">
        <v>3.7000000000000002E-3</v>
      </c>
      <c r="AB381">
        <v>599</v>
      </c>
      <c r="AC381">
        <v>13</v>
      </c>
      <c r="AD381">
        <v>13</v>
      </c>
      <c r="AE381" s="4">
        <v>599.20000000000005</v>
      </c>
      <c r="AF381">
        <v>7.4</v>
      </c>
      <c r="AG381">
        <v>9.1999999999999993</v>
      </c>
      <c r="AH381">
        <v>601</v>
      </c>
      <c r="AI381">
        <v>58</v>
      </c>
      <c r="AJ381">
        <v>72</v>
      </c>
      <c r="AK381">
        <v>561</v>
      </c>
      <c r="AL381">
        <v>65</v>
      </c>
      <c r="AM381">
        <v>65</v>
      </c>
      <c r="AN381">
        <v>322</v>
      </c>
      <c r="AO381">
        <v>12</v>
      </c>
      <c r="AP381">
        <v>19.989999999999998</v>
      </c>
      <c r="AQ381">
        <v>0.78</v>
      </c>
      <c r="AR381">
        <v>16.059999999999999</v>
      </c>
      <c r="AS381">
        <v>0.28000000000000003</v>
      </c>
    </row>
    <row r="382" spans="1:45" x14ac:dyDescent="0.25">
      <c r="A382">
        <v>26.526</v>
      </c>
      <c r="B382" t="s">
        <v>517</v>
      </c>
      <c r="C382">
        <v>123</v>
      </c>
      <c r="D382" t="s">
        <v>40</v>
      </c>
      <c r="E382">
        <v>1</v>
      </c>
      <c r="H382" s="1">
        <v>25800000</v>
      </c>
      <c r="I382" s="1">
        <v>1000000</v>
      </c>
      <c r="J382">
        <v>182300</v>
      </c>
      <c r="K382">
        <v>7200</v>
      </c>
      <c r="L382">
        <v>0.78200000000000003</v>
      </c>
      <c r="M382">
        <v>2.3E-2</v>
      </c>
      <c r="N382">
        <v>2.4E-2</v>
      </c>
      <c r="O382">
        <v>9.5899999999999999E-2</v>
      </c>
      <c r="P382">
        <v>1.1999999999999999E-3</v>
      </c>
      <c r="Q382">
        <v>1.5E-3</v>
      </c>
      <c r="R382">
        <v>1.6201E-2</v>
      </c>
      <c r="S382">
        <v>10.427530000000001</v>
      </c>
      <c r="T382">
        <v>0.16309999999999999</v>
      </c>
      <c r="U382">
        <v>5.8700000000000002E-2</v>
      </c>
      <c r="V382">
        <v>1.9E-3</v>
      </c>
      <c r="W382">
        <v>1.9E-3</v>
      </c>
      <c r="X382">
        <v>0.36612</v>
      </c>
      <c r="Y382">
        <v>3.0700000000000002E-2</v>
      </c>
      <c r="Z382">
        <v>3.0000000000000001E-3</v>
      </c>
      <c r="AA382">
        <v>3.8E-3</v>
      </c>
      <c r="AB382">
        <v>586</v>
      </c>
      <c r="AC382">
        <v>14</v>
      </c>
      <c r="AD382">
        <v>14</v>
      </c>
      <c r="AE382" s="4">
        <v>590.4</v>
      </c>
      <c r="AF382">
        <v>7.1</v>
      </c>
      <c r="AG382">
        <v>8.9</v>
      </c>
      <c r="AH382">
        <v>608</v>
      </c>
      <c r="AI382">
        <v>59</v>
      </c>
      <c r="AJ382">
        <v>73</v>
      </c>
      <c r="AK382">
        <v>531</v>
      </c>
      <c r="AL382">
        <v>73</v>
      </c>
      <c r="AM382">
        <v>73</v>
      </c>
      <c r="AN382">
        <v>341</v>
      </c>
      <c r="AO382">
        <v>13</v>
      </c>
      <c r="AP382">
        <v>20.41</v>
      </c>
      <c r="AQ382">
        <v>0.78</v>
      </c>
      <c r="AR382">
        <v>16.61</v>
      </c>
      <c r="AS382">
        <v>0.3</v>
      </c>
    </row>
    <row r="383" spans="1:45" x14ac:dyDescent="0.25">
      <c r="A383">
        <v>26.503</v>
      </c>
      <c r="B383" t="s">
        <v>518</v>
      </c>
      <c r="C383">
        <v>123</v>
      </c>
      <c r="D383" t="s">
        <v>40</v>
      </c>
      <c r="E383">
        <v>1</v>
      </c>
      <c r="H383" s="1">
        <v>25680000</v>
      </c>
      <c r="I383">
        <v>950000</v>
      </c>
      <c r="J383">
        <v>183700</v>
      </c>
      <c r="K383">
        <v>6700</v>
      </c>
      <c r="L383">
        <v>0.78</v>
      </c>
      <c r="M383">
        <v>2.1999999999999999E-2</v>
      </c>
      <c r="N383">
        <v>2.1999999999999999E-2</v>
      </c>
      <c r="O383">
        <v>9.6000000000000002E-2</v>
      </c>
      <c r="P383">
        <v>1.1000000000000001E-3</v>
      </c>
      <c r="Q383">
        <v>1.5E-3</v>
      </c>
      <c r="R383">
        <v>8.6316000000000004E-2</v>
      </c>
      <c r="S383">
        <v>10.41667</v>
      </c>
      <c r="T383">
        <v>0.1627604</v>
      </c>
      <c r="U383">
        <v>5.8500000000000003E-2</v>
      </c>
      <c r="V383">
        <v>1.6999999999999999E-3</v>
      </c>
      <c r="W383">
        <v>1.6999999999999999E-3</v>
      </c>
      <c r="X383">
        <v>0.30470000000000003</v>
      </c>
      <c r="Y383">
        <v>3.0700000000000002E-2</v>
      </c>
      <c r="Z383">
        <v>2.8E-3</v>
      </c>
      <c r="AA383">
        <v>3.5999999999999999E-3</v>
      </c>
      <c r="AB383">
        <v>583</v>
      </c>
      <c r="AC383">
        <v>13</v>
      </c>
      <c r="AD383">
        <v>13</v>
      </c>
      <c r="AE383" s="4">
        <v>590.70000000000005</v>
      </c>
      <c r="AF383">
        <v>6.6</v>
      </c>
      <c r="AG383">
        <v>8.5</v>
      </c>
      <c r="AH383">
        <v>609</v>
      </c>
      <c r="AI383">
        <v>55</v>
      </c>
      <c r="AJ383">
        <v>70</v>
      </c>
      <c r="AK383">
        <v>521</v>
      </c>
      <c r="AL383">
        <v>64</v>
      </c>
      <c r="AM383">
        <v>64</v>
      </c>
      <c r="AN383">
        <v>343</v>
      </c>
      <c r="AO383">
        <v>13</v>
      </c>
      <c r="AP383">
        <v>20.91</v>
      </c>
      <c r="AQ383">
        <v>0.83</v>
      </c>
      <c r="AR383">
        <v>16.43</v>
      </c>
      <c r="AS383">
        <v>0.27</v>
      </c>
    </row>
    <row r="384" spans="1:45" x14ac:dyDescent="0.25">
      <c r="A384">
        <v>26.504999999999999</v>
      </c>
      <c r="B384" t="s">
        <v>519</v>
      </c>
      <c r="C384">
        <v>123</v>
      </c>
      <c r="D384" t="s">
        <v>40</v>
      </c>
      <c r="E384">
        <v>1</v>
      </c>
      <c r="H384" s="1">
        <v>25470000</v>
      </c>
      <c r="I384">
        <v>930000</v>
      </c>
      <c r="J384">
        <v>186000</v>
      </c>
      <c r="K384">
        <v>6800</v>
      </c>
      <c r="L384">
        <v>0.79800000000000004</v>
      </c>
      <c r="M384">
        <v>2.1999999999999999E-2</v>
      </c>
      <c r="N384">
        <v>2.1999999999999999E-2</v>
      </c>
      <c r="O384">
        <v>9.5799999999999996E-2</v>
      </c>
      <c r="P384">
        <v>1.1000000000000001E-3</v>
      </c>
      <c r="Q384">
        <v>1.5E-3</v>
      </c>
      <c r="R384">
        <v>0.30445</v>
      </c>
      <c r="S384">
        <v>10.438409999999999</v>
      </c>
      <c r="T384">
        <v>0.16344069999999999</v>
      </c>
      <c r="U384">
        <v>6.0400000000000002E-2</v>
      </c>
      <c r="V384">
        <v>1.6000000000000001E-3</v>
      </c>
      <c r="W384">
        <v>1.6000000000000001E-3</v>
      </c>
      <c r="X384">
        <v>0.14979999999999999</v>
      </c>
      <c r="Y384">
        <v>3.0099999999999998E-2</v>
      </c>
      <c r="Z384">
        <v>2.7000000000000001E-3</v>
      </c>
      <c r="AA384">
        <v>3.3999999999999998E-3</v>
      </c>
      <c r="AB384">
        <v>595</v>
      </c>
      <c r="AC384">
        <v>13</v>
      </c>
      <c r="AD384">
        <v>13</v>
      </c>
      <c r="AE384" s="4">
        <v>589.9</v>
      </c>
      <c r="AF384">
        <v>6.6</v>
      </c>
      <c r="AG384">
        <v>8.6</v>
      </c>
      <c r="AH384">
        <v>606</v>
      </c>
      <c r="AI384">
        <v>54</v>
      </c>
      <c r="AJ384">
        <v>70</v>
      </c>
      <c r="AK384">
        <v>586</v>
      </c>
      <c r="AL384">
        <v>59</v>
      </c>
      <c r="AM384">
        <v>59</v>
      </c>
      <c r="AN384">
        <v>351</v>
      </c>
      <c r="AO384">
        <v>13</v>
      </c>
      <c r="AP384">
        <v>21.27</v>
      </c>
      <c r="AQ384">
        <v>0.83</v>
      </c>
      <c r="AR384">
        <v>16.43</v>
      </c>
      <c r="AS384">
        <v>0.3</v>
      </c>
    </row>
    <row r="385" spans="1:45" x14ac:dyDescent="0.25">
      <c r="A385">
        <v>26.521999999999998</v>
      </c>
      <c r="B385" t="s">
        <v>520</v>
      </c>
      <c r="C385">
        <v>124</v>
      </c>
      <c r="D385" t="s">
        <v>40</v>
      </c>
      <c r="E385">
        <v>1</v>
      </c>
      <c r="H385" s="1">
        <v>25800000</v>
      </c>
      <c r="I385" s="1">
        <v>1000000</v>
      </c>
      <c r="J385">
        <v>160000</v>
      </c>
      <c r="K385">
        <v>6100</v>
      </c>
      <c r="L385">
        <v>0.79400000000000004</v>
      </c>
      <c r="M385">
        <v>2.5000000000000001E-2</v>
      </c>
      <c r="N385">
        <v>2.5000000000000001E-2</v>
      </c>
      <c r="O385">
        <v>9.6299999999999997E-2</v>
      </c>
      <c r="P385">
        <v>1.1999999999999999E-3</v>
      </c>
      <c r="Q385">
        <v>1.5E-3</v>
      </c>
      <c r="R385">
        <v>0.32766000000000001</v>
      </c>
      <c r="S385">
        <v>10.384219999999999</v>
      </c>
      <c r="T385">
        <v>0.1617479</v>
      </c>
      <c r="U385">
        <v>5.96E-2</v>
      </c>
      <c r="V385">
        <v>1.8E-3</v>
      </c>
      <c r="W385">
        <v>1.8E-3</v>
      </c>
      <c r="X385">
        <v>5.9297999999999997E-2</v>
      </c>
      <c r="Y385">
        <v>3.0599999999999999E-2</v>
      </c>
      <c r="Z385">
        <v>3.0000000000000001E-3</v>
      </c>
      <c r="AA385">
        <v>3.8E-3</v>
      </c>
      <c r="AB385">
        <v>591</v>
      </c>
      <c r="AC385">
        <v>14</v>
      </c>
      <c r="AD385">
        <v>14</v>
      </c>
      <c r="AE385" s="4">
        <v>592.5</v>
      </c>
      <c r="AF385">
        <v>6.8</v>
      </c>
      <c r="AG385">
        <v>8.6999999999999993</v>
      </c>
      <c r="AH385">
        <v>607</v>
      </c>
      <c r="AI385">
        <v>59</v>
      </c>
      <c r="AJ385">
        <v>73</v>
      </c>
      <c r="AK385">
        <v>550</v>
      </c>
      <c r="AL385">
        <v>64</v>
      </c>
      <c r="AM385">
        <v>64</v>
      </c>
      <c r="AN385">
        <v>302</v>
      </c>
      <c r="AO385">
        <v>12</v>
      </c>
      <c r="AP385">
        <v>18.190000000000001</v>
      </c>
      <c r="AQ385">
        <v>0.73</v>
      </c>
      <c r="AR385">
        <v>16.57</v>
      </c>
      <c r="AS385">
        <v>0.28999999999999998</v>
      </c>
    </row>
    <row r="386" spans="1:45" x14ac:dyDescent="0.25">
      <c r="A386">
        <v>26.585000000000001</v>
      </c>
      <c r="B386" t="s">
        <v>521</v>
      </c>
      <c r="C386">
        <v>124</v>
      </c>
      <c r="D386" t="s">
        <v>40</v>
      </c>
      <c r="E386">
        <v>1</v>
      </c>
      <c r="H386" s="1">
        <v>25380000</v>
      </c>
      <c r="I386">
        <v>960000</v>
      </c>
      <c r="J386">
        <v>161000</v>
      </c>
      <c r="K386">
        <v>6000</v>
      </c>
      <c r="L386">
        <v>0.81299999999999994</v>
      </c>
      <c r="M386">
        <v>2.1999999999999999E-2</v>
      </c>
      <c r="N386">
        <v>2.1999999999999999E-2</v>
      </c>
      <c r="O386">
        <v>9.6199999999999994E-2</v>
      </c>
      <c r="P386">
        <v>1.1999999999999999E-3</v>
      </c>
      <c r="Q386">
        <v>1.5E-3</v>
      </c>
      <c r="R386">
        <v>1.4323000000000001E-2</v>
      </c>
      <c r="S386">
        <v>10.395009999999999</v>
      </c>
      <c r="T386">
        <v>0.16208439999999999</v>
      </c>
      <c r="U386">
        <v>6.1199999999999997E-2</v>
      </c>
      <c r="V386">
        <v>1.8E-3</v>
      </c>
      <c r="W386">
        <v>1.8E-3</v>
      </c>
      <c r="X386">
        <v>0.42285</v>
      </c>
      <c r="Y386">
        <v>3.0300000000000001E-2</v>
      </c>
      <c r="Z386">
        <v>3.0999999999999999E-3</v>
      </c>
      <c r="AA386">
        <v>3.8E-3</v>
      </c>
      <c r="AB386">
        <v>602</v>
      </c>
      <c r="AC386">
        <v>12</v>
      </c>
      <c r="AD386">
        <v>12</v>
      </c>
      <c r="AE386" s="4">
        <v>591.79999999999995</v>
      </c>
      <c r="AF386">
        <v>6.8</v>
      </c>
      <c r="AG386">
        <v>8.6999999999999993</v>
      </c>
      <c r="AH386">
        <v>600</v>
      </c>
      <c r="AI386">
        <v>60</v>
      </c>
      <c r="AJ386">
        <v>74</v>
      </c>
      <c r="AK386">
        <v>607</v>
      </c>
      <c r="AL386">
        <v>63</v>
      </c>
      <c r="AM386">
        <v>63</v>
      </c>
      <c r="AN386">
        <v>306</v>
      </c>
      <c r="AO386">
        <v>11</v>
      </c>
      <c r="AP386">
        <v>18.47</v>
      </c>
      <c r="AQ386">
        <v>0.69</v>
      </c>
      <c r="AR386">
        <v>16.5</v>
      </c>
      <c r="AS386">
        <v>0.28000000000000003</v>
      </c>
    </row>
    <row r="387" spans="1:45" x14ac:dyDescent="0.25">
      <c r="A387">
        <v>26.768000000000001</v>
      </c>
      <c r="B387" t="s">
        <v>522</v>
      </c>
      <c r="C387">
        <v>125</v>
      </c>
      <c r="D387" t="s">
        <v>40</v>
      </c>
      <c r="E387">
        <v>1</v>
      </c>
      <c r="H387" s="1">
        <v>25450000</v>
      </c>
      <c r="I387">
        <v>930000</v>
      </c>
      <c r="J387">
        <v>171100</v>
      </c>
      <c r="K387">
        <v>6000</v>
      </c>
      <c r="L387">
        <v>0.80200000000000005</v>
      </c>
      <c r="M387">
        <v>2.1999999999999999E-2</v>
      </c>
      <c r="N387">
        <v>2.1999999999999999E-2</v>
      </c>
      <c r="O387">
        <v>9.7199999999999995E-2</v>
      </c>
      <c r="P387">
        <v>1.2999999999999999E-3</v>
      </c>
      <c r="Q387">
        <v>1.6000000000000001E-3</v>
      </c>
      <c r="R387">
        <v>8.5851999999999998E-2</v>
      </c>
      <c r="S387">
        <v>10.288069999999999</v>
      </c>
      <c r="T387">
        <v>0.1693509</v>
      </c>
      <c r="U387">
        <v>5.9799999999999999E-2</v>
      </c>
      <c r="V387">
        <v>1.8E-3</v>
      </c>
      <c r="W387">
        <v>1.8E-3</v>
      </c>
      <c r="X387">
        <v>0.37941000000000003</v>
      </c>
      <c r="Y387">
        <v>2.8899999999999999E-2</v>
      </c>
      <c r="Z387">
        <v>2.8999999999999998E-3</v>
      </c>
      <c r="AA387">
        <v>3.5999999999999999E-3</v>
      </c>
      <c r="AB387">
        <v>596</v>
      </c>
      <c r="AC387">
        <v>12</v>
      </c>
      <c r="AD387">
        <v>13</v>
      </c>
      <c r="AE387" s="4">
        <v>598.1</v>
      </c>
      <c r="AF387">
        <v>7.7</v>
      </c>
      <c r="AG387">
        <v>9.5</v>
      </c>
      <c r="AH387">
        <v>574</v>
      </c>
      <c r="AI387">
        <v>57</v>
      </c>
      <c r="AJ387">
        <v>70</v>
      </c>
      <c r="AK387">
        <v>558</v>
      </c>
      <c r="AL387">
        <v>64</v>
      </c>
      <c r="AM387">
        <v>64</v>
      </c>
      <c r="AN387">
        <v>325</v>
      </c>
      <c r="AO387">
        <v>11</v>
      </c>
      <c r="AP387">
        <v>19.37</v>
      </c>
      <c r="AQ387">
        <v>0.79</v>
      </c>
      <c r="AR387">
        <v>16.82</v>
      </c>
      <c r="AS387">
        <v>0.3</v>
      </c>
    </row>
    <row r="388" spans="1:45" x14ac:dyDescent="0.25">
      <c r="A388">
        <v>26.506</v>
      </c>
      <c r="B388" t="s">
        <v>523</v>
      </c>
      <c r="C388">
        <v>123</v>
      </c>
      <c r="D388" t="s">
        <v>40</v>
      </c>
      <c r="E388">
        <v>1</v>
      </c>
      <c r="H388" s="1">
        <v>26780000</v>
      </c>
      <c r="I388">
        <v>960000</v>
      </c>
      <c r="J388">
        <v>170200</v>
      </c>
      <c r="K388">
        <v>6100</v>
      </c>
      <c r="L388">
        <v>0.77600000000000002</v>
      </c>
      <c r="M388">
        <v>2.1000000000000001E-2</v>
      </c>
      <c r="N388">
        <v>2.1000000000000001E-2</v>
      </c>
      <c r="O388">
        <v>9.4100000000000003E-2</v>
      </c>
      <c r="P388">
        <v>1.1999999999999999E-3</v>
      </c>
      <c r="Q388">
        <v>1.5E-3</v>
      </c>
      <c r="R388">
        <v>1.1225E-3</v>
      </c>
      <c r="S388">
        <v>10.626989999999999</v>
      </c>
      <c r="T388">
        <v>0.16939950000000001</v>
      </c>
      <c r="U388">
        <v>5.9700000000000003E-2</v>
      </c>
      <c r="V388">
        <v>1.8E-3</v>
      </c>
      <c r="W388">
        <v>1.8E-3</v>
      </c>
      <c r="X388">
        <v>0.35849999999999999</v>
      </c>
      <c r="Y388">
        <v>3.09E-2</v>
      </c>
      <c r="Z388">
        <v>3.0000000000000001E-3</v>
      </c>
      <c r="AA388">
        <v>3.8E-3</v>
      </c>
      <c r="AB388">
        <v>581</v>
      </c>
      <c r="AC388">
        <v>12</v>
      </c>
      <c r="AD388">
        <v>12</v>
      </c>
      <c r="AE388" s="4">
        <v>579.79999999999995</v>
      </c>
      <c r="AF388">
        <v>7.1</v>
      </c>
      <c r="AG388">
        <v>8.9</v>
      </c>
      <c r="AH388">
        <v>612</v>
      </c>
      <c r="AI388">
        <v>59</v>
      </c>
      <c r="AJ388">
        <v>73</v>
      </c>
      <c r="AK388">
        <v>557</v>
      </c>
      <c r="AL388">
        <v>64</v>
      </c>
      <c r="AM388">
        <v>64</v>
      </c>
      <c r="AN388">
        <v>316</v>
      </c>
      <c r="AO388">
        <v>11</v>
      </c>
      <c r="AP388">
        <v>18.350000000000001</v>
      </c>
      <c r="AQ388">
        <v>0.73</v>
      </c>
      <c r="AR388">
        <v>17.29</v>
      </c>
      <c r="AS388">
        <v>0.27</v>
      </c>
    </row>
    <row r="389" spans="1:45" x14ac:dyDescent="0.25">
      <c r="A389">
        <v>26.774000000000001</v>
      </c>
      <c r="B389" t="s">
        <v>524</v>
      </c>
      <c r="C389">
        <v>125</v>
      </c>
      <c r="D389" t="s">
        <v>40</v>
      </c>
      <c r="E389">
        <v>1</v>
      </c>
      <c r="H389" s="1">
        <v>25890000</v>
      </c>
      <c r="I389">
        <v>920000</v>
      </c>
      <c r="J389">
        <v>174400</v>
      </c>
      <c r="K389">
        <v>6400</v>
      </c>
      <c r="L389">
        <v>0.75900000000000001</v>
      </c>
      <c r="M389">
        <v>2.3E-2</v>
      </c>
      <c r="N389">
        <v>2.3E-2</v>
      </c>
      <c r="O389">
        <v>9.5299999999999996E-2</v>
      </c>
      <c r="P389">
        <v>1.1999999999999999E-3</v>
      </c>
      <c r="Q389">
        <v>1.5E-3</v>
      </c>
      <c r="R389">
        <v>0.28838000000000003</v>
      </c>
      <c r="S389">
        <v>10.493180000000001</v>
      </c>
      <c r="T389">
        <v>0.16516020000000001</v>
      </c>
      <c r="U389">
        <v>5.8000000000000003E-2</v>
      </c>
      <c r="V389">
        <v>1.8E-3</v>
      </c>
      <c r="W389">
        <v>1.8E-3</v>
      </c>
      <c r="X389">
        <v>0.13969000000000001</v>
      </c>
      <c r="Y389">
        <v>2.7400000000000001E-2</v>
      </c>
      <c r="Z389">
        <v>2.5999999999999999E-3</v>
      </c>
      <c r="AA389">
        <v>3.2000000000000002E-3</v>
      </c>
      <c r="AB389">
        <v>571</v>
      </c>
      <c r="AC389">
        <v>13</v>
      </c>
      <c r="AD389">
        <v>13</v>
      </c>
      <c r="AE389" s="4">
        <v>586.9</v>
      </c>
      <c r="AF389">
        <v>7</v>
      </c>
      <c r="AG389">
        <v>8.9</v>
      </c>
      <c r="AH389">
        <v>544</v>
      </c>
      <c r="AI389">
        <v>50</v>
      </c>
      <c r="AJ389">
        <v>63</v>
      </c>
      <c r="AK389">
        <v>489</v>
      </c>
      <c r="AL389">
        <v>66</v>
      </c>
      <c r="AM389">
        <v>66</v>
      </c>
      <c r="AN389">
        <v>331</v>
      </c>
      <c r="AO389">
        <v>12</v>
      </c>
      <c r="AP389">
        <v>19.61</v>
      </c>
      <c r="AQ389">
        <v>0.75</v>
      </c>
      <c r="AR389">
        <v>16.88</v>
      </c>
      <c r="AS389">
        <v>0.31</v>
      </c>
    </row>
    <row r="390" spans="1:45" x14ac:dyDescent="0.25">
      <c r="A390">
        <v>26.521000000000001</v>
      </c>
      <c r="B390" t="s">
        <v>525</v>
      </c>
      <c r="C390">
        <v>124</v>
      </c>
      <c r="D390" t="s">
        <v>40</v>
      </c>
      <c r="E390">
        <v>1</v>
      </c>
      <c r="H390" s="1">
        <v>26490000</v>
      </c>
      <c r="I390">
        <v>960000</v>
      </c>
      <c r="J390">
        <v>172700</v>
      </c>
      <c r="K390">
        <v>5800</v>
      </c>
      <c r="L390">
        <v>0.8</v>
      </c>
      <c r="M390">
        <v>2.3E-2</v>
      </c>
      <c r="N390">
        <v>2.4E-2</v>
      </c>
      <c r="O390">
        <v>9.5399999999999999E-2</v>
      </c>
      <c r="P390">
        <v>1.1000000000000001E-3</v>
      </c>
      <c r="Q390">
        <v>1.5E-3</v>
      </c>
      <c r="R390">
        <v>0.28471000000000002</v>
      </c>
      <c r="S390">
        <v>10.48218</v>
      </c>
      <c r="T390">
        <v>0.16481419999999999</v>
      </c>
      <c r="U390">
        <v>6.08E-2</v>
      </c>
      <c r="V390">
        <v>1.6999999999999999E-3</v>
      </c>
      <c r="W390">
        <v>1.6999999999999999E-3</v>
      </c>
      <c r="X390">
        <v>9.9558999999999995E-2</v>
      </c>
      <c r="Y390">
        <v>3.04E-2</v>
      </c>
      <c r="Z390">
        <v>3.2000000000000002E-3</v>
      </c>
      <c r="AA390">
        <v>3.8999999999999998E-3</v>
      </c>
      <c r="AB390">
        <v>594</v>
      </c>
      <c r="AC390">
        <v>13</v>
      </c>
      <c r="AD390">
        <v>13</v>
      </c>
      <c r="AE390" s="4">
        <v>587.5</v>
      </c>
      <c r="AF390">
        <v>6.7</v>
      </c>
      <c r="AG390">
        <v>8.6</v>
      </c>
      <c r="AH390">
        <v>603</v>
      </c>
      <c r="AI390">
        <v>63</v>
      </c>
      <c r="AJ390">
        <v>76</v>
      </c>
      <c r="AK390">
        <v>604</v>
      </c>
      <c r="AL390">
        <v>64</v>
      </c>
      <c r="AM390">
        <v>64</v>
      </c>
      <c r="AN390">
        <v>321</v>
      </c>
      <c r="AO390">
        <v>11</v>
      </c>
      <c r="AP390">
        <v>18.75</v>
      </c>
      <c r="AQ390">
        <v>0.69</v>
      </c>
      <c r="AR390">
        <v>17.22</v>
      </c>
      <c r="AS390">
        <v>0.28999999999999998</v>
      </c>
    </row>
    <row r="391" spans="1:45" x14ac:dyDescent="0.25">
      <c r="A391">
        <v>26.791</v>
      </c>
      <c r="B391" t="s">
        <v>526</v>
      </c>
      <c r="C391">
        <v>125</v>
      </c>
      <c r="D391" t="s">
        <v>40</v>
      </c>
      <c r="E391">
        <v>1</v>
      </c>
      <c r="H391" s="1">
        <v>26370000</v>
      </c>
      <c r="I391">
        <v>980000</v>
      </c>
      <c r="J391">
        <v>164800</v>
      </c>
      <c r="K391">
        <v>5800</v>
      </c>
      <c r="L391">
        <v>0.78</v>
      </c>
      <c r="M391">
        <v>2.1000000000000001E-2</v>
      </c>
      <c r="N391">
        <v>2.1999999999999999E-2</v>
      </c>
      <c r="O391">
        <v>9.6000000000000002E-2</v>
      </c>
      <c r="P391">
        <v>1.1999999999999999E-3</v>
      </c>
      <c r="Q391">
        <v>1.5E-3</v>
      </c>
      <c r="R391">
        <v>6.1006999999999999E-2</v>
      </c>
      <c r="S391">
        <v>10.41667</v>
      </c>
      <c r="T391">
        <v>0.1627604</v>
      </c>
      <c r="U391">
        <v>5.8799999999999998E-2</v>
      </c>
      <c r="V391">
        <v>1.6999999999999999E-3</v>
      </c>
      <c r="W391">
        <v>1.6999999999999999E-3</v>
      </c>
      <c r="X391">
        <v>0.37213000000000002</v>
      </c>
      <c r="Y391">
        <v>2.9000000000000001E-2</v>
      </c>
      <c r="Z391">
        <v>2.5999999999999999E-3</v>
      </c>
      <c r="AA391">
        <v>3.3999999999999998E-3</v>
      </c>
      <c r="AB391">
        <v>585</v>
      </c>
      <c r="AC391">
        <v>12</v>
      </c>
      <c r="AD391">
        <v>13</v>
      </c>
      <c r="AE391" s="4">
        <v>590.6</v>
      </c>
      <c r="AF391">
        <v>7.2</v>
      </c>
      <c r="AG391">
        <v>9</v>
      </c>
      <c r="AH391">
        <v>576</v>
      </c>
      <c r="AI391">
        <v>52</v>
      </c>
      <c r="AJ391">
        <v>66</v>
      </c>
      <c r="AK391">
        <v>529</v>
      </c>
      <c r="AL391">
        <v>65</v>
      </c>
      <c r="AM391">
        <v>65</v>
      </c>
      <c r="AN391">
        <v>308</v>
      </c>
      <c r="AO391">
        <v>11</v>
      </c>
      <c r="AP391">
        <v>18.739999999999998</v>
      </c>
      <c r="AQ391">
        <v>0.76</v>
      </c>
      <c r="AR391">
        <v>16.55</v>
      </c>
      <c r="AS391">
        <v>0.28999999999999998</v>
      </c>
    </row>
    <row r="392" spans="1:45" x14ac:dyDescent="0.25">
      <c r="A392">
        <v>26.533000000000001</v>
      </c>
      <c r="B392" t="s">
        <v>527</v>
      </c>
      <c r="C392">
        <v>123</v>
      </c>
      <c r="D392" t="s">
        <v>40</v>
      </c>
      <c r="E392">
        <v>1</v>
      </c>
      <c r="H392" s="1">
        <v>26110000</v>
      </c>
      <c r="I392">
        <v>950000</v>
      </c>
      <c r="J392">
        <v>165400</v>
      </c>
      <c r="K392">
        <v>5900</v>
      </c>
      <c r="L392">
        <v>0.77400000000000002</v>
      </c>
      <c r="M392">
        <v>2.1999999999999999E-2</v>
      </c>
      <c r="N392">
        <v>2.3E-2</v>
      </c>
      <c r="O392">
        <v>9.4600000000000004E-2</v>
      </c>
      <c r="P392">
        <v>1.1999999999999999E-3</v>
      </c>
      <c r="Q392">
        <v>1.5E-3</v>
      </c>
      <c r="R392">
        <v>0.18042</v>
      </c>
      <c r="S392">
        <v>10.570819999999999</v>
      </c>
      <c r="T392">
        <v>0.1676135</v>
      </c>
      <c r="U392">
        <v>5.9299999999999999E-2</v>
      </c>
      <c r="V392">
        <v>1.8E-3</v>
      </c>
      <c r="W392">
        <v>1.8E-3</v>
      </c>
      <c r="X392">
        <v>0.25677</v>
      </c>
      <c r="Y392">
        <v>2.86E-2</v>
      </c>
      <c r="Z392">
        <v>3.0000000000000001E-3</v>
      </c>
      <c r="AA392">
        <v>3.7000000000000002E-3</v>
      </c>
      <c r="AB392">
        <v>581</v>
      </c>
      <c r="AC392">
        <v>13</v>
      </c>
      <c r="AD392">
        <v>13</v>
      </c>
      <c r="AE392" s="4">
        <v>582.4</v>
      </c>
      <c r="AF392">
        <v>7.1</v>
      </c>
      <c r="AG392">
        <v>8.9</v>
      </c>
      <c r="AH392">
        <v>575</v>
      </c>
      <c r="AI392">
        <v>61</v>
      </c>
      <c r="AJ392">
        <v>74</v>
      </c>
      <c r="AK392">
        <v>538</v>
      </c>
      <c r="AL392">
        <v>65</v>
      </c>
      <c r="AM392">
        <v>65</v>
      </c>
      <c r="AN392">
        <v>309</v>
      </c>
      <c r="AO392">
        <v>11</v>
      </c>
      <c r="AP392">
        <v>17.78</v>
      </c>
      <c r="AQ392">
        <v>0.69</v>
      </c>
      <c r="AR392">
        <v>17.47</v>
      </c>
      <c r="AS392">
        <v>0.31</v>
      </c>
    </row>
    <row r="393" spans="1:45" x14ac:dyDescent="0.25">
      <c r="A393">
        <v>26.530999999999999</v>
      </c>
      <c r="B393" t="s">
        <v>528</v>
      </c>
      <c r="C393">
        <v>124</v>
      </c>
      <c r="D393" t="s">
        <v>40</v>
      </c>
      <c r="E393">
        <v>1</v>
      </c>
      <c r="H393" s="1">
        <v>26530000</v>
      </c>
      <c r="I393">
        <v>900000</v>
      </c>
      <c r="J393">
        <v>165800</v>
      </c>
      <c r="K393">
        <v>5600</v>
      </c>
      <c r="L393">
        <v>0.78400000000000003</v>
      </c>
      <c r="M393">
        <v>2.1000000000000001E-2</v>
      </c>
      <c r="N393">
        <v>2.1000000000000001E-2</v>
      </c>
      <c r="O393">
        <v>9.3700000000000006E-2</v>
      </c>
      <c r="P393">
        <v>1.1999999999999999E-3</v>
      </c>
      <c r="Q393">
        <v>1.5E-3</v>
      </c>
      <c r="R393">
        <v>0.16087000000000001</v>
      </c>
      <c r="S393">
        <v>10.672359999999999</v>
      </c>
      <c r="T393">
        <v>0.1708489</v>
      </c>
      <c r="U393">
        <v>6.0400000000000002E-2</v>
      </c>
      <c r="V393">
        <v>1.6999999999999999E-3</v>
      </c>
      <c r="W393">
        <v>1.6999999999999999E-3</v>
      </c>
      <c r="X393">
        <v>0.28891</v>
      </c>
      <c r="Y393">
        <v>3.0800000000000001E-2</v>
      </c>
      <c r="Z393">
        <v>3.0999999999999999E-3</v>
      </c>
      <c r="AA393">
        <v>3.8E-3</v>
      </c>
      <c r="AB393">
        <v>585</v>
      </c>
      <c r="AC393">
        <v>12</v>
      </c>
      <c r="AD393">
        <v>12</v>
      </c>
      <c r="AE393" s="4">
        <v>577</v>
      </c>
      <c r="AF393">
        <v>6.8</v>
      </c>
      <c r="AG393">
        <v>8.6</v>
      </c>
      <c r="AH393">
        <v>611</v>
      </c>
      <c r="AI393">
        <v>60</v>
      </c>
      <c r="AJ393">
        <v>74</v>
      </c>
      <c r="AK393">
        <v>583</v>
      </c>
      <c r="AL393">
        <v>63</v>
      </c>
      <c r="AM393">
        <v>63</v>
      </c>
      <c r="AN393">
        <v>310</v>
      </c>
      <c r="AO393">
        <v>10</v>
      </c>
      <c r="AP393">
        <v>18.190000000000001</v>
      </c>
      <c r="AQ393">
        <v>0.67</v>
      </c>
      <c r="AR393">
        <v>17.12</v>
      </c>
      <c r="AS393">
        <v>0.33</v>
      </c>
    </row>
    <row r="394" spans="1:45" x14ac:dyDescent="0.25">
      <c r="A394">
        <v>26.538</v>
      </c>
      <c r="B394" t="s">
        <v>529</v>
      </c>
      <c r="C394">
        <v>123</v>
      </c>
      <c r="D394" t="s">
        <v>40</v>
      </c>
      <c r="E394">
        <v>1</v>
      </c>
      <c r="H394" s="1">
        <v>26350000</v>
      </c>
      <c r="I394">
        <v>970000</v>
      </c>
      <c r="J394">
        <v>188400</v>
      </c>
      <c r="K394">
        <v>6600</v>
      </c>
      <c r="L394">
        <v>0.77100000000000002</v>
      </c>
      <c r="M394">
        <v>1.9E-2</v>
      </c>
      <c r="N394">
        <v>1.9E-2</v>
      </c>
      <c r="O394">
        <v>9.4399999999999998E-2</v>
      </c>
      <c r="P394">
        <v>1.1999999999999999E-3</v>
      </c>
      <c r="Q394">
        <v>1.5E-3</v>
      </c>
      <c r="R394">
        <v>0.14219999999999999</v>
      </c>
      <c r="S394">
        <v>10.593220000000001</v>
      </c>
      <c r="T394">
        <v>0.16832449999999999</v>
      </c>
      <c r="U394">
        <v>5.9299999999999999E-2</v>
      </c>
      <c r="V394">
        <v>1.5E-3</v>
      </c>
      <c r="W394">
        <v>1.5E-3</v>
      </c>
      <c r="X394">
        <v>0.35794999999999999</v>
      </c>
      <c r="Y394">
        <v>3.3700000000000001E-2</v>
      </c>
      <c r="Z394">
        <v>3.2000000000000002E-3</v>
      </c>
      <c r="AA394">
        <v>4.0000000000000001E-3</v>
      </c>
      <c r="AB394">
        <v>579</v>
      </c>
      <c r="AC394">
        <v>11</v>
      </c>
      <c r="AD394">
        <v>11</v>
      </c>
      <c r="AE394" s="4">
        <v>581.4</v>
      </c>
      <c r="AF394">
        <v>7</v>
      </c>
      <c r="AG394">
        <v>8.9</v>
      </c>
      <c r="AH394">
        <v>667</v>
      </c>
      <c r="AI394">
        <v>62</v>
      </c>
      <c r="AJ394">
        <v>78</v>
      </c>
      <c r="AK394">
        <v>555</v>
      </c>
      <c r="AL394">
        <v>58</v>
      </c>
      <c r="AM394">
        <v>58</v>
      </c>
      <c r="AN394">
        <v>355</v>
      </c>
      <c r="AO394">
        <v>12</v>
      </c>
      <c r="AP394">
        <v>20.88</v>
      </c>
      <c r="AQ394">
        <v>0.76</v>
      </c>
      <c r="AR394">
        <v>16.940000000000001</v>
      </c>
      <c r="AS394">
        <v>0.28999999999999998</v>
      </c>
    </row>
    <row r="395" spans="1:45" x14ac:dyDescent="0.25">
      <c r="A395">
        <v>26.501999999999999</v>
      </c>
      <c r="B395" t="s">
        <v>530</v>
      </c>
      <c r="C395">
        <v>124</v>
      </c>
      <c r="D395" t="s">
        <v>40</v>
      </c>
      <c r="E395">
        <v>1</v>
      </c>
      <c r="H395" s="1">
        <v>26610000</v>
      </c>
      <c r="I395">
        <v>970000</v>
      </c>
      <c r="J395">
        <v>172600</v>
      </c>
      <c r="K395">
        <v>6000</v>
      </c>
      <c r="L395">
        <v>0.78700000000000003</v>
      </c>
      <c r="M395">
        <v>1.9E-2</v>
      </c>
      <c r="N395">
        <v>0.02</v>
      </c>
      <c r="O395">
        <v>9.5100000000000004E-2</v>
      </c>
      <c r="P395">
        <v>1.2999999999999999E-3</v>
      </c>
      <c r="Q395">
        <v>1.6000000000000001E-3</v>
      </c>
      <c r="R395">
        <v>0.11548</v>
      </c>
      <c r="S395">
        <v>10.51525</v>
      </c>
      <c r="T395">
        <v>0.17691270000000001</v>
      </c>
      <c r="U395">
        <v>0.06</v>
      </c>
      <c r="V395">
        <v>1.6000000000000001E-3</v>
      </c>
      <c r="W395">
        <v>1.6000000000000001E-3</v>
      </c>
      <c r="X395">
        <v>0.38009999999999999</v>
      </c>
      <c r="Y395">
        <v>3.1699999999999999E-2</v>
      </c>
      <c r="Z395">
        <v>3.2000000000000002E-3</v>
      </c>
      <c r="AA395">
        <v>4.0000000000000001E-3</v>
      </c>
      <c r="AB395">
        <v>588</v>
      </c>
      <c r="AC395">
        <v>11</v>
      </c>
      <c r="AD395">
        <v>11</v>
      </c>
      <c r="AE395" s="4">
        <v>585.4</v>
      </c>
      <c r="AF395">
        <v>7.4</v>
      </c>
      <c r="AG395">
        <v>9.1999999999999993</v>
      </c>
      <c r="AH395">
        <v>628</v>
      </c>
      <c r="AI395">
        <v>63</v>
      </c>
      <c r="AJ395">
        <v>77</v>
      </c>
      <c r="AK395">
        <v>571</v>
      </c>
      <c r="AL395">
        <v>59</v>
      </c>
      <c r="AM395">
        <v>59</v>
      </c>
      <c r="AN395">
        <v>325</v>
      </c>
      <c r="AO395">
        <v>11</v>
      </c>
      <c r="AP395">
        <v>18.920000000000002</v>
      </c>
      <c r="AQ395">
        <v>0.73</v>
      </c>
      <c r="AR395">
        <v>17.149999999999999</v>
      </c>
      <c r="AS395">
        <v>0.28999999999999998</v>
      </c>
    </row>
    <row r="396" spans="1:45" x14ac:dyDescent="0.25">
      <c r="A396">
        <v>26.553999999999998</v>
      </c>
      <c r="B396" t="s">
        <v>531</v>
      </c>
      <c r="C396">
        <v>123</v>
      </c>
      <c r="D396" t="s">
        <v>40</v>
      </c>
      <c r="E396">
        <v>1</v>
      </c>
      <c r="H396" s="1">
        <v>26380000</v>
      </c>
      <c r="I396">
        <v>990000</v>
      </c>
      <c r="J396">
        <v>169300</v>
      </c>
      <c r="K396">
        <v>5900</v>
      </c>
      <c r="L396">
        <v>0.79700000000000004</v>
      </c>
      <c r="M396">
        <v>2.4E-2</v>
      </c>
      <c r="N396">
        <v>2.4E-2</v>
      </c>
      <c r="O396">
        <v>9.5600000000000004E-2</v>
      </c>
      <c r="P396">
        <v>1.1999999999999999E-3</v>
      </c>
      <c r="Q396">
        <v>1.5E-3</v>
      </c>
      <c r="R396">
        <v>0.12539</v>
      </c>
      <c r="S396">
        <v>10.46025</v>
      </c>
      <c r="T396">
        <v>0.1641253</v>
      </c>
      <c r="U396">
        <v>6.0299999999999999E-2</v>
      </c>
      <c r="V396">
        <v>1.9E-3</v>
      </c>
      <c r="W396">
        <v>1.9E-3</v>
      </c>
      <c r="X396">
        <v>0.27900999999999998</v>
      </c>
      <c r="Y396">
        <v>3.1199999999999999E-2</v>
      </c>
      <c r="Z396">
        <v>2.8E-3</v>
      </c>
      <c r="AA396">
        <v>3.5999999999999999E-3</v>
      </c>
      <c r="AB396">
        <v>592</v>
      </c>
      <c r="AC396">
        <v>14</v>
      </c>
      <c r="AD396">
        <v>14</v>
      </c>
      <c r="AE396" s="4">
        <v>588.70000000000005</v>
      </c>
      <c r="AF396">
        <v>6.9</v>
      </c>
      <c r="AG396">
        <v>8.8000000000000007</v>
      </c>
      <c r="AH396">
        <v>618</v>
      </c>
      <c r="AI396">
        <v>55</v>
      </c>
      <c r="AJ396">
        <v>71</v>
      </c>
      <c r="AK396">
        <v>574</v>
      </c>
      <c r="AL396">
        <v>69</v>
      </c>
      <c r="AM396">
        <v>69</v>
      </c>
      <c r="AN396">
        <v>321</v>
      </c>
      <c r="AO396">
        <v>11</v>
      </c>
      <c r="AP396">
        <v>19.079999999999998</v>
      </c>
      <c r="AQ396">
        <v>0.74</v>
      </c>
      <c r="AR396">
        <v>16.82</v>
      </c>
      <c r="AS396">
        <v>0.28999999999999998</v>
      </c>
    </row>
    <row r="397" spans="1:45" x14ac:dyDescent="0.25">
      <c r="A397">
        <v>26.533999999999999</v>
      </c>
      <c r="B397" t="s">
        <v>532</v>
      </c>
      <c r="C397">
        <v>124</v>
      </c>
      <c r="D397" t="s">
        <v>40</v>
      </c>
      <c r="E397">
        <v>1</v>
      </c>
      <c r="H397" s="1">
        <v>26360000</v>
      </c>
      <c r="I397">
        <v>940000</v>
      </c>
      <c r="J397">
        <v>183500</v>
      </c>
      <c r="K397">
        <v>6400</v>
      </c>
      <c r="L397">
        <v>0.81399999999999995</v>
      </c>
      <c r="M397">
        <v>0.02</v>
      </c>
      <c r="N397">
        <v>0.02</v>
      </c>
      <c r="O397">
        <v>9.5899999999999999E-2</v>
      </c>
      <c r="P397">
        <v>1.1999999999999999E-3</v>
      </c>
      <c r="Q397">
        <v>1.5E-3</v>
      </c>
      <c r="R397">
        <v>2.9963E-2</v>
      </c>
      <c r="S397">
        <v>10.427530000000001</v>
      </c>
      <c r="T397">
        <v>0.16309999999999999</v>
      </c>
      <c r="U397">
        <v>6.1499999999999999E-2</v>
      </c>
      <c r="V397">
        <v>1.6000000000000001E-3</v>
      </c>
      <c r="W397">
        <v>1.6000000000000001E-3</v>
      </c>
      <c r="X397">
        <v>0.42503999999999997</v>
      </c>
      <c r="Y397">
        <v>3.0700000000000002E-2</v>
      </c>
      <c r="Z397">
        <v>3.0000000000000001E-3</v>
      </c>
      <c r="AA397">
        <v>3.7000000000000002E-3</v>
      </c>
      <c r="AB397">
        <v>603</v>
      </c>
      <c r="AC397">
        <v>11</v>
      </c>
      <c r="AD397">
        <v>11</v>
      </c>
      <c r="AE397" s="4">
        <v>590</v>
      </c>
      <c r="AF397">
        <v>6.9</v>
      </c>
      <c r="AG397">
        <v>8.8000000000000007</v>
      </c>
      <c r="AH397">
        <v>609</v>
      </c>
      <c r="AI397">
        <v>58</v>
      </c>
      <c r="AJ397">
        <v>73</v>
      </c>
      <c r="AK397">
        <v>633</v>
      </c>
      <c r="AL397">
        <v>57</v>
      </c>
      <c r="AM397">
        <v>57</v>
      </c>
      <c r="AN397">
        <v>348</v>
      </c>
      <c r="AO397">
        <v>12</v>
      </c>
      <c r="AP397">
        <v>20.61</v>
      </c>
      <c r="AQ397">
        <v>0.84</v>
      </c>
      <c r="AR397">
        <v>16.920000000000002</v>
      </c>
      <c r="AS397">
        <v>0.28000000000000003</v>
      </c>
    </row>
    <row r="398" spans="1:45" x14ac:dyDescent="0.25">
      <c r="A398">
        <v>26.532</v>
      </c>
      <c r="B398" t="s">
        <v>533</v>
      </c>
      <c r="C398">
        <v>123</v>
      </c>
      <c r="D398" t="s">
        <v>40</v>
      </c>
      <c r="E398">
        <v>1</v>
      </c>
      <c r="H398" s="1">
        <v>27150000</v>
      </c>
      <c r="I398">
        <v>900000</v>
      </c>
      <c r="J398">
        <v>169900</v>
      </c>
      <c r="K398">
        <v>5500</v>
      </c>
      <c r="L398">
        <v>0.78100000000000003</v>
      </c>
      <c r="M398">
        <v>2.1999999999999999E-2</v>
      </c>
      <c r="N398">
        <v>2.3E-2</v>
      </c>
      <c r="O398">
        <v>9.3299999999999994E-2</v>
      </c>
      <c r="P398">
        <v>1.2999999999999999E-3</v>
      </c>
      <c r="Q398">
        <v>1.6000000000000001E-3</v>
      </c>
      <c r="R398">
        <v>0.13738</v>
      </c>
      <c r="S398">
        <v>10.718109999999999</v>
      </c>
      <c r="T398">
        <v>0.18380469999999999</v>
      </c>
      <c r="U398">
        <v>6.1499999999999999E-2</v>
      </c>
      <c r="V398">
        <v>2E-3</v>
      </c>
      <c r="W398">
        <v>2E-3</v>
      </c>
      <c r="X398">
        <v>0.30836000000000002</v>
      </c>
      <c r="Y398">
        <v>3.0099999999999998E-2</v>
      </c>
      <c r="Z398">
        <v>2.8999999999999998E-3</v>
      </c>
      <c r="AA398">
        <v>3.5999999999999999E-3</v>
      </c>
      <c r="AB398">
        <v>585</v>
      </c>
      <c r="AC398">
        <v>13</v>
      </c>
      <c r="AD398">
        <v>13</v>
      </c>
      <c r="AE398" s="4">
        <v>574.9</v>
      </c>
      <c r="AF398">
        <v>7.7</v>
      </c>
      <c r="AG398">
        <v>9.3000000000000007</v>
      </c>
      <c r="AH398">
        <v>598</v>
      </c>
      <c r="AI398">
        <v>57</v>
      </c>
      <c r="AJ398">
        <v>71</v>
      </c>
      <c r="AK398">
        <v>614</v>
      </c>
      <c r="AL398">
        <v>69</v>
      </c>
      <c r="AM398">
        <v>69</v>
      </c>
      <c r="AN398">
        <v>316</v>
      </c>
      <c r="AO398">
        <v>10</v>
      </c>
      <c r="AP398">
        <v>19.02</v>
      </c>
      <c r="AQ398">
        <v>0.68</v>
      </c>
      <c r="AR398">
        <v>16.760000000000002</v>
      </c>
      <c r="AS398">
        <v>0.3</v>
      </c>
    </row>
    <row r="399" spans="1:45" x14ac:dyDescent="0.25">
      <c r="A399">
        <v>26.521999999999998</v>
      </c>
      <c r="B399" t="s">
        <v>534</v>
      </c>
      <c r="C399">
        <v>123</v>
      </c>
      <c r="D399" t="s">
        <v>40</v>
      </c>
      <c r="E399">
        <v>1</v>
      </c>
      <c r="H399" s="1">
        <v>26330000</v>
      </c>
      <c r="I399">
        <v>860000</v>
      </c>
      <c r="J399">
        <v>186700</v>
      </c>
      <c r="K399">
        <v>5600</v>
      </c>
      <c r="L399">
        <v>0.79100000000000004</v>
      </c>
      <c r="M399">
        <v>2.1000000000000001E-2</v>
      </c>
      <c r="N399">
        <v>2.1000000000000001E-2</v>
      </c>
      <c r="O399">
        <v>9.2399999999999996E-2</v>
      </c>
      <c r="P399">
        <v>1.2999999999999999E-3</v>
      </c>
      <c r="Q399">
        <v>1.5E-3</v>
      </c>
      <c r="R399">
        <v>0.25911000000000001</v>
      </c>
      <c r="S399">
        <v>10.822509999999999</v>
      </c>
      <c r="T399">
        <v>0.17569009999999999</v>
      </c>
      <c r="U399">
        <v>6.1699999999999998E-2</v>
      </c>
      <c r="V399">
        <v>1.6000000000000001E-3</v>
      </c>
      <c r="W399">
        <v>1.6000000000000001E-3</v>
      </c>
      <c r="X399">
        <v>0.14187</v>
      </c>
      <c r="Y399">
        <v>2.69E-2</v>
      </c>
      <c r="Z399">
        <v>2.5999999999999999E-3</v>
      </c>
      <c r="AA399">
        <v>3.2000000000000002E-3</v>
      </c>
      <c r="AB399">
        <v>590</v>
      </c>
      <c r="AC399">
        <v>12</v>
      </c>
      <c r="AD399">
        <v>12</v>
      </c>
      <c r="AE399" s="4">
        <v>569.4</v>
      </c>
      <c r="AF399">
        <v>7.4</v>
      </c>
      <c r="AG399">
        <v>9.1</v>
      </c>
      <c r="AH399">
        <v>534</v>
      </c>
      <c r="AI399">
        <v>51</v>
      </c>
      <c r="AJ399">
        <v>63</v>
      </c>
      <c r="AK399">
        <v>632</v>
      </c>
      <c r="AL399">
        <v>57</v>
      </c>
      <c r="AM399">
        <v>57</v>
      </c>
      <c r="AN399">
        <v>354</v>
      </c>
      <c r="AO399">
        <v>11</v>
      </c>
      <c r="AP399">
        <v>21.63</v>
      </c>
      <c r="AQ399">
        <v>0.73</v>
      </c>
      <c r="AR399">
        <v>16.350000000000001</v>
      </c>
      <c r="AS399">
        <v>0.27</v>
      </c>
    </row>
    <row r="400" spans="1:45" x14ac:dyDescent="0.25">
      <c r="A400">
        <v>26.838000000000001</v>
      </c>
      <c r="B400" t="s">
        <v>535</v>
      </c>
      <c r="C400">
        <v>124</v>
      </c>
      <c r="D400" t="s">
        <v>40</v>
      </c>
      <c r="E400">
        <v>1</v>
      </c>
      <c r="H400" s="1">
        <v>27280000</v>
      </c>
      <c r="I400">
        <v>880000</v>
      </c>
      <c r="J400">
        <v>169600</v>
      </c>
      <c r="K400">
        <v>5400</v>
      </c>
      <c r="L400">
        <v>0.76800000000000002</v>
      </c>
      <c r="M400">
        <v>2.1999999999999999E-2</v>
      </c>
      <c r="N400">
        <v>2.3E-2</v>
      </c>
      <c r="O400">
        <v>9.2999999999999999E-2</v>
      </c>
      <c r="P400">
        <v>1.1999999999999999E-3</v>
      </c>
      <c r="Q400">
        <v>1.5E-3</v>
      </c>
      <c r="R400">
        <v>2.6487E-2</v>
      </c>
      <c r="S400">
        <v>10.752689999999999</v>
      </c>
      <c r="T400">
        <v>0.17343049999999999</v>
      </c>
      <c r="U400">
        <v>5.9799999999999999E-2</v>
      </c>
      <c r="V400">
        <v>1.8E-3</v>
      </c>
      <c r="W400">
        <v>1.8E-3</v>
      </c>
      <c r="X400">
        <v>0.41366999999999998</v>
      </c>
      <c r="Y400">
        <v>2.7900000000000001E-2</v>
      </c>
      <c r="Z400">
        <v>2.7000000000000001E-3</v>
      </c>
      <c r="AA400">
        <v>3.3E-3</v>
      </c>
      <c r="AB400">
        <v>576</v>
      </c>
      <c r="AC400">
        <v>13</v>
      </c>
      <c r="AD400">
        <v>13</v>
      </c>
      <c r="AE400" s="4">
        <v>573.1</v>
      </c>
      <c r="AF400">
        <v>7.3</v>
      </c>
      <c r="AG400">
        <v>9</v>
      </c>
      <c r="AH400">
        <v>554</v>
      </c>
      <c r="AI400">
        <v>53</v>
      </c>
      <c r="AJ400">
        <v>66</v>
      </c>
      <c r="AK400">
        <v>563</v>
      </c>
      <c r="AL400">
        <v>69</v>
      </c>
      <c r="AM400">
        <v>69</v>
      </c>
      <c r="AN400">
        <v>315</v>
      </c>
      <c r="AO400">
        <v>10</v>
      </c>
      <c r="AP400">
        <v>18.329999999999998</v>
      </c>
      <c r="AQ400">
        <v>0.66</v>
      </c>
      <c r="AR400">
        <v>17.309999999999999</v>
      </c>
      <c r="AS400">
        <v>0.28999999999999998</v>
      </c>
    </row>
    <row r="401" spans="1:45" x14ac:dyDescent="0.25">
      <c r="A401">
        <v>26.838999999999999</v>
      </c>
      <c r="B401" t="s">
        <v>536</v>
      </c>
      <c r="C401">
        <v>125</v>
      </c>
      <c r="D401" t="s">
        <v>40</v>
      </c>
      <c r="E401">
        <v>1</v>
      </c>
      <c r="H401" s="1">
        <v>27580000</v>
      </c>
      <c r="I401">
        <v>930000</v>
      </c>
      <c r="J401">
        <v>194700</v>
      </c>
      <c r="K401">
        <v>6200</v>
      </c>
      <c r="L401">
        <v>0.77900000000000003</v>
      </c>
      <c r="M401">
        <v>0.02</v>
      </c>
      <c r="N401">
        <v>0.02</v>
      </c>
      <c r="O401">
        <v>9.1899999999999996E-2</v>
      </c>
      <c r="P401">
        <v>1.1999999999999999E-3</v>
      </c>
      <c r="Q401">
        <v>1.5E-3</v>
      </c>
      <c r="R401">
        <v>6.7131999999999997E-2</v>
      </c>
      <c r="S401">
        <v>10.88139</v>
      </c>
      <c r="T401">
        <v>0.17760709999999999</v>
      </c>
      <c r="U401">
        <v>6.13E-2</v>
      </c>
      <c r="V401">
        <v>1.6000000000000001E-3</v>
      </c>
      <c r="W401">
        <v>1.6000000000000001E-3</v>
      </c>
      <c r="X401">
        <v>0.38596999999999998</v>
      </c>
      <c r="Y401">
        <v>3.1800000000000002E-2</v>
      </c>
      <c r="Z401">
        <v>3.2000000000000002E-3</v>
      </c>
      <c r="AA401">
        <v>3.8999999999999998E-3</v>
      </c>
      <c r="AB401">
        <v>583</v>
      </c>
      <c r="AC401">
        <v>11</v>
      </c>
      <c r="AD401">
        <v>12</v>
      </c>
      <c r="AE401" s="4">
        <v>566.5</v>
      </c>
      <c r="AF401">
        <v>7</v>
      </c>
      <c r="AG401">
        <v>8.6999999999999993</v>
      </c>
      <c r="AH401">
        <v>630</v>
      </c>
      <c r="AI401">
        <v>62</v>
      </c>
      <c r="AJ401">
        <v>76</v>
      </c>
      <c r="AK401">
        <v>616</v>
      </c>
      <c r="AL401">
        <v>59</v>
      </c>
      <c r="AM401">
        <v>59</v>
      </c>
      <c r="AN401">
        <v>364</v>
      </c>
      <c r="AO401">
        <v>12</v>
      </c>
      <c r="AP401">
        <v>21.4</v>
      </c>
      <c r="AQ401">
        <v>0.75</v>
      </c>
      <c r="AR401">
        <v>16.98</v>
      </c>
      <c r="AS401">
        <v>0.28000000000000003</v>
      </c>
    </row>
    <row r="402" spans="1:45" x14ac:dyDescent="0.25">
      <c r="A402">
        <v>26.524000000000001</v>
      </c>
      <c r="B402" t="s">
        <v>537</v>
      </c>
      <c r="C402">
        <v>124</v>
      </c>
      <c r="D402" t="s">
        <v>40</v>
      </c>
      <c r="E402">
        <v>1</v>
      </c>
      <c r="H402" s="1">
        <v>27060000</v>
      </c>
      <c r="I402">
        <v>900000</v>
      </c>
      <c r="J402">
        <v>168900</v>
      </c>
      <c r="K402">
        <v>5700</v>
      </c>
      <c r="L402">
        <v>0.75600000000000001</v>
      </c>
      <c r="M402">
        <v>2.3E-2</v>
      </c>
      <c r="N402">
        <v>2.3E-2</v>
      </c>
      <c r="O402">
        <v>9.35E-2</v>
      </c>
      <c r="P402">
        <v>1.2999999999999999E-3</v>
      </c>
      <c r="Q402">
        <v>1.6000000000000001E-3</v>
      </c>
      <c r="R402">
        <v>0.23896999999999999</v>
      </c>
      <c r="S402">
        <v>10.69519</v>
      </c>
      <c r="T402">
        <v>0.18301919999999999</v>
      </c>
      <c r="U402">
        <v>5.8400000000000001E-2</v>
      </c>
      <c r="V402">
        <v>1.6999999999999999E-3</v>
      </c>
      <c r="W402">
        <v>1.6999999999999999E-3</v>
      </c>
      <c r="X402">
        <v>0.12422999999999999</v>
      </c>
      <c r="Y402">
        <v>2.9899999999999999E-2</v>
      </c>
      <c r="Z402">
        <v>2.8999999999999998E-3</v>
      </c>
      <c r="AA402">
        <v>3.5999999999999999E-3</v>
      </c>
      <c r="AB402">
        <v>571</v>
      </c>
      <c r="AC402">
        <v>14</v>
      </c>
      <c r="AD402">
        <v>14</v>
      </c>
      <c r="AE402" s="4">
        <v>576.20000000000005</v>
      </c>
      <c r="AF402">
        <v>7.5</v>
      </c>
      <c r="AG402">
        <v>9.1999999999999993</v>
      </c>
      <c r="AH402">
        <v>594</v>
      </c>
      <c r="AI402">
        <v>56</v>
      </c>
      <c r="AJ402">
        <v>70</v>
      </c>
      <c r="AK402">
        <v>516</v>
      </c>
      <c r="AL402">
        <v>67</v>
      </c>
      <c r="AM402">
        <v>67</v>
      </c>
      <c r="AN402">
        <v>316</v>
      </c>
      <c r="AO402">
        <v>11</v>
      </c>
      <c r="AP402">
        <v>18.91</v>
      </c>
      <c r="AQ402">
        <v>0.66</v>
      </c>
      <c r="AR402">
        <v>16.73</v>
      </c>
      <c r="AS402">
        <v>0.3</v>
      </c>
    </row>
    <row r="403" spans="1:45" x14ac:dyDescent="0.25">
      <c r="A403">
        <v>26.518000000000001</v>
      </c>
      <c r="B403" t="s">
        <v>538</v>
      </c>
      <c r="C403">
        <v>123</v>
      </c>
      <c r="D403" t="s">
        <v>40</v>
      </c>
      <c r="E403">
        <v>1</v>
      </c>
      <c r="H403" s="1">
        <v>27250000</v>
      </c>
      <c r="I403">
        <v>920000</v>
      </c>
      <c r="J403">
        <v>164900</v>
      </c>
      <c r="K403">
        <v>5400</v>
      </c>
      <c r="L403">
        <v>0.77700000000000002</v>
      </c>
      <c r="M403">
        <v>2.3E-2</v>
      </c>
      <c r="N403">
        <v>2.3E-2</v>
      </c>
      <c r="O403">
        <v>9.3299999999999994E-2</v>
      </c>
      <c r="P403">
        <v>1.1999999999999999E-3</v>
      </c>
      <c r="Q403">
        <v>1.5E-3</v>
      </c>
      <c r="R403">
        <v>0.32865</v>
      </c>
      <c r="S403">
        <v>10.718109999999999</v>
      </c>
      <c r="T403">
        <v>0.1723169</v>
      </c>
      <c r="U403">
        <v>6.0100000000000001E-2</v>
      </c>
      <c r="V403">
        <v>1.6999999999999999E-3</v>
      </c>
      <c r="W403">
        <v>1.6999999999999999E-3</v>
      </c>
      <c r="X403">
        <v>0.11385000000000001</v>
      </c>
      <c r="Y403">
        <v>2.8899999999999999E-2</v>
      </c>
      <c r="Z403">
        <v>3.2000000000000002E-3</v>
      </c>
      <c r="AA403">
        <v>3.8E-3</v>
      </c>
      <c r="AB403">
        <v>582</v>
      </c>
      <c r="AC403">
        <v>13</v>
      </c>
      <c r="AD403">
        <v>13</v>
      </c>
      <c r="AE403" s="4">
        <v>575</v>
      </c>
      <c r="AF403">
        <v>7.2</v>
      </c>
      <c r="AG403">
        <v>8.9</v>
      </c>
      <c r="AH403">
        <v>572</v>
      </c>
      <c r="AI403">
        <v>62</v>
      </c>
      <c r="AJ403">
        <v>74</v>
      </c>
      <c r="AK403">
        <v>581</v>
      </c>
      <c r="AL403">
        <v>63</v>
      </c>
      <c r="AM403">
        <v>63</v>
      </c>
      <c r="AN403">
        <v>308</v>
      </c>
      <c r="AO403">
        <v>10</v>
      </c>
      <c r="AP403">
        <v>18.38</v>
      </c>
      <c r="AQ403">
        <v>0.63</v>
      </c>
      <c r="AR403">
        <v>16.78</v>
      </c>
      <c r="AS403">
        <v>0.25</v>
      </c>
    </row>
    <row r="404" spans="1:45" x14ac:dyDescent="0.25">
      <c r="A404">
        <v>26.538</v>
      </c>
      <c r="B404" t="s">
        <v>539</v>
      </c>
      <c r="C404">
        <v>123</v>
      </c>
      <c r="D404" t="s">
        <v>40</v>
      </c>
      <c r="E404">
        <v>1</v>
      </c>
      <c r="H404" s="1">
        <v>26690000</v>
      </c>
      <c r="I404">
        <v>890000</v>
      </c>
      <c r="J404">
        <v>189700</v>
      </c>
      <c r="K404">
        <v>6200</v>
      </c>
      <c r="L404">
        <v>0.77200000000000002</v>
      </c>
      <c r="M404">
        <v>1.9E-2</v>
      </c>
      <c r="N404">
        <v>0.02</v>
      </c>
      <c r="O404">
        <v>9.3700000000000006E-2</v>
      </c>
      <c r="P404">
        <v>1.2999999999999999E-3</v>
      </c>
      <c r="Q404">
        <v>1.6000000000000001E-3</v>
      </c>
      <c r="R404">
        <v>0.28289999999999998</v>
      </c>
      <c r="S404">
        <v>10.672359999999999</v>
      </c>
      <c r="T404">
        <v>0.18223880000000001</v>
      </c>
      <c r="U404">
        <v>5.9700000000000003E-2</v>
      </c>
      <c r="V404">
        <v>1.5E-3</v>
      </c>
      <c r="W404">
        <v>1.5E-3</v>
      </c>
      <c r="X404">
        <v>0.22464999999999999</v>
      </c>
      <c r="Y404">
        <v>2.9499999999999998E-2</v>
      </c>
      <c r="Z404">
        <v>2.5000000000000001E-3</v>
      </c>
      <c r="AA404">
        <v>3.3E-3</v>
      </c>
      <c r="AB404">
        <v>582</v>
      </c>
      <c r="AC404">
        <v>11</v>
      </c>
      <c r="AD404">
        <v>11</v>
      </c>
      <c r="AE404" s="4">
        <v>577.5</v>
      </c>
      <c r="AF404">
        <v>7.7</v>
      </c>
      <c r="AG404">
        <v>9.3000000000000007</v>
      </c>
      <c r="AH404">
        <v>585</v>
      </c>
      <c r="AI404">
        <v>49</v>
      </c>
      <c r="AJ404">
        <v>64</v>
      </c>
      <c r="AK404">
        <v>570</v>
      </c>
      <c r="AL404">
        <v>57</v>
      </c>
      <c r="AM404">
        <v>57</v>
      </c>
      <c r="AN404">
        <v>358</v>
      </c>
      <c r="AO404">
        <v>12</v>
      </c>
      <c r="AP404">
        <v>21.16</v>
      </c>
      <c r="AQ404">
        <v>0.81</v>
      </c>
      <c r="AR404">
        <v>16.920000000000002</v>
      </c>
      <c r="AS404">
        <v>0.3</v>
      </c>
    </row>
    <row r="405" spans="1:45" x14ac:dyDescent="0.25">
      <c r="A405">
        <v>26.585000000000001</v>
      </c>
      <c r="B405" t="s">
        <v>540</v>
      </c>
      <c r="C405">
        <v>123</v>
      </c>
      <c r="D405" t="s">
        <v>40</v>
      </c>
      <c r="E405">
        <v>1</v>
      </c>
      <c r="H405" s="1">
        <v>26750000</v>
      </c>
      <c r="I405">
        <v>930000</v>
      </c>
      <c r="J405">
        <v>188900</v>
      </c>
      <c r="K405">
        <v>6200</v>
      </c>
      <c r="L405">
        <v>0.76200000000000001</v>
      </c>
      <c r="M405">
        <v>1.9E-2</v>
      </c>
      <c r="N405">
        <v>0.02</v>
      </c>
      <c r="O405">
        <v>9.3399999999999997E-2</v>
      </c>
      <c r="P405">
        <v>1.1000000000000001E-3</v>
      </c>
      <c r="Q405">
        <v>1.5E-3</v>
      </c>
      <c r="R405">
        <v>8.2291000000000003E-2</v>
      </c>
      <c r="S405">
        <v>10.70664</v>
      </c>
      <c r="T405">
        <v>0.17194809999999999</v>
      </c>
      <c r="U405">
        <v>5.9200000000000003E-2</v>
      </c>
      <c r="V405">
        <v>1.6000000000000001E-3</v>
      </c>
      <c r="W405">
        <v>1.6000000000000001E-3</v>
      </c>
      <c r="X405">
        <v>0.18603</v>
      </c>
      <c r="Y405">
        <v>3.0200000000000001E-2</v>
      </c>
      <c r="Z405">
        <v>2.7000000000000001E-3</v>
      </c>
      <c r="AA405">
        <v>3.5000000000000001E-3</v>
      </c>
      <c r="AB405">
        <v>574</v>
      </c>
      <c r="AC405">
        <v>11</v>
      </c>
      <c r="AD405">
        <v>11</v>
      </c>
      <c r="AE405" s="4">
        <v>575.4</v>
      </c>
      <c r="AF405">
        <v>6.7</v>
      </c>
      <c r="AG405">
        <v>8.6</v>
      </c>
      <c r="AH405">
        <v>599</v>
      </c>
      <c r="AI405">
        <v>53</v>
      </c>
      <c r="AJ405">
        <v>68</v>
      </c>
      <c r="AK405">
        <v>553</v>
      </c>
      <c r="AL405">
        <v>56</v>
      </c>
      <c r="AM405">
        <v>56</v>
      </c>
      <c r="AN405">
        <v>356</v>
      </c>
      <c r="AO405">
        <v>12</v>
      </c>
      <c r="AP405">
        <v>21.62</v>
      </c>
      <c r="AQ405">
        <v>0.83</v>
      </c>
      <c r="AR405">
        <v>16.52</v>
      </c>
      <c r="AS405">
        <v>0.28000000000000003</v>
      </c>
    </row>
    <row r="406" spans="1:45" x14ac:dyDescent="0.25">
      <c r="A406">
        <v>26.550999999999998</v>
      </c>
      <c r="B406" t="s">
        <v>541</v>
      </c>
      <c r="C406">
        <v>123</v>
      </c>
      <c r="D406" t="s">
        <v>40</v>
      </c>
      <c r="E406">
        <v>1</v>
      </c>
      <c r="H406" s="1">
        <v>26410000</v>
      </c>
      <c r="I406">
        <v>860000</v>
      </c>
      <c r="J406">
        <v>181200</v>
      </c>
      <c r="K406">
        <v>5700</v>
      </c>
      <c r="L406">
        <v>0.77200000000000002</v>
      </c>
      <c r="M406">
        <v>1.9E-2</v>
      </c>
      <c r="N406">
        <v>1.9E-2</v>
      </c>
      <c r="O406">
        <v>9.3600000000000003E-2</v>
      </c>
      <c r="P406">
        <v>1.2999999999999999E-3</v>
      </c>
      <c r="Q406">
        <v>1.5E-3</v>
      </c>
      <c r="R406">
        <v>0.25659999999999999</v>
      </c>
      <c r="S406">
        <v>10.683759999999999</v>
      </c>
      <c r="T406">
        <v>0.17121410000000001</v>
      </c>
      <c r="U406">
        <v>5.9900000000000002E-2</v>
      </c>
      <c r="V406">
        <v>1.5E-3</v>
      </c>
      <c r="W406">
        <v>1.5E-3</v>
      </c>
      <c r="X406">
        <v>0.26307000000000003</v>
      </c>
      <c r="Y406">
        <v>2.8199999999999999E-2</v>
      </c>
      <c r="Z406">
        <v>3.0000000000000001E-3</v>
      </c>
      <c r="AA406">
        <v>3.5999999999999999E-3</v>
      </c>
      <c r="AB406">
        <v>579</v>
      </c>
      <c r="AC406">
        <v>11</v>
      </c>
      <c r="AD406">
        <v>11</v>
      </c>
      <c r="AE406" s="4">
        <v>576.5</v>
      </c>
      <c r="AF406">
        <v>7.4</v>
      </c>
      <c r="AG406">
        <v>9.1</v>
      </c>
      <c r="AH406">
        <v>559</v>
      </c>
      <c r="AI406">
        <v>58</v>
      </c>
      <c r="AJ406">
        <v>70</v>
      </c>
      <c r="AK406">
        <v>570</v>
      </c>
      <c r="AL406">
        <v>55</v>
      </c>
      <c r="AM406">
        <v>55</v>
      </c>
      <c r="AN406">
        <v>344</v>
      </c>
      <c r="AO406">
        <v>11</v>
      </c>
      <c r="AP406">
        <v>20.56</v>
      </c>
      <c r="AQ406">
        <v>0.75</v>
      </c>
      <c r="AR406">
        <v>16.68</v>
      </c>
      <c r="AS406">
        <v>0.25</v>
      </c>
    </row>
    <row r="407" spans="1:45" x14ac:dyDescent="0.25">
      <c r="A407">
        <v>26.530999999999999</v>
      </c>
      <c r="B407" t="s">
        <v>542</v>
      </c>
      <c r="C407">
        <v>123</v>
      </c>
      <c r="D407" t="s">
        <v>40</v>
      </c>
      <c r="E407">
        <v>1</v>
      </c>
      <c r="H407" s="1">
        <v>26620000</v>
      </c>
      <c r="I407">
        <v>890000</v>
      </c>
      <c r="J407">
        <v>188400</v>
      </c>
      <c r="K407">
        <v>5900</v>
      </c>
      <c r="L407">
        <v>0.75700000000000001</v>
      </c>
      <c r="M407">
        <v>1.9E-2</v>
      </c>
      <c r="N407">
        <v>0.02</v>
      </c>
      <c r="O407">
        <v>9.2700000000000005E-2</v>
      </c>
      <c r="P407">
        <v>1.1999999999999999E-3</v>
      </c>
      <c r="Q407">
        <v>1.5E-3</v>
      </c>
      <c r="R407">
        <v>0.28952</v>
      </c>
      <c r="S407">
        <v>10.78749</v>
      </c>
      <c r="T407">
        <v>0.17455480000000001</v>
      </c>
      <c r="U407">
        <v>5.9400000000000001E-2</v>
      </c>
      <c r="V407">
        <v>1.5E-3</v>
      </c>
      <c r="W407">
        <v>1.5E-3</v>
      </c>
      <c r="X407">
        <v>0.19783999999999999</v>
      </c>
      <c r="Y407">
        <v>3.0800000000000001E-2</v>
      </c>
      <c r="Z407">
        <v>2.5999999999999999E-3</v>
      </c>
      <c r="AA407">
        <v>3.3999999999999998E-3</v>
      </c>
      <c r="AB407">
        <v>574</v>
      </c>
      <c r="AC407">
        <v>12</v>
      </c>
      <c r="AD407">
        <v>12</v>
      </c>
      <c r="AE407" s="4">
        <v>571.6</v>
      </c>
      <c r="AF407">
        <v>6.9</v>
      </c>
      <c r="AG407">
        <v>8.6999999999999993</v>
      </c>
      <c r="AH407">
        <v>611</v>
      </c>
      <c r="AI407">
        <v>51</v>
      </c>
      <c r="AJ407">
        <v>67</v>
      </c>
      <c r="AK407">
        <v>551</v>
      </c>
      <c r="AL407">
        <v>57</v>
      </c>
      <c r="AM407">
        <v>57</v>
      </c>
      <c r="AN407">
        <v>358</v>
      </c>
      <c r="AO407">
        <v>11</v>
      </c>
      <c r="AP407">
        <v>22.06</v>
      </c>
      <c r="AQ407">
        <v>0.74</v>
      </c>
      <c r="AR407">
        <v>16.18</v>
      </c>
      <c r="AS407">
        <v>0.24</v>
      </c>
    </row>
    <row r="408" spans="1:45" x14ac:dyDescent="0.25">
      <c r="A408">
        <v>26.716000000000001</v>
      </c>
      <c r="B408" t="s">
        <v>543</v>
      </c>
      <c r="C408">
        <v>125</v>
      </c>
      <c r="D408" t="s">
        <v>40</v>
      </c>
      <c r="E408">
        <v>1</v>
      </c>
      <c r="H408" s="1">
        <v>27790000</v>
      </c>
      <c r="I408">
        <v>840000</v>
      </c>
      <c r="J408">
        <v>189300</v>
      </c>
      <c r="K408">
        <v>5500</v>
      </c>
      <c r="L408">
        <v>0.746</v>
      </c>
      <c r="M408">
        <v>2.1000000000000001E-2</v>
      </c>
      <c r="N408">
        <v>2.1000000000000001E-2</v>
      </c>
      <c r="O408">
        <v>9.0499999999999997E-2</v>
      </c>
      <c r="P408">
        <v>1.1000000000000001E-3</v>
      </c>
      <c r="Q408">
        <v>1.4E-3</v>
      </c>
      <c r="R408">
        <v>0.17412</v>
      </c>
      <c r="S408">
        <v>11.049720000000001</v>
      </c>
      <c r="T408">
        <v>0.170935</v>
      </c>
      <c r="U408">
        <v>0.06</v>
      </c>
      <c r="V408">
        <v>1.8E-3</v>
      </c>
      <c r="W408">
        <v>1.8E-3</v>
      </c>
      <c r="X408">
        <v>9.3122999999999997E-2</v>
      </c>
      <c r="Y408">
        <v>0.03</v>
      </c>
      <c r="Z408">
        <v>2.8E-3</v>
      </c>
      <c r="AA408">
        <v>3.5000000000000001E-3</v>
      </c>
      <c r="AB408">
        <v>564</v>
      </c>
      <c r="AC408">
        <v>12</v>
      </c>
      <c r="AD408">
        <v>13</v>
      </c>
      <c r="AE408" s="4">
        <v>558.1</v>
      </c>
      <c r="AF408">
        <v>6.4</v>
      </c>
      <c r="AG408">
        <v>8.1999999999999993</v>
      </c>
      <c r="AH408">
        <v>594</v>
      </c>
      <c r="AI408">
        <v>54</v>
      </c>
      <c r="AJ408">
        <v>68</v>
      </c>
      <c r="AK408">
        <v>564</v>
      </c>
      <c r="AL408">
        <v>66</v>
      </c>
      <c r="AM408">
        <v>66</v>
      </c>
      <c r="AN408">
        <v>352</v>
      </c>
      <c r="AO408">
        <v>10</v>
      </c>
      <c r="AP408">
        <v>21.03</v>
      </c>
      <c r="AQ408">
        <v>0.65</v>
      </c>
      <c r="AR408">
        <v>16.79</v>
      </c>
      <c r="AS408">
        <v>0.28000000000000003</v>
      </c>
    </row>
    <row r="409" spans="1:45" x14ac:dyDescent="0.25">
      <c r="A409">
        <v>26.571000000000002</v>
      </c>
      <c r="B409" t="s">
        <v>544</v>
      </c>
      <c r="C409">
        <v>123</v>
      </c>
      <c r="D409" t="s">
        <v>40</v>
      </c>
      <c r="E409">
        <v>1</v>
      </c>
      <c r="H409" s="1">
        <v>26610000</v>
      </c>
      <c r="I409">
        <v>780000</v>
      </c>
      <c r="J409">
        <v>169300</v>
      </c>
      <c r="K409">
        <v>4900</v>
      </c>
      <c r="L409">
        <v>0.75900000000000001</v>
      </c>
      <c r="M409">
        <v>2.1999999999999999E-2</v>
      </c>
      <c r="N409">
        <v>2.1999999999999999E-2</v>
      </c>
      <c r="O409">
        <v>9.0399999999999994E-2</v>
      </c>
      <c r="P409">
        <v>1.2999999999999999E-3</v>
      </c>
      <c r="Q409">
        <v>1.6000000000000001E-3</v>
      </c>
      <c r="R409">
        <v>0.14066000000000001</v>
      </c>
      <c r="S409">
        <v>11.06195</v>
      </c>
      <c r="T409">
        <v>0.19578670000000001</v>
      </c>
      <c r="U409">
        <v>6.0699999999999997E-2</v>
      </c>
      <c r="V409">
        <v>1.8E-3</v>
      </c>
      <c r="W409">
        <v>1.8E-3</v>
      </c>
      <c r="X409">
        <v>0.33526</v>
      </c>
      <c r="Y409">
        <v>3.0200000000000001E-2</v>
      </c>
      <c r="Z409">
        <v>3.2000000000000002E-3</v>
      </c>
      <c r="AA409">
        <v>3.8E-3</v>
      </c>
      <c r="AB409">
        <v>571</v>
      </c>
      <c r="AC409">
        <v>12</v>
      </c>
      <c r="AD409">
        <v>13</v>
      </c>
      <c r="AE409" s="4">
        <v>557.6</v>
      </c>
      <c r="AF409">
        <v>7.8</v>
      </c>
      <c r="AG409">
        <v>9.4</v>
      </c>
      <c r="AH409">
        <v>599</v>
      </c>
      <c r="AI409">
        <v>62</v>
      </c>
      <c r="AJ409">
        <v>75</v>
      </c>
      <c r="AK409">
        <v>589</v>
      </c>
      <c r="AL409">
        <v>66</v>
      </c>
      <c r="AM409">
        <v>66</v>
      </c>
      <c r="AN409">
        <v>321.60000000000002</v>
      </c>
      <c r="AO409">
        <v>9.3000000000000007</v>
      </c>
      <c r="AP409">
        <v>18.72</v>
      </c>
      <c r="AQ409">
        <v>0.59</v>
      </c>
      <c r="AR409">
        <v>17.100000000000001</v>
      </c>
      <c r="AS409">
        <v>0.28000000000000003</v>
      </c>
    </row>
    <row r="410" spans="1:45" x14ac:dyDescent="0.25">
      <c r="A410">
        <v>26.545999999999999</v>
      </c>
      <c r="B410" t="s">
        <v>545</v>
      </c>
      <c r="C410">
        <v>123</v>
      </c>
      <c r="D410" t="s">
        <v>40</v>
      </c>
      <c r="E410">
        <v>1</v>
      </c>
      <c r="H410" s="1">
        <v>27660000</v>
      </c>
      <c r="I410">
        <v>900000</v>
      </c>
      <c r="J410">
        <v>201100</v>
      </c>
      <c r="K410">
        <v>5900</v>
      </c>
      <c r="L410">
        <v>0.75800000000000001</v>
      </c>
      <c r="M410">
        <v>0.02</v>
      </c>
      <c r="N410">
        <v>0.02</v>
      </c>
      <c r="O410">
        <v>9.1200000000000003E-2</v>
      </c>
      <c r="P410">
        <v>1.1000000000000001E-3</v>
      </c>
      <c r="Q410">
        <v>1.4E-3</v>
      </c>
      <c r="R410">
        <v>0.26340999999999998</v>
      </c>
      <c r="S410">
        <v>10.96491</v>
      </c>
      <c r="T410">
        <v>0.168321</v>
      </c>
      <c r="U410">
        <v>6.0499999999999998E-2</v>
      </c>
      <c r="V410">
        <v>1.6000000000000001E-3</v>
      </c>
      <c r="W410">
        <v>1.6000000000000001E-3</v>
      </c>
      <c r="X410">
        <v>0.12248000000000001</v>
      </c>
      <c r="Y410">
        <v>2.7099999999999999E-2</v>
      </c>
      <c r="Z410">
        <v>2.7000000000000001E-3</v>
      </c>
      <c r="AA410">
        <v>3.3E-3</v>
      </c>
      <c r="AB410">
        <v>571</v>
      </c>
      <c r="AC410">
        <v>11</v>
      </c>
      <c r="AD410">
        <v>12</v>
      </c>
      <c r="AE410" s="4">
        <v>562.29999999999995</v>
      </c>
      <c r="AF410">
        <v>6.6</v>
      </c>
      <c r="AG410">
        <v>8.4</v>
      </c>
      <c r="AH410">
        <v>539</v>
      </c>
      <c r="AI410">
        <v>53</v>
      </c>
      <c r="AJ410">
        <v>66</v>
      </c>
      <c r="AK410">
        <v>610</v>
      </c>
      <c r="AL410">
        <v>56</v>
      </c>
      <c r="AM410">
        <v>56</v>
      </c>
      <c r="AN410">
        <v>374</v>
      </c>
      <c r="AO410">
        <v>11</v>
      </c>
      <c r="AP410">
        <v>22.46</v>
      </c>
      <c r="AQ410">
        <v>0.75</v>
      </c>
      <c r="AR410">
        <v>16.77</v>
      </c>
      <c r="AS410">
        <v>0.26</v>
      </c>
    </row>
    <row r="411" spans="1:45" x14ac:dyDescent="0.25">
      <c r="A411">
        <v>26.501999999999999</v>
      </c>
      <c r="B411" t="s">
        <v>546</v>
      </c>
      <c r="C411">
        <v>123</v>
      </c>
      <c r="D411" t="s">
        <v>40</v>
      </c>
      <c r="E411">
        <v>1</v>
      </c>
      <c r="H411" s="1">
        <v>27270000</v>
      </c>
      <c r="I411">
        <v>830000</v>
      </c>
      <c r="J411">
        <v>169200</v>
      </c>
      <c r="K411">
        <v>4800</v>
      </c>
      <c r="L411">
        <v>0.75900000000000001</v>
      </c>
      <c r="M411">
        <v>2.4E-2</v>
      </c>
      <c r="N411">
        <v>2.4E-2</v>
      </c>
      <c r="O411">
        <v>9.1499999999999998E-2</v>
      </c>
      <c r="P411">
        <v>1.2999999999999999E-3</v>
      </c>
      <c r="Q411">
        <v>1.5E-3</v>
      </c>
      <c r="R411">
        <v>0.21776999999999999</v>
      </c>
      <c r="S411">
        <v>10.92896</v>
      </c>
      <c r="T411">
        <v>0.1791633</v>
      </c>
      <c r="U411">
        <v>6.0199999999999997E-2</v>
      </c>
      <c r="V411">
        <v>1.8E-3</v>
      </c>
      <c r="W411">
        <v>1.8E-3</v>
      </c>
      <c r="X411">
        <v>0.24043999999999999</v>
      </c>
      <c r="Y411">
        <v>2.6700000000000002E-2</v>
      </c>
      <c r="Z411">
        <v>2.7000000000000001E-3</v>
      </c>
      <c r="AA411">
        <v>3.3E-3</v>
      </c>
      <c r="AB411">
        <v>573</v>
      </c>
      <c r="AC411">
        <v>13</v>
      </c>
      <c r="AD411">
        <v>13</v>
      </c>
      <c r="AE411" s="4">
        <v>564.29999999999995</v>
      </c>
      <c r="AF411">
        <v>7.5</v>
      </c>
      <c r="AG411">
        <v>9.1</v>
      </c>
      <c r="AH411">
        <v>530</v>
      </c>
      <c r="AI411">
        <v>52</v>
      </c>
      <c r="AJ411">
        <v>65</v>
      </c>
      <c r="AK411">
        <v>572</v>
      </c>
      <c r="AL411">
        <v>66</v>
      </c>
      <c r="AM411">
        <v>66</v>
      </c>
      <c r="AN411">
        <v>316.5</v>
      </c>
      <c r="AO411">
        <v>8.9</v>
      </c>
      <c r="AP411">
        <v>18.670000000000002</v>
      </c>
      <c r="AQ411">
        <v>0.56999999999999995</v>
      </c>
      <c r="AR411">
        <v>16.84</v>
      </c>
      <c r="AS411">
        <v>0.26</v>
      </c>
    </row>
    <row r="412" spans="1:45" x14ac:dyDescent="0.25">
      <c r="A412">
        <v>26.818999999999999</v>
      </c>
      <c r="B412" t="s">
        <v>547</v>
      </c>
      <c r="C412">
        <v>125</v>
      </c>
      <c r="D412" t="s">
        <v>40</v>
      </c>
      <c r="E412">
        <v>1</v>
      </c>
      <c r="H412" s="1">
        <v>27260000</v>
      </c>
      <c r="I412">
        <v>830000</v>
      </c>
      <c r="J412">
        <v>174200</v>
      </c>
      <c r="K412">
        <v>5300</v>
      </c>
      <c r="L412">
        <v>0.748</v>
      </c>
      <c r="M412">
        <v>2.3E-2</v>
      </c>
      <c r="N412">
        <v>2.3E-2</v>
      </c>
      <c r="O412">
        <v>9.0300000000000005E-2</v>
      </c>
      <c r="P412">
        <v>1.1999999999999999E-3</v>
      </c>
      <c r="Q412">
        <v>1.5E-3</v>
      </c>
      <c r="R412">
        <v>0.40556999999999999</v>
      </c>
      <c r="S412">
        <v>11.074199999999999</v>
      </c>
      <c r="T412">
        <v>0.1839568</v>
      </c>
      <c r="U412">
        <v>5.9700000000000003E-2</v>
      </c>
      <c r="V412">
        <v>1.6999999999999999E-3</v>
      </c>
      <c r="W412">
        <v>1.6999999999999999E-3</v>
      </c>
      <c r="X412">
        <v>2.5600000000000001E-2</v>
      </c>
      <c r="Y412">
        <v>2.8899999999999999E-2</v>
      </c>
      <c r="Z412">
        <v>2.7000000000000001E-3</v>
      </c>
      <c r="AA412">
        <v>3.3999999999999998E-3</v>
      </c>
      <c r="AB412">
        <v>564</v>
      </c>
      <c r="AC412">
        <v>13</v>
      </c>
      <c r="AD412">
        <v>13</v>
      </c>
      <c r="AE412" s="4">
        <v>557.4</v>
      </c>
      <c r="AF412">
        <v>7.3</v>
      </c>
      <c r="AG412">
        <v>8.9</v>
      </c>
      <c r="AH412">
        <v>573</v>
      </c>
      <c r="AI412">
        <v>53</v>
      </c>
      <c r="AJ412">
        <v>67</v>
      </c>
      <c r="AK412">
        <v>566</v>
      </c>
      <c r="AL412">
        <v>61</v>
      </c>
      <c r="AM412">
        <v>61</v>
      </c>
      <c r="AN412">
        <v>325.89999999999998</v>
      </c>
      <c r="AO412">
        <v>9.9</v>
      </c>
      <c r="AP412">
        <v>19.18</v>
      </c>
      <c r="AQ412">
        <v>0.61</v>
      </c>
      <c r="AR412">
        <v>17.03</v>
      </c>
      <c r="AS412">
        <v>0.33</v>
      </c>
    </row>
    <row r="413" spans="1:45" x14ac:dyDescent="0.25">
      <c r="A413">
        <v>26.538</v>
      </c>
      <c r="B413" t="s">
        <v>548</v>
      </c>
      <c r="C413">
        <v>124</v>
      </c>
      <c r="D413" t="s">
        <v>40</v>
      </c>
      <c r="E413">
        <v>1</v>
      </c>
      <c r="H413" s="1">
        <v>27270000</v>
      </c>
      <c r="I413">
        <v>860000</v>
      </c>
      <c r="J413">
        <v>170200</v>
      </c>
      <c r="K413">
        <v>4900</v>
      </c>
      <c r="L413">
        <v>0.749</v>
      </c>
      <c r="M413">
        <v>0.02</v>
      </c>
      <c r="N413">
        <v>0.02</v>
      </c>
      <c r="O413">
        <v>9.01E-2</v>
      </c>
      <c r="P413">
        <v>1.2999999999999999E-3</v>
      </c>
      <c r="Q413">
        <v>1.5E-3</v>
      </c>
      <c r="R413">
        <v>0.32174000000000003</v>
      </c>
      <c r="S413">
        <v>11.09878</v>
      </c>
      <c r="T413">
        <v>0.1847743</v>
      </c>
      <c r="U413">
        <v>0.06</v>
      </c>
      <c r="V413">
        <v>1.6000000000000001E-3</v>
      </c>
      <c r="W413">
        <v>1.6000000000000001E-3</v>
      </c>
      <c r="X413">
        <v>0.19089999999999999</v>
      </c>
      <c r="Y413">
        <v>2.8400000000000002E-2</v>
      </c>
      <c r="Z413">
        <v>3.0000000000000001E-3</v>
      </c>
      <c r="AA413">
        <v>3.7000000000000002E-3</v>
      </c>
      <c r="AB413">
        <v>566</v>
      </c>
      <c r="AC413">
        <v>11</v>
      </c>
      <c r="AD413">
        <v>12</v>
      </c>
      <c r="AE413" s="4">
        <v>556.1</v>
      </c>
      <c r="AF413">
        <v>7.5</v>
      </c>
      <c r="AG413">
        <v>9.1</v>
      </c>
      <c r="AH413">
        <v>572</v>
      </c>
      <c r="AI413">
        <v>62</v>
      </c>
      <c r="AJ413">
        <v>74</v>
      </c>
      <c r="AK413">
        <v>589</v>
      </c>
      <c r="AL413">
        <v>56</v>
      </c>
      <c r="AM413">
        <v>56</v>
      </c>
      <c r="AN413">
        <v>318.39999999999998</v>
      </c>
      <c r="AO413">
        <v>9.1</v>
      </c>
      <c r="AP413">
        <v>18.68</v>
      </c>
      <c r="AQ413">
        <v>0.61</v>
      </c>
      <c r="AR413">
        <v>17.12</v>
      </c>
      <c r="AS413">
        <v>0.31</v>
      </c>
    </row>
    <row r="414" spans="1:45" x14ac:dyDescent="0.25">
      <c r="A414">
        <v>27.099</v>
      </c>
      <c r="B414" t="s">
        <v>549</v>
      </c>
      <c r="C414">
        <v>126</v>
      </c>
      <c r="D414" t="s">
        <v>40</v>
      </c>
      <c r="E414">
        <v>1</v>
      </c>
      <c r="H414" s="1">
        <v>26620000</v>
      </c>
      <c r="I414">
        <v>780000</v>
      </c>
      <c r="J414">
        <v>192900</v>
      </c>
      <c r="K414">
        <v>5200</v>
      </c>
      <c r="L414">
        <v>0.75</v>
      </c>
      <c r="M414">
        <v>2.1000000000000001E-2</v>
      </c>
      <c r="N414">
        <v>2.1000000000000001E-2</v>
      </c>
      <c r="O414">
        <v>9.0800000000000006E-2</v>
      </c>
      <c r="P414">
        <v>1.1999999999999999E-3</v>
      </c>
      <c r="Q414">
        <v>1.5E-3</v>
      </c>
      <c r="R414">
        <v>0.10242</v>
      </c>
      <c r="S414">
        <v>11.01322</v>
      </c>
      <c r="T414">
        <v>0.1819364</v>
      </c>
      <c r="U414">
        <v>5.9799999999999999E-2</v>
      </c>
      <c r="V414">
        <v>1.6999999999999999E-3</v>
      </c>
      <c r="W414">
        <v>1.6999999999999999E-3</v>
      </c>
      <c r="X414">
        <v>0.12756999999999999</v>
      </c>
      <c r="Y414">
        <v>2.9499999999999998E-2</v>
      </c>
      <c r="Z414">
        <v>2.7000000000000001E-3</v>
      </c>
      <c r="AA414">
        <v>3.3999999999999998E-3</v>
      </c>
      <c r="AB414">
        <v>566</v>
      </c>
      <c r="AC414">
        <v>12</v>
      </c>
      <c r="AD414">
        <v>12</v>
      </c>
      <c r="AE414" s="4">
        <v>560.29999999999995</v>
      </c>
      <c r="AF414">
        <v>7.3</v>
      </c>
      <c r="AG414">
        <v>8.9</v>
      </c>
      <c r="AH414">
        <v>586</v>
      </c>
      <c r="AI414">
        <v>52</v>
      </c>
      <c r="AJ414">
        <v>67</v>
      </c>
      <c r="AK414">
        <v>559</v>
      </c>
      <c r="AL414">
        <v>63</v>
      </c>
      <c r="AM414">
        <v>63</v>
      </c>
      <c r="AN414">
        <v>364</v>
      </c>
      <c r="AO414">
        <v>9.9</v>
      </c>
      <c r="AP414">
        <v>21.6</v>
      </c>
      <c r="AQ414">
        <v>0.66</v>
      </c>
      <c r="AR414">
        <v>16.8</v>
      </c>
      <c r="AS414">
        <v>0.25</v>
      </c>
    </row>
    <row r="415" spans="1:45" x14ac:dyDescent="0.25">
      <c r="A415">
        <v>26.553999999999998</v>
      </c>
      <c r="B415" t="s">
        <v>550</v>
      </c>
      <c r="C415">
        <v>124</v>
      </c>
      <c r="D415" t="s">
        <v>40</v>
      </c>
      <c r="E415">
        <v>1</v>
      </c>
      <c r="H415" s="1">
        <v>26980000</v>
      </c>
      <c r="I415">
        <v>770000</v>
      </c>
      <c r="J415">
        <v>190300</v>
      </c>
      <c r="K415">
        <v>5300</v>
      </c>
      <c r="L415">
        <v>0.746</v>
      </c>
      <c r="M415">
        <v>2.1999999999999999E-2</v>
      </c>
      <c r="N415">
        <v>2.1999999999999999E-2</v>
      </c>
      <c r="O415">
        <v>9.0399999999999994E-2</v>
      </c>
      <c r="P415">
        <v>1.1999999999999999E-3</v>
      </c>
      <c r="Q415">
        <v>1.5E-3</v>
      </c>
      <c r="R415">
        <v>0.314</v>
      </c>
      <c r="S415">
        <v>11.06195</v>
      </c>
      <c r="T415">
        <v>0.18354999999999999</v>
      </c>
      <c r="U415">
        <v>5.9900000000000002E-2</v>
      </c>
      <c r="V415">
        <v>1.6999999999999999E-3</v>
      </c>
      <c r="W415">
        <v>1.6999999999999999E-3</v>
      </c>
      <c r="X415">
        <v>0.15121000000000001</v>
      </c>
      <c r="Y415">
        <v>2.92E-2</v>
      </c>
      <c r="Z415">
        <v>2.8999999999999998E-3</v>
      </c>
      <c r="AA415">
        <v>3.5999999999999999E-3</v>
      </c>
      <c r="AB415">
        <v>565</v>
      </c>
      <c r="AC415">
        <v>13</v>
      </c>
      <c r="AD415">
        <v>13</v>
      </c>
      <c r="AE415" s="4">
        <v>557.6</v>
      </c>
      <c r="AF415">
        <v>7.3</v>
      </c>
      <c r="AG415">
        <v>8.9</v>
      </c>
      <c r="AH415">
        <v>579</v>
      </c>
      <c r="AI415">
        <v>57</v>
      </c>
      <c r="AJ415">
        <v>70</v>
      </c>
      <c r="AK415">
        <v>564</v>
      </c>
      <c r="AL415">
        <v>63</v>
      </c>
      <c r="AM415">
        <v>63</v>
      </c>
      <c r="AN415">
        <v>359</v>
      </c>
      <c r="AO415">
        <v>10</v>
      </c>
      <c r="AP415">
        <v>21.02</v>
      </c>
      <c r="AQ415">
        <v>0.67</v>
      </c>
      <c r="AR415">
        <v>17.079999999999998</v>
      </c>
      <c r="AS415">
        <v>0.3</v>
      </c>
    </row>
    <row r="416" spans="1:45" x14ac:dyDescent="0.25">
      <c r="A416">
        <v>26.539000000000001</v>
      </c>
      <c r="B416" t="s">
        <v>551</v>
      </c>
      <c r="C416">
        <v>123</v>
      </c>
      <c r="D416" t="s">
        <v>40</v>
      </c>
      <c r="E416">
        <v>1</v>
      </c>
      <c r="H416" s="1">
        <v>26660000</v>
      </c>
      <c r="I416">
        <v>750000</v>
      </c>
      <c r="J416">
        <v>187500</v>
      </c>
      <c r="K416">
        <v>5000</v>
      </c>
      <c r="L416">
        <v>0.75900000000000001</v>
      </c>
      <c r="M416">
        <v>2.1999999999999999E-2</v>
      </c>
      <c r="N416">
        <v>2.3E-2</v>
      </c>
      <c r="O416">
        <v>9.0800000000000006E-2</v>
      </c>
      <c r="P416">
        <v>1.1999999999999999E-3</v>
      </c>
      <c r="Q416">
        <v>1.5E-3</v>
      </c>
      <c r="R416">
        <v>0.28866000000000003</v>
      </c>
      <c r="S416">
        <v>11.01322</v>
      </c>
      <c r="T416">
        <v>0.1819364</v>
      </c>
      <c r="U416">
        <v>6.0199999999999997E-2</v>
      </c>
      <c r="V416">
        <v>1.6999999999999999E-3</v>
      </c>
      <c r="W416">
        <v>1.6999999999999999E-3</v>
      </c>
      <c r="X416">
        <v>0.18332999999999999</v>
      </c>
      <c r="Y416">
        <v>2.9600000000000001E-2</v>
      </c>
      <c r="Z416">
        <v>2.8E-3</v>
      </c>
      <c r="AA416">
        <v>3.5000000000000001E-3</v>
      </c>
      <c r="AB416">
        <v>571</v>
      </c>
      <c r="AC416">
        <v>13</v>
      </c>
      <c r="AD416">
        <v>13</v>
      </c>
      <c r="AE416" s="4">
        <v>559.9</v>
      </c>
      <c r="AF416">
        <v>7.2</v>
      </c>
      <c r="AG416">
        <v>8.9</v>
      </c>
      <c r="AH416">
        <v>587</v>
      </c>
      <c r="AI416">
        <v>55</v>
      </c>
      <c r="AJ416">
        <v>69</v>
      </c>
      <c r="AK416">
        <v>582</v>
      </c>
      <c r="AL416">
        <v>61</v>
      </c>
      <c r="AM416">
        <v>61</v>
      </c>
      <c r="AN416">
        <v>356</v>
      </c>
      <c r="AO416">
        <v>9.4</v>
      </c>
      <c r="AP416">
        <v>21.23</v>
      </c>
      <c r="AQ416">
        <v>0.68</v>
      </c>
      <c r="AR416">
        <v>16.690000000000001</v>
      </c>
      <c r="AS416">
        <v>0.26</v>
      </c>
    </row>
    <row r="417" spans="1:45" x14ac:dyDescent="0.25">
      <c r="A417">
        <v>26.547000000000001</v>
      </c>
      <c r="B417" t="s">
        <v>552</v>
      </c>
      <c r="C417">
        <v>123</v>
      </c>
      <c r="D417" t="s">
        <v>40</v>
      </c>
      <c r="E417">
        <v>1</v>
      </c>
      <c r="H417" s="1">
        <v>26940000</v>
      </c>
      <c r="I417">
        <v>750000</v>
      </c>
      <c r="J417">
        <v>191000</v>
      </c>
      <c r="K417">
        <v>5100</v>
      </c>
      <c r="L417">
        <v>0.76100000000000001</v>
      </c>
      <c r="M417">
        <v>2.1000000000000001E-2</v>
      </c>
      <c r="N417">
        <v>2.1000000000000001E-2</v>
      </c>
      <c r="O417">
        <v>9.1399999999999995E-2</v>
      </c>
      <c r="P417">
        <v>1.1999999999999999E-3</v>
      </c>
      <c r="Q417">
        <v>1.5E-3</v>
      </c>
      <c r="R417">
        <v>1.5654000000000001E-2</v>
      </c>
      <c r="S417">
        <v>10.94092</v>
      </c>
      <c r="T417">
        <v>0.17955560000000001</v>
      </c>
      <c r="U417">
        <v>0.06</v>
      </c>
      <c r="V417">
        <v>1.8E-3</v>
      </c>
      <c r="W417">
        <v>1.8E-3</v>
      </c>
      <c r="X417">
        <v>0.42124</v>
      </c>
      <c r="Y417">
        <v>3.0200000000000001E-2</v>
      </c>
      <c r="Z417">
        <v>2.8E-3</v>
      </c>
      <c r="AA417">
        <v>3.5999999999999999E-3</v>
      </c>
      <c r="AB417">
        <v>573</v>
      </c>
      <c r="AC417">
        <v>12</v>
      </c>
      <c r="AD417">
        <v>12</v>
      </c>
      <c r="AE417" s="4">
        <v>563.5</v>
      </c>
      <c r="AF417">
        <v>7.2</v>
      </c>
      <c r="AG417">
        <v>8.9</v>
      </c>
      <c r="AH417">
        <v>600</v>
      </c>
      <c r="AI417">
        <v>55</v>
      </c>
      <c r="AJ417">
        <v>70</v>
      </c>
      <c r="AK417">
        <v>576</v>
      </c>
      <c r="AL417">
        <v>66</v>
      </c>
      <c r="AM417">
        <v>66</v>
      </c>
      <c r="AN417">
        <v>362.7</v>
      </c>
      <c r="AO417">
        <v>9.8000000000000007</v>
      </c>
      <c r="AP417">
        <v>22.18</v>
      </c>
      <c r="AQ417">
        <v>0.69</v>
      </c>
      <c r="AR417">
        <v>16.36</v>
      </c>
      <c r="AS417">
        <v>0.25</v>
      </c>
    </row>
    <row r="419" spans="1:45" x14ac:dyDescent="0.25">
      <c r="A419">
        <v>26.506</v>
      </c>
      <c r="B419" t="s">
        <v>553</v>
      </c>
      <c r="C419">
        <v>123</v>
      </c>
      <c r="D419" t="s">
        <v>40</v>
      </c>
      <c r="E419">
        <v>1</v>
      </c>
      <c r="H419" s="1">
        <v>26760000</v>
      </c>
      <c r="I419">
        <v>660000</v>
      </c>
      <c r="J419">
        <v>158000</v>
      </c>
      <c r="K419">
        <v>3600</v>
      </c>
      <c r="L419">
        <v>3.6799999999999999E-2</v>
      </c>
      <c r="M419">
        <v>4.5999999999999999E-3</v>
      </c>
      <c r="N419">
        <v>4.5999999999999999E-3</v>
      </c>
      <c r="O419">
        <v>5.47E-3</v>
      </c>
      <c r="P419">
        <v>2.4000000000000001E-4</v>
      </c>
      <c r="Q419">
        <v>2.4000000000000001E-4</v>
      </c>
      <c r="R419">
        <v>3.8540999999999999E-2</v>
      </c>
      <c r="S419">
        <v>182.81540000000001</v>
      </c>
      <c r="T419">
        <v>8.0211489999999994</v>
      </c>
      <c r="U419">
        <v>4.87E-2</v>
      </c>
      <c r="V419">
        <v>6.1000000000000004E-3</v>
      </c>
      <c r="W419">
        <v>6.1000000000000004E-3</v>
      </c>
      <c r="X419">
        <v>0.30775000000000002</v>
      </c>
      <c r="Y419">
        <v>1.8799999999999999E-3</v>
      </c>
      <c r="Z419">
        <v>2.5999999999999998E-4</v>
      </c>
      <c r="AA419">
        <v>2.9E-4</v>
      </c>
      <c r="AB419">
        <v>36.4</v>
      </c>
      <c r="AC419">
        <v>4.4000000000000004</v>
      </c>
      <c r="AD419">
        <v>4.4000000000000004</v>
      </c>
      <c r="AE419" s="4">
        <v>35.200000000000003</v>
      </c>
      <c r="AF419">
        <v>1.5</v>
      </c>
      <c r="AG419">
        <v>1.6</v>
      </c>
      <c r="AH419">
        <v>38</v>
      </c>
      <c r="AI419">
        <v>5.3</v>
      </c>
      <c r="AJ419">
        <v>5.9</v>
      </c>
      <c r="AK419">
        <v>-10</v>
      </c>
      <c r="AL419">
        <v>220</v>
      </c>
      <c r="AM419">
        <v>220</v>
      </c>
      <c r="AN419">
        <v>300.8</v>
      </c>
      <c r="AO419">
        <v>6.8</v>
      </c>
      <c r="AP419">
        <v>172.2</v>
      </c>
      <c r="AQ419">
        <v>4.0999999999999996</v>
      </c>
      <c r="AR419">
        <v>1.738</v>
      </c>
      <c r="AS419">
        <v>1.9E-2</v>
      </c>
    </row>
    <row r="420" spans="1:45" x14ac:dyDescent="0.25">
      <c r="A420">
        <v>26.52</v>
      </c>
      <c r="B420" t="s">
        <v>554</v>
      </c>
      <c r="C420">
        <v>123</v>
      </c>
      <c r="D420" t="s">
        <v>40</v>
      </c>
      <c r="E420">
        <v>1</v>
      </c>
      <c r="H420" s="1">
        <v>26680000</v>
      </c>
      <c r="I420">
        <v>680000</v>
      </c>
      <c r="J420">
        <v>157700</v>
      </c>
      <c r="K420">
        <v>3900</v>
      </c>
      <c r="L420">
        <v>3.56E-2</v>
      </c>
      <c r="M420">
        <v>5.3E-3</v>
      </c>
      <c r="N420">
        <v>5.3E-3</v>
      </c>
      <c r="O420">
        <v>5.5700000000000003E-3</v>
      </c>
      <c r="P420">
        <v>2.4000000000000001E-4</v>
      </c>
      <c r="Q420">
        <v>2.4000000000000001E-4</v>
      </c>
      <c r="R420">
        <v>-8.0213999999999994E-2</v>
      </c>
      <c r="S420">
        <v>179.53319999999999</v>
      </c>
      <c r="T420">
        <v>7.735722</v>
      </c>
      <c r="U420">
        <v>4.8800000000000003E-2</v>
      </c>
      <c r="V420">
        <v>7.6E-3</v>
      </c>
      <c r="W420">
        <v>7.6E-3</v>
      </c>
      <c r="X420">
        <v>0.31798999999999999</v>
      </c>
      <c r="Y420">
        <v>1.6999999999999999E-3</v>
      </c>
      <c r="Z420">
        <v>2.4000000000000001E-4</v>
      </c>
      <c r="AA420">
        <v>2.7E-4</v>
      </c>
      <c r="AB420">
        <v>35.1</v>
      </c>
      <c r="AC420">
        <v>5.0999999999999996</v>
      </c>
      <c r="AD420">
        <v>5.0999999999999996</v>
      </c>
      <c r="AE420" s="4">
        <v>35.799999999999997</v>
      </c>
      <c r="AF420">
        <v>1.5</v>
      </c>
      <c r="AG420">
        <v>1.6</v>
      </c>
      <c r="AH420">
        <v>34.299999999999997</v>
      </c>
      <c r="AI420">
        <v>4.8</v>
      </c>
      <c r="AJ420">
        <v>5.4</v>
      </c>
      <c r="AK420">
        <v>-140</v>
      </c>
      <c r="AL420">
        <v>250</v>
      </c>
      <c r="AM420">
        <v>250</v>
      </c>
      <c r="AN420">
        <v>300.2</v>
      </c>
      <c r="AO420">
        <v>7.4</v>
      </c>
      <c r="AP420">
        <v>171.7</v>
      </c>
      <c r="AQ420">
        <v>4.3</v>
      </c>
      <c r="AR420">
        <v>1.7430000000000001</v>
      </c>
      <c r="AS420">
        <v>2.1000000000000001E-2</v>
      </c>
    </row>
    <row r="421" spans="1:45" x14ac:dyDescent="0.25">
      <c r="A421">
        <v>26.526</v>
      </c>
      <c r="B421" t="s">
        <v>555</v>
      </c>
      <c r="C421">
        <v>123</v>
      </c>
      <c r="D421" t="s">
        <v>40</v>
      </c>
      <c r="E421">
        <v>1</v>
      </c>
      <c r="H421" s="1">
        <v>26400000</v>
      </c>
      <c r="I421">
        <v>620000</v>
      </c>
      <c r="J421">
        <v>157900</v>
      </c>
      <c r="K421">
        <v>3600</v>
      </c>
      <c r="L421">
        <v>3.8100000000000002E-2</v>
      </c>
      <c r="M421">
        <v>5.1000000000000004E-3</v>
      </c>
      <c r="N421">
        <v>5.1000000000000004E-3</v>
      </c>
      <c r="O421">
        <v>5.4400000000000004E-3</v>
      </c>
      <c r="P421">
        <v>2.0000000000000001E-4</v>
      </c>
      <c r="Q421">
        <v>2.0000000000000001E-4</v>
      </c>
      <c r="R421">
        <v>-3.2800999999999997E-2</v>
      </c>
      <c r="S421">
        <v>183.8235</v>
      </c>
      <c r="T421">
        <v>6.7582180000000003</v>
      </c>
      <c r="U421">
        <v>5.1499999999999997E-2</v>
      </c>
      <c r="V421">
        <v>7.1000000000000004E-3</v>
      </c>
      <c r="W421">
        <v>7.1000000000000004E-3</v>
      </c>
      <c r="X421">
        <v>0.35510999999999998</v>
      </c>
      <c r="Y421">
        <v>2.0200000000000001E-3</v>
      </c>
      <c r="Z421">
        <v>2.5999999999999998E-4</v>
      </c>
      <c r="AA421">
        <v>2.9E-4</v>
      </c>
      <c r="AB421">
        <v>37.6</v>
      </c>
      <c r="AC421">
        <v>5</v>
      </c>
      <c r="AD421">
        <v>5</v>
      </c>
      <c r="AE421" s="4">
        <v>35</v>
      </c>
      <c r="AF421">
        <v>1.3</v>
      </c>
      <c r="AG421">
        <v>1.3</v>
      </c>
      <c r="AH421">
        <v>40.799999999999997</v>
      </c>
      <c r="AI421">
        <v>5.2</v>
      </c>
      <c r="AJ421">
        <v>5.9</v>
      </c>
      <c r="AK421">
        <v>0</v>
      </c>
      <c r="AL421">
        <v>250</v>
      </c>
      <c r="AM421">
        <v>250</v>
      </c>
      <c r="AN421">
        <v>298.5</v>
      </c>
      <c r="AO421">
        <v>6.8</v>
      </c>
      <c r="AP421">
        <v>171</v>
      </c>
      <c r="AQ421">
        <v>3.9</v>
      </c>
      <c r="AR421">
        <v>1.7350000000000001</v>
      </c>
      <c r="AS421">
        <v>0.02</v>
      </c>
    </row>
    <row r="422" spans="1:45" x14ac:dyDescent="0.25">
      <c r="A422">
        <v>26.57</v>
      </c>
      <c r="B422" t="s">
        <v>556</v>
      </c>
      <c r="C422">
        <v>123</v>
      </c>
      <c r="D422" t="s">
        <v>40</v>
      </c>
      <c r="E422">
        <v>1</v>
      </c>
      <c r="H422" s="1">
        <v>26560000</v>
      </c>
      <c r="I422">
        <v>670000</v>
      </c>
      <c r="J422">
        <v>156900</v>
      </c>
      <c r="K422">
        <v>3800</v>
      </c>
      <c r="L422">
        <v>3.4599999999999999E-2</v>
      </c>
      <c r="M422">
        <v>4.7000000000000002E-3</v>
      </c>
      <c r="N422">
        <v>4.7000000000000002E-3</v>
      </c>
      <c r="O422">
        <v>5.5900000000000004E-3</v>
      </c>
      <c r="P422">
        <v>2.3000000000000001E-4</v>
      </c>
      <c r="Q422">
        <v>2.4000000000000001E-4</v>
      </c>
      <c r="R422">
        <v>5.2977999999999997E-2</v>
      </c>
      <c r="S422">
        <v>178.89089999999999</v>
      </c>
      <c r="T422">
        <v>7.6804670000000002</v>
      </c>
      <c r="U422">
        <v>4.4600000000000001E-2</v>
      </c>
      <c r="V422">
        <v>6.3E-3</v>
      </c>
      <c r="W422">
        <v>6.3E-3</v>
      </c>
      <c r="X422">
        <v>0.26097999999999999</v>
      </c>
      <c r="Y422">
        <v>1.92E-3</v>
      </c>
      <c r="Z422">
        <v>2.4000000000000001E-4</v>
      </c>
      <c r="AA422">
        <v>2.7999999999999998E-4</v>
      </c>
      <c r="AB422">
        <v>34.200000000000003</v>
      </c>
      <c r="AC422">
        <v>4.5999999999999996</v>
      </c>
      <c r="AD422">
        <v>4.5999999999999996</v>
      </c>
      <c r="AE422" s="4">
        <v>35.9</v>
      </c>
      <c r="AF422">
        <v>1.5</v>
      </c>
      <c r="AG422">
        <v>1.5</v>
      </c>
      <c r="AH422">
        <v>38.700000000000003</v>
      </c>
      <c r="AI422">
        <v>4.9000000000000004</v>
      </c>
      <c r="AJ422">
        <v>5.6</v>
      </c>
      <c r="AK422">
        <v>-190</v>
      </c>
      <c r="AL422">
        <v>240</v>
      </c>
      <c r="AM422">
        <v>240</v>
      </c>
      <c r="AN422">
        <v>296.5</v>
      </c>
      <c r="AO422">
        <v>7.1</v>
      </c>
      <c r="AP422">
        <v>170.5</v>
      </c>
      <c r="AQ422">
        <v>4.3</v>
      </c>
      <c r="AR422">
        <v>1.7230000000000001</v>
      </c>
      <c r="AS422">
        <v>1.7999999999999999E-2</v>
      </c>
    </row>
    <row r="423" spans="1:45" x14ac:dyDescent="0.25">
      <c r="A423">
        <v>26.734000000000002</v>
      </c>
      <c r="B423" t="s">
        <v>557</v>
      </c>
      <c r="C423">
        <v>125</v>
      </c>
      <c r="D423" t="s">
        <v>40</v>
      </c>
      <c r="E423">
        <v>1</v>
      </c>
      <c r="H423" s="1">
        <v>26910000</v>
      </c>
      <c r="I423">
        <v>710000</v>
      </c>
      <c r="J423">
        <v>157100</v>
      </c>
      <c r="K423">
        <v>4000</v>
      </c>
      <c r="L423">
        <v>3.7400000000000003E-2</v>
      </c>
      <c r="M423">
        <v>4.7000000000000002E-3</v>
      </c>
      <c r="N423">
        <v>4.7000000000000002E-3</v>
      </c>
      <c r="O423">
        <v>5.3899999999999998E-3</v>
      </c>
      <c r="P423">
        <v>2.3000000000000001E-4</v>
      </c>
      <c r="Q423">
        <v>2.4000000000000001E-4</v>
      </c>
      <c r="R423">
        <v>-6.4616000000000007E-2</v>
      </c>
      <c r="S423">
        <v>185.52879999999999</v>
      </c>
      <c r="T423">
        <v>8.2610209999999995</v>
      </c>
      <c r="U423">
        <v>5.0999999999999997E-2</v>
      </c>
      <c r="V423">
        <v>6.8999999999999999E-3</v>
      </c>
      <c r="W423">
        <v>6.8999999999999999E-3</v>
      </c>
      <c r="X423">
        <v>0.38982</v>
      </c>
      <c r="Y423">
        <v>1.8400000000000001E-3</v>
      </c>
      <c r="Z423">
        <v>2.2000000000000001E-4</v>
      </c>
      <c r="AA423">
        <v>2.5999999999999998E-4</v>
      </c>
      <c r="AB423">
        <v>37</v>
      </c>
      <c r="AC423">
        <v>4.5999999999999996</v>
      </c>
      <c r="AD423">
        <v>4.5999999999999996</v>
      </c>
      <c r="AE423" s="4">
        <v>34.6</v>
      </c>
      <c r="AF423">
        <v>1.5</v>
      </c>
      <c r="AG423">
        <v>1.5</v>
      </c>
      <c r="AH423">
        <v>37.1</v>
      </c>
      <c r="AI423">
        <v>4.5</v>
      </c>
      <c r="AJ423">
        <v>5.2</v>
      </c>
      <c r="AK423">
        <v>30</v>
      </c>
      <c r="AL423">
        <v>230</v>
      </c>
      <c r="AM423">
        <v>230</v>
      </c>
      <c r="AN423">
        <v>294.7</v>
      </c>
      <c r="AO423">
        <v>7.4</v>
      </c>
      <c r="AP423">
        <v>166.8</v>
      </c>
      <c r="AQ423">
        <v>4.2</v>
      </c>
      <c r="AR423">
        <v>1.756</v>
      </c>
      <c r="AS423">
        <v>0.02</v>
      </c>
    </row>
    <row r="424" spans="1:45" x14ac:dyDescent="0.25">
      <c r="A424">
        <v>26.544</v>
      </c>
      <c r="B424" t="s">
        <v>558</v>
      </c>
      <c r="C424">
        <v>123</v>
      </c>
      <c r="D424" t="s">
        <v>40</v>
      </c>
      <c r="E424">
        <v>1</v>
      </c>
      <c r="H424" s="1">
        <v>26930000</v>
      </c>
      <c r="I424">
        <v>590000</v>
      </c>
      <c r="J424">
        <v>157500</v>
      </c>
      <c r="K424">
        <v>3600</v>
      </c>
      <c r="L424">
        <v>3.56E-2</v>
      </c>
      <c r="M424">
        <v>4.1000000000000003E-3</v>
      </c>
      <c r="N424">
        <v>4.1000000000000003E-3</v>
      </c>
      <c r="O424">
        <v>5.5199999999999997E-3</v>
      </c>
      <c r="P424">
        <v>2.5000000000000001E-4</v>
      </c>
      <c r="Q424">
        <v>2.5000000000000001E-4</v>
      </c>
      <c r="R424">
        <v>-0.2029</v>
      </c>
      <c r="S424">
        <v>181.15940000000001</v>
      </c>
      <c r="T424">
        <v>8.2046840000000003</v>
      </c>
      <c r="U424">
        <v>4.9000000000000002E-2</v>
      </c>
      <c r="V424">
        <v>6.4000000000000003E-3</v>
      </c>
      <c r="W424">
        <v>6.4000000000000003E-3</v>
      </c>
      <c r="X424">
        <v>0.48886000000000002</v>
      </c>
      <c r="Y424">
        <v>1.66E-3</v>
      </c>
      <c r="Z424">
        <v>2.1000000000000001E-4</v>
      </c>
      <c r="AA424">
        <v>2.5000000000000001E-4</v>
      </c>
      <c r="AB424">
        <v>35.200000000000003</v>
      </c>
      <c r="AC424">
        <v>4</v>
      </c>
      <c r="AD424">
        <v>4</v>
      </c>
      <c r="AE424" s="4">
        <v>35.5</v>
      </c>
      <c r="AF424">
        <v>1.6</v>
      </c>
      <c r="AG424">
        <v>1.6</v>
      </c>
      <c r="AH424">
        <v>33.5</v>
      </c>
      <c r="AI424">
        <v>4.3</v>
      </c>
      <c r="AJ424">
        <v>5</v>
      </c>
      <c r="AK424">
        <v>0</v>
      </c>
      <c r="AL424">
        <v>230</v>
      </c>
      <c r="AM424">
        <v>230</v>
      </c>
      <c r="AN424">
        <v>295.3</v>
      </c>
      <c r="AO424">
        <v>6.7</v>
      </c>
      <c r="AP424">
        <v>168.1</v>
      </c>
      <c r="AQ424">
        <v>3.9</v>
      </c>
      <c r="AR424">
        <v>1.75</v>
      </c>
      <c r="AS424">
        <v>2.4E-2</v>
      </c>
    </row>
    <row r="425" spans="1:45" x14ac:dyDescent="0.25">
      <c r="A425">
        <v>26.504999999999999</v>
      </c>
      <c r="B425" t="s">
        <v>559</v>
      </c>
      <c r="C425">
        <v>123</v>
      </c>
      <c r="D425" t="s">
        <v>40</v>
      </c>
      <c r="E425">
        <v>1</v>
      </c>
      <c r="H425" s="1">
        <v>26670000</v>
      </c>
      <c r="I425">
        <v>640000</v>
      </c>
      <c r="J425">
        <v>157200</v>
      </c>
      <c r="K425">
        <v>3900</v>
      </c>
      <c r="L425">
        <v>3.5099999999999999E-2</v>
      </c>
      <c r="M425">
        <v>5.0000000000000001E-3</v>
      </c>
      <c r="N425">
        <v>5.0000000000000001E-3</v>
      </c>
      <c r="O425">
        <v>5.3600000000000002E-3</v>
      </c>
      <c r="P425">
        <v>2.2000000000000001E-4</v>
      </c>
      <c r="Q425">
        <v>2.3000000000000001E-4</v>
      </c>
      <c r="R425">
        <v>-6.2200999999999999E-2</v>
      </c>
      <c r="S425">
        <v>186.56720000000001</v>
      </c>
      <c r="T425">
        <v>8.0056809999999992</v>
      </c>
      <c r="U425">
        <v>5.04E-2</v>
      </c>
      <c r="V425">
        <v>7.4999999999999997E-3</v>
      </c>
      <c r="W425">
        <v>7.4999999999999997E-3</v>
      </c>
      <c r="X425">
        <v>0.36821999999999999</v>
      </c>
      <c r="Y425">
        <v>1.8799999999999999E-3</v>
      </c>
      <c r="Z425">
        <v>2.5000000000000001E-4</v>
      </c>
      <c r="AA425">
        <v>2.7999999999999998E-4</v>
      </c>
      <c r="AB425">
        <v>34.700000000000003</v>
      </c>
      <c r="AC425">
        <v>4.8</v>
      </c>
      <c r="AD425">
        <v>4.8</v>
      </c>
      <c r="AE425" s="4">
        <v>34.4</v>
      </c>
      <c r="AF425">
        <v>1.4</v>
      </c>
      <c r="AG425">
        <v>1.5</v>
      </c>
      <c r="AH425">
        <v>37.9</v>
      </c>
      <c r="AI425">
        <v>5</v>
      </c>
      <c r="AJ425">
        <v>5.7</v>
      </c>
      <c r="AK425">
        <v>-90</v>
      </c>
      <c r="AL425">
        <v>260</v>
      </c>
      <c r="AM425">
        <v>260</v>
      </c>
      <c r="AN425">
        <v>294.89999999999998</v>
      </c>
      <c r="AO425">
        <v>7.4</v>
      </c>
      <c r="AP425">
        <v>166.1</v>
      </c>
      <c r="AQ425">
        <v>4.3</v>
      </c>
      <c r="AR425">
        <v>1.766</v>
      </c>
      <c r="AS425">
        <v>1.9E-2</v>
      </c>
    </row>
    <row r="426" spans="1:45" x14ac:dyDescent="0.25">
      <c r="A426">
        <v>26.518999999999998</v>
      </c>
      <c r="B426" t="s">
        <v>560</v>
      </c>
      <c r="C426">
        <v>123</v>
      </c>
      <c r="D426" t="s">
        <v>40</v>
      </c>
      <c r="E426">
        <v>1</v>
      </c>
      <c r="H426" s="1">
        <v>27110000</v>
      </c>
      <c r="I426">
        <v>700000</v>
      </c>
      <c r="J426">
        <v>157700</v>
      </c>
      <c r="K426">
        <v>3900</v>
      </c>
      <c r="L426">
        <v>3.5499999999999997E-2</v>
      </c>
      <c r="M426">
        <v>5.3E-3</v>
      </c>
      <c r="N426">
        <v>5.3E-3</v>
      </c>
      <c r="O426">
        <v>5.4000000000000003E-3</v>
      </c>
      <c r="P426">
        <v>2.2000000000000001E-4</v>
      </c>
      <c r="Q426">
        <v>2.2000000000000001E-4</v>
      </c>
      <c r="R426">
        <v>-1.5172E-2</v>
      </c>
      <c r="S426">
        <v>185.18520000000001</v>
      </c>
      <c r="T426">
        <v>7.5445820000000001</v>
      </c>
      <c r="U426">
        <v>4.7399999999999998E-2</v>
      </c>
      <c r="V426">
        <v>7.3000000000000001E-3</v>
      </c>
      <c r="W426">
        <v>7.3000000000000001E-3</v>
      </c>
      <c r="X426">
        <v>0.38961000000000001</v>
      </c>
      <c r="Y426">
        <v>2E-3</v>
      </c>
      <c r="Z426">
        <v>2.5999999999999998E-4</v>
      </c>
      <c r="AA426">
        <v>2.9E-4</v>
      </c>
      <c r="AB426">
        <v>35</v>
      </c>
      <c r="AC426">
        <v>5.0999999999999996</v>
      </c>
      <c r="AD426">
        <v>5.0999999999999996</v>
      </c>
      <c r="AE426" s="4">
        <v>34.700000000000003</v>
      </c>
      <c r="AF426">
        <v>1.4</v>
      </c>
      <c r="AG426">
        <v>1.4</v>
      </c>
      <c r="AH426">
        <v>40.299999999999997</v>
      </c>
      <c r="AI426">
        <v>5.2</v>
      </c>
      <c r="AJ426">
        <v>5.9</v>
      </c>
      <c r="AK426">
        <v>-120</v>
      </c>
      <c r="AL426">
        <v>260</v>
      </c>
      <c r="AM426">
        <v>260</v>
      </c>
      <c r="AN426">
        <v>293.60000000000002</v>
      </c>
      <c r="AO426">
        <v>7.3</v>
      </c>
      <c r="AP426">
        <v>166.3</v>
      </c>
      <c r="AQ426">
        <v>4.3</v>
      </c>
      <c r="AR426">
        <v>1.772</v>
      </c>
      <c r="AS426">
        <v>1.7999999999999999E-2</v>
      </c>
    </row>
    <row r="427" spans="1:45" x14ac:dyDescent="0.25">
      <c r="A427">
        <v>26.523</v>
      </c>
      <c r="B427" t="s">
        <v>561</v>
      </c>
      <c r="C427">
        <v>124</v>
      </c>
      <c r="D427" t="s">
        <v>40</v>
      </c>
      <c r="E427">
        <v>1</v>
      </c>
      <c r="H427" s="1">
        <v>26410000</v>
      </c>
      <c r="I427">
        <v>660000</v>
      </c>
      <c r="J427">
        <v>159100</v>
      </c>
      <c r="K427">
        <v>3800</v>
      </c>
      <c r="L427">
        <v>3.56E-2</v>
      </c>
      <c r="M427">
        <v>5.3E-3</v>
      </c>
      <c r="N427">
        <v>5.3E-3</v>
      </c>
      <c r="O427">
        <v>5.5100000000000001E-3</v>
      </c>
      <c r="P427">
        <v>2.3000000000000001E-4</v>
      </c>
      <c r="Q427">
        <v>2.3000000000000001E-4</v>
      </c>
      <c r="R427">
        <v>0.17452000000000001</v>
      </c>
      <c r="S427">
        <v>181.48820000000001</v>
      </c>
      <c r="T427">
        <v>7.5757329999999996</v>
      </c>
      <c r="U427">
        <v>4.6100000000000002E-2</v>
      </c>
      <c r="V427">
        <v>6.7999999999999996E-3</v>
      </c>
      <c r="W427">
        <v>6.7999999999999996E-3</v>
      </c>
      <c r="X427">
        <v>0.11115999999999999</v>
      </c>
      <c r="Y427">
        <v>1.9400000000000001E-3</v>
      </c>
      <c r="Z427">
        <v>2.5000000000000001E-4</v>
      </c>
      <c r="AA427">
        <v>2.7999999999999998E-4</v>
      </c>
      <c r="AB427">
        <v>35.1</v>
      </c>
      <c r="AC427">
        <v>5.0999999999999996</v>
      </c>
      <c r="AD427">
        <v>5.0999999999999996</v>
      </c>
      <c r="AE427" s="4">
        <v>35.4</v>
      </c>
      <c r="AF427">
        <v>1.4</v>
      </c>
      <c r="AG427">
        <v>1.5</v>
      </c>
      <c r="AH427">
        <v>39.1</v>
      </c>
      <c r="AI427">
        <v>5</v>
      </c>
      <c r="AJ427">
        <v>5.7</v>
      </c>
      <c r="AK427">
        <v>-190</v>
      </c>
      <c r="AL427">
        <v>240</v>
      </c>
      <c r="AM427">
        <v>240</v>
      </c>
      <c r="AN427">
        <v>302.89999999999998</v>
      </c>
      <c r="AO427">
        <v>7.2</v>
      </c>
      <c r="AP427">
        <v>172.6</v>
      </c>
      <c r="AQ427">
        <v>4.3</v>
      </c>
      <c r="AR427">
        <v>1.7490000000000001</v>
      </c>
      <c r="AS427">
        <v>1.9E-2</v>
      </c>
    </row>
    <row r="428" spans="1:45" x14ac:dyDescent="0.25">
      <c r="A428">
        <v>26.887</v>
      </c>
      <c r="B428" t="s">
        <v>562</v>
      </c>
      <c r="C428">
        <v>125</v>
      </c>
      <c r="D428" t="s">
        <v>40</v>
      </c>
      <c r="E428">
        <v>1</v>
      </c>
      <c r="H428" s="1">
        <v>27330000</v>
      </c>
      <c r="I428">
        <v>730000</v>
      </c>
      <c r="J428">
        <v>157900</v>
      </c>
      <c r="K428">
        <v>3700</v>
      </c>
      <c r="L428">
        <v>3.6900000000000002E-2</v>
      </c>
      <c r="M428">
        <v>4.4999999999999997E-3</v>
      </c>
      <c r="N428">
        <v>4.5999999999999999E-3</v>
      </c>
      <c r="O428">
        <v>5.5599999999999998E-3</v>
      </c>
      <c r="P428">
        <v>2.1000000000000001E-4</v>
      </c>
      <c r="Q428">
        <v>2.2000000000000001E-4</v>
      </c>
      <c r="R428">
        <v>-0.25712000000000002</v>
      </c>
      <c r="S428">
        <v>179.8561</v>
      </c>
      <c r="T428">
        <v>7.1166090000000004</v>
      </c>
      <c r="U428">
        <v>5.1200000000000002E-2</v>
      </c>
      <c r="V428">
        <v>7.0000000000000001E-3</v>
      </c>
      <c r="W428">
        <v>7.0000000000000001E-3</v>
      </c>
      <c r="X428">
        <v>0.52627999999999997</v>
      </c>
      <c r="Y428">
        <v>1.6900000000000001E-3</v>
      </c>
      <c r="Z428">
        <v>2.5000000000000001E-4</v>
      </c>
      <c r="AA428">
        <v>2.7999999999999998E-4</v>
      </c>
      <c r="AB428">
        <v>36.5</v>
      </c>
      <c r="AC428">
        <v>4.4000000000000004</v>
      </c>
      <c r="AD428">
        <v>4.4000000000000004</v>
      </c>
      <c r="AE428" s="4">
        <v>35.700000000000003</v>
      </c>
      <c r="AF428">
        <v>1.4</v>
      </c>
      <c r="AG428">
        <v>1.4</v>
      </c>
      <c r="AH428">
        <v>34.1</v>
      </c>
      <c r="AI428">
        <v>5.0999999999999996</v>
      </c>
      <c r="AJ428">
        <v>5.6</v>
      </c>
      <c r="AK428">
        <v>-10</v>
      </c>
      <c r="AL428">
        <v>240</v>
      </c>
      <c r="AM428">
        <v>240</v>
      </c>
      <c r="AN428">
        <v>294</v>
      </c>
      <c r="AO428">
        <v>6.9</v>
      </c>
      <c r="AP428">
        <v>166.3</v>
      </c>
      <c r="AQ428">
        <v>4.0999999999999996</v>
      </c>
      <c r="AR428">
        <v>1.7709999999999999</v>
      </c>
      <c r="AS428">
        <v>1.9E-2</v>
      </c>
    </row>
    <row r="429" spans="1:45" x14ac:dyDescent="0.25">
      <c r="A429">
        <v>26.501000000000001</v>
      </c>
      <c r="B429" t="s">
        <v>563</v>
      </c>
      <c r="C429">
        <v>123</v>
      </c>
      <c r="D429" t="s">
        <v>40</v>
      </c>
      <c r="E429">
        <v>1</v>
      </c>
      <c r="H429" s="1">
        <v>26360000</v>
      </c>
      <c r="I429">
        <v>740000</v>
      </c>
      <c r="J429">
        <v>154000</v>
      </c>
      <c r="K429">
        <v>4100</v>
      </c>
      <c r="L429">
        <v>3.6600000000000001E-2</v>
      </c>
      <c r="M429">
        <v>4.5999999999999999E-3</v>
      </c>
      <c r="N429">
        <v>4.5999999999999999E-3</v>
      </c>
      <c r="O429">
        <v>5.5999999999999999E-3</v>
      </c>
      <c r="P429">
        <v>2.5000000000000001E-4</v>
      </c>
      <c r="Q429">
        <v>2.5999999999999998E-4</v>
      </c>
      <c r="R429">
        <v>-9.1808000000000001E-2</v>
      </c>
      <c r="S429">
        <v>178.57140000000001</v>
      </c>
      <c r="T429">
        <v>8.2908159999999995</v>
      </c>
      <c r="U429">
        <v>5.0599999999999999E-2</v>
      </c>
      <c r="V429">
        <v>7.4999999999999997E-3</v>
      </c>
      <c r="W429">
        <v>7.4999999999999997E-3</v>
      </c>
      <c r="X429">
        <v>0.54976999999999998</v>
      </c>
      <c r="Y429">
        <v>1.8400000000000001E-3</v>
      </c>
      <c r="Z429">
        <v>2.3000000000000001E-4</v>
      </c>
      <c r="AA429">
        <v>2.5999999999999998E-4</v>
      </c>
      <c r="AB429">
        <v>36.200000000000003</v>
      </c>
      <c r="AC429">
        <v>4.4000000000000004</v>
      </c>
      <c r="AD429">
        <v>4.4000000000000004</v>
      </c>
      <c r="AE429" s="4">
        <v>36</v>
      </c>
      <c r="AF429">
        <v>1.6</v>
      </c>
      <c r="AG429">
        <v>1.7</v>
      </c>
      <c r="AH429">
        <v>37.1</v>
      </c>
      <c r="AI429">
        <v>4.5999999999999996</v>
      </c>
      <c r="AJ429">
        <v>5.3</v>
      </c>
      <c r="AK429">
        <v>-30</v>
      </c>
      <c r="AL429">
        <v>240</v>
      </c>
      <c r="AM429">
        <v>240</v>
      </c>
      <c r="AN429">
        <v>293.2</v>
      </c>
      <c r="AO429">
        <v>7.9</v>
      </c>
      <c r="AP429">
        <v>169.4</v>
      </c>
      <c r="AQ429">
        <v>4.9000000000000004</v>
      </c>
      <c r="AR429">
        <v>1.726</v>
      </c>
      <c r="AS429">
        <v>1.9E-2</v>
      </c>
    </row>
    <row r="430" spans="1:45" x14ac:dyDescent="0.25">
      <c r="A430">
        <v>26.506</v>
      </c>
      <c r="B430" t="s">
        <v>564</v>
      </c>
      <c r="C430">
        <v>123</v>
      </c>
      <c r="D430" t="s">
        <v>40</v>
      </c>
      <c r="E430">
        <v>1</v>
      </c>
      <c r="H430" s="1">
        <v>26740000</v>
      </c>
      <c r="I430">
        <v>780000</v>
      </c>
      <c r="J430">
        <v>156700</v>
      </c>
      <c r="K430">
        <v>4400</v>
      </c>
      <c r="L430">
        <v>3.0099999999999998E-2</v>
      </c>
      <c r="M430">
        <v>4.4999999999999997E-3</v>
      </c>
      <c r="N430">
        <v>4.4999999999999997E-3</v>
      </c>
      <c r="O430">
        <v>5.5900000000000004E-3</v>
      </c>
      <c r="P430">
        <v>2.1000000000000001E-4</v>
      </c>
      <c r="Q430">
        <v>2.2000000000000001E-4</v>
      </c>
      <c r="R430">
        <v>-4.0307999999999997E-2</v>
      </c>
      <c r="S430">
        <v>178.89089999999999</v>
      </c>
      <c r="T430">
        <v>7.0404280000000004</v>
      </c>
      <c r="U430">
        <v>3.9E-2</v>
      </c>
      <c r="V430">
        <v>5.5999999999999999E-3</v>
      </c>
      <c r="W430">
        <v>5.5999999999999999E-3</v>
      </c>
      <c r="X430">
        <v>0.24970000000000001</v>
      </c>
      <c r="Y430">
        <v>1.97E-3</v>
      </c>
      <c r="Z430">
        <v>2.5000000000000001E-4</v>
      </c>
      <c r="AA430">
        <v>2.7999999999999998E-4</v>
      </c>
      <c r="AB430">
        <v>29.8</v>
      </c>
      <c r="AC430">
        <v>4.4000000000000004</v>
      </c>
      <c r="AD430">
        <v>4.4000000000000004</v>
      </c>
      <c r="AE430" s="4">
        <v>35.9</v>
      </c>
      <c r="AF430">
        <v>1.4</v>
      </c>
      <c r="AG430">
        <v>1.4</v>
      </c>
      <c r="AH430">
        <v>39.799999999999997</v>
      </c>
      <c r="AI430">
        <v>5</v>
      </c>
      <c r="AJ430">
        <v>5.7</v>
      </c>
      <c r="AK430">
        <v>-360</v>
      </c>
      <c r="AL430">
        <v>230</v>
      </c>
      <c r="AM430">
        <v>230</v>
      </c>
      <c r="AN430">
        <v>298.5</v>
      </c>
      <c r="AO430">
        <v>8.3000000000000007</v>
      </c>
      <c r="AP430">
        <v>172.7</v>
      </c>
      <c r="AQ430">
        <v>4.8</v>
      </c>
      <c r="AR430">
        <v>1.7210000000000001</v>
      </c>
      <c r="AS430">
        <v>1.9E-2</v>
      </c>
    </row>
    <row r="431" spans="1:45" x14ac:dyDescent="0.25">
      <c r="A431">
        <v>26.887</v>
      </c>
      <c r="B431" t="s">
        <v>565</v>
      </c>
      <c r="C431">
        <v>125</v>
      </c>
      <c r="D431" t="s">
        <v>40</v>
      </c>
      <c r="E431">
        <v>1</v>
      </c>
      <c r="H431" s="1">
        <v>26550000</v>
      </c>
      <c r="I431">
        <v>720000</v>
      </c>
      <c r="J431">
        <v>157700</v>
      </c>
      <c r="K431">
        <v>4000</v>
      </c>
      <c r="L431">
        <v>3.6400000000000002E-2</v>
      </c>
      <c r="M431">
        <v>4.7000000000000002E-3</v>
      </c>
      <c r="N431">
        <v>4.7000000000000002E-3</v>
      </c>
      <c r="O431">
        <v>5.5700000000000003E-3</v>
      </c>
      <c r="P431">
        <v>2.2000000000000001E-4</v>
      </c>
      <c r="Q431">
        <v>2.3000000000000001E-4</v>
      </c>
      <c r="R431">
        <v>4.7817999999999999E-2</v>
      </c>
      <c r="S431">
        <v>179.53319999999999</v>
      </c>
      <c r="T431">
        <v>7.4134000000000002</v>
      </c>
      <c r="U431">
        <v>4.7899999999999998E-2</v>
      </c>
      <c r="V431">
        <v>6.4999999999999997E-3</v>
      </c>
      <c r="W431">
        <v>6.4999999999999997E-3</v>
      </c>
      <c r="X431">
        <v>0.37635999999999997</v>
      </c>
      <c r="Y431">
        <v>1.7799999999999999E-3</v>
      </c>
      <c r="Z431">
        <v>2.4000000000000001E-4</v>
      </c>
      <c r="AA431">
        <v>2.7E-4</v>
      </c>
      <c r="AB431">
        <v>36</v>
      </c>
      <c r="AC431">
        <v>4.5</v>
      </c>
      <c r="AD431">
        <v>4.5999999999999996</v>
      </c>
      <c r="AE431" s="4">
        <v>35.799999999999997</v>
      </c>
      <c r="AF431">
        <v>1.4</v>
      </c>
      <c r="AG431">
        <v>1.5</v>
      </c>
      <c r="AH431">
        <v>35.9</v>
      </c>
      <c r="AI431">
        <v>4.8</v>
      </c>
      <c r="AJ431">
        <v>5.4</v>
      </c>
      <c r="AK431">
        <v>-70</v>
      </c>
      <c r="AL431">
        <v>230</v>
      </c>
      <c r="AM431">
        <v>230</v>
      </c>
      <c r="AN431">
        <v>298.2</v>
      </c>
      <c r="AO431">
        <v>7.6</v>
      </c>
      <c r="AP431">
        <v>170.6</v>
      </c>
      <c r="AQ431">
        <v>4.4000000000000004</v>
      </c>
      <c r="AR431">
        <v>1.74</v>
      </c>
      <c r="AS431">
        <v>1.7999999999999999E-2</v>
      </c>
    </row>
    <row r="432" spans="1:45" x14ac:dyDescent="0.25">
      <c r="A432">
        <v>26.553999999999998</v>
      </c>
      <c r="B432" t="s">
        <v>566</v>
      </c>
      <c r="C432">
        <v>123</v>
      </c>
      <c r="D432" t="s">
        <v>40</v>
      </c>
      <c r="E432">
        <v>1</v>
      </c>
      <c r="H432" s="1">
        <v>27070000</v>
      </c>
      <c r="I432">
        <v>750000</v>
      </c>
      <c r="J432">
        <v>159100</v>
      </c>
      <c r="K432">
        <v>4200</v>
      </c>
      <c r="L432">
        <v>3.4000000000000002E-2</v>
      </c>
      <c r="M432">
        <v>4.1999999999999997E-3</v>
      </c>
      <c r="N432">
        <v>4.1999999999999997E-3</v>
      </c>
      <c r="O432">
        <v>5.6499999999999996E-3</v>
      </c>
      <c r="P432">
        <v>2.5000000000000001E-4</v>
      </c>
      <c r="Q432">
        <v>2.5999999999999998E-4</v>
      </c>
      <c r="R432">
        <v>-4.4504000000000002E-2</v>
      </c>
      <c r="S432">
        <v>176.99119999999999</v>
      </c>
      <c r="T432">
        <v>8.1447260000000004</v>
      </c>
      <c r="U432">
        <v>4.7899999999999998E-2</v>
      </c>
      <c r="V432">
        <v>6.4000000000000003E-3</v>
      </c>
      <c r="W432">
        <v>6.4000000000000003E-3</v>
      </c>
      <c r="X432">
        <v>0.38505</v>
      </c>
      <c r="Y432">
        <v>1.8699999999999999E-3</v>
      </c>
      <c r="Z432">
        <v>2.5000000000000001E-4</v>
      </c>
      <c r="AA432">
        <v>2.7999999999999998E-4</v>
      </c>
      <c r="AB432">
        <v>33.700000000000003</v>
      </c>
      <c r="AC432">
        <v>4.0999999999999996</v>
      </c>
      <c r="AD432">
        <v>4.0999999999999996</v>
      </c>
      <c r="AE432" s="4">
        <v>36.299999999999997</v>
      </c>
      <c r="AF432">
        <v>1.6</v>
      </c>
      <c r="AG432">
        <v>1.6</v>
      </c>
      <c r="AH432">
        <v>37.799999999999997</v>
      </c>
      <c r="AI432">
        <v>4.9000000000000004</v>
      </c>
      <c r="AJ432">
        <v>5.6</v>
      </c>
      <c r="AK432">
        <v>-90</v>
      </c>
      <c r="AL432">
        <v>230</v>
      </c>
      <c r="AM432">
        <v>230</v>
      </c>
      <c r="AN432">
        <v>300.8</v>
      </c>
      <c r="AO432">
        <v>7.9</v>
      </c>
      <c r="AP432">
        <v>173.5</v>
      </c>
      <c r="AQ432">
        <v>4.5999999999999996</v>
      </c>
      <c r="AR432">
        <v>1.7270000000000001</v>
      </c>
      <c r="AS432">
        <v>2.1000000000000001E-2</v>
      </c>
    </row>
    <row r="433" spans="1:45" x14ac:dyDescent="0.25">
      <c r="A433">
        <v>26.545000000000002</v>
      </c>
      <c r="B433" t="s">
        <v>567</v>
      </c>
      <c r="C433">
        <v>123</v>
      </c>
      <c r="D433" t="s">
        <v>40</v>
      </c>
      <c r="E433">
        <v>1</v>
      </c>
      <c r="H433" s="1">
        <v>27020000</v>
      </c>
      <c r="I433">
        <v>700000</v>
      </c>
      <c r="J433">
        <v>157400</v>
      </c>
      <c r="K433">
        <v>3900</v>
      </c>
      <c r="L433">
        <v>3.6700000000000003E-2</v>
      </c>
      <c r="M433">
        <v>4.8999999999999998E-3</v>
      </c>
      <c r="N433">
        <v>4.8999999999999998E-3</v>
      </c>
      <c r="O433">
        <v>5.8199999999999997E-3</v>
      </c>
      <c r="P433">
        <v>2.5000000000000001E-4</v>
      </c>
      <c r="Q433">
        <v>2.5999999999999998E-4</v>
      </c>
      <c r="R433">
        <v>-1.4943E-2</v>
      </c>
      <c r="S433">
        <v>171.82130000000001</v>
      </c>
      <c r="T433">
        <v>7.6758660000000001</v>
      </c>
      <c r="U433">
        <v>4.8899999999999999E-2</v>
      </c>
      <c r="V433">
        <v>7.3000000000000001E-3</v>
      </c>
      <c r="W433">
        <v>7.3000000000000001E-3</v>
      </c>
      <c r="X433">
        <v>0.34954000000000002</v>
      </c>
      <c r="Y433">
        <v>1.98E-3</v>
      </c>
      <c r="Z433">
        <v>2.4000000000000001E-4</v>
      </c>
      <c r="AA433">
        <v>2.7999999999999998E-4</v>
      </c>
      <c r="AB433">
        <v>36.299999999999997</v>
      </c>
      <c r="AC433">
        <v>4.8</v>
      </c>
      <c r="AD433">
        <v>4.8</v>
      </c>
      <c r="AE433" s="4">
        <v>37.4</v>
      </c>
      <c r="AF433">
        <v>1.6</v>
      </c>
      <c r="AG433">
        <v>1.7</v>
      </c>
      <c r="AH433">
        <v>40</v>
      </c>
      <c r="AI433">
        <v>4.9000000000000004</v>
      </c>
      <c r="AJ433">
        <v>5.7</v>
      </c>
      <c r="AK433">
        <v>-100</v>
      </c>
      <c r="AL433">
        <v>240</v>
      </c>
      <c r="AM433">
        <v>240</v>
      </c>
      <c r="AN433">
        <v>295.2</v>
      </c>
      <c r="AO433">
        <v>7.2</v>
      </c>
      <c r="AP433">
        <v>168.3</v>
      </c>
      <c r="AQ433">
        <v>4.2</v>
      </c>
      <c r="AR433">
        <v>1.7470000000000001</v>
      </c>
      <c r="AS433">
        <v>0.02</v>
      </c>
    </row>
    <row r="434" spans="1:45" x14ac:dyDescent="0.25">
      <c r="A434">
        <v>26.541</v>
      </c>
      <c r="B434" t="s">
        <v>568</v>
      </c>
      <c r="C434">
        <v>123</v>
      </c>
      <c r="D434" t="s">
        <v>40</v>
      </c>
      <c r="E434">
        <v>1</v>
      </c>
      <c r="H434" s="1">
        <v>27070000</v>
      </c>
      <c r="I434">
        <v>760000</v>
      </c>
      <c r="J434">
        <v>159400</v>
      </c>
      <c r="K434">
        <v>4200</v>
      </c>
      <c r="L434">
        <v>4.0099999999999997E-2</v>
      </c>
      <c r="M434">
        <v>5.1000000000000004E-3</v>
      </c>
      <c r="N434">
        <v>5.1000000000000004E-3</v>
      </c>
      <c r="O434">
        <v>5.7400000000000003E-3</v>
      </c>
      <c r="P434">
        <v>2.1000000000000001E-4</v>
      </c>
      <c r="Q434">
        <v>2.2000000000000001E-4</v>
      </c>
      <c r="R434">
        <v>0.27645999999999998</v>
      </c>
      <c r="S434">
        <v>174.21600000000001</v>
      </c>
      <c r="T434">
        <v>6.6772689999999999</v>
      </c>
      <c r="U434">
        <v>5.0799999999999998E-2</v>
      </c>
      <c r="V434">
        <v>6.4000000000000003E-3</v>
      </c>
      <c r="W434">
        <v>6.4000000000000003E-3</v>
      </c>
      <c r="X434">
        <v>3.0306E-2</v>
      </c>
      <c r="Y434">
        <v>1.8500000000000001E-3</v>
      </c>
      <c r="Z434">
        <v>2.5000000000000001E-4</v>
      </c>
      <c r="AA434">
        <v>2.7999999999999998E-4</v>
      </c>
      <c r="AB434">
        <v>39.6</v>
      </c>
      <c r="AC434">
        <v>4.9000000000000004</v>
      </c>
      <c r="AD434">
        <v>4.9000000000000004</v>
      </c>
      <c r="AE434" s="4">
        <v>36.9</v>
      </c>
      <c r="AF434">
        <v>1.3</v>
      </c>
      <c r="AG434">
        <v>1.4</v>
      </c>
      <c r="AH434">
        <v>37.299999999999997</v>
      </c>
      <c r="AI434">
        <v>5</v>
      </c>
      <c r="AJ434">
        <v>5.7</v>
      </c>
      <c r="AK434">
        <v>20</v>
      </c>
      <c r="AL434">
        <v>230</v>
      </c>
      <c r="AM434">
        <v>230</v>
      </c>
      <c r="AN434">
        <v>298.89999999999998</v>
      </c>
      <c r="AO434">
        <v>7.9</v>
      </c>
      <c r="AP434">
        <v>168.7</v>
      </c>
      <c r="AQ434">
        <v>4.4000000000000004</v>
      </c>
      <c r="AR434">
        <v>1.754</v>
      </c>
      <c r="AS434">
        <v>0.02</v>
      </c>
    </row>
    <row r="435" spans="1:45" x14ac:dyDescent="0.25">
      <c r="A435">
        <v>26.521000000000001</v>
      </c>
      <c r="B435" t="s">
        <v>569</v>
      </c>
      <c r="C435">
        <v>123</v>
      </c>
      <c r="D435" t="s">
        <v>40</v>
      </c>
      <c r="E435">
        <v>1</v>
      </c>
      <c r="H435" s="1">
        <v>26740000</v>
      </c>
      <c r="I435">
        <v>770000</v>
      </c>
      <c r="J435">
        <v>157900</v>
      </c>
      <c r="K435">
        <v>4400</v>
      </c>
      <c r="L435">
        <v>3.49E-2</v>
      </c>
      <c r="M435">
        <v>4.0000000000000001E-3</v>
      </c>
      <c r="N435">
        <v>4.0000000000000001E-3</v>
      </c>
      <c r="O435">
        <v>5.7400000000000003E-3</v>
      </c>
      <c r="P435">
        <v>2.3000000000000001E-4</v>
      </c>
      <c r="Q435">
        <v>2.4000000000000001E-4</v>
      </c>
      <c r="R435">
        <v>3.2925999999999997E-2</v>
      </c>
      <c r="S435">
        <v>174.21600000000001</v>
      </c>
      <c r="T435">
        <v>7.284294</v>
      </c>
      <c r="U435">
        <v>4.82E-2</v>
      </c>
      <c r="V435">
        <v>6.3E-3</v>
      </c>
      <c r="W435">
        <v>6.3E-3</v>
      </c>
      <c r="X435">
        <v>0.36960999999999999</v>
      </c>
      <c r="Y435">
        <v>1.89E-3</v>
      </c>
      <c r="Z435">
        <v>2.5999999999999998E-4</v>
      </c>
      <c r="AA435">
        <v>2.9E-4</v>
      </c>
      <c r="AB435">
        <v>34.6</v>
      </c>
      <c r="AC435">
        <v>3.9</v>
      </c>
      <c r="AD435">
        <v>3.9</v>
      </c>
      <c r="AE435" s="4">
        <v>36.9</v>
      </c>
      <c r="AF435">
        <v>1.5</v>
      </c>
      <c r="AG435">
        <v>1.5</v>
      </c>
      <c r="AH435">
        <v>38.1</v>
      </c>
      <c r="AI435">
        <v>5.2</v>
      </c>
      <c r="AJ435">
        <v>5.9</v>
      </c>
      <c r="AK435">
        <v>-90</v>
      </c>
      <c r="AL435">
        <v>220</v>
      </c>
      <c r="AM435">
        <v>220</v>
      </c>
      <c r="AN435">
        <v>296.2</v>
      </c>
      <c r="AO435">
        <v>8.3000000000000007</v>
      </c>
      <c r="AP435">
        <v>167.7</v>
      </c>
      <c r="AQ435">
        <v>4.5999999999999996</v>
      </c>
      <c r="AR435">
        <v>1.76</v>
      </c>
      <c r="AS435">
        <v>1.7999999999999999E-2</v>
      </c>
    </row>
    <row r="436" spans="1:45" x14ac:dyDescent="0.25">
      <c r="A436">
        <v>26.538</v>
      </c>
      <c r="B436" t="s">
        <v>570</v>
      </c>
      <c r="C436">
        <v>124</v>
      </c>
      <c r="D436" t="s">
        <v>40</v>
      </c>
      <c r="E436">
        <v>1</v>
      </c>
      <c r="H436" s="1">
        <v>27020000</v>
      </c>
      <c r="I436">
        <v>780000</v>
      </c>
      <c r="J436">
        <v>159900</v>
      </c>
      <c r="K436">
        <v>4200</v>
      </c>
      <c r="L436">
        <v>3.3599999999999998E-2</v>
      </c>
      <c r="M436">
        <v>4.5999999999999999E-3</v>
      </c>
      <c r="N436">
        <v>4.5999999999999999E-3</v>
      </c>
      <c r="O436">
        <v>5.7299999999999999E-3</v>
      </c>
      <c r="P436">
        <v>2.1000000000000001E-4</v>
      </c>
      <c r="Q436">
        <v>2.1000000000000001E-4</v>
      </c>
      <c r="R436">
        <v>-7.5415999999999997E-2</v>
      </c>
      <c r="S436">
        <v>174.52010000000001</v>
      </c>
      <c r="T436">
        <v>6.3960239999999997</v>
      </c>
      <c r="U436">
        <v>4.4299999999999999E-2</v>
      </c>
      <c r="V436">
        <v>6.4999999999999997E-3</v>
      </c>
      <c r="W436">
        <v>6.4999999999999997E-3</v>
      </c>
      <c r="X436">
        <v>0.35181000000000001</v>
      </c>
      <c r="Y436">
        <v>2.0200000000000001E-3</v>
      </c>
      <c r="Z436">
        <v>2.0000000000000001E-4</v>
      </c>
      <c r="AA436">
        <v>2.5000000000000001E-4</v>
      </c>
      <c r="AB436">
        <v>33.299999999999997</v>
      </c>
      <c r="AC436">
        <v>4.5</v>
      </c>
      <c r="AD436">
        <v>4.5</v>
      </c>
      <c r="AE436" s="4">
        <v>36.9</v>
      </c>
      <c r="AF436">
        <v>1.3</v>
      </c>
      <c r="AG436">
        <v>1.4</v>
      </c>
      <c r="AH436">
        <v>40.9</v>
      </c>
      <c r="AI436">
        <v>4.0999999999999996</v>
      </c>
      <c r="AJ436">
        <v>5.0999999999999996</v>
      </c>
      <c r="AK436">
        <v>-220</v>
      </c>
      <c r="AL436">
        <v>230</v>
      </c>
      <c r="AM436">
        <v>230</v>
      </c>
      <c r="AN436">
        <v>297.8</v>
      </c>
      <c r="AO436">
        <v>7.9</v>
      </c>
      <c r="AP436">
        <v>168.5</v>
      </c>
      <c r="AQ436">
        <v>4.3</v>
      </c>
      <c r="AR436">
        <v>1.7669999999999999</v>
      </c>
      <c r="AS436">
        <v>0.02</v>
      </c>
    </row>
    <row r="437" spans="1:45" x14ac:dyDescent="0.25">
      <c r="A437">
        <v>26.55</v>
      </c>
      <c r="B437" t="s">
        <v>571</v>
      </c>
      <c r="C437">
        <v>124</v>
      </c>
      <c r="D437" t="s">
        <v>40</v>
      </c>
      <c r="E437">
        <v>1</v>
      </c>
      <c r="H437" s="1">
        <v>26330000</v>
      </c>
      <c r="I437">
        <v>730000</v>
      </c>
      <c r="J437">
        <v>155000</v>
      </c>
      <c r="K437">
        <v>4400</v>
      </c>
      <c r="L437">
        <v>4.3700000000000003E-2</v>
      </c>
      <c r="M437">
        <v>5.4000000000000003E-3</v>
      </c>
      <c r="N437">
        <v>5.4000000000000003E-3</v>
      </c>
      <c r="O437">
        <v>5.4599999999999996E-3</v>
      </c>
      <c r="P437">
        <v>2.3000000000000001E-4</v>
      </c>
      <c r="Q437">
        <v>2.4000000000000001E-4</v>
      </c>
      <c r="R437">
        <v>-3.7615000000000003E-2</v>
      </c>
      <c r="S437">
        <v>183.15020000000001</v>
      </c>
      <c r="T437">
        <v>8.0505580000000005</v>
      </c>
      <c r="U437">
        <v>6.0400000000000002E-2</v>
      </c>
      <c r="V437">
        <v>8.0999999999999996E-3</v>
      </c>
      <c r="W437">
        <v>8.0999999999999996E-3</v>
      </c>
      <c r="X437">
        <v>0.33251999999999998</v>
      </c>
      <c r="Y437">
        <v>1.81E-3</v>
      </c>
      <c r="Z437">
        <v>2.5999999999999998E-4</v>
      </c>
      <c r="AA437">
        <v>2.9E-4</v>
      </c>
      <c r="AB437">
        <v>43</v>
      </c>
      <c r="AC437">
        <v>5.2</v>
      </c>
      <c r="AD437">
        <v>5.2</v>
      </c>
      <c r="AE437" s="4">
        <v>35.1</v>
      </c>
      <c r="AF437">
        <v>1.5</v>
      </c>
      <c r="AG437">
        <v>1.5</v>
      </c>
      <c r="AH437">
        <v>36.5</v>
      </c>
      <c r="AI437">
        <v>5.2</v>
      </c>
      <c r="AJ437">
        <v>5.8</v>
      </c>
      <c r="AK437">
        <v>280</v>
      </c>
      <c r="AL437">
        <v>250</v>
      </c>
      <c r="AM437">
        <v>250</v>
      </c>
      <c r="AN437">
        <v>295.3</v>
      </c>
      <c r="AO437">
        <v>8.4</v>
      </c>
      <c r="AP437">
        <v>169.7</v>
      </c>
      <c r="AQ437">
        <v>4.7</v>
      </c>
      <c r="AR437">
        <v>1.7290000000000001</v>
      </c>
      <c r="AS437">
        <v>0.02</v>
      </c>
    </row>
    <row r="438" spans="1:45" x14ac:dyDescent="0.25">
      <c r="A438">
        <v>26.523</v>
      </c>
      <c r="B438" t="s">
        <v>572</v>
      </c>
      <c r="C438">
        <v>123</v>
      </c>
      <c r="D438" t="s">
        <v>40</v>
      </c>
      <c r="E438">
        <v>1</v>
      </c>
      <c r="H438" s="1">
        <v>26840000</v>
      </c>
      <c r="I438">
        <v>770000</v>
      </c>
      <c r="J438">
        <v>158700</v>
      </c>
      <c r="K438">
        <v>4400</v>
      </c>
      <c r="L438">
        <v>3.1199999999999999E-2</v>
      </c>
      <c r="M438">
        <v>4.5999999999999999E-3</v>
      </c>
      <c r="N438">
        <v>4.5999999999999999E-3</v>
      </c>
      <c r="O438">
        <v>5.5599999999999998E-3</v>
      </c>
      <c r="P438">
        <v>2.3000000000000001E-4</v>
      </c>
      <c r="Q438">
        <v>2.4000000000000001E-4</v>
      </c>
      <c r="R438">
        <v>-2.5180999999999999E-2</v>
      </c>
      <c r="S438">
        <v>179.8561</v>
      </c>
      <c r="T438">
        <v>7.7635730000000001</v>
      </c>
      <c r="U438">
        <v>4.3099999999999999E-2</v>
      </c>
      <c r="V438">
        <v>6.4999999999999997E-3</v>
      </c>
      <c r="W438">
        <v>6.4999999999999997E-3</v>
      </c>
      <c r="X438">
        <v>0.26832</v>
      </c>
      <c r="Y438">
        <v>1.64E-3</v>
      </c>
      <c r="Z438">
        <v>2.1000000000000001E-4</v>
      </c>
      <c r="AA438">
        <v>2.4000000000000001E-4</v>
      </c>
      <c r="AB438">
        <v>30.8</v>
      </c>
      <c r="AC438">
        <v>4.5</v>
      </c>
      <c r="AD438">
        <v>4.5</v>
      </c>
      <c r="AE438" s="4">
        <v>35.799999999999997</v>
      </c>
      <c r="AF438">
        <v>1.5</v>
      </c>
      <c r="AG438">
        <v>1.5</v>
      </c>
      <c r="AH438">
        <v>33</v>
      </c>
      <c r="AI438">
        <v>4.3</v>
      </c>
      <c r="AJ438">
        <v>4.9000000000000004</v>
      </c>
      <c r="AK438">
        <v>-300</v>
      </c>
      <c r="AL438">
        <v>240</v>
      </c>
      <c r="AM438">
        <v>240</v>
      </c>
      <c r="AN438">
        <v>295.5</v>
      </c>
      <c r="AO438">
        <v>8.3000000000000007</v>
      </c>
      <c r="AP438">
        <v>167.4</v>
      </c>
      <c r="AQ438">
        <v>4.4000000000000004</v>
      </c>
      <c r="AR438">
        <v>1.764</v>
      </c>
      <c r="AS438">
        <v>2.1999999999999999E-2</v>
      </c>
    </row>
    <row r="439" spans="1:45" x14ac:dyDescent="0.25">
      <c r="A439">
        <v>26.553999999999998</v>
      </c>
      <c r="B439" t="s">
        <v>573</v>
      </c>
      <c r="C439">
        <v>123</v>
      </c>
      <c r="D439" t="s">
        <v>40</v>
      </c>
      <c r="E439">
        <v>1</v>
      </c>
      <c r="H439" s="1">
        <v>25600000</v>
      </c>
      <c r="I439">
        <v>930000</v>
      </c>
      <c r="J439">
        <v>148300</v>
      </c>
      <c r="K439">
        <v>4900</v>
      </c>
      <c r="L439">
        <v>4.1799999999999997E-2</v>
      </c>
      <c r="M439">
        <v>6.1000000000000004E-3</v>
      </c>
      <c r="N439">
        <v>6.1000000000000004E-3</v>
      </c>
      <c r="O439">
        <v>5.8700000000000002E-3</v>
      </c>
      <c r="P439">
        <v>2.4000000000000001E-4</v>
      </c>
      <c r="Q439">
        <v>2.4000000000000001E-4</v>
      </c>
      <c r="R439">
        <v>0.18587000000000001</v>
      </c>
      <c r="S439">
        <v>170.3578</v>
      </c>
      <c r="T439">
        <v>6.9652229999999999</v>
      </c>
      <c r="U439">
        <v>4.9599999999999998E-2</v>
      </c>
      <c r="V439">
        <v>7.1000000000000004E-3</v>
      </c>
      <c r="W439">
        <v>7.1000000000000004E-3</v>
      </c>
      <c r="X439">
        <v>3.3585999999999998E-2</v>
      </c>
      <c r="Y439">
        <v>1.98E-3</v>
      </c>
      <c r="Z439">
        <v>2.9E-4</v>
      </c>
      <c r="AA439">
        <v>3.2000000000000003E-4</v>
      </c>
      <c r="AB439">
        <v>41.1</v>
      </c>
      <c r="AC439">
        <v>5.9</v>
      </c>
      <c r="AD439">
        <v>5.9</v>
      </c>
      <c r="AE439" s="4">
        <v>37.700000000000003</v>
      </c>
      <c r="AF439">
        <v>1.5</v>
      </c>
      <c r="AG439">
        <v>1.6</v>
      </c>
      <c r="AH439">
        <v>40.1</v>
      </c>
      <c r="AI439">
        <v>5.8</v>
      </c>
      <c r="AJ439">
        <v>6.4</v>
      </c>
      <c r="AK439">
        <v>-10</v>
      </c>
      <c r="AL439">
        <v>250</v>
      </c>
      <c r="AM439">
        <v>250</v>
      </c>
      <c r="AN439">
        <v>282.10000000000002</v>
      </c>
      <c r="AO439">
        <v>9.4</v>
      </c>
      <c r="AP439">
        <v>162.5</v>
      </c>
      <c r="AQ439">
        <v>5.6</v>
      </c>
      <c r="AR439">
        <v>1.732</v>
      </c>
      <c r="AS439">
        <v>1.4999999999999999E-2</v>
      </c>
    </row>
    <row r="440" spans="1:45" x14ac:dyDescent="0.25">
      <c r="A440">
        <v>26.556999999999999</v>
      </c>
      <c r="B440" t="s">
        <v>574</v>
      </c>
      <c r="C440">
        <v>123</v>
      </c>
      <c r="D440" t="s">
        <v>40</v>
      </c>
      <c r="E440">
        <v>1</v>
      </c>
      <c r="H440" s="1">
        <v>25690000</v>
      </c>
      <c r="I440">
        <v>870000</v>
      </c>
      <c r="J440">
        <v>148800</v>
      </c>
      <c r="K440">
        <v>4700</v>
      </c>
      <c r="L440">
        <v>3.5400000000000001E-2</v>
      </c>
      <c r="M440">
        <v>5.1000000000000004E-3</v>
      </c>
      <c r="N440">
        <v>5.1000000000000004E-3</v>
      </c>
      <c r="O440">
        <v>5.9199999999999999E-3</v>
      </c>
      <c r="P440">
        <v>2.3000000000000001E-4</v>
      </c>
      <c r="Q440">
        <v>2.3000000000000001E-4</v>
      </c>
      <c r="R440">
        <v>-6.3293000000000002E-2</v>
      </c>
      <c r="S440">
        <v>168.91890000000001</v>
      </c>
      <c r="T440">
        <v>6.5627279999999999</v>
      </c>
      <c r="U440">
        <v>4.5100000000000001E-2</v>
      </c>
      <c r="V440">
        <v>6.7000000000000002E-3</v>
      </c>
      <c r="W440">
        <v>6.7000000000000002E-3</v>
      </c>
      <c r="X440">
        <v>0.30420000000000003</v>
      </c>
      <c r="Y440">
        <v>2.15E-3</v>
      </c>
      <c r="Z440">
        <v>2.7999999999999998E-4</v>
      </c>
      <c r="AA440">
        <v>3.2000000000000003E-4</v>
      </c>
      <c r="AB440">
        <v>35</v>
      </c>
      <c r="AC440">
        <v>5</v>
      </c>
      <c r="AD440">
        <v>5</v>
      </c>
      <c r="AE440" s="4">
        <v>38</v>
      </c>
      <c r="AF440">
        <v>1.4</v>
      </c>
      <c r="AG440">
        <v>1.5</v>
      </c>
      <c r="AH440">
        <v>43.5</v>
      </c>
      <c r="AI440">
        <v>5.7</v>
      </c>
      <c r="AJ440">
        <v>6.5</v>
      </c>
      <c r="AK440">
        <v>-210</v>
      </c>
      <c r="AL440">
        <v>240</v>
      </c>
      <c r="AM440">
        <v>240</v>
      </c>
      <c r="AN440">
        <v>283.2</v>
      </c>
      <c r="AO440">
        <v>9</v>
      </c>
      <c r="AP440">
        <v>164.1</v>
      </c>
      <c r="AQ440">
        <v>5.4</v>
      </c>
      <c r="AR440">
        <v>1.72</v>
      </c>
      <c r="AS440">
        <v>1.9E-2</v>
      </c>
    </row>
    <row r="441" spans="1:45" x14ac:dyDescent="0.25">
      <c r="A441">
        <v>26.553000000000001</v>
      </c>
      <c r="B441" t="s">
        <v>575</v>
      </c>
      <c r="C441">
        <v>123</v>
      </c>
      <c r="D441" t="s">
        <v>40</v>
      </c>
      <c r="E441">
        <v>1</v>
      </c>
      <c r="H441" s="1">
        <v>26370000</v>
      </c>
      <c r="I441">
        <v>830000</v>
      </c>
      <c r="J441">
        <v>154000</v>
      </c>
      <c r="K441">
        <v>4700</v>
      </c>
      <c r="L441">
        <v>3.3599999999999998E-2</v>
      </c>
      <c r="M441">
        <v>4.4000000000000003E-3</v>
      </c>
      <c r="N441">
        <v>4.4000000000000003E-3</v>
      </c>
      <c r="O441">
        <v>5.5900000000000004E-3</v>
      </c>
      <c r="P441">
        <v>2.1000000000000001E-4</v>
      </c>
      <c r="Q441">
        <v>2.2000000000000001E-4</v>
      </c>
      <c r="R441">
        <v>6.3245999999999997E-2</v>
      </c>
      <c r="S441">
        <v>178.89089999999999</v>
      </c>
      <c r="T441">
        <v>7.0404280000000004</v>
      </c>
      <c r="U441">
        <v>4.3799999999999999E-2</v>
      </c>
      <c r="V441">
        <v>5.7999999999999996E-3</v>
      </c>
      <c r="W441">
        <v>5.7999999999999996E-3</v>
      </c>
      <c r="X441">
        <v>0.19048999999999999</v>
      </c>
      <c r="Y441">
        <v>1.8500000000000001E-3</v>
      </c>
      <c r="Z441">
        <v>2.5000000000000001E-4</v>
      </c>
      <c r="AA441">
        <v>2.7999999999999998E-4</v>
      </c>
      <c r="AB441">
        <v>33.299999999999997</v>
      </c>
      <c r="AC441">
        <v>4.3</v>
      </c>
      <c r="AD441">
        <v>4.3</v>
      </c>
      <c r="AE441" s="4">
        <v>35.9</v>
      </c>
      <c r="AF441">
        <v>1.4</v>
      </c>
      <c r="AG441">
        <v>1.4</v>
      </c>
      <c r="AH441">
        <v>37.299999999999997</v>
      </c>
      <c r="AI441">
        <v>5</v>
      </c>
      <c r="AJ441">
        <v>5.7</v>
      </c>
      <c r="AK441">
        <v>-190</v>
      </c>
      <c r="AL441">
        <v>230</v>
      </c>
      <c r="AM441">
        <v>230</v>
      </c>
      <c r="AN441">
        <v>291</v>
      </c>
      <c r="AO441">
        <v>8.8000000000000007</v>
      </c>
      <c r="AP441">
        <v>165.5</v>
      </c>
      <c r="AQ441">
        <v>5.3</v>
      </c>
      <c r="AR441">
        <v>1.7529999999999999</v>
      </c>
      <c r="AS441">
        <v>1.9E-2</v>
      </c>
    </row>
    <row r="442" spans="1:45" x14ac:dyDescent="0.25">
      <c r="A442">
        <v>26.548999999999999</v>
      </c>
      <c r="B442" t="s">
        <v>576</v>
      </c>
      <c r="C442">
        <v>124</v>
      </c>
      <c r="D442" t="s">
        <v>40</v>
      </c>
      <c r="E442">
        <v>1</v>
      </c>
      <c r="H442" s="1">
        <v>25900000</v>
      </c>
      <c r="I442">
        <v>920000</v>
      </c>
      <c r="J442">
        <v>149400</v>
      </c>
      <c r="K442">
        <v>4900</v>
      </c>
      <c r="L442">
        <v>3.39E-2</v>
      </c>
      <c r="M442">
        <v>5.0000000000000001E-3</v>
      </c>
      <c r="N442">
        <v>5.0000000000000001E-3</v>
      </c>
      <c r="O442">
        <v>5.8900000000000003E-3</v>
      </c>
      <c r="P442">
        <v>2.3000000000000001E-4</v>
      </c>
      <c r="Q442">
        <v>2.4000000000000001E-4</v>
      </c>
      <c r="R442">
        <v>4.7544000000000003E-2</v>
      </c>
      <c r="S442">
        <v>169.77930000000001</v>
      </c>
      <c r="T442">
        <v>6.9180020000000004</v>
      </c>
      <c r="U442">
        <v>4.1799999999999997E-2</v>
      </c>
      <c r="V442">
        <v>6.1999999999999998E-3</v>
      </c>
      <c r="W442">
        <v>6.1999999999999998E-3</v>
      </c>
      <c r="X442">
        <v>0.16084000000000001</v>
      </c>
      <c r="Y442">
        <v>1.9400000000000001E-3</v>
      </c>
      <c r="Z442">
        <v>2.4000000000000001E-4</v>
      </c>
      <c r="AA442">
        <v>2.7999999999999998E-4</v>
      </c>
      <c r="AB442">
        <v>33.5</v>
      </c>
      <c r="AC442">
        <v>4.8</v>
      </c>
      <c r="AD442">
        <v>4.8</v>
      </c>
      <c r="AE442" s="4">
        <v>37.799999999999997</v>
      </c>
      <c r="AF442">
        <v>1.5</v>
      </c>
      <c r="AG442">
        <v>1.5</v>
      </c>
      <c r="AH442">
        <v>39.1</v>
      </c>
      <c r="AI442">
        <v>4.8</v>
      </c>
      <c r="AJ442">
        <v>5.6</v>
      </c>
      <c r="AK442">
        <v>-310</v>
      </c>
      <c r="AL442">
        <v>230</v>
      </c>
      <c r="AM442">
        <v>230</v>
      </c>
      <c r="AN442">
        <v>282.2</v>
      </c>
      <c r="AO442">
        <v>9.1999999999999993</v>
      </c>
      <c r="AP442">
        <v>162.4</v>
      </c>
      <c r="AQ442">
        <v>5.7</v>
      </c>
      <c r="AR442">
        <v>1.73</v>
      </c>
      <c r="AS442">
        <v>1.9E-2</v>
      </c>
    </row>
    <row r="443" spans="1:45" x14ac:dyDescent="0.25">
      <c r="A443">
        <v>26.553000000000001</v>
      </c>
      <c r="B443" t="s">
        <v>577</v>
      </c>
      <c r="C443">
        <v>123</v>
      </c>
      <c r="D443" t="s">
        <v>40</v>
      </c>
      <c r="E443">
        <v>1</v>
      </c>
      <c r="H443" s="1">
        <v>26740000</v>
      </c>
      <c r="I443">
        <v>840000</v>
      </c>
      <c r="J443">
        <v>151400</v>
      </c>
      <c r="K443">
        <v>4400</v>
      </c>
      <c r="L443">
        <v>3.6900000000000002E-2</v>
      </c>
      <c r="M443">
        <v>5.1000000000000004E-3</v>
      </c>
      <c r="N443">
        <v>5.1000000000000004E-3</v>
      </c>
      <c r="O443">
        <v>5.8300000000000001E-3</v>
      </c>
      <c r="P443">
        <v>2.3000000000000001E-4</v>
      </c>
      <c r="Q443">
        <v>2.3000000000000001E-4</v>
      </c>
      <c r="R443">
        <v>-3.8348E-2</v>
      </c>
      <c r="S443">
        <v>171.5266</v>
      </c>
      <c r="T443">
        <v>6.766915</v>
      </c>
      <c r="U443">
        <v>4.7E-2</v>
      </c>
      <c r="V443">
        <v>6.7000000000000002E-3</v>
      </c>
      <c r="W443">
        <v>6.7000000000000002E-3</v>
      </c>
      <c r="X443">
        <v>0.28069</v>
      </c>
      <c r="Y443">
        <v>1.7700000000000001E-3</v>
      </c>
      <c r="Z443">
        <v>2.3000000000000001E-4</v>
      </c>
      <c r="AA443">
        <v>2.5999999999999998E-4</v>
      </c>
      <c r="AB443">
        <v>36.4</v>
      </c>
      <c r="AC443">
        <v>4.9000000000000004</v>
      </c>
      <c r="AD443">
        <v>4.9000000000000004</v>
      </c>
      <c r="AE443" s="4">
        <v>37.5</v>
      </c>
      <c r="AF443">
        <v>1.5</v>
      </c>
      <c r="AG443">
        <v>1.5</v>
      </c>
      <c r="AH443">
        <v>35.700000000000003</v>
      </c>
      <c r="AI443">
        <v>4.5999999999999996</v>
      </c>
      <c r="AJ443">
        <v>5.2</v>
      </c>
      <c r="AK443">
        <v>-150</v>
      </c>
      <c r="AL443">
        <v>240</v>
      </c>
      <c r="AM443">
        <v>240</v>
      </c>
      <c r="AN443">
        <v>283.8</v>
      </c>
      <c r="AO443">
        <v>8.1999999999999993</v>
      </c>
      <c r="AP443">
        <v>162.9</v>
      </c>
      <c r="AQ443">
        <v>4.9000000000000004</v>
      </c>
      <c r="AR443">
        <v>1.738</v>
      </c>
      <c r="AS443">
        <v>1.6E-2</v>
      </c>
    </row>
    <row r="444" spans="1:45" x14ac:dyDescent="0.25">
      <c r="A444">
        <v>26.545000000000002</v>
      </c>
      <c r="B444" t="s">
        <v>578</v>
      </c>
      <c r="C444">
        <v>124</v>
      </c>
      <c r="D444" t="s">
        <v>40</v>
      </c>
      <c r="E444">
        <v>1</v>
      </c>
      <c r="H444" s="1">
        <v>26500000</v>
      </c>
      <c r="I444">
        <v>860000</v>
      </c>
      <c r="J444">
        <v>150400</v>
      </c>
      <c r="K444">
        <v>4800</v>
      </c>
      <c r="L444">
        <v>3.5999999999999997E-2</v>
      </c>
      <c r="M444">
        <v>5.1000000000000004E-3</v>
      </c>
      <c r="N444">
        <v>5.1000000000000004E-3</v>
      </c>
      <c r="O444">
        <v>5.77E-3</v>
      </c>
      <c r="P444">
        <v>2.4000000000000001E-4</v>
      </c>
      <c r="Q444">
        <v>2.5000000000000001E-4</v>
      </c>
      <c r="R444">
        <v>0.25252999999999998</v>
      </c>
      <c r="S444">
        <v>173.31020000000001</v>
      </c>
      <c r="T444">
        <v>7.5091089999999996</v>
      </c>
      <c r="U444">
        <v>4.4499999999999998E-2</v>
      </c>
      <c r="V444">
        <v>6.3E-3</v>
      </c>
      <c r="W444">
        <v>6.3E-3</v>
      </c>
      <c r="X444">
        <v>0.12823999999999999</v>
      </c>
      <c r="Y444">
        <v>1.8699999999999999E-3</v>
      </c>
      <c r="Z444">
        <v>2.3000000000000001E-4</v>
      </c>
      <c r="AA444">
        <v>2.7E-4</v>
      </c>
      <c r="AB444">
        <v>35.6</v>
      </c>
      <c r="AC444">
        <v>5</v>
      </c>
      <c r="AD444">
        <v>5</v>
      </c>
      <c r="AE444" s="4">
        <v>37.1</v>
      </c>
      <c r="AF444">
        <v>1.6</v>
      </c>
      <c r="AG444">
        <v>1.6</v>
      </c>
      <c r="AH444">
        <v>37.799999999999997</v>
      </c>
      <c r="AI444">
        <v>4.7</v>
      </c>
      <c r="AJ444">
        <v>5.4</v>
      </c>
      <c r="AK444">
        <v>-220</v>
      </c>
      <c r="AL444">
        <v>230</v>
      </c>
      <c r="AM444">
        <v>230</v>
      </c>
      <c r="AN444">
        <v>281.89999999999998</v>
      </c>
      <c r="AO444">
        <v>8.9</v>
      </c>
      <c r="AP444">
        <v>160.9</v>
      </c>
      <c r="AQ444">
        <v>5</v>
      </c>
      <c r="AR444">
        <v>1.74</v>
      </c>
      <c r="AS444">
        <v>1.9E-2</v>
      </c>
    </row>
    <row r="445" spans="1:45" x14ac:dyDescent="0.25">
      <c r="A445">
        <v>26.763999999999999</v>
      </c>
      <c r="B445" t="s">
        <v>579</v>
      </c>
      <c r="C445">
        <v>124</v>
      </c>
      <c r="D445" t="s">
        <v>40</v>
      </c>
      <c r="E445">
        <v>1</v>
      </c>
      <c r="H445" s="1">
        <v>25810000</v>
      </c>
      <c r="I445">
        <v>820000</v>
      </c>
      <c r="J445">
        <v>149000</v>
      </c>
      <c r="K445">
        <v>4900</v>
      </c>
      <c r="L445">
        <v>3.6999999999999998E-2</v>
      </c>
      <c r="M445">
        <v>5.1000000000000004E-3</v>
      </c>
      <c r="N445">
        <v>5.1000000000000004E-3</v>
      </c>
      <c r="O445">
        <v>5.7099999999999998E-3</v>
      </c>
      <c r="P445">
        <v>2.4000000000000001E-4</v>
      </c>
      <c r="Q445">
        <v>2.5000000000000001E-4</v>
      </c>
      <c r="R445">
        <v>-4.6918000000000001E-2</v>
      </c>
      <c r="S445">
        <v>175.13130000000001</v>
      </c>
      <c r="T445">
        <v>7.6677470000000003</v>
      </c>
      <c r="U445">
        <v>4.8500000000000001E-2</v>
      </c>
      <c r="V445">
        <v>7.3000000000000001E-3</v>
      </c>
      <c r="W445">
        <v>7.3000000000000001E-3</v>
      </c>
      <c r="X445">
        <v>0.31552999999999998</v>
      </c>
      <c r="Y445">
        <v>1.97E-3</v>
      </c>
      <c r="Z445">
        <v>2.5000000000000001E-4</v>
      </c>
      <c r="AA445">
        <v>2.9E-4</v>
      </c>
      <c r="AB445">
        <v>36.6</v>
      </c>
      <c r="AC445">
        <v>5</v>
      </c>
      <c r="AD445">
        <v>5</v>
      </c>
      <c r="AE445" s="4">
        <v>36.700000000000003</v>
      </c>
      <c r="AF445">
        <v>1.5</v>
      </c>
      <c r="AG445">
        <v>1.6</v>
      </c>
      <c r="AH445">
        <v>39.799999999999997</v>
      </c>
      <c r="AI445">
        <v>5.0999999999999996</v>
      </c>
      <c r="AJ445">
        <v>5.8</v>
      </c>
      <c r="AK445">
        <v>-120</v>
      </c>
      <c r="AL445">
        <v>240</v>
      </c>
      <c r="AM445">
        <v>240</v>
      </c>
      <c r="AN445">
        <v>279.3</v>
      </c>
      <c r="AO445">
        <v>9.1999999999999993</v>
      </c>
      <c r="AP445">
        <v>158.69999999999999</v>
      </c>
      <c r="AQ445">
        <v>5.0999999999999996</v>
      </c>
      <c r="AR445">
        <v>1.7470000000000001</v>
      </c>
      <c r="AS445">
        <v>1.7999999999999999E-2</v>
      </c>
    </row>
    <row r="446" spans="1:45" x14ac:dyDescent="0.25">
      <c r="A446">
        <v>26.571000000000002</v>
      </c>
      <c r="B446" t="s">
        <v>580</v>
      </c>
      <c r="C446">
        <v>124</v>
      </c>
      <c r="D446" t="s">
        <v>40</v>
      </c>
      <c r="E446">
        <v>1</v>
      </c>
      <c r="H446" s="1">
        <v>25930000</v>
      </c>
      <c r="I446">
        <v>890000</v>
      </c>
      <c r="J446">
        <v>148000</v>
      </c>
      <c r="K446">
        <v>5100</v>
      </c>
      <c r="L446">
        <v>3.6799999999999999E-2</v>
      </c>
      <c r="M446">
        <v>5.0000000000000001E-3</v>
      </c>
      <c r="N446">
        <v>5.0000000000000001E-3</v>
      </c>
      <c r="O446">
        <v>5.9300000000000004E-3</v>
      </c>
      <c r="P446">
        <v>2.5000000000000001E-4</v>
      </c>
      <c r="Q446">
        <v>2.5000000000000001E-4</v>
      </c>
      <c r="R446">
        <v>-0.12213</v>
      </c>
      <c r="S446">
        <v>168.63409999999999</v>
      </c>
      <c r="T446">
        <v>7.109362</v>
      </c>
      <c r="U446">
        <v>4.9099999999999998E-2</v>
      </c>
      <c r="V446">
        <v>7.1000000000000004E-3</v>
      </c>
      <c r="W446">
        <v>7.1000000000000004E-3</v>
      </c>
      <c r="X446">
        <v>0.44020999999999999</v>
      </c>
      <c r="Y446">
        <v>1.8699999999999999E-3</v>
      </c>
      <c r="Z446">
        <v>2.5000000000000001E-4</v>
      </c>
      <c r="AA446">
        <v>2.9E-4</v>
      </c>
      <c r="AB446">
        <v>36.299999999999997</v>
      </c>
      <c r="AC446">
        <v>4.9000000000000004</v>
      </c>
      <c r="AD446">
        <v>4.9000000000000004</v>
      </c>
      <c r="AE446" s="4">
        <v>38.1</v>
      </c>
      <c r="AF446">
        <v>1.6</v>
      </c>
      <c r="AG446">
        <v>1.6</v>
      </c>
      <c r="AH446">
        <v>37.799999999999997</v>
      </c>
      <c r="AI446">
        <v>5.0999999999999996</v>
      </c>
      <c r="AJ446">
        <v>5.8</v>
      </c>
      <c r="AK446">
        <v>-110</v>
      </c>
      <c r="AL446">
        <v>240</v>
      </c>
      <c r="AM446">
        <v>240</v>
      </c>
      <c r="AN446">
        <v>275.39999999999998</v>
      </c>
      <c r="AO446">
        <v>9.4</v>
      </c>
      <c r="AP446">
        <v>155.80000000000001</v>
      </c>
      <c r="AQ446">
        <v>5</v>
      </c>
      <c r="AR446">
        <v>1.7589999999999999</v>
      </c>
      <c r="AS446">
        <v>1.7000000000000001E-2</v>
      </c>
    </row>
    <row r="447" spans="1:45" x14ac:dyDescent="0.25">
      <c r="A447">
        <v>26.506</v>
      </c>
      <c r="B447" t="s">
        <v>581</v>
      </c>
      <c r="C447">
        <v>124</v>
      </c>
      <c r="D447" t="s">
        <v>40</v>
      </c>
      <c r="E447">
        <v>1</v>
      </c>
      <c r="H447" s="1">
        <v>26060000</v>
      </c>
      <c r="I447">
        <v>910000</v>
      </c>
      <c r="J447">
        <v>149800</v>
      </c>
      <c r="K447">
        <v>4800</v>
      </c>
      <c r="L447">
        <v>3.8100000000000002E-2</v>
      </c>
      <c r="M447">
        <v>5.0000000000000001E-3</v>
      </c>
      <c r="N447">
        <v>5.0000000000000001E-3</v>
      </c>
      <c r="O447">
        <v>6.0000000000000001E-3</v>
      </c>
      <c r="P447">
        <v>2.4000000000000001E-4</v>
      </c>
      <c r="Q447">
        <v>2.4000000000000001E-4</v>
      </c>
      <c r="R447">
        <v>-6.9212999999999997E-2</v>
      </c>
      <c r="S447">
        <v>166.66669999999999</v>
      </c>
      <c r="T447">
        <v>6.6666670000000003</v>
      </c>
      <c r="U447">
        <v>4.8099999999999997E-2</v>
      </c>
      <c r="V447">
        <v>6.4999999999999997E-3</v>
      </c>
      <c r="W447">
        <v>6.4999999999999997E-3</v>
      </c>
      <c r="X447">
        <v>0.32794000000000001</v>
      </c>
      <c r="Y447">
        <v>1.67E-3</v>
      </c>
      <c r="Z447">
        <v>2.4000000000000001E-4</v>
      </c>
      <c r="AA447">
        <v>2.7E-4</v>
      </c>
      <c r="AB447">
        <v>37.6</v>
      </c>
      <c r="AC447">
        <v>4.9000000000000004</v>
      </c>
      <c r="AD447">
        <v>4.9000000000000004</v>
      </c>
      <c r="AE447" s="4">
        <v>38.6</v>
      </c>
      <c r="AF447">
        <v>1.5</v>
      </c>
      <c r="AG447">
        <v>1.6</v>
      </c>
      <c r="AH447">
        <v>33.799999999999997</v>
      </c>
      <c r="AI447">
        <v>4.9000000000000004</v>
      </c>
      <c r="AJ447">
        <v>5.4</v>
      </c>
      <c r="AK447">
        <v>-70</v>
      </c>
      <c r="AL447">
        <v>230</v>
      </c>
      <c r="AM447">
        <v>230</v>
      </c>
      <c r="AN447">
        <v>285</v>
      </c>
      <c r="AO447">
        <v>9.1</v>
      </c>
      <c r="AP447">
        <v>163.30000000000001</v>
      </c>
      <c r="AQ447">
        <v>5.4</v>
      </c>
      <c r="AR447">
        <v>1.736</v>
      </c>
      <c r="AS447">
        <v>1.7000000000000001E-2</v>
      </c>
    </row>
    <row r="448" spans="1:45" x14ac:dyDescent="0.25">
      <c r="A448">
        <v>26.504000000000001</v>
      </c>
      <c r="B448" t="s">
        <v>582</v>
      </c>
      <c r="C448">
        <v>124</v>
      </c>
      <c r="D448" t="s">
        <v>40</v>
      </c>
      <c r="E448">
        <v>1</v>
      </c>
      <c r="H448" s="1">
        <v>26400000</v>
      </c>
      <c r="I448">
        <v>920000</v>
      </c>
      <c r="J448">
        <v>151100</v>
      </c>
      <c r="K448">
        <v>4700</v>
      </c>
      <c r="L448">
        <v>3.9899999999999998E-2</v>
      </c>
      <c r="M448">
        <v>5.1999999999999998E-3</v>
      </c>
      <c r="N448">
        <v>5.1999999999999998E-3</v>
      </c>
      <c r="O448">
        <v>5.8799999999999998E-3</v>
      </c>
      <c r="P448">
        <v>2.4000000000000001E-4</v>
      </c>
      <c r="Q448">
        <v>2.5000000000000001E-4</v>
      </c>
      <c r="R448">
        <v>3.3598000000000003E-2</v>
      </c>
      <c r="S448">
        <v>170.06800000000001</v>
      </c>
      <c r="T448">
        <v>7.2307829999999997</v>
      </c>
      <c r="U448">
        <v>5.2299999999999999E-2</v>
      </c>
      <c r="V448">
        <v>7.4000000000000003E-3</v>
      </c>
      <c r="W448">
        <v>7.4000000000000003E-3</v>
      </c>
      <c r="X448">
        <v>0.40590999999999999</v>
      </c>
      <c r="Y448">
        <v>1.99E-3</v>
      </c>
      <c r="Z448">
        <v>2.4000000000000001E-4</v>
      </c>
      <c r="AA448">
        <v>2.7999999999999998E-4</v>
      </c>
      <c r="AB448">
        <v>39.4</v>
      </c>
      <c r="AC448">
        <v>5.0999999999999996</v>
      </c>
      <c r="AD448">
        <v>5.0999999999999996</v>
      </c>
      <c r="AE448" s="4">
        <v>37.799999999999997</v>
      </c>
      <c r="AF448">
        <v>1.6</v>
      </c>
      <c r="AG448">
        <v>1.6</v>
      </c>
      <c r="AH448">
        <v>40.200000000000003</v>
      </c>
      <c r="AI448">
        <v>4.7</v>
      </c>
      <c r="AJ448">
        <v>5.6</v>
      </c>
      <c r="AK448">
        <v>10</v>
      </c>
      <c r="AL448">
        <v>240</v>
      </c>
      <c r="AM448">
        <v>240</v>
      </c>
      <c r="AN448">
        <v>281.2</v>
      </c>
      <c r="AO448">
        <v>8.6999999999999993</v>
      </c>
      <c r="AP448">
        <v>159.4</v>
      </c>
      <c r="AQ448">
        <v>5.2</v>
      </c>
      <c r="AR448">
        <v>1.762</v>
      </c>
      <c r="AS448">
        <v>0.02</v>
      </c>
    </row>
    <row r="449" spans="1:45" x14ac:dyDescent="0.25">
      <c r="A449">
        <v>26.513000000000002</v>
      </c>
      <c r="B449" t="s">
        <v>583</v>
      </c>
      <c r="C449">
        <v>123</v>
      </c>
      <c r="D449" t="s">
        <v>40</v>
      </c>
      <c r="E449">
        <v>1</v>
      </c>
      <c r="H449" s="1">
        <v>25350000</v>
      </c>
      <c r="I449">
        <v>870000</v>
      </c>
      <c r="J449">
        <v>146100</v>
      </c>
      <c r="K449">
        <v>4800</v>
      </c>
      <c r="L449">
        <v>4.02E-2</v>
      </c>
      <c r="M449">
        <v>5.0000000000000001E-3</v>
      </c>
      <c r="N449">
        <v>5.0000000000000001E-3</v>
      </c>
      <c r="O449">
        <v>5.79E-3</v>
      </c>
      <c r="P449">
        <v>2.5000000000000001E-4</v>
      </c>
      <c r="Q449">
        <v>2.5000000000000001E-4</v>
      </c>
      <c r="R449">
        <v>-4.2634999999999999E-2</v>
      </c>
      <c r="S449">
        <v>172.7116</v>
      </c>
      <c r="T449">
        <v>7.4573219999999996</v>
      </c>
      <c r="U449">
        <v>5.1700000000000003E-2</v>
      </c>
      <c r="V449">
        <v>7.0000000000000001E-3</v>
      </c>
      <c r="W449">
        <v>7.0000000000000001E-3</v>
      </c>
      <c r="X449">
        <v>0.52229999999999999</v>
      </c>
      <c r="Y449">
        <v>1.82E-3</v>
      </c>
      <c r="Z449">
        <v>2.4000000000000001E-4</v>
      </c>
      <c r="AA449">
        <v>2.7999999999999998E-4</v>
      </c>
      <c r="AB449">
        <v>40.299999999999997</v>
      </c>
      <c r="AC449">
        <v>5</v>
      </c>
      <c r="AD449">
        <v>5</v>
      </c>
      <c r="AE449" s="4">
        <v>37.200000000000003</v>
      </c>
      <c r="AF449">
        <v>1.6</v>
      </c>
      <c r="AG449">
        <v>1.6</v>
      </c>
      <c r="AH449">
        <v>36.700000000000003</v>
      </c>
      <c r="AI449">
        <v>4.9000000000000004</v>
      </c>
      <c r="AJ449">
        <v>5.6</v>
      </c>
      <c r="AK449">
        <v>60</v>
      </c>
      <c r="AL449">
        <v>240</v>
      </c>
      <c r="AM449">
        <v>240</v>
      </c>
      <c r="AN449">
        <v>278.10000000000002</v>
      </c>
      <c r="AO449">
        <v>9.1999999999999993</v>
      </c>
      <c r="AP449">
        <v>161.1</v>
      </c>
      <c r="AQ449">
        <v>5.4</v>
      </c>
      <c r="AR449">
        <v>1.7210000000000001</v>
      </c>
      <c r="AS449">
        <v>1.6E-2</v>
      </c>
    </row>
    <row r="450" spans="1:45" x14ac:dyDescent="0.25">
      <c r="A450">
        <v>26.526</v>
      </c>
      <c r="B450" t="s">
        <v>584</v>
      </c>
      <c r="C450">
        <v>124</v>
      </c>
      <c r="D450" t="s">
        <v>40</v>
      </c>
      <c r="E450">
        <v>1</v>
      </c>
      <c r="H450" s="1">
        <v>24510000</v>
      </c>
      <c r="I450">
        <v>870000</v>
      </c>
      <c r="J450">
        <v>141900</v>
      </c>
      <c r="K450">
        <v>4900</v>
      </c>
      <c r="L450">
        <v>3.9199999999999999E-2</v>
      </c>
      <c r="M450">
        <v>5.1000000000000004E-3</v>
      </c>
      <c r="N450">
        <v>5.1000000000000004E-3</v>
      </c>
      <c r="O450">
        <v>5.8199999999999997E-3</v>
      </c>
      <c r="P450">
        <v>2.5999999999999998E-4</v>
      </c>
      <c r="Q450">
        <v>2.7E-4</v>
      </c>
      <c r="R450">
        <v>4.6695E-2</v>
      </c>
      <c r="S450">
        <v>171.82130000000001</v>
      </c>
      <c r="T450">
        <v>7.9710919999999996</v>
      </c>
      <c r="U450">
        <v>4.9000000000000002E-2</v>
      </c>
      <c r="V450">
        <v>6.7000000000000002E-3</v>
      </c>
      <c r="W450">
        <v>6.7000000000000002E-3</v>
      </c>
      <c r="X450">
        <v>0.55522000000000005</v>
      </c>
      <c r="Y450">
        <v>2.2499999999999998E-3</v>
      </c>
      <c r="Z450">
        <v>2.7E-4</v>
      </c>
      <c r="AA450">
        <v>3.2000000000000003E-4</v>
      </c>
      <c r="AB450">
        <v>38.700000000000003</v>
      </c>
      <c r="AC450">
        <v>4.9000000000000004</v>
      </c>
      <c r="AD450">
        <v>4.9000000000000004</v>
      </c>
      <c r="AE450" s="4">
        <v>37.4</v>
      </c>
      <c r="AF450">
        <v>1.7</v>
      </c>
      <c r="AG450">
        <v>1.7</v>
      </c>
      <c r="AH450">
        <v>45.3</v>
      </c>
      <c r="AI450">
        <v>5.5</v>
      </c>
      <c r="AJ450">
        <v>6.4</v>
      </c>
      <c r="AK450">
        <v>-40</v>
      </c>
      <c r="AL450">
        <v>240</v>
      </c>
      <c r="AM450">
        <v>240</v>
      </c>
      <c r="AN450">
        <v>270</v>
      </c>
      <c r="AO450">
        <v>9.4</v>
      </c>
      <c r="AP450">
        <v>157.5</v>
      </c>
      <c r="AQ450">
        <v>5.6</v>
      </c>
      <c r="AR450">
        <v>1.7050000000000001</v>
      </c>
      <c r="AS450">
        <v>1.7999999999999999E-2</v>
      </c>
    </row>
    <row r="451" spans="1:45" x14ac:dyDescent="0.25">
      <c r="A451">
        <v>26.507000000000001</v>
      </c>
      <c r="B451" t="s">
        <v>585</v>
      </c>
      <c r="C451">
        <v>123</v>
      </c>
      <c r="D451" t="s">
        <v>40</v>
      </c>
      <c r="E451">
        <v>1</v>
      </c>
      <c r="H451" s="1">
        <v>24680000</v>
      </c>
      <c r="I451">
        <v>930000</v>
      </c>
      <c r="J451">
        <v>142500</v>
      </c>
      <c r="K451">
        <v>5300</v>
      </c>
      <c r="L451">
        <v>4.1799999999999997E-2</v>
      </c>
      <c r="M451">
        <v>5.4000000000000003E-3</v>
      </c>
      <c r="N451">
        <v>5.4000000000000003E-3</v>
      </c>
      <c r="O451">
        <v>5.7200000000000003E-3</v>
      </c>
      <c r="P451">
        <v>2.4000000000000001E-4</v>
      </c>
      <c r="Q451">
        <v>2.4000000000000001E-4</v>
      </c>
      <c r="R451">
        <v>9.0128E-2</v>
      </c>
      <c r="S451">
        <v>174.8252</v>
      </c>
      <c r="T451">
        <v>7.3353219999999997</v>
      </c>
      <c r="U451">
        <v>5.28E-2</v>
      </c>
      <c r="V451">
        <v>7.3000000000000001E-3</v>
      </c>
      <c r="W451">
        <v>7.3000000000000001E-3</v>
      </c>
      <c r="X451">
        <v>0.53949000000000003</v>
      </c>
      <c r="Y451">
        <v>1.6000000000000001E-3</v>
      </c>
      <c r="Z451">
        <v>2.2000000000000001E-4</v>
      </c>
      <c r="AA451">
        <v>2.5000000000000001E-4</v>
      </c>
      <c r="AB451">
        <v>41.1</v>
      </c>
      <c r="AC451">
        <v>5.3</v>
      </c>
      <c r="AD451">
        <v>5.3</v>
      </c>
      <c r="AE451" s="4">
        <v>36.799999999999997</v>
      </c>
      <c r="AF451">
        <v>1.5</v>
      </c>
      <c r="AG451">
        <v>1.6</v>
      </c>
      <c r="AH451">
        <v>32.299999999999997</v>
      </c>
      <c r="AI451">
        <v>4.4000000000000004</v>
      </c>
      <c r="AJ451">
        <v>5</v>
      </c>
      <c r="AK451">
        <v>70</v>
      </c>
      <c r="AL451">
        <v>250</v>
      </c>
      <c r="AM451">
        <v>250</v>
      </c>
      <c r="AN451">
        <v>269.2</v>
      </c>
      <c r="AO451">
        <v>9.9</v>
      </c>
      <c r="AP451">
        <v>156.4</v>
      </c>
      <c r="AQ451">
        <v>5.5</v>
      </c>
      <c r="AR451">
        <v>1.706</v>
      </c>
      <c r="AS451">
        <v>1.7000000000000001E-2</v>
      </c>
    </row>
    <row r="452" spans="1:45" x14ac:dyDescent="0.25">
      <c r="A452">
        <v>26.568999999999999</v>
      </c>
      <c r="B452" t="s">
        <v>586</v>
      </c>
      <c r="C452">
        <v>124</v>
      </c>
      <c r="D452" t="s">
        <v>40</v>
      </c>
      <c r="E452">
        <v>1</v>
      </c>
      <c r="H452" s="1">
        <v>24620000</v>
      </c>
      <c r="I452">
        <v>950000</v>
      </c>
      <c r="J452">
        <v>143200</v>
      </c>
      <c r="K452">
        <v>5100</v>
      </c>
      <c r="L452">
        <v>3.6799999999999999E-2</v>
      </c>
      <c r="M452">
        <v>4.8999999999999998E-3</v>
      </c>
      <c r="N452">
        <v>4.8999999999999998E-3</v>
      </c>
      <c r="O452">
        <v>6.0499999999999998E-3</v>
      </c>
      <c r="P452">
        <v>2.4000000000000001E-4</v>
      </c>
      <c r="Q452">
        <v>2.5000000000000001E-4</v>
      </c>
      <c r="R452">
        <v>1.2434000000000001E-2</v>
      </c>
      <c r="S452">
        <v>165.2893</v>
      </c>
      <c r="T452">
        <v>6.8301350000000003</v>
      </c>
      <c r="U452">
        <v>4.3700000000000003E-2</v>
      </c>
      <c r="V452">
        <v>5.7999999999999996E-3</v>
      </c>
      <c r="W452">
        <v>5.7999999999999996E-3</v>
      </c>
      <c r="X452">
        <v>0.38735000000000003</v>
      </c>
      <c r="Y452">
        <v>1.98E-3</v>
      </c>
      <c r="Z452">
        <v>2.7999999999999998E-4</v>
      </c>
      <c r="AA452">
        <v>3.1E-4</v>
      </c>
      <c r="AB452">
        <v>36.4</v>
      </c>
      <c r="AC452">
        <v>4.8</v>
      </c>
      <c r="AD452">
        <v>4.8</v>
      </c>
      <c r="AE452" s="4">
        <v>38.9</v>
      </c>
      <c r="AF452">
        <v>1.5</v>
      </c>
      <c r="AG452">
        <v>1.6</v>
      </c>
      <c r="AH452">
        <v>39.9</v>
      </c>
      <c r="AI452">
        <v>5.6</v>
      </c>
      <c r="AJ452">
        <v>6.3</v>
      </c>
      <c r="AK452">
        <v>-150</v>
      </c>
      <c r="AL452">
        <v>240</v>
      </c>
      <c r="AM452">
        <v>240</v>
      </c>
      <c r="AN452">
        <v>270.60000000000002</v>
      </c>
      <c r="AO452">
        <v>9.6999999999999993</v>
      </c>
      <c r="AP452">
        <v>157.6</v>
      </c>
      <c r="AQ452">
        <v>5.7</v>
      </c>
      <c r="AR452">
        <v>1.7070000000000001</v>
      </c>
      <c r="AS452">
        <v>1.7000000000000001E-2</v>
      </c>
    </row>
    <row r="453" spans="1:45" x14ac:dyDescent="0.25">
      <c r="A453">
        <v>26.530999999999999</v>
      </c>
      <c r="B453" t="s">
        <v>587</v>
      </c>
      <c r="C453">
        <v>124</v>
      </c>
      <c r="D453" t="s">
        <v>40</v>
      </c>
      <c r="E453">
        <v>1</v>
      </c>
      <c r="H453" s="1">
        <v>24460000</v>
      </c>
      <c r="I453">
        <v>850000</v>
      </c>
      <c r="J453">
        <v>142500</v>
      </c>
      <c r="K453">
        <v>5000</v>
      </c>
      <c r="L453">
        <v>4.1700000000000001E-2</v>
      </c>
      <c r="M453">
        <v>4.5999999999999999E-3</v>
      </c>
      <c r="N453">
        <v>4.5999999999999999E-3</v>
      </c>
      <c r="O453">
        <v>5.8100000000000001E-3</v>
      </c>
      <c r="P453">
        <v>2.1000000000000001E-4</v>
      </c>
      <c r="Q453">
        <v>2.2000000000000001E-4</v>
      </c>
      <c r="R453">
        <v>2.6948E-2</v>
      </c>
      <c r="S453">
        <v>172.11699999999999</v>
      </c>
      <c r="T453">
        <v>6.5173410000000001</v>
      </c>
      <c r="U453">
        <v>5.3600000000000002E-2</v>
      </c>
      <c r="V453">
        <v>6.6E-3</v>
      </c>
      <c r="W453">
        <v>6.6E-3</v>
      </c>
      <c r="X453">
        <v>0.40682000000000001</v>
      </c>
      <c r="Y453">
        <v>1.8500000000000001E-3</v>
      </c>
      <c r="Z453">
        <v>2.5000000000000001E-4</v>
      </c>
      <c r="AA453">
        <v>2.7999999999999998E-4</v>
      </c>
      <c r="AB453">
        <v>41.2</v>
      </c>
      <c r="AC453">
        <v>4.5</v>
      </c>
      <c r="AD453">
        <v>4.5</v>
      </c>
      <c r="AE453" s="4">
        <v>37.299999999999997</v>
      </c>
      <c r="AF453">
        <v>1.4</v>
      </c>
      <c r="AG453">
        <v>1.4</v>
      </c>
      <c r="AH453">
        <v>37.200000000000003</v>
      </c>
      <c r="AI453">
        <v>5</v>
      </c>
      <c r="AJ453">
        <v>5.7</v>
      </c>
      <c r="AK453">
        <v>130</v>
      </c>
      <c r="AL453">
        <v>220</v>
      </c>
      <c r="AM453">
        <v>220</v>
      </c>
      <c r="AN453">
        <v>267.10000000000002</v>
      </c>
      <c r="AO453">
        <v>9.4</v>
      </c>
      <c r="AP453">
        <v>154.80000000000001</v>
      </c>
      <c r="AQ453">
        <v>5.2</v>
      </c>
      <c r="AR453">
        <v>1.7170000000000001</v>
      </c>
      <c r="AS453">
        <v>1.7000000000000001E-2</v>
      </c>
    </row>
    <row r="454" spans="1:45" x14ac:dyDescent="0.25">
      <c r="A454">
        <v>27.154</v>
      </c>
      <c r="B454" t="s">
        <v>588</v>
      </c>
      <c r="C454">
        <v>127</v>
      </c>
      <c r="D454" t="s">
        <v>40</v>
      </c>
      <c r="E454">
        <v>1</v>
      </c>
      <c r="H454" s="1">
        <v>25630000</v>
      </c>
      <c r="I454">
        <v>810000</v>
      </c>
      <c r="J454">
        <v>149400</v>
      </c>
      <c r="K454">
        <v>4900</v>
      </c>
      <c r="L454">
        <v>3.9399999999999998E-2</v>
      </c>
      <c r="M454">
        <v>5.3E-3</v>
      </c>
      <c r="N454">
        <v>5.3E-3</v>
      </c>
      <c r="O454">
        <v>5.96E-3</v>
      </c>
      <c r="P454">
        <v>2.5000000000000001E-4</v>
      </c>
      <c r="Q454">
        <v>2.5999999999999998E-4</v>
      </c>
      <c r="R454" s="1">
        <v>2.8915999999999999E-5</v>
      </c>
      <c r="S454">
        <v>167.7852</v>
      </c>
      <c r="T454">
        <v>7.3194900000000001</v>
      </c>
      <c r="U454">
        <v>4.9599999999999998E-2</v>
      </c>
      <c r="V454">
        <v>7.1000000000000004E-3</v>
      </c>
      <c r="W454">
        <v>7.1000000000000004E-3</v>
      </c>
      <c r="X454">
        <v>0.36009999999999998</v>
      </c>
      <c r="Y454">
        <v>1.9300000000000001E-3</v>
      </c>
      <c r="Z454">
        <v>2.3000000000000001E-4</v>
      </c>
      <c r="AA454">
        <v>2.7E-4</v>
      </c>
      <c r="AB454">
        <v>39.5</v>
      </c>
      <c r="AC454">
        <v>5.3</v>
      </c>
      <c r="AD454">
        <v>5.3</v>
      </c>
      <c r="AE454" s="4">
        <v>38.299999999999997</v>
      </c>
      <c r="AF454">
        <v>1.6</v>
      </c>
      <c r="AG454">
        <v>1.7</v>
      </c>
      <c r="AH454">
        <v>38.9</v>
      </c>
      <c r="AI454">
        <v>4.7</v>
      </c>
      <c r="AJ454">
        <v>5.5</v>
      </c>
      <c r="AK454">
        <v>-40</v>
      </c>
      <c r="AL454">
        <v>240</v>
      </c>
      <c r="AM454">
        <v>240</v>
      </c>
      <c r="AN454">
        <v>280</v>
      </c>
      <c r="AO454">
        <v>9.1</v>
      </c>
      <c r="AP454">
        <v>158.9</v>
      </c>
      <c r="AQ454">
        <v>4.9000000000000004</v>
      </c>
      <c r="AR454">
        <v>1.748</v>
      </c>
      <c r="AS454">
        <v>1.7999999999999999E-2</v>
      </c>
    </row>
    <row r="455" spans="1:45" x14ac:dyDescent="0.25">
      <c r="A455">
        <v>26.536999999999999</v>
      </c>
      <c r="B455" t="s">
        <v>589</v>
      </c>
      <c r="C455">
        <v>123</v>
      </c>
      <c r="D455" t="s">
        <v>40</v>
      </c>
      <c r="E455">
        <v>1</v>
      </c>
      <c r="H455" s="1">
        <v>25350000</v>
      </c>
      <c r="I455">
        <v>920000</v>
      </c>
      <c r="J455">
        <v>144800</v>
      </c>
      <c r="K455">
        <v>4900</v>
      </c>
      <c r="L455">
        <v>4.3099999999999999E-2</v>
      </c>
      <c r="M455">
        <v>5.4999999999999997E-3</v>
      </c>
      <c r="N455">
        <v>5.4999999999999997E-3</v>
      </c>
      <c r="O455">
        <v>6.1399999999999996E-3</v>
      </c>
      <c r="P455">
        <v>2.5000000000000001E-4</v>
      </c>
      <c r="Q455">
        <v>2.5999999999999998E-4</v>
      </c>
      <c r="R455">
        <v>-7.5903999999999999E-2</v>
      </c>
      <c r="S455">
        <v>162.8664</v>
      </c>
      <c r="T455">
        <v>6.8966250000000002</v>
      </c>
      <c r="U455">
        <v>5.4100000000000002E-2</v>
      </c>
      <c r="V455">
        <v>7.4000000000000003E-3</v>
      </c>
      <c r="W455">
        <v>7.4000000000000003E-3</v>
      </c>
      <c r="X455">
        <v>0.40938999999999998</v>
      </c>
      <c r="Y455">
        <v>1.83E-3</v>
      </c>
      <c r="Z455">
        <v>2.5999999999999998E-4</v>
      </c>
      <c r="AA455">
        <v>2.9E-4</v>
      </c>
      <c r="AB455">
        <v>42.4</v>
      </c>
      <c r="AC455">
        <v>5.3</v>
      </c>
      <c r="AD455">
        <v>5.3</v>
      </c>
      <c r="AE455" s="4">
        <v>39.5</v>
      </c>
      <c r="AF455">
        <v>1.6</v>
      </c>
      <c r="AG455">
        <v>1.6</v>
      </c>
      <c r="AH455">
        <v>37</v>
      </c>
      <c r="AI455">
        <v>5.3</v>
      </c>
      <c r="AJ455">
        <v>5.9</v>
      </c>
      <c r="AK455">
        <v>40</v>
      </c>
      <c r="AL455">
        <v>240</v>
      </c>
      <c r="AM455">
        <v>240</v>
      </c>
      <c r="AN455">
        <v>271.39999999999998</v>
      </c>
      <c r="AO455">
        <v>9.1999999999999993</v>
      </c>
      <c r="AP455">
        <v>156.69999999999999</v>
      </c>
      <c r="AQ455">
        <v>5.3</v>
      </c>
      <c r="AR455">
        <v>1.7230000000000001</v>
      </c>
      <c r="AS455">
        <v>1.7999999999999999E-2</v>
      </c>
    </row>
    <row r="456" spans="1:45" x14ac:dyDescent="0.25">
      <c r="A456">
        <v>27.123000000000001</v>
      </c>
      <c r="B456" t="s">
        <v>590</v>
      </c>
      <c r="C456">
        <v>126</v>
      </c>
      <c r="D456" t="s">
        <v>40</v>
      </c>
      <c r="E456">
        <v>1</v>
      </c>
      <c r="H456" s="1">
        <v>24640000</v>
      </c>
      <c r="I456">
        <v>900000</v>
      </c>
      <c r="J456">
        <v>142000</v>
      </c>
      <c r="K456">
        <v>5100</v>
      </c>
      <c r="L456">
        <v>4.3400000000000001E-2</v>
      </c>
      <c r="M456">
        <v>5.1999999999999998E-3</v>
      </c>
      <c r="N456">
        <v>5.1999999999999998E-3</v>
      </c>
      <c r="O456">
        <v>6.1199999999999996E-3</v>
      </c>
      <c r="P456">
        <v>2.5999999999999998E-4</v>
      </c>
      <c r="Q456">
        <v>2.5999999999999998E-4</v>
      </c>
      <c r="R456">
        <v>0.20971999999999999</v>
      </c>
      <c r="S456">
        <v>163.39869999999999</v>
      </c>
      <c r="T456">
        <v>6.9417749999999998</v>
      </c>
      <c r="U456">
        <v>5.0700000000000002E-2</v>
      </c>
      <c r="V456">
        <v>5.7999999999999996E-3</v>
      </c>
      <c r="W456">
        <v>5.7999999999999996E-3</v>
      </c>
      <c r="X456">
        <v>0.10034</v>
      </c>
      <c r="Y456">
        <v>1.64E-3</v>
      </c>
      <c r="Z456">
        <v>2.1000000000000001E-4</v>
      </c>
      <c r="AA456">
        <v>2.4000000000000001E-4</v>
      </c>
      <c r="AB456">
        <v>42.7</v>
      </c>
      <c r="AC456">
        <v>5</v>
      </c>
      <c r="AD456">
        <v>5</v>
      </c>
      <c r="AE456" s="4">
        <v>39.299999999999997</v>
      </c>
      <c r="AF456">
        <v>1.6</v>
      </c>
      <c r="AG456">
        <v>1.7</v>
      </c>
      <c r="AH456">
        <v>33</v>
      </c>
      <c r="AI456">
        <v>4.3</v>
      </c>
      <c r="AJ456">
        <v>4.9000000000000004</v>
      </c>
      <c r="AK456">
        <v>70</v>
      </c>
      <c r="AL456">
        <v>220</v>
      </c>
      <c r="AM456">
        <v>220</v>
      </c>
      <c r="AN456">
        <v>264.2</v>
      </c>
      <c r="AO456">
        <v>9.4</v>
      </c>
      <c r="AP456">
        <v>153.30000000000001</v>
      </c>
      <c r="AQ456">
        <v>5.2</v>
      </c>
      <c r="AR456">
        <v>1.72</v>
      </c>
      <c r="AS456">
        <v>0.02</v>
      </c>
    </row>
    <row r="457" spans="1:45" x14ac:dyDescent="0.25">
      <c r="A457">
        <v>26.521000000000001</v>
      </c>
      <c r="B457" t="s">
        <v>591</v>
      </c>
      <c r="C457">
        <v>123</v>
      </c>
      <c r="D457" t="s">
        <v>40</v>
      </c>
      <c r="E457">
        <v>1</v>
      </c>
      <c r="H457" s="1">
        <v>24970000</v>
      </c>
      <c r="I457">
        <v>830000</v>
      </c>
      <c r="J457">
        <v>143200</v>
      </c>
      <c r="K457">
        <v>4700</v>
      </c>
      <c r="L457">
        <v>3.6200000000000003E-2</v>
      </c>
      <c r="M457">
        <v>4.8999999999999998E-3</v>
      </c>
      <c r="N457">
        <v>5.0000000000000001E-3</v>
      </c>
      <c r="O457">
        <v>5.64E-3</v>
      </c>
      <c r="P457">
        <v>2.4000000000000001E-4</v>
      </c>
      <c r="Q457">
        <v>2.4000000000000001E-4</v>
      </c>
      <c r="R457">
        <v>-0.15312000000000001</v>
      </c>
      <c r="S457">
        <v>177.30500000000001</v>
      </c>
      <c r="T457">
        <v>7.5448919999999999</v>
      </c>
      <c r="U457">
        <v>0.05</v>
      </c>
      <c r="V457">
        <v>7.7000000000000002E-3</v>
      </c>
      <c r="W457">
        <v>7.7000000000000002E-3</v>
      </c>
      <c r="X457">
        <v>0.41721000000000003</v>
      </c>
      <c r="Y457">
        <v>1.97E-3</v>
      </c>
      <c r="Z457">
        <v>2.5999999999999998E-4</v>
      </c>
      <c r="AA457">
        <v>2.9999999999999997E-4</v>
      </c>
      <c r="AB457">
        <v>35.700000000000003</v>
      </c>
      <c r="AC457">
        <v>4.8</v>
      </c>
      <c r="AD457">
        <v>4.8</v>
      </c>
      <c r="AE457" s="4">
        <v>36.299999999999997</v>
      </c>
      <c r="AF457">
        <v>1.5</v>
      </c>
      <c r="AG457">
        <v>1.5</v>
      </c>
      <c r="AH457">
        <v>39.799999999999997</v>
      </c>
      <c r="AI457">
        <v>5.3</v>
      </c>
      <c r="AJ457">
        <v>6</v>
      </c>
      <c r="AK457">
        <v>-90</v>
      </c>
      <c r="AL457">
        <v>260</v>
      </c>
      <c r="AM457">
        <v>260</v>
      </c>
      <c r="AN457">
        <v>272.60000000000002</v>
      </c>
      <c r="AO457">
        <v>8.9</v>
      </c>
      <c r="AP457">
        <v>158.80000000000001</v>
      </c>
      <c r="AQ457">
        <v>5.2</v>
      </c>
      <c r="AR457">
        <v>1.7090000000000001</v>
      </c>
      <c r="AS457">
        <v>1.7000000000000001E-2</v>
      </c>
    </row>
    <row r="458" spans="1:45" x14ac:dyDescent="0.25">
      <c r="A458">
        <v>26.57</v>
      </c>
      <c r="B458" t="s">
        <v>592</v>
      </c>
      <c r="C458">
        <v>123</v>
      </c>
      <c r="D458" t="s">
        <v>40</v>
      </c>
      <c r="E458">
        <v>1</v>
      </c>
      <c r="H458" s="1">
        <v>24890000</v>
      </c>
      <c r="I458">
        <v>910000</v>
      </c>
      <c r="J458">
        <v>143500</v>
      </c>
      <c r="K458">
        <v>5300</v>
      </c>
      <c r="L458">
        <v>4.0899999999999999E-2</v>
      </c>
      <c r="M458">
        <v>5.3E-3</v>
      </c>
      <c r="N458">
        <v>5.3E-3</v>
      </c>
      <c r="O458">
        <v>5.7000000000000002E-3</v>
      </c>
      <c r="P458">
        <v>2.3000000000000001E-4</v>
      </c>
      <c r="Q458">
        <v>2.4000000000000001E-4</v>
      </c>
      <c r="R458">
        <v>3.2353E-2</v>
      </c>
      <c r="S458">
        <v>175.43860000000001</v>
      </c>
      <c r="T458">
        <v>7.3868879999999999</v>
      </c>
      <c r="U458">
        <v>5.4300000000000001E-2</v>
      </c>
      <c r="V458">
        <v>7.4000000000000003E-3</v>
      </c>
      <c r="W458">
        <v>7.4000000000000003E-3</v>
      </c>
      <c r="X458">
        <v>0.22051000000000001</v>
      </c>
      <c r="Y458">
        <v>1.8400000000000001E-3</v>
      </c>
      <c r="Z458">
        <v>2.5999999999999998E-4</v>
      </c>
      <c r="AA458">
        <v>2.9E-4</v>
      </c>
      <c r="AB458">
        <v>40.299999999999997</v>
      </c>
      <c r="AC458">
        <v>5.0999999999999996</v>
      </c>
      <c r="AD458">
        <v>5.0999999999999996</v>
      </c>
      <c r="AE458" s="4">
        <v>36.6</v>
      </c>
      <c r="AF458">
        <v>1.5</v>
      </c>
      <c r="AG458">
        <v>1.5</v>
      </c>
      <c r="AH458">
        <v>37.200000000000003</v>
      </c>
      <c r="AI458">
        <v>5.2</v>
      </c>
      <c r="AJ458">
        <v>5.9</v>
      </c>
      <c r="AK458">
        <v>90</v>
      </c>
      <c r="AL458">
        <v>240</v>
      </c>
      <c r="AM458">
        <v>240</v>
      </c>
      <c r="AN458">
        <v>267</v>
      </c>
      <c r="AO458">
        <v>10</v>
      </c>
      <c r="AP458">
        <v>152.80000000000001</v>
      </c>
      <c r="AQ458">
        <v>5.7</v>
      </c>
      <c r="AR458">
        <v>1.7490000000000001</v>
      </c>
      <c r="AS458">
        <v>1.9E-2</v>
      </c>
    </row>
    <row r="459" spans="1:45" x14ac:dyDescent="0.25">
      <c r="A459">
        <v>26.538</v>
      </c>
      <c r="B459" t="s">
        <v>593</v>
      </c>
      <c r="C459">
        <v>124</v>
      </c>
      <c r="D459" t="s">
        <v>40</v>
      </c>
      <c r="E459">
        <v>1</v>
      </c>
      <c r="H459" s="1">
        <v>24680000</v>
      </c>
      <c r="I459">
        <v>940000</v>
      </c>
      <c r="J459">
        <v>142900</v>
      </c>
      <c r="K459">
        <v>5400</v>
      </c>
      <c r="L459">
        <v>3.8800000000000001E-2</v>
      </c>
      <c r="M459">
        <v>5.3E-3</v>
      </c>
      <c r="N459">
        <v>5.3E-3</v>
      </c>
      <c r="O459">
        <v>6.28E-3</v>
      </c>
      <c r="P459">
        <v>2.5999999999999998E-4</v>
      </c>
      <c r="Q459">
        <v>2.7E-4</v>
      </c>
      <c r="R459">
        <v>0.12118</v>
      </c>
      <c r="S459">
        <v>159.23570000000001</v>
      </c>
      <c r="T459">
        <v>6.84612</v>
      </c>
      <c r="U459">
        <v>4.5199999999999997E-2</v>
      </c>
      <c r="V459">
        <v>6.4000000000000003E-3</v>
      </c>
      <c r="W459">
        <v>6.4000000000000003E-3</v>
      </c>
      <c r="X459">
        <v>0.21686</v>
      </c>
      <c r="Y459">
        <v>1.83E-3</v>
      </c>
      <c r="Z459">
        <v>2.7E-4</v>
      </c>
      <c r="AA459">
        <v>2.9999999999999997E-4</v>
      </c>
      <c r="AB459">
        <v>38.200000000000003</v>
      </c>
      <c r="AC459">
        <v>5.2</v>
      </c>
      <c r="AD459">
        <v>5.2</v>
      </c>
      <c r="AE459" s="4">
        <v>40.299999999999997</v>
      </c>
      <c r="AF459">
        <v>1.7</v>
      </c>
      <c r="AG459">
        <v>1.7</v>
      </c>
      <c r="AH459">
        <v>36.9</v>
      </c>
      <c r="AI459">
        <v>5.4</v>
      </c>
      <c r="AJ459">
        <v>6</v>
      </c>
      <c r="AK459">
        <v>-200</v>
      </c>
      <c r="AL459">
        <v>230</v>
      </c>
      <c r="AM459">
        <v>230</v>
      </c>
      <c r="AN459">
        <v>266</v>
      </c>
      <c r="AO459">
        <v>10</v>
      </c>
      <c r="AP459">
        <v>152.4</v>
      </c>
      <c r="AQ459">
        <v>5.5</v>
      </c>
      <c r="AR459">
        <v>1.7430000000000001</v>
      </c>
      <c r="AS459">
        <v>1.9E-2</v>
      </c>
    </row>
    <row r="460" spans="1:45" x14ac:dyDescent="0.25">
      <c r="A460">
        <v>26.57</v>
      </c>
      <c r="B460" t="s">
        <v>594</v>
      </c>
      <c r="C460">
        <v>124</v>
      </c>
      <c r="D460" t="s">
        <v>40</v>
      </c>
      <c r="E460">
        <v>1</v>
      </c>
      <c r="H460" s="1">
        <v>24330000</v>
      </c>
      <c r="I460">
        <v>850000</v>
      </c>
      <c r="J460">
        <v>143400</v>
      </c>
      <c r="K460">
        <v>5100</v>
      </c>
      <c r="L460">
        <v>3.5999999999999997E-2</v>
      </c>
      <c r="M460">
        <v>5.0000000000000001E-3</v>
      </c>
      <c r="N460">
        <v>5.0000000000000001E-3</v>
      </c>
      <c r="O460">
        <v>6.0499999999999998E-3</v>
      </c>
      <c r="P460">
        <v>2.4000000000000001E-4</v>
      </c>
      <c r="Q460">
        <v>2.5000000000000001E-4</v>
      </c>
      <c r="R460">
        <v>0.12447</v>
      </c>
      <c r="S460">
        <v>165.2893</v>
      </c>
      <c r="T460">
        <v>6.8301350000000003</v>
      </c>
      <c r="U460">
        <v>4.3700000000000003E-2</v>
      </c>
      <c r="V460">
        <v>6.1000000000000004E-3</v>
      </c>
      <c r="W460">
        <v>6.1000000000000004E-3</v>
      </c>
      <c r="X460">
        <v>0.17580000000000001</v>
      </c>
      <c r="Y460">
        <v>2.0899999999999998E-3</v>
      </c>
      <c r="Z460">
        <v>2.5000000000000001E-4</v>
      </c>
      <c r="AA460">
        <v>2.9E-4</v>
      </c>
      <c r="AB460">
        <v>36.299999999999997</v>
      </c>
      <c r="AC460">
        <v>5.0999999999999996</v>
      </c>
      <c r="AD460">
        <v>5.0999999999999996</v>
      </c>
      <c r="AE460" s="4">
        <v>38.9</v>
      </c>
      <c r="AF460">
        <v>1.5</v>
      </c>
      <c r="AG460">
        <v>1.6</v>
      </c>
      <c r="AH460">
        <v>42.1</v>
      </c>
      <c r="AI460">
        <v>5</v>
      </c>
      <c r="AJ460">
        <v>5.9</v>
      </c>
      <c r="AK460">
        <v>-180</v>
      </c>
      <c r="AL460">
        <v>240</v>
      </c>
      <c r="AM460">
        <v>240</v>
      </c>
      <c r="AN460">
        <v>273.2</v>
      </c>
      <c r="AO460">
        <v>9.8000000000000007</v>
      </c>
      <c r="AP460">
        <v>157.9</v>
      </c>
      <c r="AQ460">
        <v>5.6</v>
      </c>
      <c r="AR460">
        <v>1.722</v>
      </c>
      <c r="AS460">
        <v>1.9E-2</v>
      </c>
    </row>
    <row r="461" spans="1:45" x14ac:dyDescent="0.25">
      <c r="A461">
        <v>26.506</v>
      </c>
      <c r="B461" t="s">
        <v>595</v>
      </c>
      <c r="C461">
        <v>123</v>
      </c>
      <c r="D461" t="s">
        <v>40</v>
      </c>
      <c r="E461">
        <v>1</v>
      </c>
      <c r="H461" s="1">
        <v>25060000</v>
      </c>
      <c r="I461">
        <v>860000</v>
      </c>
      <c r="J461">
        <v>145300</v>
      </c>
      <c r="K461">
        <v>5100</v>
      </c>
      <c r="L461">
        <v>3.9E-2</v>
      </c>
      <c r="M461">
        <v>4.7000000000000002E-3</v>
      </c>
      <c r="N461">
        <v>4.7000000000000002E-3</v>
      </c>
      <c r="O461">
        <v>5.9800000000000001E-3</v>
      </c>
      <c r="P461">
        <v>2.5000000000000001E-4</v>
      </c>
      <c r="Q461">
        <v>2.5999999999999998E-4</v>
      </c>
      <c r="R461">
        <v>5.5413999999999998E-2</v>
      </c>
      <c r="S461">
        <v>167.22409999999999</v>
      </c>
      <c r="T461">
        <v>7.2706119999999999</v>
      </c>
      <c r="U461">
        <v>4.8899999999999999E-2</v>
      </c>
      <c r="V461">
        <v>6.3E-3</v>
      </c>
      <c r="W461">
        <v>6.3E-3</v>
      </c>
      <c r="X461">
        <v>0.28475</v>
      </c>
      <c r="Y461">
        <v>2E-3</v>
      </c>
      <c r="Z461">
        <v>2.7999999999999998E-4</v>
      </c>
      <c r="AA461">
        <v>3.1E-4</v>
      </c>
      <c r="AB461">
        <v>38.5</v>
      </c>
      <c r="AC461">
        <v>4.5999999999999996</v>
      </c>
      <c r="AD461">
        <v>4.5999999999999996</v>
      </c>
      <c r="AE461" s="4">
        <v>38.4</v>
      </c>
      <c r="AF461">
        <v>1.6</v>
      </c>
      <c r="AG461">
        <v>1.7</v>
      </c>
      <c r="AH461">
        <v>40.4</v>
      </c>
      <c r="AI461">
        <v>5.6</v>
      </c>
      <c r="AJ461">
        <v>6.3</v>
      </c>
      <c r="AK461">
        <v>-40</v>
      </c>
      <c r="AL461">
        <v>220</v>
      </c>
      <c r="AM461">
        <v>220</v>
      </c>
      <c r="AN461">
        <v>270.60000000000002</v>
      </c>
      <c r="AO461">
        <v>9.5</v>
      </c>
      <c r="AP461">
        <v>155.5</v>
      </c>
      <c r="AQ461">
        <v>5.4</v>
      </c>
      <c r="AR461">
        <v>1.7370000000000001</v>
      </c>
      <c r="AS461">
        <v>0.02</v>
      </c>
    </row>
    <row r="462" spans="1:45" x14ac:dyDescent="0.25">
      <c r="A462">
        <v>26.513000000000002</v>
      </c>
      <c r="B462" t="s">
        <v>596</v>
      </c>
      <c r="C462">
        <v>123</v>
      </c>
      <c r="D462" t="s">
        <v>40</v>
      </c>
      <c r="E462">
        <v>1</v>
      </c>
      <c r="H462" s="1">
        <v>25080000</v>
      </c>
      <c r="I462">
        <v>810000</v>
      </c>
      <c r="J462">
        <v>144400</v>
      </c>
      <c r="K462">
        <v>5000</v>
      </c>
      <c r="L462">
        <v>4.4400000000000002E-2</v>
      </c>
      <c r="M462">
        <v>5.3E-3</v>
      </c>
      <c r="N462">
        <v>5.3E-3</v>
      </c>
      <c r="O462">
        <v>5.9800000000000001E-3</v>
      </c>
      <c r="P462">
        <v>2.2000000000000001E-4</v>
      </c>
      <c r="Q462">
        <v>2.3000000000000001E-4</v>
      </c>
      <c r="R462">
        <v>-4.4928000000000003E-2</v>
      </c>
      <c r="S462">
        <v>167.22409999999999</v>
      </c>
      <c r="T462">
        <v>6.4316950000000004</v>
      </c>
      <c r="U462">
        <v>5.6599999999999998E-2</v>
      </c>
      <c r="V462">
        <v>7.4000000000000003E-3</v>
      </c>
      <c r="W462">
        <v>7.4000000000000003E-3</v>
      </c>
      <c r="X462">
        <v>0.3735</v>
      </c>
      <c r="Y462">
        <v>1.92E-3</v>
      </c>
      <c r="Z462">
        <v>2.3000000000000001E-4</v>
      </c>
      <c r="AA462">
        <v>2.7E-4</v>
      </c>
      <c r="AB462">
        <v>43.7</v>
      </c>
      <c r="AC462">
        <v>5.0999999999999996</v>
      </c>
      <c r="AD462">
        <v>5.0999999999999996</v>
      </c>
      <c r="AE462" s="4">
        <v>38.4</v>
      </c>
      <c r="AF462">
        <v>1.4</v>
      </c>
      <c r="AG462">
        <v>1.5</v>
      </c>
      <c r="AH462">
        <v>38.700000000000003</v>
      </c>
      <c r="AI462">
        <v>4.7</v>
      </c>
      <c r="AJ462">
        <v>5.4</v>
      </c>
      <c r="AK462">
        <v>170</v>
      </c>
      <c r="AL462">
        <v>230</v>
      </c>
      <c r="AM462">
        <v>230</v>
      </c>
      <c r="AN462">
        <v>271</v>
      </c>
      <c r="AO462">
        <v>9.4</v>
      </c>
      <c r="AP462">
        <v>156</v>
      </c>
      <c r="AQ462">
        <v>5.2</v>
      </c>
      <c r="AR462">
        <v>1.724</v>
      </c>
      <c r="AS462">
        <v>1.9E-2</v>
      </c>
    </row>
    <row r="463" spans="1:45" x14ac:dyDescent="0.25">
      <c r="A463">
        <v>26.57</v>
      </c>
      <c r="B463" t="s">
        <v>597</v>
      </c>
      <c r="C463">
        <v>123</v>
      </c>
      <c r="D463" t="s">
        <v>40</v>
      </c>
      <c r="E463">
        <v>1</v>
      </c>
      <c r="H463" s="1">
        <v>24970000</v>
      </c>
      <c r="I463">
        <v>880000</v>
      </c>
      <c r="J463">
        <v>142900</v>
      </c>
      <c r="K463">
        <v>4900</v>
      </c>
      <c r="L463">
        <v>3.8100000000000002E-2</v>
      </c>
      <c r="M463">
        <v>5.4000000000000003E-3</v>
      </c>
      <c r="N463">
        <v>5.4000000000000003E-3</v>
      </c>
      <c r="O463">
        <v>5.7800000000000004E-3</v>
      </c>
      <c r="P463">
        <v>2.3000000000000001E-4</v>
      </c>
      <c r="Q463">
        <v>2.4000000000000001E-4</v>
      </c>
      <c r="R463">
        <v>3.1237999999999998E-2</v>
      </c>
      <c r="S463">
        <v>173.0104</v>
      </c>
      <c r="T463">
        <v>7.1838220000000002</v>
      </c>
      <c r="U463">
        <v>4.8399999999999999E-2</v>
      </c>
      <c r="V463">
        <v>7.4000000000000003E-3</v>
      </c>
      <c r="W463">
        <v>7.4000000000000003E-3</v>
      </c>
      <c r="X463">
        <v>0.31830999999999998</v>
      </c>
      <c r="Y463">
        <v>2E-3</v>
      </c>
      <c r="Z463">
        <v>2.5000000000000001E-4</v>
      </c>
      <c r="AA463">
        <v>2.9E-4</v>
      </c>
      <c r="AB463">
        <v>37.5</v>
      </c>
      <c r="AC463">
        <v>5.3</v>
      </c>
      <c r="AD463">
        <v>5.3</v>
      </c>
      <c r="AE463" s="4">
        <v>37.1</v>
      </c>
      <c r="AF463">
        <v>1.5</v>
      </c>
      <c r="AG463">
        <v>1.5</v>
      </c>
      <c r="AH463">
        <v>40.299999999999997</v>
      </c>
      <c r="AI463">
        <v>5</v>
      </c>
      <c r="AJ463">
        <v>5.8</v>
      </c>
      <c r="AK463">
        <v>-120</v>
      </c>
      <c r="AL463">
        <v>250</v>
      </c>
      <c r="AM463">
        <v>250</v>
      </c>
      <c r="AN463">
        <v>268.2</v>
      </c>
      <c r="AO463">
        <v>9.1999999999999993</v>
      </c>
      <c r="AP463">
        <v>154.4</v>
      </c>
      <c r="AQ463">
        <v>5.3</v>
      </c>
      <c r="AR463">
        <v>1.7310000000000001</v>
      </c>
      <c r="AS463">
        <v>1.7000000000000001E-2</v>
      </c>
    </row>
    <row r="464" spans="1:45" x14ac:dyDescent="0.25">
      <c r="A464">
        <v>26.544</v>
      </c>
      <c r="B464" t="s">
        <v>598</v>
      </c>
      <c r="C464">
        <v>124</v>
      </c>
      <c r="D464" t="s">
        <v>40</v>
      </c>
      <c r="E464">
        <v>1</v>
      </c>
      <c r="H464" s="1">
        <v>25160000</v>
      </c>
      <c r="I464">
        <v>890000</v>
      </c>
      <c r="J464">
        <v>142400</v>
      </c>
      <c r="K464">
        <v>4900</v>
      </c>
      <c r="L464">
        <v>4.0599999999999997E-2</v>
      </c>
      <c r="M464">
        <v>5.1000000000000004E-3</v>
      </c>
      <c r="N464">
        <v>5.1000000000000004E-3</v>
      </c>
      <c r="O464">
        <v>5.8799999999999998E-3</v>
      </c>
      <c r="P464">
        <v>2.4000000000000001E-4</v>
      </c>
      <c r="Q464">
        <v>2.5000000000000001E-4</v>
      </c>
      <c r="R464">
        <v>0.24013999999999999</v>
      </c>
      <c r="S464">
        <v>170.06800000000001</v>
      </c>
      <c r="T464">
        <v>7.2307829999999997</v>
      </c>
      <c r="U464">
        <v>4.9700000000000001E-2</v>
      </c>
      <c r="V464">
        <v>6.1999999999999998E-3</v>
      </c>
      <c r="W464">
        <v>6.1999999999999998E-3</v>
      </c>
      <c r="X464">
        <v>0.16899</v>
      </c>
      <c r="Y464">
        <v>1.73E-3</v>
      </c>
      <c r="Z464">
        <v>2.5000000000000001E-4</v>
      </c>
      <c r="AA464">
        <v>2.7999999999999998E-4</v>
      </c>
      <c r="AB464">
        <v>40.1</v>
      </c>
      <c r="AC464">
        <v>5</v>
      </c>
      <c r="AD464">
        <v>5</v>
      </c>
      <c r="AE464" s="4">
        <v>37.799999999999997</v>
      </c>
      <c r="AF464">
        <v>1.6</v>
      </c>
      <c r="AG464">
        <v>1.6</v>
      </c>
      <c r="AH464">
        <v>34.9</v>
      </c>
      <c r="AI464">
        <v>5.0999999999999996</v>
      </c>
      <c r="AJ464">
        <v>5.7</v>
      </c>
      <c r="AK464">
        <v>10</v>
      </c>
      <c r="AL464">
        <v>220</v>
      </c>
      <c r="AM464">
        <v>220</v>
      </c>
      <c r="AN464">
        <v>267.2</v>
      </c>
      <c r="AO464">
        <v>9.1999999999999993</v>
      </c>
      <c r="AP464">
        <v>154.6</v>
      </c>
      <c r="AQ464">
        <v>5.2</v>
      </c>
      <c r="AR464">
        <v>1.722</v>
      </c>
      <c r="AS464">
        <v>1.7000000000000001E-2</v>
      </c>
    </row>
    <row r="465" spans="1:45" x14ac:dyDescent="0.25">
      <c r="A465">
        <v>26.603999999999999</v>
      </c>
      <c r="B465" t="s">
        <v>599</v>
      </c>
      <c r="C465">
        <v>124</v>
      </c>
      <c r="D465" t="s">
        <v>40</v>
      </c>
      <c r="E465">
        <v>1</v>
      </c>
      <c r="H465" s="1">
        <v>24510000</v>
      </c>
      <c r="I465">
        <v>890000</v>
      </c>
      <c r="J465">
        <v>141200</v>
      </c>
      <c r="K465">
        <v>4900</v>
      </c>
      <c r="L465">
        <v>3.4599999999999999E-2</v>
      </c>
      <c r="M465">
        <v>4.4000000000000003E-3</v>
      </c>
      <c r="N465">
        <v>4.4000000000000003E-3</v>
      </c>
      <c r="O465">
        <v>5.7400000000000003E-3</v>
      </c>
      <c r="P465">
        <v>2.3000000000000001E-4</v>
      </c>
      <c r="Q465">
        <v>2.4000000000000001E-4</v>
      </c>
      <c r="R465">
        <v>4.4610999999999998E-2</v>
      </c>
      <c r="S465">
        <v>174.21600000000001</v>
      </c>
      <c r="T465">
        <v>7.284294</v>
      </c>
      <c r="U465">
        <v>4.3999999999999997E-2</v>
      </c>
      <c r="V465">
        <v>5.8999999999999999E-3</v>
      </c>
      <c r="W465">
        <v>5.8999999999999999E-3</v>
      </c>
      <c r="X465">
        <v>0.23793</v>
      </c>
      <c r="Y465">
        <v>1.83E-3</v>
      </c>
      <c r="Z465">
        <v>2.5999999999999998E-4</v>
      </c>
      <c r="AA465">
        <v>2.9E-4</v>
      </c>
      <c r="AB465">
        <v>34.299999999999997</v>
      </c>
      <c r="AC465">
        <v>4.3</v>
      </c>
      <c r="AD465">
        <v>4.3</v>
      </c>
      <c r="AE465" s="4">
        <v>36.9</v>
      </c>
      <c r="AF465">
        <v>1.5</v>
      </c>
      <c r="AG465">
        <v>1.5</v>
      </c>
      <c r="AH465">
        <v>36.9</v>
      </c>
      <c r="AI465">
        <v>5.2</v>
      </c>
      <c r="AJ465">
        <v>5.8</v>
      </c>
      <c r="AK465">
        <v>-170</v>
      </c>
      <c r="AL465">
        <v>230</v>
      </c>
      <c r="AM465">
        <v>230</v>
      </c>
      <c r="AN465">
        <v>267</v>
      </c>
      <c r="AO465">
        <v>9.3000000000000007</v>
      </c>
      <c r="AP465">
        <v>153.80000000000001</v>
      </c>
      <c r="AQ465">
        <v>5.5</v>
      </c>
      <c r="AR465">
        <v>1.726</v>
      </c>
      <c r="AS465">
        <v>1.9E-2</v>
      </c>
    </row>
    <row r="466" spans="1:45" x14ac:dyDescent="0.25">
      <c r="A466">
        <v>26.515000000000001</v>
      </c>
      <c r="B466" t="s">
        <v>600</v>
      </c>
      <c r="C466">
        <v>123</v>
      </c>
      <c r="D466" t="s">
        <v>40</v>
      </c>
      <c r="E466">
        <v>1</v>
      </c>
      <c r="H466" s="1">
        <v>24450000</v>
      </c>
      <c r="I466">
        <v>870000</v>
      </c>
      <c r="J466">
        <v>141900</v>
      </c>
      <c r="K466">
        <v>4900</v>
      </c>
      <c r="L466">
        <v>3.8100000000000002E-2</v>
      </c>
      <c r="M466">
        <v>5.4999999999999997E-3</v>
      </c>
      <c r="N466">
        <v>5.4999999999999997E-3</v>
      </c>
      <c r="O466">
        <v>5.7400000000000003E-3</v>
      </c>
      <c r="P466">
        <v>2.3000000000000001E-4</v>
      </c>
      <c r="Q466">
        <v>2.3000000000000001E-4</v>
      </c>
      <c r="R466">
        <v>3.0179000000000001E-2</v>
      </c>
      <c r="S466">
        <v>174.21600000000001</v>
      </c>
      <c r="T466">
        <v>6.9807819999999996</v>
      </c>
      <c r="U466">
        <v>4.6300000000000001E-2</v>
      </c>
      <c r="V466">
        <v>6.7999999999999996E-3</v>
      </c>
      <c r="W466">
        <v>6.7999999999999996E-3</v>
      </c>
      <c r="X466">
        <v>0.30552000000000001</v>
      </c>
      <c r="Y466">
        <v>1.91E-3</v>
      </c>
      <c r="Z466">
        <v>2.7999999999999998E-4</v>
      </c>
      <c r="AA466">
        <v>3.1E-4</v>
      </c>
      <c r="AB466">
        <v>37.6</v>
      </c>
      <c r="AC466">
        <v>5.3</v>
      </c>
      <c r="AD466">
        <v>5.3</v>
      </c>
      <c r="AE466" s="4">
        <v>36.9</v>
      </c>
      <c r="AF466">
        <v>1.4</v>
      </c>
      <c r="AG466">
        <v>1.5</v>
      </c>
      <c r="AH466">
        <v>38.5</v>
      </c>
      <c r="AI466">
        <v>5.6</v>
      </c>
      <c r="AJ466">
        <v>6.2</v>
      </c>
      <c r="AK466">
        <v>-120</v>
      </c>
      <c r="AL466">
        <v>250</v>
      </c>
      <c r="AM466">
        <v>250</v>
      </c>
      <c r="AN466">
        <v>268.2</v>
      </c>
      <c r="AO466">
        <v>9.1999999999999993</v>
      </c>
      <c r="AP466">
        <v>154.6</v>
      </c>
      <c r="AQ466">
        <v>5.4</v>
      </c>
      <c r="AR466">
        <v>1.7270000000000001</v>
      </c>
      <c r="AS466">
        <v>1.7999999999999999E-2</v>
      </c>
    </row>
    <row r="467" spans="1:45" x14ac:dyDescent="0.25">
      <c r="A467">
        <v>26.541</v>
      </c>
      <c r="B467" t="s">
        <v>601</v>
      </c>
      <c r="C467">
        <v>123</v>
      </c>
      <c r="D467" t="s">
        <v>40</v>
      </c>
      <c r="E467">
        <v>1</v>
      </c>
      <c r="H467" s="1">
        <v>24150000</v>
      </c>
      <c r="I467">
        <v>830000</v>
      </c>
      <c r="J467">
        <v>142700</v>
      </c>
      <c r="K467">
        <v>4900</v>
      </c>
      <c r="L467">
        <v>3.8199999999999998E-2</v>
      </c>
      <c r="M467">
        <v>5.4000000000000003E-3</v>
      </c>
      <c r="N467">
        <v>5.4000000000000003E-3</v>
      </c>
      <c r="O467">
        <v>5.6699999999999997E-3</v>
      </c>
      <c r="P467">
        <v>2.2000000000000001E-4</v>
      </c>
      <c r="Q467">
        <v>2.3000000000000001E-4</v>
      </c>
      <c r="R467">
        <v>2.0969999999999999E-2</v>
      </c>
      <c r="S467">
        <v>176.36680000000001</v>
      </c>
      <c r="T467">
        <v>7.1542110000000001</v>
      </c>
      <c r="U467">
        <v>4.9000000000000002E-2</v>
      </c>
      <c r="V467">
        <v>7.1999999999999998E-3</v>
      </c>
      <c r="W467">
        <v>7.1999999999999998E-3</v>
      </c>
      <c r="X467">
        <v>0.27709</v>
      </c>
      <c r="Y467">
        <v>2.0400000000000001E-3</v>
      </c>
      <c r="Z467">
        <v>2.4000000000000001E-4</v>
      </c>
      <c r="AA467">
        <v>2.7999999999999998E-4</v>
      </c>
      <c r="AB467">
        <v>37.6</v>
      </c>
      <c r="AC467">
        <v>5.3</v>
      </c>
      <c r="AD467">
        <v>5.3</v>
      </c>
      <c r="AE467" s="4">
        <v>36.5</v>
      </c>
      <c r="AF467">
        <v>1.4</v>
      </c>
      <c r="AG467">
        <v>1.5</v>
      </c>
      <c r="AH467">
        <v>41.2</v>
      </c>
      <c r="AI467">
        <v>4.9000000000000004</v>
      </c>
      <c r="AJ467">
        <v>5.7</v>
      </c>
      <c r="AK467">
        <v>-30</v>
      </c>
      <c r="AL467">
        <v>260</v>
      </c>
      <c r="AM467">
        <v>260</v>
      </c>
      <c r="AN467">
        <v>271.8</v>
      </c>
      <c r="AO467">
        <v>9.3000000000000007</v>
      </c>
      <c r="AP467">
        <v>158.30000000000001</v>
      </c>
      <c r="AQ467">
        <v>5.4</v>
      </c>
      <c r="AR467">
        <v>1.712</v>
      </c>
      <c r="AS467">
        <v>1.7000000000000001E-2</v>
      </c>
    </row>
    <row r="468" spans="1:45" x14ac:dyDescent="0.25">
      <c r="A468">
        <v>26.523</v>
      </c>
      <c r="B468" t="s">
        <v>602</v>
      </c>
      <c r="C468">
        <v>123</v>
      </c>
      <c r="D468" t="s">
        <v>40</v>
      </c>
      <c r="E468">
        <v>1</v>
      </c>
      <c r="H468" s="1">
        <v>24420000</v>
      </c>
      <c r="I468">
        <v>880000</v>
      </c>
      <c r="J468">
        <v>141800</v>
      </c>
      <c r="K468">
        <v>4800</v>
      </c>
      <c r="L468">
        <v>3.7600000000000001E-2</v>
      </c>
      <c r="M468">
        <v>4.4999999999999997E-3</v>
      </c>
      <c r="N468">
        <v>4.4999999999999997E-3</v>
      </c>
      <c r="O468">
        <v>5.9300000000000004E-3</v>
      </c>
      <c r="P468">
        <v>2.4000000000000001E-4</v>
      </c>
      <c r="Q468">
        <v>2.5000000000000001E-4</v>
      </c>
      <c r="R468">
        <v>9.5573000000000005E-2</v>
      </c>
      <c r="S468">
        <v>168.63409999999999</v>
      </c>
      <c r="T468">
        <v>7.109362</v>
      </c>
      <c r="U468">
        <v>4.6699999999999998E-2</v>
      </c>
      <c r="V468">
        <v>5.8999999999999999E-3</v>
      </c>
      <c r="W468">
        <v>5.8999999999999999E-3</v>
      </c>
      <c r="X468">
        <v>0.34988999999999998</v>
      </c>
      <c r="Y468">
        <v>2.16E-3</v>
      </c>
      <c r="Z468">
        <v>2.7E-4</v>
      </c>
      <c r="AA468">
        <v>3.2000000000000003E-4</v>
      </c>
      <c r="AB468">
        <v>37.200000000000003</v>
      </c>
      <c r="AC468">
        <v>4.4000000000000004</v>
      </c>
      <c r="AD468">
        <v>4.4000000000000004</v>
      </c>
      <c r="AE468" s="4">
        <v>38.1</v>
      </c>
      <c r="AF468">
        <v>1.5</v>
      </c>
      <c r="AG468">
        <v>1.6</v>
      </c>
      <c r="AH468">
        <v>43.5</v>
      </c>
      <c r="AI468">
        <v>5.5</v>
      </c>
      <c r="AJ468">
        <v>6.4</v>
      </c>
      <c r="AK468">
        <v>-80</v>
      </c>
      <c r="AL468">
        <v>220</v>
      </c>
      <c r="AM468">
        <v>220</v>
      </c>
      <c r="AN468">
        <v>270.10000000000002</v>
      </c>
      <c r="AO468">
        <v>9.1</v>
      </c>
      <c r="AP468">
        <v>157.80000000000001</v>
      </c>
      <c r="AQ468">
        <v>5.5</v>
      </c>
      <c r="AR468">
        <v>1.706</v>
      </c>
      <c r="AS468">
        <v>1.7999999999999999E-2</v>
      </c>
    </row>
    <row r="469" spans="1:45" x14ac:dyDescent="0.25">
      <c r="A469">
        <v>26.536999999999999</v>
      </c>
      <c r="B469" t="s">
        <v>603</v>
      </c>
      <c r="C469">
        <v>123</v>
      </c>
      <c r="D469" t="s">
        <v>40</v>
      </c>
      <c r="E469">
        <v>1</v>
      </c>
      <c r="H469" s="1">
        <v>25720000</v>
      </c>
      <c r="I469">
        <v>900000</v>
      </c>
      <c r="J469">
        <v>147800</v>
      </c>
      <c r="K469">
        <v>5100</v>
      </c>
      <c r="L469">
        <v>3.7100000000000001E-2</v>
      </c>
      <c r="M469">
        <v>4.8999999999999998E-3</v>
      </c>
      <c r="N469">
        <v>4.8999999999999998E-3</v>
      </c>
      <c r="O469">
        <v>5.9100000000000003E-3</v>
      </c>
      <c r="P469">
        <v>2.4000000000000001E-4</v>
      </c>
      <c r="Q469">
        <v>2.4000000000000001E-4</v>
      </c>
      <c r="R469">
        <v>0.17422000000000001</v>
      </c>
      <c r="S469">
        <v>169.2047</v>
      </c>
      <c r="T469">
        <v>6.8712580000000001</v>
      </c>
      <c r="U469">
        <v>4.4699999999999997E-2</v>
      </c>
      <c r="V469">
        <v>5.7999999999999996E-3</v>
      </c>
      <c r="W469">
        <v>5.7999999999999996E-3</v>
      </c>
      <c r="X469">
        <v>1.3559999999999999E-2</v>
      </c>
      <c r="Y469">
        <v>1.8E-3</v>
      </c>
      <c r="Z469">
        <v>2.5999999999999998E-4</v>
      </c>
      <c r="AA469">
        <v>2.9E-4</v>
      </c>
      <c r="AB469">
        <v>36.700000000000003</v>
      </c>
      <c r="AC469">
        <v>4.8</v>
      </c>
      <c r="AD469">
        <v>4.8</v>
      </c>
      <c r="AE469" s="4">
        <v>38</v>
      </c>
      <c r="AF469">
        <v>1.5</v>
      </c>
      <c r="AG469">
        <v>1.6</v>
      </c>
      <c r="AH469">
        <v>36.299999999999997</v>
      </c>
      <c r="AI469">
        <v>5.2</v>
      </c>
      <c r="AJ469">
        <v>5.9</v>
      </c>
      <c r="AK469">
        <v>-100</v>
      </c>
      <c r="AL469">
        <v>230</v>
      </c>
      <c r="AM469">
        <v>230</v>
      </c>
      <c r="AN469">
        <v>274.89999999999998</v>
      </c>
      <c r="AO469">
        <v>9.4</v>
      </c>
      <c r="AP469">
        <v>157.30000000000001</v>
      </c>
      <c r="AQ469">
        <v>5.5</v>
      </c>
      <c r="AR469">
        <v>1.748</v>
      </c>
      <c r="AS469">
        <v>1.7000000000000001E-2</v>
      </c>
    </row>
    <row r="470" spans="1:45" x14ac:dyDescent="0.25">
      <c r="A470">
        <v>26.553999999999998</v>
      </c>
      <c r="B470" t="s">
        <v>604</v>
      </c>
      <c r="C470">
        <v>124</v>
      </c>
      <c r="D470" t="s">
        <v>40</v>
      </c>
      <c r="E470">
        <v>1</v>
      </c>
      <c r="H470" s="1">
        <v>25680000</v>
      </c>
      <c r="I470">
        <v>990000</v>
      </c>
      <c r="J470">
        <v>147500</v>
      </c>
      <c r="K470">
        <v>5300</v>
      </c>
      <c r="L470">
        <v>3.6600000000000001E-2</v>
      </c>
      <c r="M470">
        <v>5.1000000000000004E-3</v>
      </c>
      <c r="N470">
        <v>5.1000000000000004E-3</v>
      </c>
      <c r="O470">
        <v>5.8900000000000003E-3</v>
      </c>
      <c r="P470">
        <v>2.5000000000000001E-4</v>
      </c>
      <c r="Q470">
        <v>2.5000000000000001E-4</v>
      </c>
      <c r="R470">
        <v>0.10716000000000001</v>
      </c>
      <c r="S470">
        <v>169.77930000000001</v>
      </c>
      <c r="T470">
        <v>7.2062520000000001</v>
      </c>
      <c r="U470">
        <v>4.5499999999999999E-2</v>
      </c>
      <c r="V470">
        <v>6.6E-3</v>
      </c>
      <c r="W470">
        <v>6.6E-3</v>
      </c>
      <c r="X470">
        <v>0.28849000000000002</v>
      </c>
      <c r="Y470">
        <v>2.0100000000000001E-3</v>
      </c>
      <c r="Z470">
        <v>2.4000000000000001E-4</v>
      </c>
      <c r="AA470">
        <v>2.7999999999999998E-4</v>
      </c>
      <c r="AB470">
        <v>36.1</v>
      </c>
      <c r="AC470">
        <v>4.9000000000000004</v>
      </c>
      <c r="AD470">
        <v>4.9000000000000004</v>
      </c>
      <c r="AE470" s="4">
        <v>37.799999999999997</v>
      </c>
      <c r="AF470">
        <v>1.6</v>
      </c>
      <c r="AG470">
        <v>1.6</v>
      </c>
      <c r="AH470">
        <v>40.700000000000003</v>
      </c>
      <c r="AI470">
        <v>4.8</v>
      </c>
      <c r="AJ470">
        <v>5.6</v>
      </c>
      <c r="AK470">
        <v>-170</v>
      </c>
      <c r="AL470">
        <v>250</v>
      </c>
      <c r="AM470">
        <v>250</v>
      </c>
      <c r="AN470">
        <v>280</v>
      </c>
      <c r="AO470">
        <v>10</v>
      </c>
      <c r="AP470">
        <v>160.80000000000001</v>
      </c>
      <c r="AQ470">
        <v>5.6</v>
      </c>
      <c r="AR470">
        <v>1.728</v>
      </c>
      <c r="AS470">
        <v>1.7000000000000001E-2</v>
      </c>
    </row>
    <row r="471" spans="1:45" x14ac:dyDescent="0.25">
      <c r="A471">
        <v>26.585999999999999</v>
      </c>
      <c r="B471" t="s">
        <v>605</v>
      </c>
      <c r="C471">
        <v>124</v>
      </c>
      <c r="D471" t="s">
        <v>40</v>
      </c>
      <c r="E471">
        <v>1</v>
      </c>
      <c r="H471" s="1">
        <v>25750000</v>
      </c>
      <c r="I471">
        <v>850000</v>
      </c>
      <c r="J471">
        <v>149000</v>
      </c>
      <c r="K471">
        <v>4900</v>
      </c>
      <c r="L471">
        <v>3.3300000000000003E-2</v>
      </c>
      <c r="M471">
        <v>4.4000000000000003E-3</v>
      </c>
      <c r="N471">
        <v>4.4000000000000003E-3</v>
      </c>
      <c r="O471">
        <v>5.9199999999999999E-3</v>
      </c>
      <c r="P471">
        <v>2.5000000000000001E-4</v>
      </c>
      <c r="Q471">
        <v>2.5000000000000001E-4</v>
      </c>
      <c r="R471">
        <v>0.10437</v>
      </c>
      <c r="S471">
        <v>168.91890000000001</v>
      </c>
      <c r="T471">
        <v>7.1334</v>
      </c>
      <c r="U471">
        <v>4.2099999999999999E-2</v>
      </c>
      <c r="V471">
        <v>5.7000000000000002E-3</v>
      </c>
      <c r="W471">
        <v>5.7000000000000002E-3</v>
      </c>
      <c r="X471">
        <v>0.20562</v>
      </c>
      <c r="Y471">
        <v>1.8500000000000001E-3</v>
      </c>
      <c r="Z471">
        <v>2.4000000000000001E-4</v>
      </c>
      <c r="AA471">
        <v>2.7E-4</v>
      </c>
      <c r="AB471">
        <v>34.200000000000003</v>
      </c>
      <c r="AC471">
        <v>4.5</v>
      </c>
      <c r="AD471">
        <v>4.5</v>
      </c>
      <c r="AE471" s="4">
        <v>38</v>
      </c>
      <c r="AF471">
        <v>1.6</v>
      </c>
      <c r="AG471">
        <v>1.6</v>
      </c>
      <c r="AH471">
        <v>37.4</v>
      </c>
      <c r="AI471">
        <v>4.8</v>
      </c>
      <c r="AJ471">
        <v>5.5</v>
      </c>
      <c r="AK471">
        <v>-250</v>
      </c>
      <c r="AL471">
        <v>220</v>
      </c>
      <c r="AM471">
        <v>220</v>
      </c>
      <c r="AN471">
        <v>277.10000000000002</v>
      </c>
      <c r="AO471">
        <v>9.1</v>
      </c>
      <c r="AP471">
        <v>158.5</v>
      </c>
      <c r="AQ471">
        <v>5.5</v>
      </c>
      <c r="AR471">
        <v>1.7529999999999999</v>
      </c>
      <c r="AS471">
        <v>1.7000000000000001E-2</v>
      </c>
    </row>
    <row r="472" spans="1:45" x14ac:dyDescent="0.25">
      <c r="A472">
        <v>26.57</v>
      </c>
      <c r="B472" t="s">
        <v>606</v>
      </c>
      <c r="C472">
        <v>124</v>
      </c>
      <c r="D472" t="s">
        <v>40</v>
      </c>
      <c r="E472">
        <v>1</v>
      </c>
      <c r="H472" s="1">
        <v>25690000</v>
      </c>
      <c r="I472">
        <v>940000</v>
      </c>
      <c r="J472">
        <v>147200</v>
      </c>
      <c r="K472">
        <v>5200</v>
      </c>
      <c r="L472">
        <v>3.7100000000000001E-2</v>
      </c>
      <c r="M472">
        <v>4.7999999999999996E-3</v>
      </c>
      <c r="N472">
        <v>4.7999999999999996E-3</v>
      </c>
      <c r="O472">
        <v>5.7000000000000002E-3</v>
      </c>
      <c r="P472">
        <v>2.0000000000000001E-4</v>
      </c>
      <c r="Q472">
        <v>2.1000000000000001E-4</v>
      </c>
      <c r="R472">
        <v>-3.7756E-3</v>
      </c>
      <c r="S472">
        <v>175.43860000000001</v>
      </c>
      <c r="T472">
        <v>6.463527</v>
      </c>
      <c r="U472">
        <v>4.7600000000000003E-2</v>
      </c>
      <c r="V472">
        <v>6.4999999999999997E-3</v>
      </c>
      <c r="W472">
        <v>6.4999999999999997E-3</v>
      </c>
      <c r="X472">
        <v>0.33778000000000002</v>
      </c>
      <c r="Y472">
        <v>1.9300000000000001E-3</v>
      </c>
      <c r="Z472">
        <v>2.5000000000000001E-4</v>
      </c>
      <c r="AA472">
        <v>2.9E-4</v>
      </c>
      <c r="AB472">
        <v>36.6</v>
      </c>
      <c r="AC472">
        <v>4.7</v>
      </c>
      <c r="AD472">
        <v>4.7</v>
      </c>
      <c r="AE472" s="4">
        <v>36.6</v>
      </c>
      <c r="AF472">
        <v>1.3</v>
      </c>
      <c r="AG472">
        <v>1.4</v>
      </c>
      <c r="AH472">
        <v>38.9</v>
      </c>
      <c r="AI472">
        <v>5.0999999999999996</v>
      </c>
      <c r="AJ472">
        <v>5.8</v>
      </c>
      <c r="AK472">
        <v>-40</v>
      </c>
      <c r="AL472">
        <v>240</v>
      </c>
      <c r="AM472">
        <v>240</v>
      </c>
      <c r="AN472">
        <v>275.60000000000002</v>
      </c>
      <c r="AO472">
        <v>9.6999999999999993</v>
      </c>
      <c r="AP472">
        <v>156.6</v>
      </c>
      <c r="AQ472">
        <v>5.8</v>
      </c>
      <c r="AR472">
        <v>1.7549999999999999</v>
      </c>
      <c r="AS472">
        <v>1.7999999999999999E-2</v>
      </c>
    </row>
    <row r="473" spans="1:45" x14ac:dyDescent="0.25">
      <c r="A473">
        <v>26.536999999999999</v>
      </c>
      <c r="B473" t="s">
        <v>607</v>
      </c>
      <c r="C473">
        <v>123</v>
      </c>
      <c r="D473" t="s">
        <v>40</v>
      </c>
      <c r="E473">
        <v>1</v>
      </c>
      <c r="H473" s="1">
        <v>25900000</v>
      </c>
      <c r="I473" s="1">
        <v>1000000</v>
      </c>
      <c r="J473">
        <v>146700</v>
      </c>
      <c r="K473">
        <v>5100</v>
      </c>
      <c r="L473">
        <v>3.9699999999999999E-2</v>
      </c>
      <c r="M473">
        <v>5.1000000000000004E-3</v>
      </c>
      <c r="N473">
        <v>5.1000000000000004E-3</v>
      </c>
      <c r="O473">
        <v>5.96E-3</v>
      </c>
      <c r="P473">
        <v>2.5000000000000001E-4</v>
      </c>
      <c r="Q473">
        <v>2.5999999999999998E-4</v>
      </c>
      <c r="R473">
        <v>3.5811999999999997E-2</v>
      </c>
      <c r="S473">
        <v>167.7852</v>
      </c>
      <c r="T473">
        <v>7.3194900000000001</v>
      </c>
      <c r="U473">
        <v>5.1299999999999998E-2</v>
      </c>
      <c r="V473">
        <v>6.8999999999999999E-3</v>
      </c>
      <c r="W473">
        <v>6.8999999999999999E-3</v>
      </c>
      <c r="X473">
        <v>0.25266</v>
      </c>
      <c r="Y473">
        <v>1.81E-3</v>
      </c>
      <c r="Z473">
        <v>2.5000000000000001E-4</v>
      </c>
      <c r="AA473">
        <v>2.9E-4</v>
      </c>
      <c r="AB473">
        <v>39.200000000000003</v>
      </c>
      <c r="AC473">
        <v>5</v>
      </c>
      <c r="AD473">
        <v>5</v>
      </c>
      <c r="AE473" s="4">
        <v>38.299999999999997</v>
      </c>
      <c r="AF473">
        <v>1.6</v>
      </c>
      <c r="AG473">
        <v>1.6</v>
      </c>
      <c r="AH473">
        <v>36.5</v>
      </c>
      <c r="AI473">
        <v>5.0999999999999996</v>
      </c>
      <c r="AJ473">
        <v>5.8</v>
      </c>
      <c r="AK473">
        <v>0</v>
      </c>
      <c r="AL473">
        <v>240</v>
      </c>
      <c r="AM473">
        <v>240</v>
      </c>
      <c r="AN473">
        <v>274.60000000000002</v>
      </c>
      <c r="AO473">
        <v>9.6</v>
      </c>
      <c r="AP473">
        <v>156.9</v>
      </c>
      <c r="AQ473">
        <v>5.6</v>
      </c>
      <c r="AR473">
        <v>1.7450000000000001</v>
      </c>
      <c r="AS473">
        <v>1.7999999999999999E-2</v>
      </c>
    </row>
    <row r="474" spans="1:45" x14ac:dyDescent="0.25">
      <c r="A474">
        <v>26.739000000000001</v>
      </c>
      <c r="B474" t="s">
        <v>608</v>
      </c>
      <c r="C474">
        <v>124</v>
      </c>
      <c r="D474" t="s">
        <v>40</v>
      </c>
      <c r="E474">
        <v>1</v>
      </c>
      <c r="H474" s="1">
        <v>25820000</v>
      </c>
      <c r="I474">
        <v>940000</v>
      </c>
      <c r="J474">
        <v>148300</v>
      </c>
      <c r="K474">
        <v>5300</v>
      </c>
      <c r="L474">
        <v>3.61E-2</v>
      </c>
      <c r="M474">
        <v>4.3E-3</v>
      </c>
      <c r="N474">
        <v>4.3E-3</v>
      </c>
      <c r="O474">
        <v>5.9300000000000004E-3</v>
      </c>
      <c r="P474">
        <v>2.5999999999999998E-4</v>
      </c>
      <c r="Q474">
        <v>2.5999999999999998E-4</v>
      </c>
      <c r="R474">
        <v>-6.2356000000000002E-2</v>
      </c>
      <c r="S474">
        <v>168.63409999999999</v>
      </c>
      <c r="T474">
        <v>7.3937359999999996</v>
      </c>
      <c r="U474">
        <v>4.7199999999999999E-2</v>
      </c>
      <c r="V474">
        <v>6.4000000000000003E-3</v>
      </c>
      <c r="W474">
        <v>6.4000000000000003E-3</v>
      </c>
      <c r="X474">
        <v>0.45922000000000002</v>
      </c>
      <c r="Y474">
        <v>1.83E-3</v>
      </c>
      <c r="Z474">
        <v>2.5999999999999998E-4</v>
      </c>
      <c r="AA474">
        <v>2.9E-4</v>
      </c>
      <c r="AB474">
        <v>35.700000000000003</v>
      </c>
      <c r="AC474">
        <v>4.2</v>
      </c>
      <c r="AD474">
        <v>4.2</v>
      </c>
      <c r="AE474" s="4">
        <v>38.1</v>
      </c>
      <c r="AF474">
        <v>1.6</v>
      </c>
      <c r="AG474">
        <v>1.7</v>
      </c>
      <c r="AH474">
        <v>36.9</v>
      </c>
      <c r="AI474">
        <v>5.3</v>
      </c>
      <c r="AJ474">
        <v>5.9</v>
      </c>
      <c r="AK474">
        <v>-130</v>
      </c>
      <c r="AL474">
        <v>220</v>
      </c>
      <c r="AM474">
        <v>220</v>
      </c>
      <c r="AN474">
        <v>277.8</v>
      </c>
      <c r="AO474">
        <v>9.9</v>
      </c>
      <c r="AP474">
        <v>157.80000000000001</v>
      </c>
      <c r="AQ474">
        <v>5.7</v>
      </c>
      <c r="AR474">
        <v>1.7529999999999999</v>
      </c>
      <c r="AS474">
        <v>1.6E-2</v>
      </c>
    </row>
    <row r="475" spans="1:45" x14ac:dyDescent="0.25">
      <c r="A475">
        <v>26.538</v>
      </c>
      <c r="B475" t="s">
        <v>609</v>
      </c>
      <c r="C475">
        <v>124</v>
      </c>
      <c r="D475" t="s">
        <v>40</v>
      </c>
      <c r="E475">
        <v>1</v>
      </c>
      <c r="H475" s="1">
        <v>25430000</v>
      </c>
      <c r="I475">
        <v>950000</v>
      </c>
      <c r="J475">
        <v>147800</v>
      </c>
      <c r="K475">
        <v>5200</v>
      </c>
      <c r="L475">
        <v>3.9600000000000003E-2</v>
      </c>
      <c r="M475">
        <v>5.1999999999999998E-3</v>
      </c>
      <c r="N475">
        <v>5.1999999999999998E-3</v>
      </c>
      <c r="O475">
        <v>5.8799999999999998E-3</v>
      </c>
      <c r="P475">
        <v>2.3000000000000001E-4</v>
      </c>
      <c r="Q475">
        <v>2.4000000000000001E-4</v>
      </c>
      <c r="R475">
        <v>-1.6001000000000001E-2</v>
      </c>
      <c r="S475">
        <v>170.06800000000001</v>
      </c>
      <c r="T475">
        <v>6.9415519999999997</v>
      </c>
      <c r="U475">
        <v>5.1999999999999998E-2</v>
      </c>
      <c r="V475">
        <v>7.0000000000000001E-3</v>
      </c>
      <c r="W475">
        <v>7.0000000000000001E-3</v>
      </c>
      <c r="X475">
        <v>0.254</v>
      </c>
      <c r="Y475">
        <v>1.9400000000000001E-3</v>
      </c>
      <c r="Z475">
        <v>2.3000000000000001E-4</v>
      </c>
      <c r="AA475">
        <v>2.7E-4</v>
      </c>
      <c r="AB475">
        <v>39.799999999999997</v>
      </c>
      <c r="AC475">
        <v>5.2</v>
      </c>
      <c r="AD475">
        <v>5.2</v>
      </c>
      <c r="AE475" s="4">
        <v>37.799999999999997</v>
      </c>
      <c r="AF475">
        <v>1.5</v>
      </c>
      <c r="AG475">
        <v>1.5</v>
      </c>
      <c r="AH475">
        <v>39.200000000000003</v>
      </c>
      <c r="AI475">
        <v>4.7</v>
      </c>
      <c r="AJ475">
        <v>5.5</v>
      </c>
      <c r="AK475">
        <v>10</v>
      </c>
      <c r="AL475">
        <v>240</v>
      </c>
      <c r="AM475">
        <v>240</v>
      </c>
      <c r="AN475">
        <v>279.10000000000002</v>
      </c>
      <c r="AO475">
        <v>9.6999999999999993</v>
      </c>
      <c r="AP475">
        <v>159.9</v>
      </c>
      <c r="AQ475">
        <v>5.9</v>
      </c>
      <c r="AR475">
        <v>1.738</v>
      </c>
      <c r="AS475">
        <v>1.7000000000000001E-2</v>
      </c>
    </row>
    <row r="476" spans="1:45" x14ac:dyDescent="0.25">
      <c r="A476">
        <v>26.535</v>
      </c>
      <c r="B476" t="s">
        <v>610</v>
      </c>
      <c r="C476">
        <v>124</v>
      </c>
      <c r="D476" t="s">
        <v>40</v>
      </c>
      <c r="E476">
        <v>1</v>
      </c>
      <c r="H476" s="1">
        <v>25320000</v>
      </c>
      <c r="I476">
        <v>930000</v>
      </c>
      <c r="J476">
        <v>147300</v>
      </c>
      <c r="K476">
        <v>5400</v>
      </c>
      <c r="L476">
        <v>4.1000000000000002E-2</v>
      </c>
      <c r="M476">
        <v>4.8999999999999998E-3</v>
      </c>
      <c r="N476">
        <v>4.8999999999999998E-3</v>
      </c>
      <c r="O476">
        <v>5.96E-3</v>
      </c>
      <c r="P476">
        <v>2.2000000000000001E-4</v>
      </c>
      <c r="Q476">
        <v>2.3000000000000001E-4</v>
      </c>
      <c r="R476">
        <v>8.0406999999999996E-3</v>
      </c>
      <c r="S476">
        <v>167.7852</v>
      </c>
      <c r="T476">
        <v>6.4749340000000002</v>
      </c>
      <c r="U476">
        <v>4.9399999999999999E-2</v>
      </c>
      <c r="V476">
        <v>5.7999999999999996E-3</v>
      </c>
      <c r="W476">
        <v>5.7999999999999996E-3</v>
      </c>
      <c r="X476">
        <v>0.21415999999999999</v>
      </c>
      <c r="Y476">
        <v>1.9300000000000001E-3</v>
      </c>
      <c r="Z476">
        <v>2.5999999999999998E-4</v>
      </c>
      <c r="AA476">
        <v>2.9999999999999997E-4</v>
      </c>
      <c r="AB476">
        <v>40.4</v>
      </c>
      <c r="AC476">
        <v>4.7</v>
      </c>
      <c r="AD476">
        <v>4.7</v>
      </c>
      <c r="AE476" s="4">
        <v>38.299999999999997</v>
      </c>
      <c r="AF476">
        <v>1.4</v>
      </c>
      <c r="AG476">
        <v>1.5</v>
      </c>
      <c r="AH476">
        <v>39</v>
      </c>
      <c r="AI476">
        <v>5.3</v>
      </c>
      <c r="AJ476">
        <v>6</v>
      </c>
      <c r="AK476">
        <v>50</v>
      </c>
      <c r="AL476">
        <v>220</v>
      </c>
      <c r="AM476">
        <v>220</v>
      </c>
      <c r="AN476">
        <v>278</v>
      </c>
      <c r="AO476">
        <v>10</v>
      </c>
      <c r="AP476">
        <v>157.9</v>
      </c>
      <c r="AQ476">
        <v>5.6</v>
      </c>
      <c r="AR476">
        <v>1.7430000000000001</v>
      </c>
      <c r="AS476">
        <v>1.7999999999999999E-2</v>
      </c>
    </row>
    <row r="477" spans="1:45" x14ac:dyDescent="0.25">
      <c r="A477">
        <v>26.547000000000001</v>
      </c>
      <c r="B477" t="s">
        <v>611</v>
      </c>
      <c r="C477">
        <v>123</v>
      </c>
      <c r="D477" t="s">
        <v>40</v>
      </c>
      <c r="E477">
        <v>1</v>
      </c>
      <c r="H477" s="1">
        <v>25220000</v>
      </c>
      <c r="I477">
        <v>920000</v>
      </c>
      <c r="J477">
        <v>148500</v>
      </c>
      <c r="K477">
        <v>5500</v>
      </c>
      <c r="L477">
        <v>3.4099999999999998E-2</v>
      </c>
      <c r="M477">
        <v>4.1999999999999997E-3</v>
      </c>
      <c r="N477">
        <v>4.1999999999999997E-3</v>
      </c>
      <c r="O477">
        <v>5.7299999999999999E-3</v>
      </c>
      <c r="P477">
        <v>2.5000000000000001E-4</v>
      </c>
      <c r="Q477">
        <v>2.5000000000000001E-4</v>
      </c>
      <c r="R477">
        <v>5.0136E-3</v>
      </c>
      <c r="S477">
        <v>174.52010000000001</v>
      </c>
      <c r="T477">
        <v>7.6143140000000002</v>
      </c>
      <c r="U477">
        <v>4.5600000000000002E-2</v>
      </c>
      <c r="V477">
        <v>6.3E-3</v>
      </c>
      <c r="W477">
        <v>6.3E-3</v>
      </c>
      <c r="X477">
        <v>0.42326999999999998</v>
      </c>
      <c r="Y477">
        <v>1.8400000000000001E-3</v>
      </c>
      <c r="Z477">
        <v>2.5000000000000001E-4</v>
      </c>
      <c r="AA477">
        <v>2.7999999999999998E-4</v>
      </c>
      <c r="AB477">
        <v>33.799999999999997</v>
      </c>
      <c r="AC477">
        <v>4.0999999999999996</v>
      </c>
      <c r="AD477">
        <v>4.0999999999999996</v>
      </c>
      <c r="AE477" s="4">
        <v>36.799999999999997</v>
      </c>
      <c r="AF477">
        <v>1.6</v>
      </c>
      <c r="AG477">
        <v>1.6</v>
      </c>
      <c r="AH477">
        <v>37.200000000000003</v>
      </c>
      <c r="AI477">
        <v>5</v>
      </c>
      <c r="AJ477">
        <v>5.6</v>
      </c>
      <c r="AK477">
        <v>-140</v>
      </c>
      <c r="AL477">
        <v>230</v>
      </c>
      <c r="AM477">
        <v>230</v>
      </c>
      <c r="AN477">
        <v>282</v>
      </c>
      <c r="AO477">
        <v>10</v>
      </c>
      <c r="AP477">
        <v>160.69999999999999</v>
      </c>
      <c r="AQ477">
        <v>5.9</v>
      </c>
      <c r="AR477">
        <v>1.7470000000000001</v>
      </c>
      <c r="AS477">
        <v>1.7000000000000001E-2</v>
      </c>
    </row>
    <row r="478" spans="1:45" x14ac:dyDescent="0.25">
      <c r="A478">
        <v>26.507000000000001</v>
      </c>
      <c r="B478" t="s">
        <v>612</v>
      </c>
      <c r="C478">
        <v>123</v>
      </c>
      <c r="D478" t="s">
        <v>40</v>
      </c>
      <c r="E478">
        <v>1</v>
      </c>
      <c r="H478" s="1">
        <v>25610000</v>
      </c>
      <c r="I478">
        <v>880000</v>
      </c>
      <c r="J478">
        <v>149000</v>
      </c>
      <c r="K478">
        <v>5000</v>
      </c>
      <c r="L478">
        <v>3.6900000000000002E-2</v>
      </c>
      <c r="M478">
        <v>5.0000000000000001E-3</v>
      </c>
      <c r="N478">
        <v>5.0000000000000001E-3</v>
      </c>
      <c r="O478">
        <v>5.6800000000000002E-3</v>
      </c>
      <c r="P478">
        <v>2.2000000000000001E-4</v>
      </c>
      <c r="Q478">
        <v>2.3000000000000001E-4</v>
      </c>
      <c r="R478">
        <v>7.3799000000000003E-2</v>
      </c>
      <c r="S478">
        <v>176.05629999999999</v>
      </c>
      <c r="T478">
        <v>7.1290420000000001</v>
      </c>
      <c r="U478">
        <v>4.7699999999999999E-2</v>
      </c>
      <c r="V478">
        <v>6.6E-3</v>
      </c>
      <c r="W478">
        <v>6.6E-3</v>
      </c>
      <c r="X478">
        <v>6.3804E-2</v>
      </c>
      <c r="Y478">
        <v>1.91E-3</v>
      </c>
      <c r="Z478">
        <v>2.4000000000000001E-4</v>
      </c>
      <c r="AA478">
        <v>2.7E-4</v>
      </c>
      <c r="AB478">
        <v>36.4</v>
      </c>
      <c r="AC478">
        <v>4.9000000000000004</v>
      </c>
      <c r="AD478">
        <v>4.9000000000000004</v>
      </c>
      <c r="AE478" s="4">
        <v>36.5</v>
      </c>
      <c r="AF478">
        <v>1.4</v>
      </c>
      <c r="AG478">
        <v>1.4</v>
      </c>
      <c r="AH478">
        <v>38.6</v>
      </c>
      <c r="AI478">
        <v>4.8</v>
      </c>
      <c r="AJ478">
        <v>5.5</v>
      </c>
      <c r="AK478">
        <v>-100</v>
      </c>
      <c r="AL478">
        <v>240</v>
      </c>
      <c r="AM478">
        <v>240</v>
      </c>
      <c r="AN478">
        <v>283.3</v>
      </c>
      <c r="AO478">
        <v>9.6</v>
      </c>
      <c r="AP478">
        <v>162.9</v>
      </c>
      <c r="AQ478">
        <v>5.8</v>
      </c>
      <c r="AR478">
        <v>1.7330000000000001</v>
      </c>
      <c r="AS478">
        <v>1.7000000000000001E-2</v>
      </c>
    </row>
    <row r="479" spans="1:45" x14ac:dyDescent="0.25">
      <c r="A479">
        <v>26.521999999999998</v>
      </c>
      <c r="B479" t="s">
        <v>613</v>
      </c>
      <c r="C479">
        <v>123</v>
      </c>
      <c r="D479" t="s">
        <v>40</v>
      </c>
      <c r="E479">
        <v>1</v>
      </c>
      <c r="H479" s="1">
        <v>26060000</v>
      </c>
      <c r="I479">
        <v>790000</v>
      </c>
      <c r="J479">
        <v>153400</v>
      </c>
      <c r="K479">
        <v>4700</v>
      </c>
      <c r="L479">
        <v>3.32E-2</v>
      </c>
      <c r="M479">
        <v>4.7999999999999996E-3</v>
      </c>
      <c r="N479">
        <v>4.7999999999999996E-3</v>
      </c>
      <c r="O479">
        <v>5.8100000000000001E-3</v>
      </c>
      <c r="P479">
        <v>2.3000000000000001E-4</v>
      </c>
      <c r="Q479">
        <v>2.4000000000000001E-4</v>
      </c>
      <c r="R479">
        <v>-8.1493999999999997E-2</v>
      </c>
      <c r="S479">
        <v>172.11699999999999</v>
      </c>
      <c r="T479">
        <v>7.109826</v>
      </c>
      <c r="U479">
        <v>4.2700000000000002E-2</v>
      </c>
      <c r="V479">
        <v>6.4000000000000003E-3</v>
      </c>
      <c r="W479">
        <v>6.4000000000000003E-3</v>
      </c>
      <c r="X479">
        <v>0.32622000000000001</v>
      </c>
      <c r="Y479">
        <v>1.5499999999999999E-3</v>
      </c>
      <c r="Z479">
        <v>2.3000000000000001E-4</v>
      </c>
      <c r="AA479">
        <v>2.5000000000000001E-4</v>
      </c>
      <c r="AB479">
        <v>32.799999999999997</v>
      </c>
      <c r="AC479">
        <v>4.7</v>
      </c>
      <c r="AD479">
        <v>4.7</v>
      </c>
      <c r="AE479" s="4">
        <v>37.4</v>
      </c>
      <c r="AF479">
        <v>1.5</v>
      </c>
      <c r="AG479">
        <v>1.5</v>
      </c>
      <c r="AH479">
        <v>31.4</v>
      </c>
      <c r="AI479">
        <v>4.5999999999999996</v>
      </c>
      <c r="AJ479">
        <v>5.0999999999999996</v>
      </c>
      <c r="AK479">
        <v>-220</v>
      </c>
      <c r="AL479">
        <v>250</v>
      </c>
      <c r="AM479">
        <v>250</v>
      </c>
      <c r="AN479">
        <v>285.3</v>
      </c>
      <c r="AO479">
        <v>8.8000000000000007</v>
      </c>
      <c r="AP479">
        <v>162.30000000000001</v>
      </c>
      <c r="AQ479">
        <v>5.3</v>
      </c>
      <c r="AR479">
        <v>1.764</v>
      </c>
      <c r="AS479">
        <v>0.02</v>
      </c>
    </row>
    <row r="480" spans="1:45" x14ac:dyDescent="0.25">
      <c r="A480">
        <v>26.585999999999999</v>
      </c>
      <c r="B480" t="s">
        <v>614</v>
      </c>
      <c r="C480">
        <v>124</v>
      </c>
      <c r="D480" t="s">
        <v>40</v>
      </c>
      <c r="E480">
        <v>1</v>
      </c>
      <c r="H480" s="1">
        <v>26110000</v>
      </c>
      <c r="I480">
        <v>810000</v>
      </c>
      <c r="J480">
        <v>153300</v>
      </c>
      <c r="K480">
        <v>4700</v>
      </c>
      <c r="L480">
        <v>3.6499999999999998E-2</v>
      </c>
      <c r="M480">
        <v>5.0000000000000001E-3</v>
      </c>
      <c r="N480">
        <v>5.0000000000000001E-3</v>
      </c>
      <c r="O480">
        <v>5.62E-3</v>
      </c>
      <c r="P480">
        <v>2.4000000000000001E-4</v>
      </c>
      <c r="Q480">
        <v>2.4000000000000001E-4</v>
      </c>
      <c r="R480">
        <v>0.22225</v>
      </c>
      <c r="S480">
        <v>177.9359</v>
      </c>
      <c r="T480">
        <v>7.5986880000000001</v>
      </c>
      <c r="U480">
        <v>4.6300000000000001E-2</v>
      </c>
      <c r="V480">
        <v>6.1000000000000004E-3</v>
      </c>
      <c r="W480">
        <v>6.1000000000000004E-3</v>
      </c>
      <c r="X480">
        <v>0.10465000000000001</v>
      </c>
      <c r="Y480">
        <v>1.7799999999999999E-3</v>
      </c>
      <c r="Z480">
        <v>2.5999999999999998E-4</v>
      </c>
      <c r="AA480">
        <v>2.9E-4</v>
      </c>
      <c r="AB480">
        <v>36</v>
      </c>
      <c r="AC480">
        <v>4.8</v>
      </c>
      <c r="AD480">
        <v>4.8</v>
      </c>
      <c r="AE480" s="4">
        <v>36.1</v>
      </c>
      <c r="AF480">
        <v>1.5</v>
      </c>
      <c r="AG480">
        <v>1.6</v>
      </c>
      <c r="AH480">
        <v>35.799999999999997</v>
      </c>
      <c r="AI480">
        <v>5.2</v>
      </c>
      <c r="AJ480">
        <v>5.8</v>
      </c>
      <c r="AK480">
        <v>-130</v>
      </c>
      <c r="AL480">
        <v>230</v>
      </c>
      <c r="AM480">
        <v>230</v>
      </c>
      <c r="AN480">
        <v>291.7</v>
      </c>
      <c r="AO480">
        <v>8.9</v>
      </c>
      <c r="AP480">
        <v>166.9</v>
      </c>
      <c r="AQ480">
        <v>5.0999999999999996</v>
      </c>
      <c r="AR480">
        <v>1.74</v>
      </c>
      <c r="AS480">
        <v>1.7000000000000001E-2</v>
      </c>
    </row>
    <row r="481" spans="1:45" x14ac:dyDescent="0.25">
      <c r="A481">
        <v>26.56</v>
      </c>
      <c r="B481" t="s">
        <v>615</v>
      </c>
      <c r="C481">
        <v>124</v>
      </c>
      <c r="D481" t="s">
        <v>40</v>
      </c>
      <c r="E481">
        <v>1</v>
      </c>
      <c r="H481" s="1">
        <v>26430000</v>
      </c>
      <c r="I481">
        <v>850000</v>
      </c>
      <c r="J481">
        <v>153900</v>
      </c>
      <c r="K481">
        <v>4800</v>
      </c>
      <c r="L481">
        <v>3.2300000000000002E-2</v>
      </c>
      <c r="M481">
        <v>4.3E-3</v>
      </c>
      <c r="N481">
        <v>4.3E-3</v>
      </c>
      <c r="O481">
        <v>5.7400000000000003E-3</v>
      </c>
      <c r="P481">
        <v>2.2000000000000001E-4</v>
      </c>
      <c r="Q481">
        <v>2.3000000000000001E-4</v>
      </c>
      <c r="R481">
        <v>5.1886000000000002E-2</v>
      </c>
      <c r="S481">
        <v>174.21600000000001</v>
      </c>
      <c r="T481">
        <v>6.9807819999999996</v>
      </c>
      <c r="U481">
        <v>4.2299999999999997E-2</v>
      </c>
      <c r="V481">
        <v>5.7999999999999996E-3</v>
      </c>
      <c r="W481">
        <v>5.7999999999999996E-3</v>
      </c>
      <c r="X481">
        <v>0.18131</v>
      </c>
      <c r="Y481">
        <v>1.7899999999999999E-3</v>
      </c>
      <c r="Z481">
        <v>2.1000000000000001E-4</v>
      </c>
      <c r="AA481">
        <v>2.5000000000000001E-4</v>
      </c>
      <c r="AB481">
        <v>32</v>
      </c>
      <c r="AC481">
        <v>4.2</v>
      </c>
      <c r="AD481">
        <v>4.2</v>
      </c>
      <c r="AE481" s="4">
        <v>36.9</v>
      </c>
      <c r="AF481">
        <v>1.4</v>
      </c>
      <c r="AG481">
        <v>1.5</v>
      </c>
      <c r="AH481">
        <v>36.200000000000003</v>
      </c>
      <c r="AI481">
        <v>4.2</v>
      </c>
      <c r="AJ481">
        <v>4.9000000000000004</v>
      </c>
      <c r="AK481">
        <v>-290</v>
      </c>
      <c r="AL481">
        <v>220</v>
      </c>
      <c r="AM481">
        <v>220</v>
      </c>
      <c r="AN481">
        <v>286.39999999999998</v>
      </c>
      <c r="AO481">
        <v>9</v>
      </c>
      <c r="AP481">
        <v>163.4</v>
      </c>
      <c r="AQ481">
        <v>5.4</v>
      </c>
      <c r="AR481">
        <v>1.7589999999999999</v>
      </c>
      <c r="AS481">
        <v>0.02</v>
      </c>
    </row>
    <row r="482" spans="1:45" x14ac:dyDescent="0.25">
      <c r="A482">
        <v>26.545000000000002</v>
      </c>
      <c r="B482" t="s">
        <v>616</v>
      </c>
      <c r="C482">
        <v>124</v>
      </c>
      <c r="D482" t="s">
        <v>40</v>
      </c>
      <c r="E482">
        <v>1</v>
      </c>
      <c r="H482" s="1">
        <v>26550000</v>
      </c>
      <c r="I482">
        <v>900000</v>
      </c>
      <c r="J482">
        <v>154100</v>
      </c>
      <c r="K482">
        <v>4900</v>
      </c>
      <c r="L482">
        <v>3.5900000000000001E-2</v>
      </c>
      <c r="M482">
        <v>5.0000000000000001E-3</v>
      </c>
      <c r="N482">
        <v>5.0000000000000001E-3</v>
      </c>
      <c r="O482">
        <v>5.7499999999999999E-3</v>
      </c>
      <c r="P482">
        <v>2.5999999999999998E-4</v>
      </c>
      <c r="Q482">
        <v>2.7E-4</v>
      </c>
      <c r="R482">
        <v>0.25567000000000001</v>
      </c>
      <c r="S482">
        <v>173.91300000000001</v>
      </c>
      <c r="T482">
        <v>8.1663519999999998</v>
      </c>
      <c r="U482">
        <v>4.7399999999999998E-2</v>
      </c>
      <c r="V482">
        <v>6.8999999999999999E-3</v>
      </c>
      <c r="W482">
        <v>6.8999999999999999E-3</v>
      </c>
      <c r="X482">
        <v>0.31206</v>
      </c>
      <c r="Y482">
        <v>1.6900000000000001E-3</v>
      </c>
      <c r="Z482">
        <v>2.5999999999999998E-4</v>
      </c>
      <c r="AA482">
        <v>2.9E-4</v>
      </c>
      <c r="AB482">
        <v>35.5</v>
      </c>
      <c r="AC482">
        <v>4.9000000000000004</v>
      </c>
      <c r="AD482">
        <v>4.9000000000000004</v>
      </c>
      <c r="AE482" s="4">
        <v>37</v>
      </c>
      <c r="AF482">
        <v>1.7</v>
      </c>
      <c r="AG482">
        <v>1.7</v>
      </c>
      <c r="AH482">
        <v>34</v>
      </c>
      <c r="AI482">
        <v>5.2</v>
      </c>
      <c r="AJ482">
        <v>5.8</v>
      </c>
      <c r="AK482">
        <v>-120</v>
      </c>
      <c r="AL482">
        <v>250</v>
      </c>
      <c r="AM482">
        <v>250</v>
      </c>
      <c r="AN482">
        <v>288.8</v>
      </c>
      <c r="AO482">
        <v>9.1999999999999993</v>
      </c>
      <c r="AP482">
        <v>165.3</v>
      </c>
      <c r="AQ482">
        <v>5.4</v>
      </c>
      <c r="AR482">
        <v>1.7390000000000001</v>
      </c>
      <c r="AS482">
        <v>1.7999999999999999E-2</v>
      </c>
    </row>
    <row r="483" spans="1:45" x14ac:dyDescent="0.25">
      <c r="A483">
        <v>26.536999999999999</v>
      </c>
      <c r="B483" t="s">
        <v>617</v>
      </c>
      <c r="C483">
        <v>124</v>
      </c>
      <c r="D483" t="s">
        <v>40</v>
      </c>
      <c r="E483">
        <v>1</v>
      </c>
      <c r="H483" s="1">
        <v>26560000</v>
      </c>
      <c r="I483">
        <v>900000</v>
      </c>
      <c r="J483">
        <v>153700</v>
      </c>
      <c r="K483">
        <v>5100</v>
      </c>
      <c r="L483">
        <v>3.8300000000000001E-2</v>
      </c>
      <c r="M483">
        <v>4.7000000000000002E-3</v>
      </c>
      <c r="N483">
        <v>4.7000000000000002E-3</v>
      </c>
      <c r="O483">
        <v>5.8599999999999998E-3</v>
      </c>
      <c r="P483">
        <v>2.5000000000000001E-4</v>
      </c>
      <c r="Q483">
        <v>2.5999999999999998E-4</v>
      </c>
      <c r="R483">
        <v>-0.12842000000000001</v>
      </c>
      <c r="S483">
        <v>170.64850000000001</v>
      </c>
      <c r="T483">
        <v>7.571434</v>
      </c>
      <c r="U483">
        <v>5.0200000000000002E-2</v>
      </c>
      <c r="V483">
        <v>7.1000000000000004E-3</v>
      </c>
      <c r="W483">
        <v>7.1000000000000004E-3</v>
      </c>
      <c r="X483">
        <v>0.40349000000000002</v>
      </c>
      <c r="Y483">
        <v>1.97E-3</v>
      </c>
      <c r="Z483">
        <v>2.3000000000000001E-4</v>
      </c>
      <c r="AA483">
        <v>2.7E-4</v>
      </c>
      <c r="AB483">
        <v>37.799999999999997</v>
      </c>
      <c r="AC483">
        <v>4.5999999999999996</v>
      </c>
      <c r="AD483">
        <v>4.5999999999999996</v>
      </c>
      <c r="AE483" s="4">
        <v>37.700000000000003</v>
      </c>
      <c r="AF483">
        <v>1.6</v>
      </c>
      <c r="AG483">
        <v>1.7</v>
      </c>
      <c r="AH483">
        <v>39.700000000000003</v>
      </c>
      <c r="AI483">
        <v>4.5999999999999996</v>
      </c>
      <c r="AJ483">
        <v>5.4</v>
      </c>
      <c r="AK483">
        <v>10</v>
      </c>
      <c r="AL483">
        <v>240</v>
      </c>
      <c r="AM483">
        <v>240</v>
      </c>
      <c r="AN483">
        <v>288</v>
      </c>
      <c r="AO483">
        <v>9.6</v>
      </c>
      <c r="AP483">
        <v>163.6</v>
      </c>
      <c r="AQ483">
        <v>5.6</v>
      </c>
      <c r="AR483">
        <v>1.75</v>
      </c>
      <c r="AS483">
        <v>1.6E-2</v>
      </c>
    </row>
    <row r="484" spans="1:45" x14ac:dyDescent="0.25">
      <c r="A484">
        <v>26.853999999999999</v>
      </c>
      <c r="B484" t="s">
        <v>618</v>
      </c>
      <c r="C484">
        <v>125</v>
      </c>
      <c r="D484" t="s">
        <v>40</v>
      </c>
      <c r="E484">
        <v>1</v>
      </c>
      <c r="H484" s="1">
        <v>26530000</v>
      </c>
      <c r="I484">
        <v>870000</v>
      </c>
      <c r="J484">
        <v>153000</v>
      </c>
      <c r="K484">
        <v>5000</v>
      </c>
      <c r="L484">
        <v>3.3399999999999999E-2</v>
      </c>
      <c r="M484">
        <v>5.1000000000000004E-3</v>
      </c>
      <c r="N484">
        <v>5.1000000000000004E-3</v>
      </c>
      <c r="O484">
        <v>5.5999999999999999E-3</v>
      </c>
      <c r="P484">
        <v>2.2000000000000001E-4</v>
      </c>
      <c r="Q484">
        <v>2.3000000000000001E-4</v>
      </c>
      <c r="R484">
        <v>5.9797999999999997E-2</v>
      </c>
      <c r="S484">
        <v>178.57140000000001</v>
      </c>
      <c r="T484">
        <v>7.3341839999999996</v>
      </c>
      <c r="U484">
        <v>4.58E-2</v>
      </c>
      <c r="V484">
        <v>7.0000000000000001E-3</v>
      </c>
      <c r="W484">
        <v>7.0000000000000001E-3</v>
      </c>
      <c r="X484">
        <v>0.18609000000000001</v>
      </c>
      <c r="Y484">
        <v>1.7899999999999999E-3</v>
      </c>
      <c r="Z484">
        <v>2.3000000000000001E-4</v>
      </c>
      <c r="AA484">
        <v>2.5999999999999998E-4</v>
      </c>
      <c r="AB484">
        <v>33</v>
      </c>
      <c r="AC484">
        <v>4.9000000000000004</v>
      </c>
      <c r="AD484">
        <v>4.9000000000000004</v>
      </c>
      <c r="AE484" s="4">
        <v>36</v>
      </c>
      <c r="AF484">
        <v>1.4</v>
      </c>
      <c r="AG484">
        <v>1.5</v>
      </c>
      <c r="AH484">
        <v>36.200000000000003</v>
      </c>
      <c r="AI484">
        <v>4.5999999999999996</v>
      </c>
      <c r="AJ484">
        <v>5.3</v>
      </c>
      <c r="AK484">
        <v>-210</v>
      </c>
      <c r="AL484">
        <v>250</v>
      </c>
      <c r="AM484">
        <v>250</v>
      </c>
      <c r="AN484">
        <v>286.7</v>
      </c>
      <c r="AO484">
        <v>9.3000000000000007</v>
      </c>
      <c r="AP484">
        <v>163.1</v>
      </c>
      <c r="AQ484">
        <v>5.3</v>
      </c>
      <c r="AR484">
        <v>1.746</v>
      </c>
      <c r="AS484">
        <v>1.7999999999999999E-2</v>
      </c>
    </row>
    <row r="485" spans="1:45" x14ac:dyDescent="0.25">
      <c r="A485">
        <v>26.521000000000001</v>
      </c>
      <c r="B485" t="s">
        <v>619</v>
      </c>
      <c r="C485">
        <v>123</v>
      </c>
      <c r="D485" t="s">
        <v>40</v>
      </c>
      <c r="E485">
        <v>1</v>
      </c>
      <c r="H485" s="1">
        <v>26110000</v>
      </c>
      <c r="I485">
        <v>880000</v>
      </c>
      <c r="J485">
        <v>152300</v>
      </c>
      <c r="K485">
        <v>4800</v>
      </c>
      <c r="L485">
        <v>3.49E-2</v>
      </c>
      <c r="M485">
        <v>4.4999999999999997E-3</v>
      </c>
      <c r="N485">
        <v>4.4999999999999997E-3</v>
      </c>
      <c r="O485">
        <v>5.8100000000000001E-3</v>
      </c>
      <c r="P485">
        <v>2.2000000000000001E-4</v>
      </c>
      <c r="Q485">
        <v>2.3000000000000001E-4</v>
      </c>
      <c r="R485">
        <v>4.1177999999999999E-2</v>
      </c>
      <c r="S485">
        <v>172.11699999999999</v>
      </c>
      <c r="T485">
        <v>6.8135830000000004</v>
      </c>
      <c r="U485">
        <v>4.4999999999999998E-2</v>
      </c>
      <c r="V485">
        <v>6.0000000000000001E-3</v>
      </c>
      <c r="W485">
        <v>6.0000000000000001E-3</v>
      </c>
      <c r="X485">
        <v>0.26129000000000002</v>
      </c>
      <c r="Y485">
        <v>1.91E-3</v>
      </c>
      <c r="Z485">
        <v>2.4000000000000001E-4</v>
      </c>
      <c r="AA485">
        <v>2.7999999999999998E-4</v>
      </c>
      <c r="AB485">
        <v>34.5</v>
      </c>
      <c r="AC485">
        <v>4.4000000000000004</v>
      </c>
      <c r="AD485">
        <v>4.4000000000000004</v>
      </c>
      <c r="AE485" s="4">
        <v>37.4</v>
      </c>
      <c r="AF485">
        <v>1.4</v>
      </c>
      <c r="AG485">
        <v>1.5</v>
      </c>
      <c r="AH485">
        <v>38.6</v>
      </c>
      <c r="AI485">
        <v>4.8</v>
      </c>
      <c r="AJ485">
        <v>5.6</v>
      </c>
      <c r="AK485">
        <v>-150</v>
      </c>
      <c r="AL485">
        <v>230</v>
      </c>
      <c r="AM485">
        <v>230</v>
      </c>
      <c r="AN485">
        <v>287.7</v>
      </c>
      <c r="AO485">
        <v>9</v>
      </c>
      <c r="AP485">
        <v>165.1</v>
      </c>
      <c r="AQ485">
        <v>5.4</v>
      </c>
      <c r="AR485">
        <v>1.734</v>
      </c>
      <c r="AS485">
        <v>1.6E-2</v>
      </c>
    </row>
    <row r="486" spans="1:45" x14ac:dyDescent="0.25">
      <c r="A486">
        <v>26.71</v>
      </c>
      <c r="B486" t="s">
        <v>620</v>
      </c>
      <c r="C486">
        <v>124</v>
      </c>
      <c r="D486" t="s">
        <v>40</v>
      </c>
      <c r="E486">
        <v>1</v>
      </c>
      <c r="H486" s="1">
        <v>26310000</v>
      </c>
      <c r="I486">
        <v>920000</v>
      </c>
      <c r="J486">
        <v>152800</v>
      </c>
      <c r="K486">
        <v>4900</v>
      </c>
      <c r="L486">
        <v>3.9199999999999999E-2</v>
      </c>
      <c r="M486">
        <v>4.5999999999999999E-3</v>
      </c>
      <c r="N486">
        <v>4.5999999999999999E-3</v>
      </c>
      <c r="O486">
        <v>5.8500000000000002E-3</v>
      </c>
      <c r="P486">
        <v>2.5000000000000001E-4</v>
      </c>
      <c r="Q486">
        <v>2.5999999999999998E-4</v>
      </c>
      <c r="R486">
        <v>5.5086999999999997E-2</v>
      </c>
      <c r="S486">
        <v>170.9402</v>
      </c>
      <c r="T486">
        <v>7.5973410000000001</v>
      </c>
      <c r="U486">
        <v>5.0799999999999998E-2</v>
      </c>
      <c r="V486">
        <v>6.4999999999999997E-3</v>
      </c>
      <c r="W486">
        <v>6.4999999999999997E-3</v>
      </c>
      <c r="X486">
        <v>0.40309</v>
      </c>
      <c r="Y486">
        <v>1.82E-3</v>
      </c>
      <c r="Z486">
        <v>2.3000000000000001E-4</v>
      </c>
      <c r="AA486">
        <v>2.5999999999999998E-4</v>
      </c>
      <c r="AB486">
        <v>39.4</v>
      </c>
      <c r="AC486">
        <v>4.7</v>
      </c>
      <c r="AD486">
        <v>4.7</v>
      </c>
      <c r="AE486" s="4">
        <v>37.6</v>
      </c>
      <c r="AF486">
        <v>1.6</v>
      </c>
      <c r="AG486">
        <v>1.6</v>
      </c>
      <c r="AH486">
        <v>36.799999999999997</v>
      </c>
      <c r="AI486">
        <v>4.5999999999999996</v>
      </c>
      <c r="AJ486">
        <v>5.3</v>
      </c>
      <c r="AK486">
        <v>10</v>
      </c>
      <c r="AL486">
        <v>230</v>
      </c>
      <c r="AM486">
        <v>230</v>
      </c>
      <c r="AN486">
        <v>288.60000000000002</v>
      </c>
      <c r="AO486">
        <v>9.3000000000000007</v>
      </c>
      <c r="AP486">
        <v>167</v>
      </c>
      <c r="AQ486">
        <v>5.6</v>
      </c>
      <c r="AR486">
        <v>1.72</v>
      </c>
      <c r="AS486">
        <v>1.6E-2</v>
      </c>
    </row>
    <row r="487" spans="1:45" x14ac:dyDescent="0.25">
      <c r="A487">
        <v>26.524000000000001</v>
      </c>
      <c r="B487" t="s">
        <v>621</v>
      </c>
      <c r="C487">
        <v>124</v>
      </c>
      <c r="D487" t="s">
        <v>40</v>
      </c>
      <c r="E487">
        <v>1</v>
      </c>
      <c r="H487" s="1">
        <v>25770000</v>
      </c>
      <c r="I487">
        <v>850000</v>
      </c>
      <c r="J487">
        <v>151400</v>
      </c>
      <c r="K487">
        <v>4800</v>
      </c>
      <c r="L487">
        <v>3.7699999999999997E-2</v>
      </c>
      <c r="M487">
        <v>5.0000000000000001E-3</v>
      </c>
      <c r="N487">
        <v>5.0000000000000001E-3</v>
      </c>
      <c r="O487">
        <v>5.5599999999999998E-3</v>
      </c>
      <c r="P487">
        <v>2.2000000000000001E-4</v>
      </c>
      <c r="Q487">
        <v>2.2000000000000001E-4</v>
      </c>
      <c r="R487">
        <v>0.12609999999999999</v>
      </c>
      <c r="S487">
        <v>179.8561</v>
      </c>
      <c r="T487">
        <v>7.1166090000000004</v>
      </c>
      <c r="U487">
        <v>4.9799999999999997E-2</v>
      </c>
      <c r="V487">
        <v>6.7999999999999996E-3</v>
      </c>
      <c r="W487">
        <v>6.7999999999999996E-3</v>
      </c>
      <c r="X487">
        <v>0.21356</v>
      </c>
      <c r="Y487">
        <v>1.9499999999999999E-3</v>
      </c>
      <c r="Z487">
        <v>2.4000000000000001E-4</v>
      </c>
      <c r="AA487">
        <v>2.7999999999999998E-4</v>
      </c>
      <c r="AB487">
        <v>37.200000000000003</v>
      </c>
      <c r="AC487">
        <v>4.8</v>
      </c>
      <c r="AD487">
        <v>4.8</v>
      </c>
      <c r="AE487" s="4">
        <v>35.700000000000003</v>
      </c>
      <c r="AF487">
        <v>1.4</v>
      </c>
      <c r="AG487">
        <v>1.4</v>
      </c>
      <c r="AH487">
        <v>39.4</v>
      </c>
      <c r="AI487">
        <v>4.8</v>
      </c>
      <c r="AJ487">
        <v>5.6</v>
      </c>
      <c r="AK487">
        <v>-30</v>
      </c>
      <c r="AL487">
        <v>240</v>
      </c>
      <c r="AM487">
        <v>240</v>
      </c>
      <c r="AN487">
        <v>287.89999999999998</v>
      </c>
      <c r="AO487">
        <v>9</v>
      </c>
      <c r="AP487">
        <v>165.9</v>
      </c>
      <c r="AQ487">
        <v>5.6</v>
      </c>
      <c r="AR487">
        <v>1.7310000000000001</v>
      </c>
      <c r="AS487">
        <v>1.7999999999999999E-2</v>
      </c>
    </row>
    <row r="488" spans="1:45" x14ac:dyDescent="0.25">
      <c r="A488">
        <v>26.827000000000002</v>
      </c>
      <c r="B488" t="s">
        <v>622</v>
      </c>
      <c r="C488">
        <v>125</v>
      </c>
      <c r="D488" t="s">
        <v>40</v>
      </c>
      <c r="E488">
        <v>1</v>
      </c>
      <c r="H488" s="1">
        <v>25670000</v>
      </c>
      <c r="I488">
        <v>860000</v>
      </c>
      <c r="J488">
        <v>152400</v>
      </c>
      <c r="K488">
        <v>4900</v>
      </c>
      <c r="L488">
        <v>3.5700000000000003E-2</v>
      </c>
      <c r="M488">
        <v>5.1000000000000004E-3</v>
      </c>
      <c r="N488">
        <v>5.1000000000000004E-3</v>
      </c>
      <c r="O488">
        <v>5.5300000000000002E-3</v>
      </c>
      <c r="P488">
        <v>2.2000000000000001E-4</v>
      </c>
      <c r="Q488">
        <v>2.3000000000000001E-4</v>
      </c>
      <c r="R488">
        <v>5.6136999999999999E-2</v>
      </c>
      <c r="S488">
        <v>180.83179999999999</v>
      </c>
      <c r="T488">
        <v>7.5210340000000002</v>
      </c>
      <c r="U488">
        <v>4.82E-2</v>
      </c>
      <c r="V488">
        <v>7.1999999999999998E-3</v>
      </c>
      <c r="W488">
        <v>7.1999999999999998E-3</v>
      </c>
      <c r="X488">
        <v>0.20507</v>
      </c>
      <c r="Y488">
        <v>1.9300000000000001E-3</v>
      </c>
      <c r="Z488">
        <v>2.4000000000000001E-4</v>
      </c>
      <c r="AA488">
        <v>2.7999999999999998E-4</v>
      </c>
      <c r="AB488">
        <v>35.299999999999997</v>
      </c>
      <c r="AC488">
        <v>4.9000000000000004</v>
      </c>
      <c r="AD488">
        <v>4.9000000000000004</v>
      </c>
      <c r="AE488" s="4">
        <v>35.5</v>
      </c>
      <c r="AF488">
        <v>1.4</v>
      </c>
      <c r="AG488">
        <v>1.5</v>
      </c>
      <c r="AH488">
        <v>38.9</v>
      </c>
      <c r="AI488">
        <v>4.9000000000000004</v>
      </c>
      <c r="AJ488">
        <v>5.6</v>
      </c>
      <c r="AK488">
        <v>-120</v>
      </c>
      <c r="AL488">
        <v>250</v>
      </c>
      <c r="AM488">
        <v>250</v>
      </c>
      <c r="AN488">
        <v>290</v>
      </c>
      <c r="AO488">
        <v>9.3000000000000007</v>
      </c>
      <c r="AP488">
        <v>166</v>
      </c>
      <c r="AQ488">
        <v>5.4</v>
      </c>
      <c r="AR488">
        <v>1.74</v>
      </c>
      <c r="AS488">
        <v>1.7000000000000001E-2</v>
      </c>
    </row>
    <row r="489" spans="1:45" x14ac:dyDescent="0.25">
      <c r="A489">
        <v>26.553000000000001</v>
      </c>
      <c r="B489" t="s">
        <v>623</v>
      </c>
      <c r="C489">
        <v>123</v>
      </c>
      <c r="D489" t="s">
        <v>40</v>
      </c>
      <c r="E489">
        <v>1</v>
      </c>
      <c r="H489" s="1">
        <v>26750000</v>
      </c>
      <c r="I489">
        <v>830000</v>
      </c>
      <c r="J489">
        <v>152900</v>
      </c>
      <c r="K489">
        <v>4500</v>
      </c>
      <c r="L489">
        <v>3.3599999999999998E-2</v>
      </c>
      <c r="M489">
        <v>4.7999999999999996E-3</v>
      </c>
      <c r="N489">
        <v>4.7999999999999996E-3</v>
      </c>
      <c r="O489">
        <v>5.5300000000000002E-3</v>
      </c>
      <c r="P489">
        <v>2.3000000000000001E-4</v>
      </c>
      <c r="Q489">
        <v>2.4000000000000001E-4</v>
      </c>
      <c r="R489">
        <v>-5.6351999999999999E-2</v>
      </c>
      <c r="S489">
        <v>180.83179999999999</v>
      </c>
      <c r="T489">
        <v>7.8480359999999996</v>
      </c>
      <c r="U489">
        <v>4.7199999999999999E-2</v>
      </c>
      <c r="V489">
        <v>7.4000000000000003E-3</v>
      </c>
      <c r="W489">
        <v>7.4000000000000003E-3</v>
      </c>
      <c r="X489">
        <v>0.39344000000000001</v>
      </c>
      <c r="Y489">
        <v>1.7899999999999999E-3</v>
      </c>
      <c r="Z489">
        <v>2.1000000000000001E-4</v>
      </c>
      <c r="AA489">
        <v>2.4000000000000001E-4</v>
      </c>
      <c r="AB489">
        <v>33.299999999999997</v>
      </c>
      <c r="AC489">
        <v>4.7</v>
      </c>
      <c r="AD489">
        <v>4.7</v>
      </c>
      <c r="AE489" s="4">
        <v>35.6</v>
      </c>
      <c r="AF489">
        <v>1.5</v>
      </c>
      <c r="AG489">
        <v>1.5</v>
      </c>
      <c r="AH489">
        <v>36.1</v>
      </c>
      <c r="AI489">
        <v>4.2</v>
      </c>
      <c r="AJ489">
        <v>4.9000000000000004</v>
      </c>
      <c r="AK489">
        <v>-150</v>
      </c>
      <c r="AL489">
        <v>250</v>
      </c>
      <c r="AM489">
        <v>250</v>
      </c>
      <c r="AN489">
        <v>284.3</v>
      </c>
      <c r="AO489">
        <v>8.4</v>
      </c>
      <c r="AP489">
        <v>161.80000000000001</v>
      </c>
      <c r="AQ489">
        <v>5.0999999999999996</v>
      </c>
      <c r="AR489">
        <v>1.76</v>
      </c>
      <c r="AS489">
        <v>1.7000000000000001E-2</v>
      </c>
    </row>
    <row r="490" spans="1:45" x14ac:dyDescent="0.25">
      <c r="A490">
        <v>26.553999999999998</v>
      </c>
      <c r="B490" t="s">
        <v>624</v>
      </c>
      <c r="C490">
        <v>124</v>
      </c>
      <c r="D490" t="s">
        <v>40</v>
      </c>
      <c r="E490">
        <v>1</v>
      </c>
      <c r="H490" s="1">
        <v>26450000</v>
      </c>
      <c r="I490">
        <v>820000</v>
      </c>
      <c r="J490">
        <v>155900</v>
      </c>
      <c r="K490">
        <v>4500</v>
      </c>
      <c r="L490">
        <v>3.6900000000000002E-2</v>
      </c>
      <c r="M490">
        <v>5.1000000000000004E-3</v>
      </c>
      <c r="N490">
        <v>5.1000000000000004E-3</v>
      </c>
      <c r="O490">
        <v>5.45E-3</v>
      </c>
      <c r="P490">
        <v>2.1000000000000001E-4</v>
      </c>
      <c r="Q490">
        <v>2.2000000000000001E-4</v>
      </c>
      <c r="R490">
        <v>5.1826999999999998E-2</v>
      </c>
      <c r="S490">
        <v>183.4862</v>
      </c>
      <c r="T490">
        <v>7.406784</v>
      </c>
      <c r="U490">
        <v>5.1200000000000002E-2</v>
      </c>
      <c r="V490">
        <v>7.4000000000000003E-3</v>
      </c>
      <c r="W490">
        <v>7.4000000000000003E-3</v>
      </c>
      <c r="X490">
        <v>0.26168000000000002</v>
      </c>
      <c r="Y490">
        <v>1.8E-3</v>
      </c>
      <c r="Z490">
        <v>2.3000000000000001E-4</v>
      </c>
      <c r="AA490">
        <v>2.5999999999999998E-4</v>
      </c>
      <c r="AB490">
        <v>37.1</v>
      </c>
      <c r="AC490">
        <v>5.0999999999999996</v>
      </c>
      <c r="AD490">
        <v>5.0999999999999996</v>
      </c>
      <c r="AE490" s="4">
        <v>35.1</v>
      </c>
      <c r="AF490">
        <v>1.4</v>
      </c>
      <c r="AG490">
        <v>1.4</v>
      </c>
      <c r="AH490">
        <v>36.4</v>
      </c>
      <c r="AI490">
        <v>4.5999999999999996</v>
      </c>
      <c r="AJ490">
        <v>5.3</v>
      </c>
      <c r="AK490">
        <v>-20</v>
      </c>
      <c r="AL490">
        <v>250</v>
      </c>
      <c r="AM490">
        <v>250</v>
      </c>
      <c r="AN490">
        <v>296.60000000000002</v>
      </c>
      <c r="AO490">
        <v>8.5</v>
      </c>
      <c r="AP490">
        <v>170.5</v>
      </c>
      <c r="AQ490">
        <v>5</v>
      </c>
      <c r="AR490">
        <v>1.726</v>
      </c>
      <c r="AS490">
        <v>1.6E-2</v>
      </c>
    </row>
    <row r="491" spans="1:45" x14ac:dyDescent="0.25">
      <c r="A491">
        <v>26.548999999999999</v>
      </c>
      <c r="B491" t="s">
        <v>625</v>
      </c>
      <c r="C491">
        <v>123</v>
      </c>
      <c r="D491" t="s">
        <v>40</v>
      </c>
      <c r="E491">
        <v>1</v>
      </c>
      <c r="H491" s="1">
        <v>26530000</v>
      </c>
      <c r="I491">
        <v>820000</v>
      </c>
      <c r="J491">
        <v>153600</v>
      </c>
      <c r="K491">
        <v>4700</v>
      </c>
      <c r="L491">
        <v>3.8300000000000001E-2</v>
      </c>
      <c r="M491">
        <v>5.0000000000000001E-3</v>
      </c>
      <c r="N491">
        <v>5.0000000000000001E-3</v>
      </c>
      <c r="O491">
        <v>5.7299999999999999E-3</v>
      </c>
      <c r="P491">
        <v>2.1000000000000001E-4</v>
      </c>
      <c r="Q491">
        <v>2.2000000000000001E-4</v>
      </c>
      <c r="R491">
        <v>-4.3581000000000002E-2</v>
      </c>
      <c r="S491">
        <v>174.52010000000001</v>
      </c>
      <c r="T491">
        <v>6.700596</v>
      </c>
      <c r="U491">
        <v>4.99E-2</v>
      </c>
      <c r="V491">
        <v>7.0000000000000001E-3</v>
      </c>
      <c r="W491">
        <v>7.0000000000000001E-3</v>
      </c>
      <c r="X491">
        <v>0.32140999999999997</v>
      </c>
      <c r="Y491">
        <v>1.98E-3</v>
      </c>
      <c r="Z491">
        <v>2.5999999999999998E-4</v>
      </c>
      <c r="AA491">
        <v>2.9999999999999997E-4</v>
      </c>
      <c r="AB491">
        <v>37.799999999999997</v>
      </c>
      <c r="AC491">
        <v>4.9000000000000004</v>
      </c>
      <c r="AD491">
        <v>4.9000000000000004</v>
      </c>
      <c r="AE491" s="4">
        <v>36.799999999999997</v>
      </c>
      <c r="AF491">
        <v>1.3</v>
      </c>
      <c r="AG491">
        <v>1.4</v>
      </c>
      <c r="AH491">
        <v>39.9</v>
      </c>
      <c r="AI491">
        <v>5.3</v>
      </c>
      <c r="AJ491">
        <v>6</v>
      </c>
      <c r="AK491">
        <v>-40</v>
      </c>
      <c r="AL491">
        <v>240</v>
      </c>
      <c r="AM491">
        <v>240</v>
      </c>
      <c r="AN491">
        <v>285.7</v>
      </c>
      <c r="AO491">
        <v>8.8000000000000007</v>
      </c>
      <c r="AP491">
        <v>159.4</v>
      </c>
      <c r="AQ491">
        <v>4.7</v>
      </c>
      <c r="AR491">
        <v>1.79</v>
      </c>
      <c r="AS491">
        <v>1.9E-2</v>
      </c>
    </row>
    <row r="492" spans="1:45" x14ac:dyDescent="0.25">
      <c r="A492">
        <v>26.52</v>
      </c>
      <c r="B492" t="s">
        <v>626</v>
      </c>
      <c r="C492">
        <v>123</v>
      </c>
      <c r="D492" t="s">
        <v>40</v>
      </c>
      <c r="E492">
        <v>1</v>
      </c>
      <c r="H492" s="1">
        <v>26440000</v>
      </c>
      <c r="I492">
        <v>810000</v>
      </c>
      <c r="J492">
        <v>153000</v>
      </c>
      <c r="K492">
        <v>4300</v>
      </c>
      <c r="L492">
        <v>3.5499999999999997E-2</v>
      </c>
      <c r="M492">
        <v>5.1000000000000004E-3</v>
      </c>
      <c r="N492">
        <v>5.1000000000000004E-3</v>
      </c>
      <c r="O492">
        <v>5.8799999999999998E-3</v>
      </c>
      <c r="P492">
        <v>2.3000000000000001E-4</v>
      </c>
      <c r="Q492">
        <v>2.4000000000000001E-4</v>
      </c>
      <c r="R492">
        <v>-7.1430999999999994E-2</v>
      </c>
      <c r="S492">
        <v>170.06800000000001</v>
      </c>
      <c r="T492">
        <v>6.9415519999999997</v>
      </c>
      <c r="U492">
        <v>4.4200000000000003E-2</v>
      </c>
      <c r="V492">
        <v>6.6E-3</v>
      </c>
      <c r="W492">
        <v>6.6E-3</v>
      </c>
      <c r="X492">
        <v>0.34522000000000003</v>
      </c>
      <c r="Y492">
        <v>1.81E-3</v>
      </c>
      <c r="Z492">
        <v>2.3000000000000001E-4</v>
      </c>
      <c r="AA492">
        <v>2.5999999999999998E-4</v>
      </c>
      <c r="AB492">
        <v>35.1</v>
      </c>
      <c r="AC492">
        <v>4.9000000000000004</v>
      </c>
      <c r="AD492">
        <v>4.9000000000000004</v>
      </c>
      <c r="AE492" s="4">
        <v>37.799999999999997</v>
      </c>
      <c r="AF492">
        <v>1.5</v>
      </c>
      <c r="AG492">
        <v>1.5</v>
      </c>
      <c r="AH492">
        <v>36.5</v>
      </c>
      <c r="AI492">
        <v>4.5999999999999996</v>
      </c>
      <c r="AJ492">
        <v>5.3</v>
      </c>
      <c r="AK492">
        <v>-190</v>
      </c>
      <c r="AL492">
        <v>240</v>
      </c>
      <c r="AM492">
        <v>240</v>
      </c>
      <c r="AN492">
        <v>286.5</v>
      </c>
      <c r="AO492">
        <v>8.1</v>
      </c>
      <c r="AP492">
        <v>161.80000000000001</v>
      </c>
      <c r="AQ492">
        <v>4.9000000000000004</v>
      </c>
      <c r="AR492">
        <v>1.7689999999999999</v>
      </c>
      <c r="AS492">
        <v>1.9E-2</v>
      </c>
    </row>
    <row r="493" spans="1:45" x14ac:dyDescent="0.25">
      <c r="A493">
        <v>26.87</v>
      </c>
      <c r="B493" t="s">
        <v>627</v>
      </c>
      <c r="C493">
        <v>125</v>
      </c>
      <c r="D493" t="s">
        <v>40</v>
      </c>
      <c r="E493">
        <v>1</v>
      </c>
      <c r="H493" s="1">
        <v>26290000</v>
      </c>
      <c r="I493">
        <v>800000</v>
      </c>
      <c r="J493">
        <v>152100</v>
      </c>
      <c r="K493">
        <v>4600</v>
      </c>
      <c r="L493">
        <v>3.6999999999999998E-2</v>
      </c>
      <c r="M493">
        <v>4.7000000000000002E-3</v>
      </c>
      <c r="N493">
        <v>4.7000000000000002E-3</v>
      </c>
      <c r="O493">
        <v>5.5999999999999999E-3</v>
      </c>
      <c r="P493">
        <v>2.2000000000000001E-4</v>
      </c>
      <c r="Q493">
        <v>2.2000000000000001E-4</v>
      </c>
      <c r="R493">
        <v>-4.4767000000000001E-2</v>
      </c>
      <c r="S493">
        <v>178.57140000000001</v>
      </c>
      <c r="T493">
        <v>7.0153059999999998</v>
      </c>
      <c r="U493">
        <v>4.7E-2</v>
      </c>
      <c r="V493">
        <v>6.3E-3</v>
      </c>
      <c r="W493">
        <v>6.3E-3</v>
      </c>
      <c r="X493">
        <v>0.42387999999999998</v>
      </c>
      <c r="Y493">
        <v>2.0100000000000001E-3</v>
      </c>
      <c r="Z493">
        <v>2.5000000000000001E-4</v>
      </c>
      <c r="AA493">
        <v>2.9E-4</v>
      </c>
      <c r="AB493">
        <v>36.6</v>
      </c>
      <c r="AC493">
        <v>4.5999999999999996</v>
      </c>
      <c r="AD493">
        <v>4.5999999999999996</v>
      </c>
      <c r="AE493" s="4">
        <v>36</v>
      </c>
      <c r="AF493">
        <v>1.4</v>
      </c>
      <c r="AG493">
        <v>1.4</v>
      </c>
      <c r="AH493">
        <v>40.6</v>
      </c>
      <c r="AI493">
        <v>5.0999999999999996</v>
      </c>
      <c r="AJ493">
        <v>5.9</v>
      </c>
      <c r="AK493">
        <v>-60</v>
      </c>
      <c r="AL493">
        <v>230</v>
      </c>
      <c r="AM493">
        <v>230</v>
      </c>
      <c r="AN493">
        <v>284.89999999999998</v>
      </c>
      <c r="AO493">
        <v>8.6999999999999993</v>
      </c>
      <c r="AP493">
        <v>161.5</v>
      </c>
      <c r="AQ493">
        <v>5</v>
      </c>
      <c r="AR493">
        <v>1.7569999999999999</v>
      </c>
      <c r="AS493">
        <v>1.7999999999999999E-2</v>
      </c>
    </row>
    <row r="494" spans="1:45" x14ac:dyDescent="0.25">
      <c r="A494">
        <v>26.518000000000001</v>
      </c>
      <c r="B494" t="s">
        <v>628</v>
      </c>
      <c r="C494">
        <v>124</v>
      </c>
      <c r="D494" t="s">
        <v>40</v>
      </c>
      <c r="E494">
        <v>1</v>
      </c>
      <c r="H494" s="1">
        <v>26900000</v>
      </c>
      <c r="I494">
        <v>850000</v>
      </c>
      <c r="J494">
        <v>153100</v>
      </c>
      <c r="K494">
        <v>4300</v>
      </c>
      <c r="L494">
        <v>3.2800000000000003E-2</v>
      </c>
      <c r="M494">
        <v>4.1999999999999997E-3</v>
      </c>
      <c r="N494">
        <v>4.1999999999999997E-3</v>
      </c>
      <c r="O494">
        <v>5.7600000000000004E-3</v>
      </c>
      <c r="P494">
        <v>2.2000000000000001E-4</v>
      </c>
      <c r="Q494">
        <v>2.3000000000000001E-4</v>
      </c>
      <c r="R494">
        <v>9.3646999999999994E-2</v>
      </c>
      <c r="S494">
        <v>173.61109999999999</v>
      </c>
      <c r="T494">
        <v>6.9323880000000004</v>
      </c>
      <c r="U494">
        <v>4.3999999999999997E-2</v>
      </c>
      <c r="V494">
        <v>6.1999999999999998E-3</v>
      </c>
      <c r="W494">
        <v>6.1999999999999998E-3</v>
      </c>
      <c r="X494">
        <v>0.26517000000000002</v>
      </c>
      <c r="Y494">
        <v>1.9499999999999999E-3</v>
      </c>
      <c r="Z494">
        <v>2.4000000000000001E-4</v>
      </c>
      <c r="AA494">
        <v>2.7999999999999998E-4</v>
      </c>
      <c r="AB494">
        <v>32.5</v>
      </c>
      <c r="AC494">
        <v>4.0999999999999996</v>
      </c>
      <c r="AD494">
        <v>4.0999999999999996</v>
      </c>
      <c r="AE494" s="4">
        <v>37</v>
      </c>
      <c r="AF494">
        <v>1.4</v>
      </c>
      <c r="AG494">
        <v>1.5</v>
      </c>
      <c r="AH494">
        <v>39.4</v>
      </c>
      <c r="AI494">
        <v>4.9000000000000004</v>
      </c>
      <c r="AJ494">
        <v>5.7</v>
      </c>
      <c r="AK494">
        <v>-230</v>
      </c>
      <c r="AL494">
        <v>230</v>
      </c>
      <c r="AM494">
        <v>230</v>
      </c>
      <c r="AN494">
        <v>286.7</v>
      </c>
      <c r="AO494">
        <v>8.1</v>
      </c>
      <c r="AP494">
        <v>163</v>
      </c>
      <c r="AQ494">
        <v>5.0999999999999996</v>
      </c>
      <c r="AR494">
        <v>1.7589999999999999</v>
      </c>
      <c r="AS494">
        <v>1.9E-2</v>
      </c>
    </row>
    <row r="495" spans="1:45" x14ac:dyDescent="0.25">
      <c r="A495">
        <v>26.507000000000001</v>
      </c>
      <c r="B495" t="s">
        <v>629</v>
      </c>
      <c r="C495">
        <v>124</v>
      </c>
      <c r="D495" t="s">
        <v>40</v>
      </c>
      <c r="E495">
        <v>1</v>
      </c>
      <c r="H495" s="1">
        <v>26330000</v>
      </c>
      <c r="I495">
        <v>790000</v>
      </c>
      <c r="J495">
        <v>152100</v>
      </c>
      <c r="K495">
        <v>4300</v>
      </c>
      <c r="L495">
        <v>3.3599999999999998E-2</v>
      </c>
      <c r="M495">
        <v>4.5999999999999999E-3</v>
      </c>
      <c r="N495">
        <v>4.5999999999999999E-3</v>
      </c>
      <c r="O495">
        <v>5.64E-3</v>
      </c>
      <c r="P495">
        <v>2.2000000000000001E-4</v>
      </c>
      <c r="Q495">
        <v>2.2000000000000001E-4</v>
      </c>
      <c r="R495">
        <v>-7.6439000000000003E-3</v>
      </c>
      <c r="S495">
        <v>177.30500000000001</v>
      </c>
      <c r="T495">
        <v>6.9161510000000002</v>
      </c>
      <c r="U495">
        <v>4.5699999999999998E-2</v>
      </c>
      <c r="V495">
        <v>6.4000000000000003E-3</v>
      </c>
      <c r="W495">
        <v>6.4000000000000003E-3</v>
      </c>
      <c r="X495">
        <v>0.30031000000000002</v>
      </c>
      <c r="Y495">
        <v>1.7700000000000001E-3</v>
      </c>
      <c r="Z495">
        <v>2.4000000000000001E-4</v>
      </c>
      <c r="AA495">
        <v>2.7999999999999998E-4</v>
      </c>
      <c r="AB495">
        <v>33.200000000000003</v>
      </c>
      <c r="AC495">
        <v>4.5</v>
      </c>
      <c r="AD495">
        <v>4.5</v>
      </c>
      <c r="AE495" s="4">
        <v>36.299999999999997</v>
      </c>
      <c r="AF495">
        <v>1.4</v>
      </c>
      <c r="AG495">
        <v>1.4</v>
      </c>
      <c r="AH495">
        <v>35.6</v>
      </c>
      <c r="AI495">
        <v>4.9000000000000004</v>
      </c>
      <c r="AJ495">
        <v>5.5</v>
      </c>
      <c r="AK495">
        <v>-180</v>
      </c>
      <c r="AL495">
        <v>230</v>
      </c>
      <c r="AM495">
        <v>230</v>
      </c>
      <c r="AN495">
        <v>287.3</v>
      </c>
      <c r="AO495">
        <v>8</v>
      </c>
      <c r="AP495">
        <v>163.9</v>
      </c>
      <c r="AQ495">
        <v>4.8</v>
      </c>
      <c r="AR495">
        <v>1.744</v>
      </c>
      <c r="AS495">
        <v>0.02</v>
      </c>
    </row>
    <row r="496" spans="1:45" x14ac:dyDescent="0.25">
      <c r="A496">
        <v>26.553000000000001</v>
      </c>
      <c r="B496" t="s">
        <v>630</v>
      </c>
      <c r="C496">
        <v>123</v>
      </c>
      <c r="D496" t="s">
        <v>40</v>
      </c>
      <c r="E496">
        <v>1</v>
      </c>
      <c r="H496" s="1">
        <v>26490000</v>
      </c>
      <c r="I496">
        <v>780000</v>
      </c>
      <c r="J496">
        <v>156600</v>
      </c>
      <c r="K496">
        <v>4500</v>
      </c>
      <c r="L496">
        <v>3.6299999999999999E-2</v>
      </c>
      <c r="M496">
        <v>4.7999999999999996E-3</v>
      </c>
      <c r="N496">
        <v>4.7999999999999996E-3</v>
      </c>
      <c r="O496">
        <v>5.7000000000000002E-3</v>
      </c>
      <c r="P496">
        <v>2.5000000000000001E-4</v>
      </c>
      <c r="Q496">
        <v>2.5999999999999998E-4</v>
      </c>
      <c r="R496">
        <v>0.1341</v>
      </c>
      <c r="S496">
        <v>175.43860000000001</v>
      </c>
      <c r="T496">
        <v>8.0024619999999995</v>
      </c>
      <c r="U496">
        <v>4.9500000000000002E-2</v>
      </c>
      <c r="V496">
        <v>7.1000000000000004E-3</v>
      </c>
      <c r="W496">
        <v>7.1000000000000004E-3</v>
      </c>
      <c r="X496">
        <v>0.23227999999999999</v>
      </c>
      <c r="Y496">
        <v>1.72E-3</v>
      </c>
      <c r="Z496">
        <v>2.0000000000000001E-4</v>
      </c>
      <c r="AA496">
        <v>2.4000000000000001E-4</v>
      </c>
      <c r="AB496">
        <v>37.299999999999997</v>
      </c>
      <c r="AC496">
        <v>5.0999999999999996</v>
      </c>
      <c r="AD496">
        <v>5.0999999999999996</v>
      </c>
      <c r="AE496" s="4">
        <v>36.6</v>
      </c>
      <c r="AF496">
        <v>1.6</v>
      </c>
      <c r="AG496">
        <v>1.6</v>
      </c>
      <c r="AH496">
        <v>34.799999999999997</v>
      </c>
      <c r="AI496">
        <v>4.0999999999999996</v>
      </c>
      <c r="AJ496">
        <v>4.8</v>
      </c>
      <c r="AK496">
        <v>-60</v>
      </c>
      <c r="AL496">
        <v>240</v>
      </c>
      <c r="AM496">
        <v>240</v>
      </c>
      <c r="AN496">
        <v>295.8</v>
      </c>
      <c r="AO496">
        <v>8.5</v>
      </c>
      <c r="AP496">
        <v>167.9</v>
      </c>
      <c r="AQ496">
        <v>5.2</v>
      </c>
      <c r="AR496">
        <v>1.7509999999999999</v>
      </c>
      <c r="AS496">
        <v>1.9E-2</v>
      </c>
    </row>
    <row r="497" spans="1:45" x14ac:dyDescent="0.25">
      <c r="A497">
        <v>27.091999999999999</v>
      </c>
      <c r="B497" t="s">
        <v>631</v>
      </c>
      <c r="C497">
        <v>126</v>
      </c>
      <c r="D497" t="s">
        <v>40</v>
      </c>
      <c r="E497">
        <v>1</v>
      </c>
      <c r="H497" s="1">
        <v>26150000</v>
      </c>
      <c r="I497">
        <v>800000</v>
      </c>
      <c r="J497">
        <v>154900</v>
      </c>
      <c r="K497">
        <v>4700</v>
      </c>
      <c r="L497">
        <v>3.4700000000000002E-2</v>
      </c>
      <c r="M497">
        <v>4.7999999999999996E-3</v>
      </c>
      <c r="N497">
        <v>4.7999999999999996E-3</v>
      </c>
      <c r="O497">
        <v>5.5599999999999998E-3</v>
      </c>
      <c r="P497">
        <v>2.3000000000000001E-4</v>
      </c>
      <c r="Q497">
        <v>2.3000000000000001E-4</v>
      </c>
      <c r="R497">
        <v>-3.1413999999999999E-3</v>
      </c>
      <c r="S497">
        <v>179.8561</v>
      </c>
      <c r="T497">
        <v>7.4400909999999998</v>
      </c>
      <c r="U497">
        <v>4.6600000000000003E-2</v>
      </c>
      <c r="V497">
        <v>6.7000000000000002E-3</v>
      </c>
      <c r="W497">
        <v>6.7000000000000002E-3</v>
      </c>
      <c r="X497">
        <v>0.32292999999999999</v>
      </c>
      <c r="Y497">
        <v>1.58E-3</v>
      </c>
      <c r="Z497">
        <v>2.3000000000000001E-4</v>
      </c>
      <c r="AA497">
        <v>2.5999999999999998E-4</v>
      </c>
      <c r="AB497">
        <v>34.299999999999997</v>
      </c>
      <c r="AC497">
        <v>4.7</v>
      </c>
      <c r="AD497">
        <v>4.7</v>
      </c>
      <c r="AE497" s="4">
        <v>35.700000000000003</v>
      </c>
      <c r="AF497">
        <v>1.5</v>
      </c>
      <c r="AG497">
        <v>1.5</v>
      </c>
      <c r="AH497">
        <v>31.8</v>
      </c>
      <c r="AI497">
        <v>4.5999999999999996</v>
      </c>
      <c r="AJ497">
        <v>5.0999999999999996</v>
      </c>
      <c r="AK497">
        <v>-160</v>
      </c>
      <c r="AL497">
        <v>230</v>
      </c>
      <c r="AM497">
        <v>230</v>
      </c>
      <c r="AN497">
        <v>294.60000000000002</v>
      </c>
      <c r="AO497">
        <v>8.9</v>
      </c>
      <c r="AP497">
        <v>169.3</v>
      </c>
      <c r="AQ497">
        <v>5.3</v>
      </c>
      <c r="AR497">
        <v>1.734</v>
      </c>
      <c r="AS497">
        <v>1.7999999999999999E-2</v>
      </c>
    </row>
    <row r="498" spans="1:45" x14ac:dyDescent="0.25">
      <c r="A498">
        <v>26.568999999999999</v>
      </c>
      <c r="B498" t="s">
        <v>632</v>
      </c>
      <c r="C498">
        <v>124</v>
      </c>
      <c r="D498" t="s">
        <v>40</v>
      </c>
      <c r="E498">
        <v>1</v>
      </c>
      <c r="H498" s="1">
        <v>26400000</v>
      </c>
      <c r="I498">
        <v>800000</v>
      </c>
      <c r="J498">
        <v>155700</v>
      </c>
      <c r="K498">
        <v>4500</v>
      </c>
      <c r="L498">
        <v>3.9800000000000002E-2</v>
      </c>
      <c r="M498">
        <v>5.5999999999999999E-3</v>
      </c>
      <c r="N498">
        <v>5.7000000000000002E-3</v>
      </c>
      <c r="O498">
        <v>5.6699999999999997E-3</v>
      </c>
      <c r="P498">
        <v>2.5000000000000001E-4</v>
      </c>
      <c r="Q498">
        <v>2.5000000000000001E-4</v>
      </c>
      <c r="R498">
        <v>-1.5702000000000001E-2</v>
      </c>
      <c r="S498">
        <v>176.36680000000001</v>
      </c>
      <c r="T498">
        <v>7.7763159999999996</v>
      </c>
      <c r="U498">
        <v>5.2299999999999999E-2</v>
      </c>
      <c r="V498">
        <v>7.7000000000000002E-3</v>
      </c>
      <c r="W498">
        <v>7.7000000000000002E-3</v>
      </c>
      <c r="X498">
        <v>0.26748</v>
      </c>
      <c r="Y498">
        <v>1.99E-3</v>
      </c>
      <c r="Z498">
        <v>2.9E-4</v>
      </c>
      <c r="AA498">
        <v>3.2000000000000003E-4</v>
      </c>
      <c r="AB498">
        <v>39.200000000000003</v>
      </c>
      <c r="AC498">
        <v>5.5</v>
      </c>
      <c r="AD498">
        <v>5.5</v>
      </c>
      <c r="AE498" s="4">
        <v>36.4</v>
      </c>
      <c r="AF498">
        <v>1.6</v>
      </c>
      <c r="AG498">
        <v>1.6</v>
      </c>
      <c r="AH498">
        <v>40.200000000000003</v>
      </c>
      <c r="AI498">
        <v>5.8</v>
      </c>
      <c r="AJ498">
        <v>6.5</v>
      </c>
      <c r="AK498">
        <v>0</v>
      </c>
      <c r="AL498">
        <v>250</v>
      </c>
      <c r="AM498">
        <v>250</v>
      </c>
      <c r="AN498">
        <v>296</v>
      </c>
      <c r="AO498">
        <v>8.5</v>
      </c>
      <c r="AP498">
        <v>169.5</v>
      </c>
      <c r="AQ498">
        <v>4.9000000000000004</v>
      </c>
      <c r="AR498">
        <v>1.7350000000000001</v>
      </c>
      <c r="AS498">
        <v>1.7000000000000001E-2</v>
      </c>
    </row>
    <row r="499" spans="1:45" x14ac:dyDescent="0.25">
      <c r="A499">
        <v>26.571999999999999</v>
      </c>
      <c r="B499" t="s">
        <v>633</v>
      </c>
      <c r="C499">
        <v>124</v>
      </c>
      <c r="D499" t="s">
        <v>40</v>
      </c>
      <c r="E499">
        <v>1</v>
      </c>
      <c r="H499" s="1">
        <v>26880000</v>
      </c>
      <c r="I499">
        <v>760000</v>
      </c>
      <c r="J499">
        <v>156500</v>
      </c>
      <c r="K499">
        <v>4100</v>
      </c>
      <c r="L499">
        <v>3.8699999999999998E-2</v>
      </c>
      <c r="M499">
        <v>5.1999999999999998E-3</v>
      </c>
      <c r="N499">
        <v>5.1999999999999998E-3</v>
      </c>
      <c r="O499">
        <v>5.3600000000000002E-3</v>
      </c>
      <c r="P499">
        <v>2.2000000000000001E-4</v>
      </c>
      <c r="Q499">
        <v>2.2000000000000001E-4</v>
      </c>
      <c r="R499">
        <v>-4.3865000000000001E-2</v>
      </c>
      <c r="S499">
        <v>186.56720000000001</v>
      </c>
      <c r="T499">
        <v>7.6576069999999996</v>
      </c>
      <c r="U499">
        <v>5.62E-2</v>
      </c>
      <c r="V499">
        <v>8.0000000000000002E-3</v>
      </c>
      <c r="W499">
        <v>8.0000000000000002E-3</v>
      </c>
      <c r="X499">
        <v>0.37613000000000002</v>
      </c>
      <c r="Y499">
        <v>1.6999999999999999E-3</v>
      </c>
      <c r="Z499">
        <v>2.1000000000000001E-4</v>
      </c>
      <c r="AA499">
        <v>2.4000000000000001E-4</v>
      </c>
      <c r="AB499">
        <v>38.200000000000003</v>
      </c>
      <c r="AC499">
        <v>5</v>
      </c>
      <c r="AD499">
        <v>5</v>
      </c>
      <c r="AE499" s="4">
        <v>34.5</v>
      </c>
      <c r="AF499">
        <v>1.4</v>
      </c>
      <c r="AG499">
        <v>1.4</v>
      </c>
      <c r="AH499">
        <v>34.299999999999997</v>
      </c>
      <c r="AI499">
        <v>4.2</v>
      </c>
      <c r="AJ499">
        <v>4.9000000000000004</v>
      </c>
      <c r="AK499">
        <v>90</v>
      </c>
      <c r="AL499">
        <v>260</v>
      </c>
      <c r="AM499">
        <v>260</v>
      </c>
      <c r="AN499">
        <v>291</v>
      </c>
      <c r="AO499">
        <v>7.6</v>
      </c>
      <c r="AP499">
        <v>162.5</v>
      </c>
      <c r="AQ499">
        <v>4.3</v>
      </c>
      <c r="AR499">
        <v>1.7909999999999999</v>
      </c>
      <c r="AS499">
        <v>1.9E-2</v>
      </c>
    </row>
    <row r="500" spans="1:45" x14ac:dyDescent="0.25">
      <c r="A500">
        <v>26.524000000000001</v>
      </c>
      <c r="B500" t="s">
        <v>634</v>
      </c>
      <c r="C500">
        <v>124</v>
      </c>
      <c r="D500" t="s">
        <v>40</v>
      </c>
      <c r="E500">
        <v>1</v>
      </c>
      <c r="H500" s="1">
        <v>26580000</v>
      </c>
      <c r="I500">
        <v>820000</v>
      </c>
      <c r="J500">
        <v>156800</v>
      </c>
      <c r="K500">
        <v>4300</v>
      </c>
      <c r="L500">
        <v>3.95E-2</v>
      </c>
      <c r="M500">
        <v>5.0000000000000001E-3</v>
      </c>
      <c r="N500">
        <v>5.0000000000000001E-3</v>
      </c>
      <c r="O500">
        <v>5.5799999999999999E-3</v>
      </c>
      <c r="P500">
        <v>2.4000000000000001E-4</v>
      </c>
      <c r="Q500">
        <v>2.4000000000000001E-4</v>
      </c>
      <c r="R500">
        <v>5.7662999999999999E-2</v>
      </c>
      <c r="S500">
        <v>179.2115</v>
      </c>
      <c r="T500">
        <v>7.7080200000000003</v>
      </c>
      <c r="U500">
        <v>5.2600000000000001E-2</v>
      </c>
      <c r="V500">
        <v>7.0000000000000001E-3</v>
      </c>
      <c r="W500">
        <v>7.0000000000000001E-3</v>
      </c>
      <c r="X500">
        <v>0.31213999999999997</v>
      </c>
      <c r="Y500">
        <v>1.7700000000000001E-3</v>
      </c>
      <c r="Z500">
        <v>2.3000000000000001E-4</v>
      </c>
      <c r="AA500">
        <v>2.7E-4</v>
      </c>
      <c r="AB500">
        <v>39</v>
      </c>
      <c r="AC500">
        <v>4.8</v>
      </c>
      <c r="AD500">
        <v>4.8</v>
      </c>
      <c r="AE500" s="4">
        <v>35.799999999999997</v>
      </c>
      <c r="AF500">
        <v>1.5</v>
      </c>
      <c r="AG500">
        <v>1.6</v>
      </c>
      <c r="AH500">
        <v>35.700000000000003</v>
      </c>
      <c r="AI500">
        <v>4.7</v>
      </c>
      <c r="AJ500">
        <v>5.4</v>
      </c>
      <c r="AK500">
        <v>50</v>
      </c>
      <c r="AL500">
        <v>230</v>
      </c>
      <c r="AM500">
        <v>230</v>
      </c>
      <c r="AN500">
        <v>298.2</v>
      </c>
      <c r="AO500">
        <v>8.1999999999999993</v>
      </c>
      <c r="AP500">
        <v>170.1</v>
      </c>
      <c r="AQ500">
        <v>4.5</v>
      </c>
      <c r="AR500">
        <v>1.7410000000000001</v>
      </c>
      <c r="AS500">
        <v>1.7000000000000001E-2</v>
      </c>
    </row>
    <row r="501" spans="1:45" x14ac:dyDescent="0.25">
      <c r="A501">
        <v>26.57</v>
      </c>
      <c r="B501" t="s">
        <v>635</v>
      </c>
      <c r="C501">
        <v>124</v>
      </c>
      <c r="D501" t="s">
        <v>40</v>
      </c>
      <c r="E501">
        <v>1</v>
      </c>
      <c r="H501" s="1">
        <v>26410000</v>
      </c>
      <c r="I501">
        <v>770000</v>
      </c>
      <c r="J501">
        <v>155200</v>
      </c>
      <c r="K501">
        <v>4400</v>
      </c>
      <c r="L501">
        <v>3.3300000000000003E-2</v>
      </c>
      <c r="M501">
        <v>4.4000000000000003E-3</v>
      </c>
      <c r="N501">
        <v>4.4000000000000003E-3</v>
      </c>
      <c r="O501">
        <v>5.5599999999999998E-3</v>
      </c>
      <c r="P501">
        <v>2.2000000000000001E-4</v>
      </c>
      <c r="Q501">
        <v>2.2000000000000001E-4</v>
      </c>
      <c r="R501">
        <v>2.1873E-2</v>
      </c>
      <c r="S501">
        <v>179.8561</v>
      </c>
      <c r="T501">
        <v>7.1166090000000004</v>
      </c>
      <c r="U501">
        <v>4.3999999999999997E-2</v>
      </c>
      <c r="V501">
        <v>6.1999999999999998E-3</v>
      </c>
      <c r="W501">
        <v>6.1999999999999998E-3</v>
      </c>
      <c r="X501">
        <v>0.37357000000000001</v>
      </c>
      <c r="Y501">
        <v>1.92E-3</v>
      </c>
      <c r="Z501">
        <v>2.5000000000000001E-4</v>
      </c>
      <c r="AA501">
        <v>2.9E-4</v>
      </c>
      <c r="AB501">
        <v>33</v>
      </c>
      <c r="AC501">
        <v>4.3</v>
      </c>
      <c r="AD501">
        <v>4.3</v>
      </c>
      <c r="AE501" s="4">
        <v>35.799999999999997</v>
      </c>
      <c r="AF501">
        <v>1.4</v>
      </c>
      <c r="AG501">
        <v>1.4</v>
      </c>
      <c r="AH501">
        <v>38.799999999999997</v>
      </c>
      <c r="AI501">
        <v>5</v>
      </c>
      <c r="AJ501">
        <v>5.8</v>
      </c>
      <c r="AK501">
        <v>-220</v>
      </c>
      <c r="AL501">
        <v>230</v>
      </c>
      <c r="AM501">
        <v>230</v>
      </c>
      <c r="AN501">
        <v>288.60000000000002</v>
      </c>
      <c r="AO501">
        <v>8.1999999999999993</v>
      </c>
      <c r="AP501">
        <v>162.4</v>
      </c>
      <c r="AQ501">
        <v>4.8</v>
      </c>
      <c r="AR501">
        <v>1.7789999999999999</v>
      </c>
      <c r="AS501">
        <v>0.02</v>
      </c>
    </row>
    <row r="502" spans="1:45" x14ac:dyDescent="0.25">
      <c r="A502">
        <v>26.504999999999999</v>
      </c>
      <c r="B502" t="s">
        <v>636</v>
      </c>
      <c r="C502">
        <v>124</v>
      </c>
      <c r="D502" t="s">
        <v>40</v>
      </c>
      <c r="E502">
        <v>1</v>
      </c>
      <c r="H502" s="1">
        <v>26630000</v>
      </c>
      <c r="I502">
        <v>780000</v>
      </c>
      <c r="J502">
        <v>156300</v>
      </c>
      <c r="K502">
        <v>4400</v>
      </c>
      <c r="L502">
        <v>3.4700000000000002E-2</v>
      </c>
      <c r="M502">
        <v>4.4999999999999997E-3</v>
      </c>
      <c r="N502">
        <v>4.4999999999999997E-3</v>
      </c>
      <c r="O502">
        <v>5.3600000000000002E-3</v>
      </c>
      <c r="P502">
        <v>2.2000000000000001E-4</v>
      </c>
      <c r="Q502">
        <v>2.3000000000000001E-4</v>
      </c>
      <c r="R502">
        <v>-6.0222000000000001E-3</v>
      </c>
      <c r="S502">
        <v>186.56720000000001</v>
      </c>
      <c r="T502">
        <v>8.0056809999999992</v>
      </c>
      <c r="U502">
        <v>4.9299999999999997E-2</v>
      </c>
      <c r="V502">
        <v>6.4999999999999997E-3</v>
      </c>
      <c r="W502">
        <v>6.4999999999999997E-3</v>
      </c>
      <c r="X502">
        <v>0.36047000000000001</v>
      </c>
      <c r="Y502">
        <v>1.6199999999999999E-3</v>
      </c>
      <c r="Z502">
        <v>2.4000000000000001E-4</v>
      </c>
      <c r="AA502">
        <v>2.7E-4</v>
      </c>
      <c r="AB502">
        <v>35</v>
      </c>
      <c r="AC502">
        <v>4.5</v>
      </c>
      <c r="AD502">
        <v>4.5</v>
      </c>
      <c r="AE502" s="4">
        <v>34.4</v>
      </c>
      <c r="AF502">
        <v>1.4</v>
      </c>
      <c r="AG502">
        <v>1.5</v>
      </c>
      <c r="AH502">
        <v>32.700000000000003</v>
      </c>
      <c r="AI502">
        <v>4.9000000000000004</v>
      </c>
      <c r="AJ502">
        <v>5.5</v>
      </c>
      <c r="AK502">
        <v>-30</v>
      </c>
      <c r="AL502">
        <v>230</v>
      </c>
      <c r="AM502">
        <v>230</v>
      </c>
      <c r="AN502">
        <v>292.89999999999998</v>
      </c>
      <c r="AO502">
        <v>8.1999999999999993</v>
      </c>
      <c r="AP502">
        <v>165.7</v>
      </c>
      <c r="AQ502">
        <v>4.8</v>
      </c>
      <c r="AR502">
        <v>1.7609999999999999</v>
      </c>
      <c r="AS502">
        <v>1.9E-2</v>
      </c>
    </row>
    <row r="503" spans="1:45" x14ac:dyDescent="0.25">
      <c r="A503">
        <v>26.504999999999999</v>
      </c>
      <c r="B503" t="s">
        <v>637</v>
      </c>
      <c r="C503">
        <v>123</v>
      </c>
      <c r="D503" t="s">
        <v>40</v>
      </c>
      <c r="E503">
        <v>1</v>
      </c>
      <c r="H503" s="1">
        <v>26730000</v>
      </c>
      <c r="I503">
        <v>730000</v>
      </c>
      <c r="J503">
        <v>156900</v>
      </c>
      <c r="K503">
        <v>4000</v>
      </c>
      <c r="L503">
        <v>3.8100000000000002E-2</v>
      </c>
      <c r="M503">
        <v>4.5999999999999999E-3</v>
      </c>
      <c r="N503">
        <v>4.5999999999999999E-3</v>
      </c>
      <c r="O503">
        <v>5.3600000000000002E-3</v>
      </c>
      <c r="P503">
        <v>2.5999999999999998E-4</v>
      </c>
      <c r="Q503">
        <v>2.7E-4</v>
      </c>
      <c r="R503">
        <v>-5.9297000000000004E-3</v>
      </c>
      <c r="S503">
        <v>186.56720000000001</v>
      </c>
      <c r="T503">
        <v>9.3979730000000004</v>
      </c>
      <c r="U503">
        <v>5.3499999999999999E-2</v>
      </c>
      <c r="V503">
        <v>7.0000000000000001E-3</v>
      </c>
      <c r="W503">
        <v>7.0000000000000001E-3</v>
      </c>
      <c r="X503">
        <v>0.25006</v>
      </c>
      <c r="Y503">
        <v>2.0500000000000002E-3</v>
      </c>
      <c r="Z503">
        <v>2.5000000000000001E-4</v>
      </c>
      <c r="AA503">
        <v>2.9E-4</v>
      </c>
      <c r="AB503">
        <v>37.6</v>
      </c>
      <c r="AC503">
        <v>4.5</v>
      </c>
      <c r="AD503">
        <v>4.5</v>
      </c>
      <c r="AE503" s="4">
        <v>34.5</v>
      </c>
      <c r="AF503">
        <v>1.7</v>
      </c>
      <c r="AG503">
        <v>1.7</v>
      </c>
      <c r="AH503">
        <v>42.2</v>
      </c>
      <c r="AI503">
        <v>5.3</v>
      </c>
      <c r="AJ503">
        <v>6.1</v>
      </c>
      <c r="AK503">
        <v>80</v>
      </c>
      <c r="AL503">
        <v>240</v>
      </c>
      <c r="AM503">
        <v>240</v>
      </c>
      <c r="AN503">
        <v>293.89999999999998</v>
      </c>
      <c r="AO503">
        <v>7.5</v>
      </c>
      <c r="AP503">
        <v>166.1</v>
      </c>
      <c r="AQ503">
        <v>4.5</v>
      </c>
      <c r="AR503">
        <v>1.7629999999999999</v>
      </c>
      <c r="AS503">
        <v>1.7999999999999999E-2</v>
      </c>
    </row>
    <row r="504" spans="1:45" x14ac:dyDescent="0.25">
      <c r="A504">
        <v>26.524000000000001</v>
      </c>
      <c r="B504" t="s">
        <v>638</v>
      </c>
      <c r="C504">
        <v>124</v>
      </c>
      <c r="D504" t="s">
        <v>40</v>
      </c>
      <c r="E504">
        <v>1</v>
      </c>
      <c r="H504" s="1">
        <v>26810000</v>
      </c>
      <c r="I504">
        <v>740000</v>
      </c>
      <c r="J504">
        <v>156400</v>
      </c>
      <c r="K504">
        <v>4300</v>
      </c>
      <c r="L504">
        <v>3.6700000000000003E-2</v>
      </c>
      <c r="M504">
        <v>4.8999999999999998E-3</v>
      </c>
      <c r="N504">
        <v>4.8999999999999998E-3</v>
      </c>
      <c r="O504">
        <v>5.5300000000000002E-3</v>
      </c>
      <c r="P504">
        <v>2.2000000000000001E-4</v>
      </c>
      <c r="Q504">
        <v>2.3000000000000001E-4</v>
      </c>
      <c r="R504">
        <v>-4.6931E-2</v>
      </c>
      <c r="S504">
        <v>180.83179999999999</v>
      </c>
      <c r="T504">
        <v>7.5210340000000002</v>
      </c>
      <c r="U504">
        <v>4.99E-2</v>
      </c>
      <c r="V504">
        <v>7.1000000000000004E-3</v>
      </c>
      <c r="W504">
        <v>7.1000000000000004E-3</v>
      </c>
      <c r="X504">
        <v>0.39876</v>
      </c>
      <c r="Y504">
        <v>1.8E-3</v>
      </c>
      <c r="Z504">
        <v>2.5999999999999998E-4</v>
      </c>
      <c r="AA504">
        <v>2.9E-4</v>
      </c>
      <c r="AB504">
        <v>36.299999999999997</v>
      </c>
      <c r="AC504">
        <v>4.8</v>
      </c>
      <c r="AD504">
        <v>4.8</v>
      </c>
      <c r="AE504" s="4">
        <v>35.5</v>
      </c>
      <c r="AF504">
        <v>1.4</v>
      </c>
      <c r="AG504">
        <v>1.5</v>
      </c>
      <c r="AH504">
        <v>36.299999999999997</v>
      </c>
      <c r="AI504">
        <v>5.2</v>
      </c>
      <c r="AJ504">
        <v>5.8</v>
      </c>
      <c r="AK504">
        <v>-50</v>
      </c>
      <c r="AL504">
        <v>250</v>
      </c>
      <c r="AM504">
        <v>250</v>
      </c>
      <c r="AN504">
        <v>293</v>
      </c>
      <c r="AO504">
        <v>8</v>
      </c>
      <c r="AP504">
        <v>167.4</v>
      </c>
      <c r="AQ504">
        <v>4.5999999999999996</v>
      </c>
      <c r="AR504">
        <v>1.7390000000000001</v>
      </c>
      <c r="AS504">
        <v>1.7999999999999999E-2</v>
      </c>
    </row>
    <row r="505" spans="1:45" x14ac:dyDescent="0.25">
      <c r="A505">
        <v>26.521000000000001</v>
      </c>
      <c r="B505" t="s">
        <v>639</v>
      </c>
      <c r="C505">
        <v>124</v>
      </c>
      <c r="D505" t="s">
        <v>40</v>
      </c>
      <c r="E505">
        <v>1</v>
      </c>
      <c r="H505" s="1">
        <v>26540000</v>
      </c>
      <c r="I505">
        <v>750000</v>
      </c>
      <c r="J505">
        <v>156500</v>
      </c>
      <c r="K505">
        <v>4200</v>
      </c>
      <c r="L505">
        <v>3.8399999999999997E-2</v>
      </c>
      <c r="M505">
        <v>4.7000000000000002E-3</v>
      </c>
      <c r="N505">
        <v>4.7000000000000002E-3</v>
      </c>
      <c r="O505">
        <v>5.2900000000000004E-3</v>
      </c>
      <c r="P505">
        <v>1.9000000000000001E-4</v>
      </c>
      <c r="Q505">
        <v>2.0000000000000001E-4</v>
      </c>
      <c r="R505">
        <v>1.1961999999999999E-3</v>
      </c>
      <c r="S505">
        <v>189.0359</v>
      </c>
      <c r="T505">
        <v>7.146916</v>
      </c>
      <c r="U505">
        <v>5.3800000000000001E-2</v>
      </c>
      <c r="V505">
        <v>6.8999999999999999E-3</v>
      </c>
      <c r="W505">
        <v>6.8999999999999999E-3</v>
      </c>
      <c r="X505">
        <v>0.34073999999999999</v>
      </c>
      <c r="Y505">
        <v>2.0400000000000001E-3</v>
      </c>
      <c r="Z505">
        <v>2.5999999999999998E-4</v>
      </c>
      <c r="AA505">
        <v>2.9999999999999997E-4</v>
      </c>
      <c r="AB505">
        <v>38</v>
      </c>
      <c r="AC505">
        <v>4.5999999999999996</v>
      </c>
      <c r="AD505">
        <v>4.5999999999999996</v>
      </c>
      <c r="AE505" s="4">
        <v>34</v>
      </c>
      <c r="AF505">
        <v>1.2</v>
      </c>
      <c r="AG505">
        <v>1.3</v>
      </c>
      <c r="AH505">
        <v>41.1</v>
      </c>
      <c r="AI505">
        <v>5.3</v>
      </c>
      <c r="AJ505">
        <v>6.1</v>
      </c>
      <c r="AK505">
        <v>120</v>
      </c>
      <c r="AL505">
        <v>240</v>
      </c>
      <c r="AM505">
        <v>240</v>
      </c>
      <c r="AN505">
        <v>295.60000000000002</v>
      </c>
      <c r="AO505">
        <v>8</v>
      </c>
      <c r="AP505">
        <v>166.6</v>
      </c>
      <c r="AQ505">
        <v>4.4000000000000004</v>
      </c>
      <c r="AR505">
        <v>1.76</v>
      </c>
      <c r="AS505">
        <v>0.02</v>
      </c>
    </row>
    <row r="506" spans="1:45" x14ac:dyDescent="0.25">
      <c r="A506">
        <v>26.515000000000001</v>
      </c>
      <c r="B506" t="s">
        <v>640</v>
      </c>
      <c r="C506">
        <v>123</v>
      </c>
      <c r="D506" t="s">
        <v>40</v>
      </c>
      <c r="E506">
        <v>1</v>
      </c>
      <c r="H506" s="1">
        <v>26230000</v>
      </c>
      <c r="I506">
        <v>720000</v>
      </c>
      <c r="J506">
        <v>156600</v>
      </c>
      <c r="K506">
        <v>4300</v>
      </c>
      <c r="L506">
        <v>3.73E-2</v>
      </c>
      <c r="M506">
        <v>5.3E-3</v>
      </c>
      <c r="N506">
        <v>5.3E-3</v>
      </c>
      <c r="O506">
        <v>5.4299999999999999E-3</v>
      </c>
      <c r="P506">
        <v>2.3000000000000001E-4</v>
      </c>
      <c r="Q506">
        <v>2.4000000000000001E-4</v>
      </c>
      <c r="R506">
        <v>0.10098</v>
      </c>
      <c r="S506">
        <v>184.16210000000001</v>
      </c>
      <c r="T506">
        <v>8.1397600000000008</v>
      </c>
      <c r="U506">
        <v>5.1400000000000001E-2</v>
      </c>
      <c r="V506">
        <v>7.7000000000000002E-3</v>
      </c>
      <c r="W506">
        <v>7.7000000000000002E-3</v>
      </c>
      <c r="X506">
        <v>0.26068000000000002</v>
      </c>
      <c r="Y506">
        <v>1.8400000000000001E-3</v>
      </c>
      <c r="Z506">
        <v>2.5000000000000001E-4</v>
      </c>
      <c r="AA506">
        <v>2.7999999999999998E-4</v>
      </c>
      <c r="AB506">
        <v>36.700000000000003</v>
      </c>
      <c r="AC506">
        <v>5.2</v>
      </c>
      <c r="AD506">
        <v>5.2</v>
      </c>
      <c r="AE506" s="4">
        <v>34.9</v>
      </c>
      <c r="AF506">
        <v>1.5</v>
      </c>
      <c r="AG506">
        <v>1.5</v>
      </c>
      <c r="AH506">
        <v>37.1</v>
      </c>
      <c r="AI506">
        <v>5</v>
      </c>
      <c r="AJ506">
        <v>5.6</v>
      </c>
      <c r="AK506">
        <v>-50</v>
      </c>
      <c r="AL506">
        <v>260</v>
      </c>
      <c r="AM506">
        <v>260</v>
      </c>
      <c r="AN506">
        <v>295.8</v>
      </c>
      <c r="AO506">
        <v>8</v>
      </c>
      <c r="AP506">
        <v>168.5</v>
      </c>
      <c r="AQ506">
        <v>4.4000000000000004</v>
      </c>
      <c r="AR506">
        <v>1.7410000000000001</v>
      </c>
      <c r="AS506">
        <v>1.7999999999999999E-2</v>
      </c>
    </row>
    <row r="507" spans="1:45" x14ac:dyDescent="0.25">
      <c r="A507">
        <v>26.556999999999999</v>
      </c>
      <c r="B507" t="s">
        <v>641</v>
      </c>
      <c r="C507">
        <v>124</v>
      </c>
      <c r="D507" t="s">
        <v>40</v>
      </c>
      <c r="E507">
        <v>1</v>
      </c>
      <c r="H507" s="1">
        <v>26360000</v>
      </c>
      <c r="I507">
        <v>740000</v>
      </c>
      <c r="J507">
        <v>157500</v>
      </c>
      <c r="K507">
        <v>4000</v>
      </c>
      <c r="L507">
        <v>4.1099999999999998E-2</v>
      </c>
      <c r="M507">
        <v>5.1000000000000004E-3</v>
      </c>
      <c r="N507">
        <v>5.1000000000000004E-3</v>
      </c>
      <c r="O507">
        <v>5.4599999999999996E-3</v>
      </c>
      <c r="P507">
        <v>2.3000000000000001E-4</v>
      </c>
      <c r="Q507">
        <v>2.3000000000000001E-4</v>
      </c>
      <c r="R507">
        <v>0.12264</v>
      </c>
      <c r="S507">
        <v>183.15020000000001</v>
      </c>
      <c r="T507">
        <v>7.7151180000000004</v>
      </c>
      <c r="U507">
        <v>5.4300000000000001E-2</v>
      </c>
      <c r="V507">
        <v>7.0000000000000001E-3</v>
      </c>
      <c r="W507">
        <v>7.0000000000000001E-3</v>
      </c>
      <c r="X507">
        <v>0.30574000000000001</v>
      </c>
      <c r="Y507">
        <v>1.9E-3</v>
      </c>
      <c r="Z507">
        <v>2.5999999999999998E-4</v>
      </c>
      <c r="AA507">
        <v>2.9E-4</v>
      </c>
      <c r="AB507">
        <v>40.5</v>
      </c>
      <c r="AC507">
        <v>4.9000000000000004</v>
      </c>
      <c r="AD507">
        <v>4.9000000000000004</v>
      </c>
      <c r="AE507" s="4">
        <v>35.1</v>
      </c>
      <c r="AF507">
        <v>1.4</v>
      </c>
      <c r="AG507">
        <v>1.5</v>
      </c>
      <c r="AH507">
        <v>38.299999999999997</v>
      </c>
      <c r="AI507">
        <v>5.2</v>
      </c>
      <c r="AJ507">
        <v>5.9</v>
      </c>
      <c r="AK507">
        <v>160</v>
      </c>
      <c r="AL507">
        <v>240</v>
      </c>
      <c r="AM507">
        <v>240</v>
      </c>
      <c r="AN507">
        <v>299.60000000000002</v>
      </c>
      <c r="AO507">
        <v>7.5</v>
      </c>
      <c r="AP507">
        <v>171</v>
      </c>
      <c r="AQ507">
        <v>4.5</v>
      </c>
      <c r="AR507">
        <v>1.746</v>
      </c>
      <c r="AS507">
        <v>1.9E-2</v>
      </c>
    </row>
    <row r="508" spans="1:45" x14ac:dyDescent="0.25">
      <c r="A508">
        <v>26.521000000000001</v>
      </c>
      <c r="B508" t="s">
        <v>642</v>
      </c>
      <c r="C508">
        <v>123</v>
      </c>
      <c r="D508" t="s">
        <v>40</v>
      </c>
      <c r="E508">
        <v>1</v>
      </c>
      <c r="H508" s="1">
        <v>26370000</v>
      </c>
      <c r="I508">
        <v>750000</v>
      </c>
      <c r="J508">
        <v>156500</v>
      </c>
      <c r="K508">
        <v>4300</v>
      </c>
      <c r="L508">
        <v>3.56E-2</v>
      </c>
      <c r="M508">
        <v>4.7000000000000002E-3</v>
      </c>
      <c r="N508">
        <v>4.7000000000000002E-3</v>
      </c>
      <c r="O508">
        <v>5.6100000000000004E-3</v>
      </c>
      <c r="P508">
        <v>2.3000000000000001E-4</v>
      </c>
      <c r="Q508">
        <v>2.4000000000000001E-4</v>
      </c>
      <c r="R508">
        <v>-9.7661999999999999E-2</v>
      </c>
      <c r="S508">
        <v>178.25309999999999</v>
      </c>
      <c r="T508">
        <v>7.6258020000000002</v>
      </c>
      <c r="U508">
        <v>4.9000000000000002E-2</v>
      </c>
      <c r="V508">
        <v>7.6E-3</v>
      </c>
      <c r="W508">
        <v>7.6E-3</v>
      </c>
      <c r="X508">
        <v>0.40287000000000001</v>
      </c>
      <c r="Y508">
        <v>2.0300000000000001E-3</v>
      </c>
      <c r="Z508">
        <v>2.5999999999999998E-4</v>
      </c>
      <c r="AA508">
        <v>2.9E-4</v>
      </c>
      <c r="AB508">
        <v>35.200000000000003</v>
      </c>
      <c r="AC508">
        <v>4.5999999999999996</v>
      </c>
      <c r="AD508">
        <v>4.5999999999999996</v>
      </c>
      <c r="AE508" s="4">
        <v>36</v>
      </c>
      <c r="AF508">
        <v>1.5</v>
      </c>
      <c r="AG508">
        <v>1.5</v>
      </c>
      <c r="AH508">
        <v>41</v>
      </c>
      <c r="AI508">
        <v>5.2</v>
      </c>
      <c r="AJ508">
        <v>5.9</v>
      </c>
      <c r="AK508">
        <v>-90</v>
      </c>
      <c r="AL508">
        <v>250</v>
      </c>
      <c r="AM508">
        <v>250</v>
      </c>
      <c r="AN508">
        <v>297.7</v>
      </c>
      <c r="AO508">
        <v>8.1</v>
      </c>
      <c r="AP508">
        <v>170.5</v>
      </c>
      <c r="AQ508">
        <v>4.5999999999999996</v>
      </c>
      <c r="AR508">
        <v>1.736</v>
      </c>
      <c r="AS508">
        <v>1.7000000000000001E-2</v>
      </c>
    </row>
    <row r="510" spans="1:45" x14ac:dyDescent="0.25">
      <c r="A510">
        <v>26.507999999999999</v>
      </c>
      <c r="B510" t="s">
        <v>643</v>
      </c>
      <c r="C510">
        <v>123</v>
      </c>
      <c r="D510" t="s">
        <v>40</v>
      </c>
      <c r="E510">
        <v>1</v>
      </c>
      <c r="H510" s="1">
        <v>28400000</v>
      </c>
      <c r="I510">
        <v>660000</v>
      </c>
      <c r="J510">
        <v>619000</v>
      </c>
      <c r="K510">
        <v>18000</v>
      </c>
      <c r="L510">
        <v>0.36940000000000001</v>
      </c>
      <c r="M510">
        <v>8.8999999999999999E-3</v>
      </c>
      <c r="N510">
        <v>8.9999999999999993E-3</v>
      </c>
      <c r="O510">
        <v>5.0430000000000003E-2</v>
      </c>
      <c r="P510">
        <v>8.7000000000000001E-4</v>
      </c>
      <c r="Q510">
        <v>1E-3</v>
      </c>
      <c r="R510">
        <v>0.33567000000000002</v>
      </c>
      <c r="S510">
        <v>19.829470000000001</v>
      </c>
      <c r="T510">
        <v>0.39320769999999999</v>
      </c>
      <c r="U510">
        <v>5.3699999999999998E-2</v>
      </c>
      <c r="V510">
        <v>1.4E-3</v>
      </c>
      <c r="W510">
        <v>1.4E-3</v>
      </c>
      <c r="X510">
        <v>0.37071999999999999</v>
      </c>
      <c r="Y510">
        <v>1.746E-2</v>
      </c>
      <c r="Z510">
        <v>9.2000000000000003E-4</v>
      </c>
      <c r="AA510">
        <v>1.6000000000000001E-3</v>
      </c>
      <c r="AB510">
        <v>318.60000000000002</v>
      </c>
      <c r="AC510">
        <v>6.5</v>
      </c>
      <c r="AD510">
        <v>6.6</v>
      </c>
      <c r="AE510" s="4">
        <v>317.10000000000002</v>
      </c>
      <c r="AF510">
        <v>5.4</v>
      </c>
      <c r="AG510">
        <v>6.1</v>
      </c>
      <c r="AH510">
        <v>350</v>
      </c>
      <c r="AI510">
        <v>18</v>
      </c>
      <c r="AJ510">
        <v>31</v>
      </c>
      <c r="AK510">
        <v>330</v>
      </c>
      <c r="AL510">
        <v>57</v>
      </c>
      <c r="AM510">
        <v>57</v>
      </c>
      <c r="AN510">
        <v>1183</v>
      </c>
      <c r="AO510">
        <v>35</v>
      </c>
      <c r="AP510">
        <v>133.6</v>
      </c>
      <c r="AQ510">
        <v>3.7</v>
      </c>
      <c r="AR510">
        <v>8.83</v>
      </c>
      <c r="AS510">
        <v>0.13</v>
      </c>
    </row>
    <row r="511" spans="1:45" x14ac:dyDescent="0.25">
      <c r="A511">
        <v>26.506</v>
      </c>
      <c r="B511" t="s">
        <v>644</v>
      </c>
      <c r="C511">
        <v>124</v>
      </c>
      <c r="D511" t="s">
        <v>40</v>
      </c>
      <c r="E511">
        <v>1</v>
      </c>
      <c r="H511" s="1">
        <v>28430000</v>
      </c>
      <c r="I511">
        <v>670000</v>
      </c>
      <c r="J511">
        <v>622300</v>
      </c>
      <c r="K511">
        <v>9400</v>
      </c>
      <c r="L511">
        <v>0.3705</v>
      </c>
      <c r="M511">
        <v>9.2999999999999992E-3</v>
      </c>
      <c r="N511">
        <v>9.4000000000000004E-3</v>
      </c>
      <c r="O511">
        <v>0.05</v>
      </c>
      <c r="P511">
        <v>1E-3</v>
      </c>
      <c r="Q511">
        <v>1.1000000000000001E-3</v>
      </c>
      <c r="R511">
        <v>0.57964000000000004</v>
      </c>
      <c r="S511">
        <v>20</v>
      </c>
      <c r="T511">
        <v>0.44</v>
      </c>
      <c r="U511">
        <v>5.3800000000000001E-2</v>
      </c>
      <c r="V511">
        <v>1.1999999999999999E-3</v>
      </c>
      <c r="W511">
        <v>1.1999999999999999E-3</v>
      </c>
      <c r="X511">
        <v>0.29004000000000002</v>
      </c>
      <c r="Y511">
        <v>1.6320000000000001E-2</v>
      </c>
      <c r="Z511">
        <v>8.8000000000000003E-4</v>
      </c>
      <c r="AA511">
        <v>1.5E-3</v>
      </c>
      <c r="AB511">
        <v>319.3</v>
      </c>
      <c r="AC511">
        <v>6.8</v>
      </c>
      <c r="AD511">
        <v>7</v>
      </c>
      <c r="AE511" s="4">
        <v>314.2</v>
      </c>
      <c r="AF511">
        <v>6.3</v>
      </c>
      <c r="AG511">
        <v>7</v>
      </c>
      <c r="AH511">
        <v>327</v>
      </c>
      <c r="AI511">
        <v>17</v>
      </c>
      <c r="AJ511">
        <v>29</v>
      </c>
      <c r="AK511">
        <v>348</v>
      </c>
      <c r="AL511">
        <v>46</v>
      </c>
      <c r="AM511">
        <v>46</v>
      </c>
      <c r="AN511">
        <v>1189</v>
      </c>
      <c r="AO511">
        <v>18</v>
      </c>
      <c r="AP511">
        <v>140.69999999999999</v>
      </c>
      <c r="AQ511">
        <v>2.2000000000000002</v>
      </c>
      <c r="AR511">
        <v>8.49</v>
      </c>
      <c r="AS511">
        <v>0.13</v>
      </c>
    </row>
    <row r="512" spans="1:45" x14ac:dyDescent="0.25">
      <c r="A512">
        <v>26.506</v>
      </c>
      <c r="B512" t="s">
        <v>645</v>
      </c>
      <c r="C512">
        <v>123</v>
      </c>
      <c r="D512" t="s">
        <v>40</v>
      </c>
      <c r="E512">
        <v>1</v>
      </c>
      <c r="H512" s="1">
        <v>27760000</v>
      </c>
      <c r="I512">
        <v>640000</v>
      </c>
      <c r="J512">
        <v>614000</v>
      </c>
      <c r="K512">
        <v>15000</v>
      </c>
      <c r="L512">
        <v>0.37440000000000001</v>
      </c>
      <c r="M512">
        <v>9.7000000000000003E-3</v>
      </c>
      <c r="N512">
        <v>9.9000000000000008E-3</v>
      </c>
      <c r="O512">
        <v>5.0340000000000003E-2</v>
      </c>
      <c r="P512">
        <v>9.1E-4</v>
      </c>
      <c r="Q512">
        <v>1E-3</v>
      </c>
      <c r="R512">
        <v>0.48573</v>
      </c>
      <c r="S512">
        <v>19.864920000000001</v>
      </c>
      <c r="T512">
        <v>0.39461499999999999</v>
      </c>
      <c r="U512">
        <v>5.3600000000000002E-2</v>
      </c>
      <c r="V512">
        <v>1.2999999999999999E-3</v>
      </c>
      <c r="W512">
        <v>1.2999999999999999E-3</v>
      </c>
      <c r="X512">
        <v>0.23763000000000001</v>
      </c>
      <c r="Y512">
        <v>1.7309999999999999E-2</v>
      </c>
      <c r="Z512">
        <v>9.2000000000000003E-4</v>
      </c>
      <c r="AA512">
        <v>1.5E-3</v>
      </c>
      <c r="AB512">
        <v>322.2</v>
      </c>
      <c r="AC512">
        <v>7.2</v>
      </c>
      <c r="AD512">
        <v>7.3</v>
      </c>
      <c r="AE512" s="4">
        <v>316.60000000000002</v>
      </c>
      <c r="AF512">
        <v>5.6</v>
      </c>
      <c r="AG512">
        <v>6.3</v>
      </c>
      <c r="AH512">
        <v>347</v>
      </c>
      <c r="AI512">
        <v>18</v>
      </c>
      <c r="AJ512">
        <v>31</v>
      </c>
      <c r="AK512">
        <v>332</v>
      </c>
      <c r="AL512">
        <v>53</v>
      </c>
      <c r="AM512">
        <v>53</v>
      </c>
      <c r="AN512">
        <v>1163</v>
      </c>
      <c r="AO512">
        <v>28</v>
      </c>
      <c r="AP512">
        <v>128.69999999999999</v>
      </c>
      <c r="AQ512">
        <v>3</v>
      </c>
      <c r="AR512">
        <v>9</v>
      </c>
      <c r="AS512">
        <v>0.16</v>
      </c>
    </row>
    <row r="513" spans="1:45" x14ac:dyDescent="0.25">
      <c r="A513">
        <v>26.515000000000001</v>
      </c>
      <c r="B513" t="s">
        <v>646</v>
      </c>
      <c r="C513">
        <v>124</v>
      </c>
      <c r="D513" t="s">
        <v>40</v>
      </c>
      <c r="E513">
        <v>1</v>
      </c>
      <c r="H513" s="1">
        <v>27860000</v>
      </c>
      <c r="I513">
        <v>670000</v>
      </c>
      <c r="J513">
        <v>481000</v>
      </c>
      <c r="K513">
        <v>11000</v>
      </c>
      <c r="L513">
        <v>0.35320000000000001</v>
      </c>
      <c r="M513">
        <v>9.2999999999999992E-3</v>
      </c>
      <c r="N513">
        <v>9.4999999999999998E-3</v>
      </c>
      <c r="O513">
        <v>4.913E-2</v>
      </c>
      <c r="P513">
        <v>8.7000000000000001E-4</v>
      </c>
      <c r="Q513">
        <v>9.8999999999999999E-4</v>
      </c>
      <c r="R513">
        <v>0.47969000000000001</v>
      </c>
      <c r="S513">
        <v>20.35416</v>
      </c>
      <c r="T513">
        <v>0.41014899999999999</v>
      </c>
      <c r="U513">
        <v>5.2299999999999999E-2</v>
      </c>
      <c r="V513">
        <v>1.4E-3</v>
      </c>
      <c r="W513">
        <v>1.4E-3</v>
      </c>
      <c r="X513">
        <v>0.25151000000000001</v>
      </c>
      <c r="Y513">
        <v>1.6789999999999999E-2</v>
      </c>
      <c r="Z513">
        <v>9.2000000000000003E-4</v>
      </c>
      <c r="AA513">
        <v>1.5E-3</v>
      </c>
      <c r="AB513">
        <v>307.5</v>
      </c>
      <c r="AC513">
        <v>7.2</v>
      </c>
      <c r="AD513">
        <v>7.4</v>
      </c>
      <c r="AE513" s="4">
        <v>309.10000000000002</v>
      </c>
      <c r="AF513">
        <v>5.3</v>
      </c>
      <c r="AG513">
        <v>6.1</v>
      </c>
      <c r="AH513">
        <v>336</v>
      </c>
      <c r="AI513">
        <v>18</v>
      </c>
      <c r="AJ513">
        <v>30</v>
      </c>
      <c r="AK513">
        <v>279</v>
      </c>
      <c r="AL513">
        <v>58</v>
      </c>
      <c r="AM513">
        <v>58</v>
      </c>
      <c r="AN513">
        <v>912</v>
      </c>
      <c r="AO513">
        <v>21</v>
      </c>
      <c r="AP513">
        <v>115.2</v>
      </c>
      <c r="AQ513">
        <v>2.4</v>
      </c>
      <c r="AR513">
        <v>7.86</v>
      </c>
      <c r="AS513">
        <v>0.13</v>
      </c>
    </row>
    <row r="514" spans="1:45" x14ac:dyDescent="0.25">
      <c r="A514">
        <v>26.51</v>
      </c>
      <c r="B514" t="s">
        <v>647</v>
      </c>
      <c r="C514">
        <v>123</v>
      </c>
      <c r="D514" t="s">
        <v>40</v>
      </c>
      <c r="E514">
        <v>1</v>
      </c>
      <c r="H514" s="1">
        <v>28130000</v>
      </c>
      <c r="I514">
        <v>680000</v>
      </c>
      <c r="J514">
        <v>455200</v>
      </c>
      <c r="K514">
        <v>9700</v>
      </c>
      <c r="L514">
        <v>0.375</v>
      </c>
      <c r="M514">
        <v>0.01</v>
      </c>
      <c r="N514">
        <v>0.01</v>
      </c>
      <c r="O514">
        <v>5.0099999999999999E-2</v>
      </c>
      <c r="P514">
        <v>1E-3</v>
      </c>
      <c r="Q514">
        <v>1.1000000000000001E-3</v>
      </c>
      <c r="R514">
        <v>0.49643999999999999</v>
      </c>
      <c r="S514">
        <v>19.960080000000001</v>
      </c>
      <c r="T514">
        <v>0.4382453</v>
      </c>
      <c r="U514">
        <v>5.3999999999999999E-2</v>
      </c>
      <c r="V514">
        <v>1.2999999999999999E-3</v>
      </c>
      <c r="W514">
        <v>1.2999999999999999E-3</v>
      </c>
      <c r="X514">
        <v>0.32050000000000001</v>
      </c>
      <c r="Y514">
        <v>1.7299999999999999E-2</v>
      </c>
      <c r="Z514">
        <v>1E-3</v>
      </c>
      <c r="AA514">
        <v>1.6000000000000001E-3</v>
      </c>
      <c r="AB514">
        <v>322.3</v>
      </c>
      <c r="AC514">
        <v>7.4</v>
      </c>
      <c r="AD514">
        <v>7.5</v>
      </c>
      <c r="AE514" s="4">
        <v>315.39999999999998</v>
      </c>
      <c r="AF514">
        <v>6.2</v>
      </c>
      <c r="AG514">
        <v>6.9</v>
      </c>
      <c r="AH514">
        <v>346</v>
      </c>
      <c r="AI514">
        <v>20</v>
      </c>
      <c r="AJ514">
        <v>32</v>
      </c>
      <c r="AK514">
        <v>347</v>
      </c>
      <c r="AL514">
        <v>55</v>
      </c>
      <c r="AM514">
        <v>55</v>
      </c>
      <c r="AN514">
        <v>857</v>
      </c>
      <c r="AO514">
        <v>18</v>
      </c>
      <c r="AP514">
        <v>104.9</v>
      </c>
      <c r="AQ514">
        <v>2.2000000000000002</v>
      </c>
      <c r="AR514">
        <v>8.16</v>
      </c>
      <c r="AS514">
        <v>0.14000000000000001</v>
      </c>
    </row>
    <row r="515" spans="1:45" x14ac:dyDescent="0.25">
      <c r="A515">
        <v>26.521999999999998</v>
      </c>
      <c r="B515" t="s">
        <v>648</v>
      </c>
      <c r="C515">
        <v>124</v>
      </c>
      <c r="D515" t="s">
        <v>40</v>
      </c>
      <c r="E515">
        <v>1</v>
      </c>
      <c r="H515" s="1">
        <v>28740000</v>
      </c>
      <c r="I515">
        <v>710000</v>
      </c>
      <c r="J515">
        <v>479000</v>
      </c>
      <c r="K515">
        <v>11000</v>
      </c>
      <c r="L515">
        <v>0.36080000000000001</v>
      </c>
      <c r="M515">
        <v>9.9000000000000008E-3</v>
      </c>
      <c r="N515">
        <v>0.01</v>
      </c>
      <c r="O515">
        <v>5.0599999999999999E-2</v>
      </c>
      <c r="P515">
        <v>1.1999999999999999E-3</v>
      </c>
      <c r="Q515">
        <v>1.2999999999999999E-3</v>
      </c>
      <c r="R515">
        <v>0.46650000000000003</v>
      </c>
      <c r="S515">
        <v>19.76285</v>
      </c>
      <c r="T515">
        <v>0.50774109999999995</v>
      </c>
      <c r="U515">
        <v>5.2499999999999998E-2</v>
      </c>
      <c r="V515">
        <v>1.5E-3</v>
      </c>
      <c r="W515">
        <v>1.5E-3</v>
      </c>
      <c r="X515">
        <v>0.35454000000000002</v>
      </c>
      <c r="Y515">
        <v>1.6219999999999998E-2</v>
      </c>
      <c r="Z515">
        <v>8.7000000000000001E-4</v>
      </c>
      <c r="AA515">
        <v>1.5E-3</v>
      </c>
      <c r="AB515">
        <v>312</v>
      </c>
      <c r="AC515">
        <v>7.3</v>
      </c>
      <c r="AD515">
        <v>7.4</v>
      </c>
      <c r="AE515" s="4">
        <v>318.10000000000002</v>
      </c>
      <c r="AF515">
        <v>7.1</v>
      </c>
      <c r="AG515">
        <v>7.7</v>
      </c>
      <c r="AH515">
        <v>325</v>
      </c>
      <c r="AI515">
        <v>17</v>
      </c>
      <c r="AJ515">
        <v>29</v>
      </c>
      <c r="AK515">
        <v>278</v>
      </c>
      <c r="AL515">
        <v>61</v>
      </c>
      <c r="AM515">
        <v>61</v>
      </c>
      <c r="AN515">
        <v>902</v>
      </c>
      <c r="AO515">
        <v>21</v>
      </c>
      <c r="AP515">
        <v>111.8</v>
      </c>
      <c r="AQ515">
        <v>2.1</v>
      </c>
      <c r="AR515">
        <v>8.01</v>
      </c>
      <c r="AS515">
        <v>0.15</v>
      </c>
    </row>
    <row r="516" spans="1:45" x14ac:dyDescent="0.25">
      <c r="A516">
        <v>26.515000000000001</v>
      </c>
      <c r="B516" t="s">
        <v>649</v>
      </c>
      <c r="C516">
        <v>123</v>
      </c>
      <c r="D516" t="s">
        <v>40</v>
      </c>
      <c r="E516">
        <v>1</v>
      </c>
      <c r="H516" s="1">
        <v>27950000</v>
      </c>
      <c r="I516">
        <v>620000</v>
      </c>
      <c r="J516">
        <v>517000</v>
      </c>
      <c r="K516">
        <v>13000</v>
      </c>
      <c r="L516">
        <v>0.36430000000000001</v>
      </c>
      <c r="M516">
        <v>9.7999999999999997E-3</v>
      </c>
      <c r="N516">
        <v>9.9000000000000008E-3</v>
      </c>
      <c r="O516">
        <v>5.0860000000000002E-2</v>
      </c>
      <c r="P516">
        <v>9.8999999999999999E-4</v>
      </c>
      <c r="Q516">
        <v>1.1000000000000001E-3</v>
      </c>
      <c r="R516">
        <v>0.56118000000000001</v>
      </c>
      <c r="S516">
        <v>19.661819999999999</v>
      </c>
      <c r="T516">
        <v>0.4252457</v>
      </c>
      <c r="U516">
        <v>5.21E-2</v>
      </c>
      <c r="V516">
        <v>1.2999999999999999E-3</v>
      </c>
      <c r="W516">
        <v>1.2999999999999999E-3</v>
      </c>
      <c r="X516">
        <v>0.22256000000000001</v>
      </c>
      <c r="Y516">
        <v>1.6920000000000001E-2</v>
      </c>
      <c r="Z516">
        <v>9.7999999999999997E-4</v>
      </c>
      <c r="AA516">
        <v>1.6000000000000001E-3</v>
      </c>
      <c r="AB516">
        <v>314.60000000000002</v>
      </c>
      <c r="AC516">
        <v>7.3</v>
      </c>
      <c r="AD516">
        <v>7.4</v>
      </c>
      <c r="AE516" s="4">
        <v>319.7</v>
      </c>
      <c r="AF516">
        <v>6.1</v>
      </c>
      <c r="AG516">
        <v>6.8</v>
      </c>
      <c r="AH516">
        <v>339</v>
      </c>
      <c r="AI516">
        <v>20</v>
      </c>
      <c r="AJ516">
        <v>31</v>
      </c>
      <c r="AK516">
        <v>267</v>
      </c>
      <c r="AL516">
        <v>56</v>
      </c>
      <c r="AM516">
        <v>56</v>
      </c>
      <c r="AN516">
        <v>973</v>
      </c>
      <c r="AO516">
        <v>24</v>
      </c>
      <c r="AP516">
        <v>106.8</v>
      </c>
      <c r="AQ516">
        <v>2.4</v>
      </c>
      <c r="AR516">
        <v>8.99</v>
      </c>
      <c r="AS516">
        <v>0.12</v>
      </c>
    </row>
    <row r="517" spans="1:45" x14ac:dyDescent="0.25">
      <c r="A517">
        <v>26.54</v>
      </c>
      <c r="B517" t="s">
        <v>650</v>
      </c>
      <c r="C517">
        <v>123</v>
      </c>
      <c r="D517" t="s">
        <v>40</v>
      </c>
      <c r="E517">
        <v>1</v>
      </c>
      <c r="H517" s="1">
        <v>27700000</v>
      </c>
      <c r="I517">
        <v>690000</v>
      </c>
      <c r="J517">
        <v>500700</v>
      </c>
      <c r="K517">
        <v>8400</v>
      </c>
      <c r="L517">
        <v>0.45500000000000002</v>
      </c>
      <c r="M517">
        <v>1.4E-2</v>
      </c>
      <c r="N517">
        <v>1.4E-2</v>
      </c>
      <c r="O517">
        <v>5.1029999999999999E-2</v>
      </c>
      <c r="P517">
        <v>9.8999999999999999E-4</v>
      </c>
      <c r="Q517">
        <v>1.1000000000000001E-3</v>
      </c>
      <c r="R517">
        <v>0.46551999999999999</v>
      </c>
      <c r="S517">
        <v>19.596319999999999</v>
      </c>
      <c r="T517">
        <v>0.42241719999999999</v>
      </c>
      <c r="U517">
        <v>6.4399999999999999E-2</v>
      </c>
      <c r="V517">
        <v>1.4E-3</v>
      </c>
      <c r="W517">
        <v>1.4E-3</v>
      </c>
      <c r="X517">
        <v>2.7033000000000001E-2</v>
      </c>
      <c r="Y517">
        <v>3.4299999999999997E-2</v>
      </c>
      <c r="Z517">
        <v>1.6000000000000001E-3</v>
      </c>
      <c r="AA517">
        <v>3.0000000000000001E-3</v>
      </c>
      <c r="AB517">
        <v>379.7</v>
      </c>
      <c r="AC517">
        <v>9.6</v>
      </c>
      <c r="AD517">
        <v>9.6999999999999993</v>
      </c>
      <c r="AE517" s="4">
        <v>320.8</v>
      </c>
      <c r="AF517">
        <v>6.1</v>
      </c>
      <c r="AG517">
        <v>6.8</v>
      </c>
      <c r="AH517">
        <v>681</v>
      </c>
      <c r="AI517">
        <v>32</v>
      </c>
      <c r="AJ517">
        <v>58</v>
      </c>
      <c r="AK517">
        <v>731</v>
      </c>
      <c r="AL517">
        <v>48</v>
      </c>
      <c r="AM517">
        <v>48</v>
      </c>
      <c r="AN517">
        <v>934</v>
      </c>
      <c r="AO517">
        <v>16</v>
      </c>
      <c r="AP517">
        <v>104.2</v>
      </c>
      <c r="AQ517">
        <v>2.1</v>
      </c>
      <c r="AR517">
        <v>9.02</v>
      </c>
      <c r="AS517">
        <v>0.17</v>
      </c>
    </row>
    <row r="518" spans="1:45" x14ac:dyDescent="0.25">
      <c r="A518">
        <v>26.553999999999998</v>
      </c>
      <c r="B518" t="s">
        <v>651</v>
      </c>
      <c r="C518">
        <v>123</v>
      </c>
      <c r="D518" t="s">
        <v>40</v>
      </c>
      <c r="E518">
        <v>1</v>
      </c>
      <c r="H518" s="1">
        <v>28920000</v>
      </c>
      <c r="I518">
        <v>770000</v>
      </c>
      <c r="J518">
        <v>677000</v>
      </c>
      <c r="K518">
        <v>17000</v>
      </c>
      <c r="L518">
        <v>0.36120000000000002</v>
      </c>
      <c r="M518">
        <v>8.6999999999999994E-3</v>
      </c>
      <c r="N518">
        <v>8.8999999999999999E-3</v>
      </c>
      <c r="O518">
        <v>4.9630000000000001E-2</v>
      </c>
      <c r="P518">
        <v>8.4999999999999995E-4</v>
      </c>
      <c r="Q518">
        <v>9.7000000000000005E-4</v>
      </c>
      <c r="R518">
        <v>0.36586999999999997</v>
      </c>
      <c r="S518">
        <v>20.149100000000001</v>
      </c>
      <c r="T518">
        <v>0.39380680000000001</v>
      </c>
      <c r="U518">
        <v>5.2699999999999997E-2</v>
      </c>
      <c r="V518">
        <v>1.2999999999999999E-3</v>
      </c>
      <c r="W518">
        <v>1.2999999999999999E-3</v>
      </c>
      <c r="X518">
        <v>0.37501000000000001</v>
      </c>
      <c r="Y518">
        <v>1.6789999999999999E-2</v>
      </c>
      <c r="Z518">
        <v>8.4999999999999995E-4</v>
      </c>
      <c r="AA518">
        <v>1.5E-3</v>
      </c>
      <c r="AB518">
        <v>312.5</v>
      </c>
      <c r="AC518">
        <v>6.4</v>
      </c>
      <c r="AD518">
        <v>6.6</v>
      </c>
      <c r="AE518" s="4">
        <v>312.2</v>
      </c>
      <c r="AF518">
        <v>5.2</v>
      </c>
      <c r="AG518">
        <v>6</v>
      </c>
      <c r="AH518">
        <v>336</v>
      </c>
      <c r="AI518">
        <v>17</v>
      </c>
      <c r="AJ518">
        <v>29</v>
      </c>
      <c r="AK518">
        <v>295</v>
      </c>
      <c r="AL518">
        <v>53</v>
      </c>
      <c r="AM518">
        <v>53</v>
      </c>
      <c r="AN518">
        <v>1293</v>
      </c>
      <c r="AO518">
        <v>32</v>
      </c>
      <c r="AP518">
        <v>147.4</v>
      </c>
      <c r="AQ518">
        <v>3.7</v>
      </c>
      <c r="AR518">
        <v>8.77</v>
      </c>
      <c r="AS518">
        <v>0.14000000000000001</v>
      </c>
    </row>
    <row r="519" spans="1:45" x14ac:dyDescent="0.25">
      <c r="A519">
        <v>26.524000000000001</v>
      </c>
      <c r="B519" t="s">
        <v>652</v>
      </c>
      <c r="C519">
        <v>123</v>
      </c>
      <c r="D519" t="s">
        <v>40</v>
      </c>
      <c r="E519">
        <v>1</v>
      </c>
      <c r="H519" s="1">
        <v>28600000</v>
      </c>
      <c r="I519">
        <v>700000</v>
      </c>
      <c r="J519">
        <v>587000</v>
      </c>
      <c r="K519">
        <v>10000</v>
      </c>
      <c r="L519">
        <v>0.36899999999999999</v>
      </c>
      <c r="M519">
        <v>0.01</v>
      </c>
      <c r="N519">
        <v>0.01</v>
      </c>
      <c r="O519">
        <v>5.0139999999999997E-2</v>
      </c>
      <c r="P519">
        <v>9.3999999999999997E-4</v>
      </c>
      <c r="Q519">
        <v>1.1000000000000001E-3</v>
      </c>
      <c r="R519">
        <v>0.49497999999999998</v>
      </c>
      <c r="S519">
        <v>19.94416</v>
      </c>
      <c r="T519">
        <v>0.4375463</v>
      </c>
      <c r="U519">
        <v>5.3100000000000001E-2</v>
      </c>
      <c r="V519">
        <v>1.2999999999999999E-3</v>
      </c>
      <c r="W519">
        <v>1.2999999999999999E-3</v>
      </c>
      <c r="X519">
        <v>0.27284999999999998</v>
      </c>
      <c r="Y519">
        <v>1.5779999999999999E-2</v>
      </c>
      <c r="Z519">
        <v>8.3000000000000001E-4</v>
      </c>
      <c r="AA519">
        <v>1.4E-3</v>
      </c>
      <c r="AB519">
        <v>318.10000000000002</v>
      </c>
      <c r="AC519">
        <v>7.4</v>
      </c>
      <c r="AD519">
        <v>7.5</v>
      </c>
      <c r="AE519" s="4">
        <v>315.3</v>
      </c>
      <c r="AF519">
        <v>5.8</v>
      </c>
      <c r="AG519">
        <v>6.5</v>
      </c>
      <c r="AH519">
        <v>316</v>
      </c>
      <c r="AI519">
        <v>17</v>
      </c>
      <c r="AJ519">
        <v>28</v>
      </c>
      <c r="AK519">
        <v>310</v>
      </c>
      <c r="AL519">
        <v>54</v>
      </c>
      <c r="AM519">
        <v>54</v>
      </c>
      <c r="AN519">
        <v>1096</v>
      </c>
      <c r="AO519">
        <v>19</v>
      </c>
      <c r="AP519">
        <v>125.4</v>
      </c>
      <c r="AQ519">
        <v>2.2000000000000002</v>
      </c>
      <c r="AR519">
        <v>8.75</v>
      </c>
      <c r="AS519">
        <v>0.14000000000000001</v>
      </c>
    </row>
    <row r="520" spans="1:45" x14ac:dyDescent="0.25">
      <c r="A520">
        <v>26.544</v>
      </c>
      <c r="B520" t="s">
        <v>653</v>
      </c>
      <c r="C520">
        <v>123</v>
      </c>
      <c r="D520" t="s">
        <v>40</v>
      </c>
      <c r="E520">
        <v>1</v>
      </c>
      <c r="H520" s="1">
        <v>28270000</v>
      </c>
      <c r="I520">
        <v>730000</v>
      </c>
      <c r="J520">
        <v>583000</v>
      </c>
      <c r="K520">
        <v>11000</v>
      </c>
      <c r="L520">
        <v>0.38400000000000001</v>
      </c>
      <c r="M520">
        <v>0.01</v>
      </c>
      <c r="N520">
        <v>1.0999999999999999E-2</v>
      </c>
      <c r="O520">
        <v>5.058E-2</v>
      </c>
      <c r="P520">
        <v>8.7000000000000001E-4</v>
      </c>
      <c r="Q520">
        <v>1E-3</v>
      </c>
      <c r="R520">
        <v>0.30920999999999998</v>
      </c>
      <c r="S520">
        <v>19.770659999999999</v>
      </c>
      <c r="T520">
        <v>0.39087899999999998</v>
      </c>
      <c r="U520">
        <v>5.5E-2</v>
      </c>
      <c r="V520">
        <v>1.2999999999999999E-3</v>
      </c>
      <c r="W520">
        <v>1.2999999999999999E-3</v>
      </c>
      <c r="X520">
        <v>1.047E-2</v>
      </c>
      <c r="Y520">
        <v>1.745E-2</v>
      </c>
      <c r="Z520">
        <v>8.9999999999999998E-4</v>
      </c>
      <c r="AA520">
        <v>1.5E-3</v>
      </c>
      <c r="AB520">
        <v>328.9</v>
      </c>
      <c r="AC520">
        <v>7.5</v>
      </c>
      <c r="AD520">
        <v>7.6</v>
      </c>
      <c r="AE520" s="4">
        <v>318</v>
      </c>
      <c r="AF520">
        <v>5.3</v>
      </c>
      <c r="AG520">
        <v>6.1</v>
      </c>
      <c r="AH520">
        <v>349</v>
      </c>
      <c r="AI520">
        <v>18</v>
      </c>
      <c r="AJ520">
        <v>31</v>
      </c>
      <c r="AK520">
        <v>387</v>
      </c>
      <c r="AL520">
        <v>53</v>
      </c>
      <c r="AM520">
        <v>53</v>
      </c>
      <c r="AN520">
        <v>1114</v>
      </c>
      <c r="AO520">
        <v>20</v>
      </c>
      <c r="AP520">
        <v>124.9</v>
      </c>
      <c r="AQ520">
        <v>2.2999999999999998</v>
      </c>
      <c r="AR520">
        <v>8.8800000000000008</v>
      </c>
      <c r="AS520">
        <v>0.13</v>
      </c>
    </row>
    <row r="521" spans="1:45" x14ac:dyDescent="0.25">
      <c r="A521">
        <v>26.556999999999999</v>
      </c>
      <c r="B521" t="s">
        <v>654</v>
      </c>
      <c r="C521">
        <v>124</v>
      </c>
      <c r="D521" t="s">
        <v>40</v>
      </c>
      <c r="E521">
        <v>1</v>
      </c>
      <c r="H521" s="1">
        <v>28080000</v>
      </c>
      <c r="I521">
        <v>690000</v>
      </c>
      <c r="J521">
        <v>576000</v>
      </c>
      <c r="K521">
        <v>12000</v>
      </c>
      <c r="L521">
        <v>0.38229999999999997</v>
      </c>
      <c r="M521">
        <v>9.1999999999999998E-3</v>
      </c>
      <c r="N521">
        <v>9.4000000000000004E-3</v>
      </c>
      <c r="O521">
        <v>5.0410000000000003E-2</v>
      </c>
      <c r="P521">
        <v>8.4999999999999995E-4</v>
      </c>
      <c r="Q521">
        <v>9.7999999999999997E-4</v>
      </c>
      <c r="R521">
        <v>0.37483</v>
      </c>
      <c r="S521">
        <v>19.837330000000001</v>
      </c>
      <c r="T521">
        <v>0.38564939999999998</v>
      </c>
      <c r="U521">
        <v>5.5E-2</v>
      </c>
      <c r="V521">
        <v>1.2999999999999999E-3</v>
      </c>
      <c r="W521">
        <v>1.2999999999999999E-3</v>
      </c>
      <c r="X521">
        <v>0.3624</v>
      </c>
      <c r="Y521">
        <v>1.72E-2</v>
      </c>
      <c r="Z521">
        <v>1E-3</v>
      </c>
      <c r="AA521">
        <v>1.6000000000000001E-3</v>
      </c>
      <c r="AB521">
        <v>328</v>
      </c>
      <c r="AC521">
        <v>6.8</v>
      </c>
      <c r="AD521">
        <v>6.9</v>
      </c>
      <c r="AE521" s="4">
        <v>317</v>
      </c>
      <c r="AF521">
        <v>5.2</v>
      </c>
      <c r="AG521">
        <v>6</v>
      </c>
      <c r="AH521">
        <v>345</v>
      </c>
      <c r="AI521">
        <v>20</v>
      </c>
      <c r="AJ521">
        <v>32</v>
      </c>
      <c r="AK521">
        <v>388</v>
      </c>
      <c r="AL521">
        <v>53</v>
      </c>
      <c r="AM521">
        <v>53</v>
      </c>
      <c r="AN521">
        <v>1101</v>
      </c>
      <c r="AO521">
        <v>23</v>
      </c>
      <c r="AP521">
        <v>121.3</v>
      </c>
      <c r="AQ521">
        <v>2.5</v>
      </c>
      <c r="AR521">
        <v>9.06</v>
      </c>
      <c r="AS521">
        <v>0.14000000000000001</v>
      </c>
    </row>
    <row r="522" spans="1:45" x14ac:dyDescent="0.25">
      <c r="A522">
        <v>26.53</v>
      </c>
      <c r="B522" t="s">
        <v>655</v>
      </c>
      <c r="C522">
        <v>123</v>
      </c>
      <c r="D522" t="s">
        <v>40</v>
      </c>
      <c r="E522">
        <v>1</v>
      </c>
      <c r="H522" s="1">
        <v>28330000</v>
      </c>
      <c r="I522">
        <v>690000</v>
      </c>
      <c r="J522">
        <v>614000</v>
      </c>
      <c r="K522">
        <v>13000</v>
      </c>
      <c r="L522">
        <v>0.37330000000000002</v>
      </c>
      <c r="M522">
        <v>9.7000000000000003E-3</v>
      </c>
      <c r="N522">
        <v>9.7999999999999997E-3</v>
      </c>
      <c r="O522">
        <v>5.0220000000000001E-2</v>
      </c>
      <c r="P522">
        <v>9.7000000000000005E-4</v>
      </c>
      <c r="Q522">
        <v>1.1000000000000001E-3</v>
      </c>
      <c r="R522">
        <v>0.44947999999999999</v>
      </c>
      <c r="S522">
        <v>19.912389999999998</v>
      </c>
      <c r="T522">
        <v>0.43615340000000002</v>
      </c>
      <c r="U522">
        <v>5.3800000000000001E-2</v>
      </c>
      <c r="V522">
        <v>1.4E-3</v>
      </c>
      <c r="W522">
        <v>1.4E-3</v>
      </c>
      <c r="X522">
        <v>0.35199000000000003</v>
      </c>
      <c r="Y522">
        <v>1.6729999999999998E-2</v>
      </c>
      <c r="Z522">
        <v>7.6000000000000004E-4</v>
      </c>
      <c r="AA522">
        <v>1.4E-3</v>
      </c>
      <c r="AB522">
        <v>321.3</v>
      </c>
      <c r="AC522">
        <v>7.1</v>
      </c>
      <c r="AD522">
        <v>7.2</v>
      </c>
      <c r="AE522" s="4">
        <v>315.8</v>
      </c>
      <c r="AF522">
        <v>6</v>
      </c>
      <c r="AG522">
        <v>6.7</v>
      </c>
      <c r="AH522">
        <v>335</v>
      </c>
      <c r="AI522">
        <v>15</v>
      </c>
      <c r="AJ522">
        <v>28</v>
      </c>
      <c r="AK522">
        <v>339</v>
      </c>
      <c r="AL522">
        <v>56</v>
      </c>
      <c r="AM522">
        <v>56</v>
      </c>
      <c r="AN522">
        <v>1164</v>
      </c>
      <c r="AO522">
        <v>24</v>
      </c>
      <c r="AP522">
        <v>130.9</v>
      </c>
      <c r="AQ522">
        <v>2.1</v>
      </c>
      <c r="AR522">
        <v>8.81</v>
      </c>
      <c r="AS522">
        <v>0.14000000000000001</v>
      </c>
    </row>
    <row r="523" spans="1:45" x14ac:dyDescent="0.25">
      <c r="A523">
        <v>26.506</v>
      </c>
      <c r="B523" t="s">
        <v>656</v>
      </c>
      <c r="C523">
        <v>123</v>
      </c>
      <c r="D523" t="s">
        <v>40</v>
      </c>
      <c r="E523">
        <v>1</v>
      </c>
      <c r="H523" s="1">
        <v>28440000</v>
      </c>
      <c r="I523">
        <v>720000</v>
      </c>
      <c r="J523">
        <v>611000</v>
      </c>
      <c r="K523">
        <v>18000</v>
      </c>
      <c r="L523">
        <v>0.36759999999999998</v>
      </c>
      <c r="M523">
        <v>8.5000000000000006E-3</v>
      </c>
      <c r="N523">
        <v>8.6999999999999994E-3</v>
      </c>
      <c r="O523">
        <v>4.9700000000000001E-2</v>
      </c>
      <c r="P523">
        <v>7.7999999999999999E-4</v>
      </c>
      <c r="Q523">
        <v>9.2000000000000003E-4</v>
      </c>
      <c r="R523">
        <v>0.45143</v>
      </c>
      <c r="S523">
        <v>20.120719999999999</v>
      </c>
      <c r="T523">
        <v>0.37245610000000001</v>
      </c>
      <c r="U523">
        <v>5.3400000000000003E-2</v>
      </c>
      <c r="V523">
        <v>1.1000000000000001E-3</v>
      </c>
      <c r="W523">
        <v>1.1000000000000001E-3</v>
      </c>
      <c r="X523">
        <v>0.25786999999999999</v>
      </c>
      <c r="Y523">
        <v>1.609E-2</v>
      </c>
      <c r="Z523">
        <v>8.4000000000000003E-4</v>
      </c>
      <c r="AA523">
        <v>1.4E-3</v>
      </c>
      <c r="AB523">
        <v>318.2</v>
      </c>
      <c r="AC523">
        <v>6.5</v>
      </c>
      <c r="AD523">
        <v>6.6</v>
      </c>
      <c r="AE523" s="4">
        <v>313.39999999999998</v>
      </c>
      <c r="AF523">
        <v>5</v>
      </c>
      <c r="AG523">
        <v>5.8</v>
      </c>
      <c r="AH523">
        <v>323</v>
      </c>
      <c r="AI523">
        <v>17</v>
      </c>
      <c r="AJ523">
        <v>28</v>
      </c>
      <c r="AK523">
        <v>331</v>
      </c>
      <c r="AL523">
        <v>49</v>
      </c>
      <c r="AM523">
        <v>49</v>
      </c>
      <c r="AN523">
        <v>1158</v>
      </c>
      <c r="AO523">
        <v>33</v>
      </c>
      <c r="AP523">
        <v>128.1</v>
      </c>
      <c r="AQ523">
        <v>3.5</v>
      </c>
      <c r="AR523">
        <v>8.9700000000000006</v>
      </c>
      <c r="AS523">
        <v>0.14000000000000001</v>
      </c>
    </row>
    <row r="524" spans="1:45" x14ac:dyDescent="0.25">
      <c r="A524">
        <v>26.536999999999999</v>
      </c>
      <c r="B524" t="s">
        <v>657</v>
      </c>
      <c r="C524">
        <v>123</v>
      </c>
      <c r="D524" t="s">
        <v>40</v>
      </c>
      <c r="E524">
        <v>1</v>
      </c>
      <c r="H524" s="1">
        <v>28770000</v>
      </c>
      <c r="I524">
        <v>770000</v>
      </c>
      <c r="J524">
        <v>599000</v>
      </c>
      <c r="K524">
        <v>10000</v>
      </c>
      <c r="L524">
        <v>0.375</v>
      </c>
      <c r="M524">
        <v>0.01</v>
      </c>
      <c r="N524">
        <v>0.01</v>
      </c>
      <c r="O524">
        <v>5.0470000000000001E-2</v>
      </c>
      <c r="P524">
        <v>8.1999999999999998E-4</v>
      </c>
      <c r="Q524">
        <v>9.5E-4</v>
      </c>
      <c r="R524">
        <v>0.45404</v>
      </c>
      <c r="S524">
        <v>19.813749999999999</v>
      </c>
      <c r="T524">
        <v>0.3729555</v>
      </c>
      <c r="U524">
        <v>5.4199999999999998E-2</v>
      </c>
      <c r="V524">
        <v>1.4E-3</v>
      </c>
      <c r="W524">
        <v>1.4E-3</v>
      </c>
      <c r="X524">
        <v>0.1822</v>
      </c>
      <c r="Y524">
        <v>1.6449999999999999E-2</v>
      </c>
      <c r="Z524">
        <v>9.1E-4</v>
      </c>
      <c r="AA524">
        <v>1.5E-3</v>
      </c>
      <c r="AB524">
        <v>323.3</v>
      </c>
      <c r="AC524">
        <v>7.7</v>
      </c>
      <c r="AD524">
        <v>7.8</v>
      </c>
      <c r="AE524" s="4">
        <v>318.2</v>
      </c>
      <c r="AF524">
        <v>5.2</v>
      </c>
      <c r="AG524">
        <v>6.1</v>
      </c>
      <c r="AH524">
        <v>330</v>
      </c>
      <c r="AI524">
        <v>18</v>
      </c>
      <c r="AJ524">
        <v>30</v>
      </c>
      <c r="AK524">
        <v>353</v>
      </c>
      <c r="AL524">
        <v>58</v>
      </c>
      <c r="AM524">
        <v>58</v>
      </c>
      <c r="AN524">
        <v>1127</v>
      </c>
      <c r="AO524">
        <v>20</v>
      </c>
      <c r="AP524">
        <v>123.9</v>
      </c>
      <c r="AQ524">
        <v>2.1</v>
      </c>
      <c r="AR524">
        <v>9.01</v>
      </c>
      <c r="AS524">
        <v>0.15</v>
      </c>
    </row>
    <row r="525" spans="1:45" x14ac:dyDescent="0.25">
      <c r="A525">
        <v>26.521999999999998</v>
      </c>
      <c r="B525" t="s">
        <v>658</v>
      </c>
      <c r="C525">
        <v>124</v>
      </c>
      <c r="D525" t="s">
        <v>40</v>
      </c>
      <c r="E525">
        <v>1</v>
      </c>
      <c r="H525" s="1">
        <v>28600000</v>
      </c>
      <c r="I525">
        <v>820000</v>
      </c>
      <c r="J525">
        <v>571000</v>
      </c>
      <c r="K525">
        <v>15000</v>
      </c>
      <c r="L525">
        <v>0.37740000000000001</v>
      </c>
      <c r="M525">
        <v>9.5999999999999992E-3</v>
      </c>
      <c r="N525">
        <v>9.7999999999999997E-3</v>
      </c>
      <c r="O525">
        <v>5.0849999999999999E-2</v>
      </c>
      <c r="P525">
        <v>7.9000000000000001E-4</v>
      </c>
      <c r="Q525">
        <v>9.3000000000000005E-4</v>
      </c>
      <c r="R525">
        <v>0.56101999999999996</v>
      </c>
      <c r="S525">
        <v>19.665679999999998</v>
      </c>
      <c r="T525">
        <v>0.35966740000000003</v>
      </c>
      <c r="U525">
        <v>5.3400000000000003E-2</v>
      </c>
      <c r="V525">
        <v>1.1999999999999999E-3</v>
      </c>
      <c r="W525">
        <v>1.1999999999999999E-3</v>
      </c>
      <c r="X525">
        <v>0.24571999999999999</v>
      </c>
      <c r="Y525">
        <v>1.7010000000000001E-2</v>
      </c>
      <c r="Z525">
        <v>9.2000000000000003E-4</v>
      </c>
      <c r="AA525">
        <v>1.5E-3</v>
      </c>
      <c r="AB525">
        <v>324.39999999999998</v>
      </c>
      <c r="AC525">
        <v>7.1</v>
      </c>
      <c r="AD525">
        <v>7.2</v>
      </c>
      <c r="AE525" s="4">
        <v>319.7</v>
      </c>
      <c r="AF525">
        <v>4.9000000000000004</v>
      </c>
      <c r="AG525">
        <v>5.7</v>
      </c>
      <c r="AH525">
        <v>341</v>
      </c>
      <c r="AI525">
        <v>18</v>
      </c>
      <c r="AJ525">
        <v>30</v>
      </c>
      <c r="AK525">
        <v>324</v>
      </c>
      <c r="AL525">
        <v>49</v>
      </c>
      <c r="AM525">
        <v>49</v>
      </c>
      <c r="AN525">
        <v>1075</v>
      </c>
      <c r="AO525">
        <v>29</v>
      </c>
      <c r="AP525">
        <v>119.8</v>
      </c>
      <c r="AQ525">
        <v>3.3</v>
      </c>
      <c r="AR525">
        <v>8.92</v>
      </c>
      <c r="AS525">
        <v>0.13</v>
      </c>
    </row>
    <row r="526" spans="1:45" x14ac:dyDescent="0.25">
      <c r="A526">
        <v>26.516999999999999</v>
      </c>
      <c r="B526" t="s">
        <v>659</v>
      </c>
      <c r="C526">
        <v>124</v>
      </c>
      <c r="D526" t="s">
        <v>40</v>
      </c>
      <c r="E526">
        <v>1</v>
      </c>
      <c r="H526" s="1">
        <v>28790000</v>
      </c>
      <c r="I526">
        <v>760000</v>
      </c>
      <c r="J526">
        <v>570000</v>
      </c>
      <c r="K526">
        <v>18000</v>
      </c>
      <c r="L526">
        <v>0.37069999999999997</v>
      </c>
      <c r="M526">
        <v>8.8999999999999999E-3</v>
      </c>
      <c r="N526">
        <v>9.1000000000000004E-3</v>
      </c>
      <c r="O526">
        <v>5.0450000000000002E-2</v>
      </c>
      <c r="P526">
        <v>9.3000000000000005E-4</v>
      </c>
      <c r="Q526">
        <v>1E-3</v>
      </c>
      <c r="R526">
        <v>0.38395000000000001</v>
      </c>
      <c r="S526">
        <v>19.82161</v>
      </c>
      <c r="T526">
        <v>0.39289600000000002</v>
      </c>
      <c r="U526">
        <v>5.3100000000000001E-2</v>
      </c>
      <c r="V526">
        <v>1.1999999999999999E-3</v>
      </c>
      <c r="W526">
        <v>1.1999999999999999E-3</v>
      </c>
      <c r="X526">
        <v>0.37235000000000001</v>
      </c>
      <c r="Y526">
        <v>1.5949999999999999E-2</v>
      </c>
      <c r="Z526">
        <v>8.4000000000000003E-4</v>
      </c>
      <c r="AA526">
        <v>1.4E-3</v>
      </c>
      <c r="AB526">
        <v>320.39999999999998</v>
      </c>
      <c r="AC526">
        <v>6.8</v>
      </c>
      <c r="AD526">
        <v>6.9</v>
      </c>
      <c r="AE526" s="4">
        <v>317.2</v>
      </c>
      <c r="AF526">
        <v>5.7</v>
      </c>
      <c r="AG526">
        <v>6.4</v>
      </c>
      <c r="AH526">
        <v>320</v>
      </c>
      <c r="AI526">
        <v>17</v>
      </c>
      <c r="AJ526">
        <v>28</v>
      </c>
      <c r="AK526">
        <v>317</v>
      </c>
      <c r="AL526">
        <v>52</v>
      </c>
      <c r="AM526">
        <v>52</v>
      </c>
      <c r="AN526">
        <v>1074</v>
      </c>
      <c r="AO526">
        <v>33</v>
      </c>
      <c r="AP526">
        <v>118.3</v>
      </c>
      <c r="AQ526">
        <v>3.3</v>
      </c>
      <c r="AR526">
        <v>9.01</v>
      </c>
      <c r="AS526">
        <v>0.14000000000000001</v>
      </c>
    </row>
    <row r="527" spans="1:45" x14ac:dyDescent="0.25">
      <c r="A527">
        <v>26.538</v>
      </c>
      <c r="B527" t="s">
        <v>660</v>
      </c>
      <c r="C527">
        <v>123</v>
      </c>
      <c r="D527" t="s">
        <v>40</v>
      </c>
      <c r="E527">
        <v>1</v>
      </c>
      <c r="H527" s="1">
        <v>29080000</v>
      </c>
      <c r="I527">
        <v>760000</v>
      </c>
      <c r="J527">
        <v>598000</v>
      </c>
      <c r="K527">
        <v>12000</v>
      </c>
      <c r="L527">
        <v>0.36520000000000002</v>
      </c>
      <c r="M527">
        <v>8.3999999999999995E-3</v>
      </c>
      <c r="N527">
        <v>8.6E-3</v>
      </c>
      <c r="O527">
        <v>5.0169999999999999E-2</v>
      </c>
      <c r="P527">
        <v>8.0999999999999996E-4</v>
      </c>
      <c r="Q527">
        <v>9.3999999999999997E-4</v>
      </c>
      <c r="R527">
        <v>0.44478000000000001</v>
      </c>
      <c r="S527">
        <v>19.932230000000001</v>
      </c>
      <c r="T527">
        <v>0.37345620000000002</v>
      </c>
      <c r="U527">
        <v>5.2999999999999999E-2</v>
      </c>
      <c r="V527">
        <v>1.1999999999999999E-3</v>
      </c>
      <c r="W527">
        <v>1.1999999999999999E-3</v>
      </c>
      <c r="X527">
        <v>0.32741999999999999</v>
      </c>
      <c r="Y527">
        <v>1.6490000000000001E-2</v>
      </c>
      <c r="Z527">
        <v>8.1999999999999998E-4</v>
      </c>
      <c r="AA527">
        <v>1.4E-3</v>
      </c>
      <c r="AB527">
        <v>315.5</v>
      </c>
      <c r="AC527">
        <v>6.2</v>
      </c>
      <c r="AD527">
        <v>6.4</v>
      </c>
      <c r="AE527" s="4">
        <v>315.5</v>
      </c>
      <c r="AF527">
        <v>4.9000000000000004</v>
      </c>
      <c r="AG527">
        <v>5.8</v>
      </c>
      <c r="AH527">
        <v>330</v>
      </c>
      <c r="AI527">
        <v>16</v>
      </c>
      <c r="AJ527">
        <v>29</v>
      </c>
      <c r="AK527">
        <v>311</v>
      </c>
      <c r="AL527">
        <v>50</v>
      </c>
      <c r="AM527">
        <v>50</v>
      </c>
      <c r="AN527">
        <v>1116</v>
      </c>
      <c r="AO527">
        <v>22</v>
      </c>
      <c r="AP527">
        <v>121.7</v>
      </c>
      <c r="AQ527">
        <v>2.1</v>
      </c>
      <c r="AR527">
        <v>9.1199999999999992</v>
      </c>
      <c r="AS527">
        <v>0.17</v>
      </c>
    </row>
    <row r="528" spans="1:45" x14ac:dyDescent="0.25">
      <c r="A528">
        <v>26.518999999999998</v>
      </c>
      <c r="B528" t="s">
        <v>661</v>
      </c>
      <c r="C528">
        <v>124</v>
      </c>
      <c r="D528" t="s">
        <v>40</v>
      </c>
      <c r="E528">
        <v>1</v>
      </c>
      <c r="H528" s="1">
        <v>28130000</v>
      </c>
      <c r="I528">
        <v>680000</v>
      </c>
      <c r="J528">
        <v>602000</v>
      </c>
      <c r="K528">
        <v>15000</v>
      </c>
      <c r="L528">
        <v>0.36820000000000003</v>
      </c>
      <c r="M528">
        <v>8.6E-3</v>
      </c>
      <c r="N528">
        <v>8.6999999999999994E-3</v>
      </c>
      <c r="O528">
        <v>5.1209999999999999E-2</v>
      </c>
      <c r="P528">
        <v>9.3000000000000005E-4</v>
      </c>
      <c r="Q528">
        <v>1.1000000000000001E-3</v>
      </c>
      <c r="R528">
        <v>0.48942000000000002</v>
      </c>
      <c r="S528">
        <v>19.527439999999999</v>
      </c>
      <c r="T528">
        <v>0.41945280000000001</v>
      </c>
      <c r="U528">
        <v>5.2299999999999999E-2</v>
      </c>
      <c r="V528">
        <v>1.1000000000000001E-3</v>
      </c>
      <c r="W528">
        <v>1.1000000000000001E-3</v>
      </c>
      <c r="X528">
        <v>0.30237000000000003</v>
      </c>
      <c r="Y528">
        <v>1.7649999999999999E-2</v>
      </c>
      <c r="Z528">
        <v>8.4000000000000003E-4</v>
      </c>
      <c r="AA528">
        <v>1.5E-3</v>
      </c>
      <c r="AB528">
        <v>317.7</v>
      </c>
      <c r="AC528">
        <v>6.3</v>
      </c>
      <c r="AD528">
        <v>6.5</v>
      </c>
      <c r="AE528" s="4">
        <v>321.89999999999998</v>
      </c>
      <c r="AF528">
        <v>5.7</v>
      </c>
      <c r="AG528">
        <v>6.5</v>
      </c>
      <c r="AH528">
        <v>353</v>
      </c>
      <c r="AI528">
        <v>17</v>
      </c>
      <c r="AJ528">
        <v>30</v>
      </c>
      <c r="AK528">
        <v>281</v>
      </c>
      <c r="AL528">
        <v>48</v>
      </c>
      <c r="AM528">
        <v>48</v>
      </c>
      <c r="AN528">
        <v>1150</v>
      </c>
      <c r="AO528">
        <v>28</v>
      </c>
      <c r="AP528">
        <v>129.4</v>
      </c>
      <c r="AQ528">
        <v>3.1</v>
      </c>
      <c r="AR528">
        <v>8.86</v>
      </c>
      <c r="AS528">
        <v>0.14000000000000001</v>
      </c>
    </row>
    <row r="529" spans="1:45" x14ac:dyDescent="0.25">
      <c r="A529">
        <v>26.568999999999999</v>
      </c>
      <c r="B529" t="s">
        <v>662</v>
      </c>
      <c r="C529">
        <v>123</v>
      </c>
      <c r="D529" t="s">
        <v>40</v>
      </c>
      <c r="E529">
        <v>1</v>
      </c>
      <c r="H529" s="1">
        <v>28990000</v>
      </c>
      <c r="I529">
        <v>700000</v>
      </c>
      <c r="J529">
        <v>659000</v>
      </c>
      <c r="K529">
        <v>22000</v>
      </c>
      <c r="L529">
        <v>0.37140000000000001</v>
      </c>
      <c r="M529">
        <v>8.9999999999999993E-3</v>
      </c>
      <c r="N529">
        <v>9.1999999999999998E-3</v>
      </c>
      <c r="O529">
        <v>5.101E-2</v>
      </c>
      <c r="P529">
        <v>9.7999999999999997E-4</v>
      </c>
      <c r="Q529">
        <v>1.1000000000000001E-3</v>
      </c>
      <c r="R529">
        <v>0.42942999999999998</v>
      </c>
      <c r="S529">
        <v>19.603999999999999</v>
      </c>
      <c r="T529">
        <v>0.42274850000000003</v>
      </c>
      <c r="U529">
        <v>5.3100000000000001E-2</v>
      </c>
      <c r="V529">
        <v>1.1999999999999999E-3</v>
      </c>
      <c r="W529">
        <v>1.1999999999999999E-3</v>
      </c>
      <c r="X529">
        <v>0.37969000000000003</v>
      </c>
      <c r="Y529">
        <v>1.6549999999999999E-2</v>
      </c>
      <c r="Z529">
        <v>8.8999999999999995E-4</v>
      </c>
      <c r="AA529">
        <v>1.5E-3</v>
      </c>
      <c r="AB529">
        <v>320</v>
      </c>
      <c r="AC529">
        <v>6.6</v>
      </c>
      <c r="AD529">
        <v>6.8</v>
      </c>
      <c r="AE529" s="4">
        <v>320.60000000000002</v>
      </c>
      <c r="AF529">
        <v>6</v>
      </c>
      <c r="AG529">
        <v>6.7</v>
      </c>
      <c r="AH529">
        <v>332</v>
      </c>
      <c r="AI529">
        <v>18</v>
      </c>
      <c r="AJ529">
        <v>29</v>
      </c>
      <c r="AK529">
        <v>310</v>
      </c>
      <c r="AL529">
        <v>52</v>
      </c>
      <c r="AM529">
        <v>52</v>
      </c>
      <c r="AN529">
        <v>1229</v>
      </c>
      <c r="AO529">
        <v>42</v>
      </c>
      <c r="AP529">
        <v>135.80000000000001</v>
      </c>
      <c r="AQ529">
        <v>4.0999999999999996</v>
      </c>
      <c r="AR529">
        <v>8.98</v>
      </c>
      <c r="AS529">
        <v>0.14000000000000001</v>
      </c>
    </row>
    <row r="530" spans="1:45" x14ac:dyDescent="0.25">
      <c r="A530">
        <v>26.504999999999999</v>
      </c>
      <c r="B530" t="s">
        <v>663</v>
      </c>
      <c r="C530">
        <v>124</v>
      </c>
      <c r="D530" t="s">
        <v>40</v>
      </c>
      <c r="E530">
        <v>1</v>
      </c>
      <c r="H530" s="1">
        <v>28850000</v>
      </c>
      <c r="I530">
        <v>870000</v>
      </c>
      <c r="J530">
        <v>577000</v>
      </c>
      <c r="K530">
        <v>14000</v>
      </c>
      <c r="L530">
        <v>0.39129999999999998</v>
      </c>
      <c r="M530">
        <v>9.4000000000000004E-3</v>
      </c>
      <c r="N530">
        <v>9.5999999999999992E-3</v>
      </c>
      <c r="O530">
        <v>5.1679999999999997E-2</v>
      </c>
      <c r="P530">
        <v>7.6999999999999996E-4</v>
      </c>
      <c r="Q530">
        <v>9.1E-4</v>
      </c>
      <c r="R530">
        <v>0.49387999999999999</v>
      </c>
      <c r="S530">
        <v>19.34985</v>
      </c>
      <c r="T530">
        <v>0.34071899999999999</v>
      </c>
      <c r="U530">
        <v>5.5E-2</v>
      </c>
      <c r="V530">
        <v>1.1999999999999999E-3</v>
      </c>
      <c r="W530">
        <v>1.1999999999999999E-3</v>
      </c>
      <c r="X530">
        <v>0.10789</v>
      </c>
      <c r="Y530">
        <v>1.695E-2</v>
      </c>
      <c r="Z530">
        <v>8.5999999999999998E-4</v>
      </c>
      <c r="AA530">
        <v>1.5E-3</v>
      </c>
      <c r="AB530">
        <v>334.6</v>
      </c>
      <c r="AC530">
        <v>6.8</v>
      </c>
      <c r="AD530">
        <v>7</v>
      </c>
      <c r="AE530" s="4">
        <v>324.8</v>
      </c>
      <c r="AF530">
        <v>4.7</v>
      </c>
      <c r="AG530">
        <v>5.6</v>
      </c>
      <c r="AH530">
        <v>340</v>
      </c>
      <c r="AI530">
        <v>17</v>
      </c>
      <c r="AJ530">
        <v>30</v>
      </c>
      <c r="AK530">
        <v>393</v>
      </c>
      <c r="AL530">
        <v>47</v>
      </c>
      <c r="AM530">
        <v>47</v>
      </c>
      <c r="AN530">
        <v>1103</v>
      </c>
      <c r="AO530">
        <v>27</v>
      </c>
      <c r="AP530">
        <v>123.7</v>
      </c>
      <c r="AQ530">
        <v>3</v>
      </c>
      <c r="AR530">
        <v>8.86</v>
      </c>
      <c r="AS530">
        <v>0.11</v>
      </c>
    </row>
    <row r="531" spans="1:45" x14ac:dyDescent="0.25">
      <c r="A531">
        <v>26.51</v>
      </c>
      <c r="B531" t="s">
        <v>664</v>
      </c>
      <c r="C531">
        <v>123</v>
      </c>
      <c r="D531" t="s">
        <v>40</v>
      </c>
      <c r="E531">
        <v>1</v>
      </c>
      <c r="H531" s="1">
        <v>28060000</v>
      </c>
      <c r="I531">
        <v>750000</v>
      </c>
      <c r="J531">
        <v>591000</v>
      </c>
      <c r="K531">
        <v>20000</v>
      </c>
      <c r="L531">
        <v>0.38740000000000002</v>
      </c>
      <c r="M531">
        <v>8.8000000000000005E-3</v>
      </c>
      <c r="N531">
        <v>8.9999999999999993E-3</v>
      </c>
      <c r="O531">
        <v>5.2170000000000001E-2</v>
      </c>
      <c r="P531">
        <v>8.1999999999999998E-4</v>
      </c>
      <c r="Q531">
        <v>9.6000000000000002E-4</v>
      </c>
      <c r="R531">
        <v>0.40432000000000001</v>
      </c>
      <c r="S531">
        <v>19.168099999999999</v>
      </c>
      <c r="T531">
        <v>0.35271960000000002</v>
      </c>
      <c r="U531">
        <v>5.4100000000000002E-2</v>
      </c>
      <c r="V531">
        <v>1.1999999999999999E-3</v>
      </c>
      <c r="W531">
        <v>1.1999999999999999E-3</v>
      </c>
      <c r="X531">
        <v>0.29026000000000002</v>
      </c>
      <c r="Y531">
        <v>1.6750000000000001E-2</v>
      </c>
      <c r="Z531">
        <v>8.8000000000000003E-4</v>
      </c>
      <c r="AA531">
        <v>1.5E-3</v>
      </c>
      <c r="AB531">
        <v>331.8</v>
      </c>
      <c r="AC531">
        <v>6.4</v>
      </c>
      <c r="AD531">
        <v>6.5</v>
      </c>
      <c r="AE531" s="4">
        <v>327.8</v>
      </c>
      <c r="AF531">
        <v>5</v>
      </c>
      <c r="AG531">
        <v>5.9</v>
      </c>
      <c r="AH531">
        <v>336</v>
      </c>
      <c r="AI531">
        <v>18</v>
      </c>
      <c r="AJ531">
        <v>30</v>
      </c>
      <c r="AK531">
        <v>354</v>
      </c>
      <c r="AL531">
        <v>50</v>
      </c>
      <c r="AM531">
        <v>50</v>
      </c>
      <c r="AN531">
        <v>1129</v>
      </c>
      <c r="AO531">
        <v>37</v>
      </c>
      <c r="AP531">
        <v>130.1</v>
      </c>
      <c r="AQ531">
        <v>4.4000000000000004</v>
      </c>
      <c r="AR531">
        <v>8.67</v>
      </c>
      <c r="AS531">
        <v>0.12</v>
      </c>
    </row>
    <row r="532" spans="1:45" x14ac:dyDescent="0.25">
      <c r="A532">
        <v>26.738</v>
      </c>
      <c r="B532" t="s">
        <v>665</v>
      </c>
      <c r="C532">
        <v>125</v>
      </c>
      <c r="D532" t="s">
        <v>40</v>
      </c>
      <c r="E532">
        <v>1</v>
      </c>
      <c r="H532" s="1">
        <v>27490000</v>
      </c>
      <c r="I532">
        <v>750000</v>
      </c>
      <c r="J532">
        <v>535000</v>
      </c>
      <c r="K532">
        <v>13000</v>
      </c>
      <c r="L532">
        <v>0.37790000000000001</v>
      </c>
      <c r="M532">
        <v>8.9999999999999993E-3</v>
      </c>
      <c r="N532">
        <v>9.1000000000000004E-3</v>
      </c>
      <c r="O532">
        <v>5.1139999999999998E-2</v>
      </c>
      <c r="P532">
        <v>7.7999999999999999E-4</v>
      </c>
      <c r="Q532">
        <v>9.3000000000000005E-4</v>
      </c>
      <c r="R532">
        <v>0.45457999999999998</v>
      </c>
      <c r="S532">
        <v>19.554169999999999</v>
      </c>
      <c r="T532">
        <v>0.35559980000000002</v>
      </c>
      <c r="U532">
        <v>5.3400000000000003E-2</v>
      </c>
      <c r="V532">
        <v>1.1000000000000001E-3</v>
      </c>
      <c r="W532">
        <v>1.1000000000000001E-3</v>
      </c>
      <c r="X532">
        <v>0.19886000000000001</v>
      </c>
      <c r="Y532">
        <v>1.7229999999999999E-2</v>
      </c>
      <c r="Z532">
        <v>9.1E-4</v>
      </c>
      <c r="AA532">
        <v>1.5E-3</v>
      </c>
      <c r="AB532">
        <v>325.8</v>
      </c>
      <c r="AC532">
        <v>6.3</v>
      </c>
      <c r="AD532">
        <v>6.5</v>
      </c>
      <c r="AE532" s="4">
        <v>321.39999999999998</v>
      </c>
      <c r="AF532">
        <v>4.8</v>
      </c>
      <c r="AG532">
        <v>5.7</v>
      </c>
      <c r="AH532">
        <v>345</v>
      </c>
      <c r="AI532">
        <v>18</v>
      </c>
      <c r="AJ532">
        <v>31</v>
      </c>
      <c r="AK532">
        <v>334</v>
      </c>
      <c r="AL532">
        <v>48</v>
      </c>
      <c r="AM532">
        <v>48</v>
      </c>
      <c r="AN532">
        <v>1014</v>
      </c>
      <c r="AO532">
        <v>25</v>
      </c>
      <c r="AP532">
        <v>111.8</v>
      </c>
      <c r="AQ532">
        <v>2.9</v>
      </c>
      <c r="AR532">
        <v>9.02</v>
      </c>
      <c r="AS532">
        <v>0.14000000000000001</v>
      </c>
    </row>
    <row r="533" spans="1:45" x14ac:dyDescent="0.25">
      <c r="A533">
        <v>26.518000000000001</v>
      </c>
      <c r="B533" t="s">
        <v>666</v>
      </c>
      <c r="C533">
        <v>124</v>
      </c>
      <c r="D533" t="s">
        <v>40</v>
      </c>
      <c r="E533">
        <v>1</v>
      </c>
      <c r="H533" s="1">
        <v>28170000</v>
      </c>
      <c r="I533">
        <v>800000</v>
      </c>
      <c r="J533">
        <v>523000</v>
      </c>
      <c r="K533">
        <v>14000</v>
      </c>
      <c r="L533">
        <v>0.37530000000000002</v>
      </c>
      <c r="M533">
        <v>9.4000000000000004E-3</v>
      </c>
      <c r="N533">
        <v>9.5999999999999992E-3</v>
      </c>
      <c r="O533">
        <v>5.1339999999999997E-2</v>
      </c>
      <c r="P533">
        <v>7.2000000000000005E-4</v>
      </c>
      <c r="Q533">
        <v>8.7000000000000001E-4</v>
      </c>
      <c r="R533">
        <v>0.30623</v>
      </c>
      <c r="S533">
        <v>19.477989999999998</v>
      </c>
      <c r="T533">
        <v>0.33007110000000001</v>
      </c>
      <c r="U533">
        <v>5.2900000000000003E-2</v>
      </c>
      <c r="V533">
        <v>1.2999999999999999E-3</v>
      </c>
      <c r="W533">
        <v>1.2999999999999999E-3</v>
      </c>
      <c r="X533">
        <v>0.27056000000000002</v>
      </c>
      <c r="Y533">
        <v>1.7069999999999998E-2</v>
      </c>
      <c r="Z533">
        <v>8.8000000000000003E-4</v>
      </c>
      <c r="AA533">
        <v>1.5E-3</v>
      </c>
      <c r="AB533">
        <v>322.8</v>
      </c>
      <c r="AC533">
        <v>6.9</v>
      </c>
      <c r="AD533">
        <v>7</v>
      </c>
      <c r="AE533" s="4">
        <v>322.7</v>
      </c>
      <c r="AF533">
        <v>4.4000000000000004</v>
      </c>
      <c r="AG533">
        <v>5.4</v>
      </c>
      <c r="AH533">
        <v>342</v>
      </c>
      <c r="AI533">
        <v>17</v>
      </c>
      <c r="AJ533">
        <v>30</v>
      </c>
      <c r="AK533">
        <v>299</v>
      </c>
      <c r="AL533">
        <v>55</v>
      </c>
      <c r="AM533">
        <v>55</v>
      </c>
      <c r="AN533">
        <v>990</v>
      </c>
      <c r="AO533">
        <v>27</v>
      </c>
      <c r="AP533">
        <v>111.4</v>
      </c>
      <c r="AQ533">
        <v>2.9</v>
      </c>
      <c r="AR533">
        <v>8.84</v>
      </c>
      <c r="AS533">
        <v>0.13</v>
      </c>
    </row>
    <row r="534" spans="1:45" x14ac:dyDescent="0.25">
      <c r="A534">
        <v>26.536000000000001</v>
      </c>
      <c r="B534" t="s">
        <v>667</v>
      </c>
      <c r="C534">
        <v>124</v>
      </c>
      <c r="D534" t="s">
        <v>40</v>
      </c>
      <c r="E534">
        <v>1</v>
      </c>
      <c r="H534" s="1">
        <v>28530000</v>
      </c>
      <c r="I534">
        <v>880000</v>
      </c>
      <c r="J534">
        <v>499000</v>
      </c>
      <c r="K534">
        <v>13000</v>
      </c>
      <c r="L534">
        <v>0.38400000000000001</v>
      </c>
      <c r="M534">
        <v>1.0999999999999999E-2</v>
      </c>
      <c r="N534">
        <v>1.0999999999999999E-2</v>
      </c>
      <c r="O534">
        <v>5.1670000000000001E-2</v>
      </c>
      <c r="P534">
        <v>9.3000000000000005E-4</v>
      </c>
      <c r="Q534">
        <v>1.1000000000000001E-3</v>
      </c>
      <c r="R534">
        <v>0.31835000000000002</v>
      </c>
      <c r="S534">
        <v>19.353590000000001</v>
      </c>
      <c r="T534">
        <v>0.41201759999999998</v>
      </c>
      <c r="U534">
        <v>5.3900000000000003E-2</v>
      </c>
      <c r="V534">
        <v>1.5E-3</v>
      </c>
      <c r="W534">
        <v>1.5E-3</v>
      </c>
      <c r="X534">
        <v>0.31420999999999999</v>
      </c>
      <c r="Y534">
        <v>1.6899999999999998E-2</v>
      </c>
      <c r="Z534">
        <v>8.8999999999999995E-4</v>
      </c>
      <c r="AA534">
        <v>1.5E-3</v>
      </c>
      <c r="AB534">
        <v>329.2</v>
      </c>
      <c r="AC534">
        <v>7.9</v>
      </c>
      <c r="AD534">
        <v>8.1</v>
      </c>
      <c r="AE534" s="4">
        <v>324.7</v>
      </c>
      <c r="AF534">
        <v>5.7</v>
      </c>
      <c r="AG534">
        <v>6.5</v>
      </c>
      <c r="AH534">
        <v>338</v>
      </c>
      <c r="AI534">
        <v>18</v>
      </c>
      <c r="AJ534">
        <v>30</v>
      </c>
      <c r="AK534">
        <v>334</v>
      </c>
      <c r="AL534">
        <v>62</v>
      </c>
      <c r="AM534">
        <v>62</v>
      </c>
      <c r="AN534">
        <v>939</v>
      </c>
      <c r="AO534">
        <v>24</v>
      </c>
      <c r="AP534">
        <v>104.8</v>
      </c>
      <c r="AQ534">
        <v>2.7</v>
      </c>
      <c r="AR534">
        <v>8.89</v>
      </c>
      <c r="AS534">
        <v>0.13</v>
      </c>
    </row>
    <row r="535" spans="1:45" x14ac:dyDescent="0.25">
      <c r="A535">
        <v>26.507000000000001</v>
      </c>
      <c r="B535" t="s">
        <v>668</v>
      </c>
      <c r="C535">
        <v>124</v>
      </c>
      <c r="D535" t="s">
        <v>40</v>
      </c>
      <c r="E535">
        <v>1</v>
      </c>
      <c r="H535" s="1">
        <v>27980000</v>
      </c>
      <c r="I535">
        <v>770000</v>
      </c>
      <c r="J535">
        <v>484000</v>
      </c>
      <c r="K535">
        <v>13000</v>
      </c>
      <c r="L535">
        <v>0.377</v>
      </c>
      <c r="M535">
        <v>0.01</v>
      </c>
      <c r="N535">
        <v>0.01</v>
      </c>
      <c r="O535">
        <v>5.0950000000000002E-2</v>
      </c>
      <c r="P535">
        <v>8.3000000000000001E-4</v>
      </c>
      <c r="Q535">
        <v>9.7000000000000005E-4</v>
      </c>
      <c r="R535">
        <v>0.38635000000000003</v>
      </c>
      <c r="S535">
        <v>19.627089999999999</v>
      </c>
      <c r="T535">
        <v>0.37366579999999999</v>
      </c>
      <c r="U535">
        <v>5.3699999999999998E-2</v>
      </c>
      <c r="V535">
        <v>1.2999999999999999E-3</v>
      </c>
      <c r="W535">
        <v>1.2999999999999999E-3</v>
      </c>
      <c r="X535">
        <v>0.21615000000000001</v>
      </c>
      <c r="Y535">
        <v>1.7250000000000001E-2</v>
      </c>
      <c r="Z535">
        <v>9.6000000000000002E-4</v>
      </c>
      <c r="AA535">
        <v>1.6000000000000001E-3</v>
      </c>
      <c r="AB535">
        <v>325</v>
      </c>
      <c r="AC535">
        <v>7.7</v>
      </c>
      <c r="AD535">
        <v>7.8</v>
      </c>
      <c r="AE535" s="4">
        <v>320.3</v>
      </c>
      <c r="AF535">
        <v>5.0999999999999996</v>
      </c>
      <c r="AG535">
        <v>5.9</v>
      </c>
      <c r="AH535">
        <v>345</v>
      </c>
      <c r="AI535">
        <v>19</v>
      </c>
      <c r="AJ535">
        <v>31</v>
      </c>
      <c r="AK535">
        <v>338</v>
      </c>
      <c r="AL535">
        <v>57</v>
      </c>
      <c r="AM535">
        <v>57</v>
      </c>
      <c r="AN535">
        <v>912</v>
      </c>
      <c r="AO535">
        <v>24</v>
      </c>
      <c r="AP535">
        <v>101.3</v>
      </c>
      <c r="AQ535">
        <v>2.4</v>
      </c>
      <c r="AR535">
        <v>8.9</v>
      </c>
      <c r="AS535">
        <v>0.14000000000000001</v>
      </c>
    </row>
    <row r="536" spans="1:45" x14ac:dyDescent="0.25">
      <c r="A536">
        <v>26.536000000000001</v>
      </c>
      <c r="B536" t="s">
        <v>669</v>
      </c>
      <c r="C536">
        <v>123</v>
      </c>
      <c r="D536" t="s">
        <v>40</v>
      </c>
      <c r="E536">
        <v>1</v>
      </c>
      <c r="H536" s="1">
        <v>28690000</v>
      </c>
      <c r="I536">
        <v>820000</v>
      </c>
      <c r="J536">
        <v>487000</v>
      </c>
      <c r="K536">
        <v>12000</v>
      </c>
      <c r="L536">
        <v>0.37940000000000002</v>
      </c>
      <c r="M536">
        <v>9.4999999999999998E-3</v>
      </c>
      <c r="N536">
        <v>9.7000000000000003E-3</v>
      </c>
      <c r="O536">
        <v>5.1549999999999999E-2</v>
      </c>
      <c r="P536">
        <v>8.5999999999999998E-4</v>
      </c>
      <c r="Q536">
        <v>1E-3</v>
      </c>
      <c r="R536">
        <v>0.33965000000000001</v>
      </c>
      <c r="S536">
        <v>19.39864</v>
      </c>
      <c r="T536">
        <v>0.37630730000000001</v>
      </c>
      <c r="U536">
        <v>5.3600000000000002E-2</v>
      </c>
      <c r="V536">
        <v>1.4E-3</v>
      </c>
      <c r="W536">
        <v>1.4E-3</v>
      </c>
      <c r="X536">
        <v>0.31017</v>
      </c>
      <c r="Y536">
        <v>1.7160000000000002E-2</v>
      </c>
      <c r="Z536">
        <v>9.5E-4</v>
      </c>
      <c r="AA536">
        <v>1.6000000000000001E-3</v>
      </c>
      <c r="AB536">
        <v>325.8</v>
      </c>
      <c r="AC536">
        <v>7</v>
      </c>
      <c r="AD536">
        <v>7.1</v>
      </c>
      <c r="AE536" s="4">
        <v>324</v>
      </c>
      <c r="AF536">
        <v>5.3</v>
      </c>
      <c r="AG536">
        <v>6.1</v>
      </c>
      <c r="AH536">
        <v>344</v>
      </c>
      <c r="AI536">
        <v>19</v>
      </c>
      <c r="AJ536">
        <v>31</v>
      </c>
      <c r="AK536">
        <v>330</v>
      </c>
      <c r="AL536">
        <v>57</v>
      </c>
      <c r="AM536">
        <v>57</v>
      </c>
      <c r="AN536">
        <v>917</v>
      </c>
      <c r="AO536">
        <v>23</v>
      </c>
      <c r="AP536">
        <v>103.8</v>
      </c>
      <c r="AQ536">
        <v>2.6</v>
      </c>
      <c r="AR536">
        <v>8.7899999999999991</v>
      </c>
      <c r="AS536">
        <v>0.12</v>
      </c>
    </row>
    <row r="537" spans="1:45" x14ac:dyDescent="0.25">
      <c r="A537">
        <v>26.538</v>
      </c>
      <c r="B537" t="s">
        <v>670</v>
      </c>
      <c r="C537">
        <v>124</v>
      </c>
      <c r="D537" t="s">
        <v>40</v>
      </c>
      <c r="E537">
        <v>1</v>
      </c>
      <c r="H537" s="1">
        <v>28780000</v>
      </c>
      <c r="I537">
        <v>820000</v>
      </c>
      <c r="J537">
        <v>546000</v>
      </c>
      <c r="K537">
        <v>15000</v>
      </c>
      <c r="L537">
        <v>0.37859999999999999</v>
      </c>
      <c r="M537">
        <v>9.5999999999999992E-3</v>
      </c>
      <c r="N537">
        <v>9.7999999999999997E-3</v>
      </c>
      <c r="O537">
        <v>5.21E-2</v>
      </c>
      <c r="P537">
        <v>8.4000000000000003E-4</v>
      </c>
      <c r="Q537">
        <v>9.7999999999999997E-4</v>
      </c>
      <c r="R537">
        <v>0.44351000000000002</v>
      </c>
      <c r="S537">
        <v>19.193860000000001</v>
      </c>
      <c r="T537">
        <v>0.36103610000000003</v>
      </c>
      <c r="U537">
        <v>5.2600000000000001E-2</v>
      </c>
      <c r="V537">
        <v>1.2999999999999999E-3</v>
      </c>
      <c r="W537">
        <v>1.2999999999999999E-3</v>
      </c>
      <c r="X537">
        <v>0.21332000000000001</v>
      </c>
      <c r="Y537">
        <v>1.8010000000000002E-2</v>
      </c>
      <c r="Z537">
        <v>9.3999999999999997E-4</v>
      </c>
      <c r="AA537">
        <v>1.6000000000000001E-3</v>
      </c>
      <c r="AB537">
        <v>325.3</v>
      </c>
      <c r="AC537">
        <v>7</v>
      </c>
      <c r="AD537">
        <v>7.1</v>
      </c>
      <c r="AE537" s="4">
        <v>328.2</v>
      </c>
      <c r="AF537">
        <v>5.4</v>
      </c>
      <c r="AG537">
        <v>6.3</v>
      </c>
      <c r="AH537">
        <v>361</v>
      </c>
      <c r="AI537">
        <v>19</v>
      </c>
      <c r="AJ537">
        <v>32</v>
      </c>
      <c r="AK537">
        <v>287</v>
      </c>
      <c r="AL537">
        <v>53</v>
      </c>
      <c r="AM537">
        <v>53</v>
      </c>
      <c r="AN537">
        <v>1018</v>
      </c>
      <c r="AO537">
        <v>29</v>
      </c>
      <c r="AP537">
        <v>113.8</v>
      </c>
      <c r="AQ537">
        <v>3.1</v>
      </c>
      <c r="AR537">
        <v>8.9</v>
      </c>
      <c r="AS537">
        <v>0.14000000000000001</v>
      </c>
    </row>
    <row r="538" spans="1:45" x14ac:dyDescent="0.25">
      <c r="A538">
        <v>26.853999999999999</v>
      </c>
      <c r="B538" t="s">
        <v>671</v>
      </c>
      <c r="C538">
        <v>125</v>
      </c>
      <c r="D538" t="s">
        <v>40</v>
      </c>
      <c r="E538">
        <v>1</v>
      </c>
      <c r="H538" s="1">
        <v>28170000</v>
      </c>
      <c r="I538">
        <v>740000</v>
      </c>
      <c r="J538">
        <v>597000</v>
      </c>
      <c r="K538">
        <v>19000</v>
      </c>
      <c r="L538">
        <v>0.38879999999999998</v>
      </c>
      <c r="M538">
        <v>9.5999999999999992E-3</v>
      </c>
      <c r="N538">
        <v>9.7999999999999997E-3</v>
      </c>
      <c r="O538">
        <v>5.1729999999999998E-2</v>
      </c>
      <c r="P538">
        <v>8.3000000000000001E-4</v>
      </c>
      <c r="Q538">
        <v>9.7000000000000005E-4</v>
      </c>
      <c r="R538">
        <v>0.35793999999999998</v>
      </c>
      <c r="S538">
        <v>19.331140000000001</v>
      </c>
      <c r="T538">
        <v>0.36248229999999998</v>
      </c>
      <c r="U538">
        <v>5.4600000000000003E-2</v>
      </c>
      <c r="V538">
        <v>1.2999999999999999E-3</v>
      </c>
      <c r="W538">
        <v>1.2999999999999999E-3</v>
      </c>
      <c r="X538">
        <v>0.33157999999999999</v>
      </c>
      <c r="Y538">
        <v>1.7469999999999999E-2</v>
      </c>
      <c r="Z538">
        <v>8.3000000000000001E-4</v>
      </c>
      <c r="AA538">
        <v>1.5E-3</v>
      </c>
      <c r="AB538">
        <v>332.8</v>
      </c>
      <c r="AC538">
        <v>7</v>
      </c>
      <c r="AD538">
        <v>7.1</v>
      </c>
      <c r="AE538" s="4">
        <v>325.10000000000002</v>
      </c>
      <c r="AF538">
        <v>5.0999999999999996</v>
      </c>
      <c r="AG538">
        <v>5.9</v>
      </c>
      <c r="AH538">
        <v>350</v>
      </c>
      <c r="AI538">
        <v>16</v>
      </c>
      <c r="AJ538">
        <v>30</v>
      </c>
      <c r="AK538">
        <v>372</v>
      </c>
      <c r="AL538">
        <v>51</v>
      </c>
      <c r="AM538">
        <v>51</v>
      </c>
      <c r="AN538">
        <v>1141</v>
      </c>
      <c r="AO538">
        <v>36</v>
      </c>
      <c r="AP538">
        <v>130.30000000000001</v>
      </c>
      <c r="AQ538">
        <v>3.6</v>
      </c>
      <c r="AR538">
        <v>8.7100000000000009</v>
      </c>
      <c r="AS538">
        <v>0.11</v>
      </c>
    </row>
    <row r="539" spans="1:45" x14ac:dyDescent="0.25">
      <c r="A539">
        <v>26.538</v>
      </c>
      <c r="B539" t="s">
        <v>672</v>
      </c>
      <c r="C539">
        <v>123</v>
      </c>
      <c r="D539" t="s">
        <v>40</v>
      </c>
      <c r="E539">
        <v>1</v>
      </c>
      <c r="H539" s="1">
        <v>28790000</v>
      </c>
      <c r="I539">
        <v>850000</v>
      </c>
      <c r="J539">
        <v>700000</v>
      </c>
      <c r="K539">
        <v>22000</v>
      </c>
      <c r="L539">
        <v>0.37380000000000002</v>
      </c>
      <c r="M539">
        <v>9.1000000000000004E-3</v>
      </c>
      <c r="N539">
        <v>9.2999999999999992E-3</v>
      </c>
      <c r="O539">
        <v>5.185E-2</v>
      </c>
      <c r="P539">
        <v>9.7000000000000005E-4</v>
      </c>
      <c r="Q539">
        <v>1.1000000000000001E-3</v>
      </c>
      <c r="R539">
        <v>0.45439000000000002</v>
      </c>
      <c r="S539">
        <v>19.2864</v>
      </c>
      <c r="T539">
        <v>0.40916190000000002</v>
      </c>
      <c r="U539">
        <v>5.2600000000000001E-2</v>
      </c>
      <c r="V539">
        <v>1.1999999999999999E-3</v>
      </c>
      <c r="W539">
        <v>1.1999999999999999E-3</v>
      </c>
      <c r="X539">
        <v>0.31822</v>
      </c>
      <c r="Y539">
        <v>1.7250000000000001E-2</v>
      </c>
      <c r="Z539">
        <v>8.0999999999999996E-4</v>
      </c>
      <c r="AA539">
        <v>1.5E-3</v>
      </c>
      <c r="AB539">
        <v>321.8</v>
      </c>
      <c r="AC539">
        <v>6.7</v>
      </c>
      <c r="AD539">
        <v>6.8</v>
      </c>
      <c r="AE539" s="4">
        <v>325.8</v>
      </c>
      <c r="AF539">
        <v>6</v>
      </c>
      <c r="AG539">
        <v>6.7</v>
      </c>
      <c r="AH539">
        <v>346</v>
      </c>
      <c r="AI539">
        <v>16</v>
      </c>
      <c r="AJ539">
        <v>29</v>
      </c>
      <c r="AK539">
        <v>290</v>
      </c>
      <c r="AL539">
        <v>52</v>
      </c>
      <c r="AM539">
        <v>52</v>
      </c>
      <c r="AN539">
        <v>1306</v>
      </c>
      <c r="AO539">
        <v>41</v>
      </c>
      <c r="AP539">
        <v>147.4</v>
      </c>
      <c r="AQ539">
        <v>4.2</v>
      </c>
      <c r="AR539">
        <v>8.76</v>
      </c>
      <c r="AS539">
        <v>0.13</v>
      </c>
    </row>
    <row r="540" spans="1:45" x14ac:dyDescent="0.25">
      <c r="A540">
        <v>26.536000000000001</v>
      </c>
      <c r="B540" t="s">
        <v>673</v>
      </c>
      <c r="C540">
        <v>123</v>
      </c>
      <c r="D540" t="s">
        <v>40</v>
      </c>
      <c r="E540">
        <v>1</v>
      </c>
      <c r="H540" s="1">
        <v>26950000</v>
      </c>
      <c r="I540">
        <v>840000</v>
      </c>
      <c r="J540">
        <v>414000</v>
      </c>
      <c r="K540">
        <v>14000</v>
      </c>
      <c r="L540">
        <v>0.38700000000000001</v>
      </c>
      <c r="M540">
        <v>1.0999999999999999E-2</v>
      </c>
      <c r="N540">
        <v>1.0999999999999999E-2</v>
      </c>
      <c r="O540">
        <v>5.2699999999999997E-2</v>
      </c>
      <c r="P540">
        <v>8.0000000000000004E-4</v>
      </c>
      <c r="Q540">
        <v>9.5E-4</v>
      </c>
      <c r="R540">
        <v>0.20723</v>
      </c>
      <c r="S540">
        <v>18.97533</v>
      </c>
      <c r="T540">
        <v>0.34206009999999998</v>
      </c>
      <c r="U540">
        <v>5.3400000000000003E-2</v>
      </c>
      <c r="V540">
        <v>1.6000000000000001E-3</v>
      </c>
      <c r="W540">
        <v>1.6000000000000001E-3</v>
      </c>
      <c r="X540">
        <v>0.35933999999999999</v>
      </c>
      <c r="Y540">
        <v>1.83E-2</v>
      </c>
      <c r="Z540">
        <v>1.1000000000000001E-3</v>
      </c>
      <c r="AA540">
        <v>1.6999999999999999E-3</v>
      </c>
      <c r="AB540">
        <v>331.5</v>
      </c>
      <c r="AC540">
        <v>7.9</v>
      </c>
      <c r="AD540">
        <v>8</v>
      </c>
      <c r="AE540" s="4">
        <v>331</v>
      </c>
      <c r="AF540">
        <v>4.9000000000000004</v>
      </c>
      <c r="AG540">
        <v>5.8</v>
      </c>
      <c r="AH540">
        <v>366</v>
      </c>
      <c r="AI540">
        <v>22</v>
      </c>
      <c r="AJ540">
        <v>34</v>
      </c>
      <c r="AK540">
        <v>317</v>
      </c>
      <c r="AL540">
        <v>66</v>
      </c>
      <c r="AM540">
        <v>66</v>
      </c>
      <c r="AN540">
        <v>791</v>
      </c>
      <c r="AO540">
        <v>27</v>
      </c>
      <c r="AP540">
        <v>91.6</v>
      </c>
      <c r="AQ540">
        <v>2.7</v>
      </c>
      <c r="AR540">
        <v>8.5299999999999994</v>
      </c>
      <c r="AS540">
        <v>0.11</v>
      </c>
    </row>
    <row r="541" spans="1:45" x14ac:dyDescent="0.25">
      <c r="A541">
        <v>26.538</v>
      </c>
      <c r="B541" t="s">
        <v>674</v>
      </c>
      <c r="C541">
        <v>123</v>
      </c>
      <c r="D541" t="s">
        <v>40</v>
      </c>
      <c r="E541">
        <v>1</v>
      </c>
      <c r="H541" s="1">
        <v>27110000</v>
      </c>
      <c r="I541">
        <v>850000</v>
      </c>
      <c r="J541">
        <v>397000</v>
      </c>
      <c r="K541">
        <v>13000</v>
      </c>
      <c r="L541">
        <v>0.40500000000000003</v>
      </c>
      <c r="M541">
        <v>1.2999999999999999E-2</v>
      </c>
      <c r="N541">
        <v>1.2999999999999999E-2</v>
      </c>
      <c r="O541">
        <v>5.3510000000000002E-2</v>
      </c>
      <c r="P541">
        <v>8.9999999999999998E-4</v>
      </c>
      <c r="Q541">
        <v>1E-3</v>
      </c>
      <c r="R541">
        <v>0.50760000000000005</v>
      </c>
      <c r="S541">
        <v>18.688099999999999</v>
      </c>
      <c r="T541">
        <v>0.34924490000000002</v>
      </c>
      <c r="U541">
        <v>5.4800000000000001E-2</v>
      </c>
      <c r="V541">
        <v>1.5E-3</v>
      </c>
      <c r="W541">
        <v>1.5E-3</v>
      </c>
      <c r="X541">
        <v>4.1442E-2</v>
      </c>
      <c r="Y541">
        <v>1.7500000000000002E-2</v>
      </c>
      <c r="Z541">
        <v>1E-3</v>
      </c>
      <c r="AA541">
        <v>1.6000000000000001E-3</v>
      </c>
      <c r="AB541">
        <v>344.1</v>
      </c>
      <c r="AC541">
        <v>9.5</v>
      </c>
      <c r="AD541">
        <v>9.6</v>
      </c>
      <c r="AE541" s="4">
        <v>336.7</v>
      </c>
      <c r="AF541">
        <v>5.7</v>
      </c>
      <c r="AG541">
        <v>6.5</v>
      </c>
      <c r="AH541">
        <v>350</v>
      </c>
      <c r="AI541">
        <v>20</v>
      </c>
      <c r="AJ541">
        <v>32</v>
      </c>
      <c r="AK541">
        <v>372</v>
      </c>
      <c r="AL541">
        <v>62</v>
      </c>
      <c r="AM541">
        <v>62</v>
      </c>
      <c r="AN541">
        <v>759</v>
      </c>
      <c r="AO541">
        <v>25</v>
      </c>
      <c r="AP541">
        <v>85.6</v>
      </c>
      <c r="AQ541">
        <v>2.5</v>
      </c>
      <c r="AR541">
        <v>8.8000000000000007</v>
      </c>
      <c r="AS541">
        <v>0.14000000000000001</v>
      </c>
    </row>
    <row r="542" spans="1:45" x14ac:dyDescent="0.25">
      <c r="A542">
        <v>26.506</v>
      </c>
      <c r="B542" t="s">
        <v>675</v>
      </c>
      <c r="C542">
        <v>123</v>
      </c>
      <c r="D542" t="s">
        <v>40</v>
      </c>
      <c r="E542">
        <v>1</v>
      </c>
      <c r="H542" s="1">
        <v>27280000</v>
      </c>
      <c r="I542">
        <v>970000</v>
      </c>
      <c r="J542">
        <v>458000</v>
      </c>
      <c r="K542">
        <v>14000</v>
      </c>
      <c r="L542">
        <v>0.39500000000000002</v>
      </c>
      <c r="M542">
        <v>1.0999999999999999E-2</v>
      </c>
      <c r="N542">
        <v>1.0999999999999999E-2</v>
      </c>
      <c r="O542">
        <v>5.3670000000000002E-2</v>
      </c>
      <c r="P542">
        <v>6.8999999999999997E-4</v>
      </c>
      <c r="Q542">
        <v>8.5999999999999998E-4</v>
      </c>
      <c r="R542">
        <v>0.24643000000000001</v>
      </c>
      <c r="S542">
        <v>18.632380000000001</v>
      </c>
      <c r="T542">
        <v>0.29856250000000001</v>
      </c>
      <c r="U542">
        <v>5.3199999999999997E-2</v>
      </c>
      <c r="V542">
        <v>1.4E-3</v>
      </c>
      <c r="W542">
        <v>1.4E-3</v>
      </c>
      <c r="X542">
        <v>0.21354000000000001</v>
      </c>
      <c r="Y542">
        <v>1.7559999999999999E-2</v>
      </c>
      <c r="Z542">
        <v>8.8999999999999995E-4</v>
      </c>
      <c r="AA542">
        <v>1.5E-3</v>
      </c>
      <c r="AB542">
        <v>337.1</v>
      </c>
      <c r="AC542">
        <v>7.7</v>
      </c>
      <c r="AD542">
        <v>7.8</v>
      </c>
      <c r="AE542" s="4">
        <v>336.9</v>
      </c>
      <c r="AF542">
        <v>4.2</v>
      </c>
      <c r="AG542">
        <v>5.3</v>
      </c>
      <c r="AH542">
        <v>352</v>
      </c>
      <c r="AI542">
        <v>18</v>
      </c>
      <c r="AJ542">
        <v>31</v>
      </c>
      <c r="AK542">
        <v>312</v>
      </c>
      <c r="AL542">
        <v>60</v>
      </c>
      <c r="AM542">
        <v>60</v>
      </c>
      <c r="AN542">
        <v>867</v>
      </c>
      <c r="AO542">
        <v>26</v>
      </c>
      <c r="AP542">
        <v>110.4</v>
      </c>
      <c r="AQ542">
        <v>3.3</v>
      </c>
      <c r="AR542">
        <v>7.7610000000000001</v>
      </c>
      <c r="AS542">
        <v>9.8000000000000004E-2</v>
      </c>
    </row>
    <row r="543" spans="1:45" x14ac:dyDescent="0.25">
      <c r="A543">
        <v>26.568000000000001</v>
      </c>
      <c r="B543" t="s">
        <v>676</v>
      </c>
      <c r="C543">
        <v>124</v>
      </c>
      <c r="D543" t="s">
        <v>40</v>
      </c>
      <c r="E543">
        <v>1</v>
      </c>
      <c r="H543" s="1">
        <v>27220000</v>
      </c>
      <c r="I543">
        <v>850000</v>
      </c>
      <c r="J543">
        <v>427000</v>
      </c>
      <c r="K543">
        <v>14000</v>
      </c>
      <c r="L543">
        <v>0.39600000000000002</v>
      </c>
      <c r="M543">
        <v>1.0999999999999999E-2</v>
      </c>
      <c r="N543">
        <v>1.0999999999999999E-2</v>
      </c>
      <c r="O543">
        <v>5.3580000000000003E-2</v>
      </c>
      <c r="P543">
        <v>8.0999999999999996E-4</v>
      </c>
      <c r="Q543">
        <v>9.6000000000000002E-4</v>
      </c>
      <c r="R543">
        <v>0.18567</v>
      </c>
      <c r="S543">
        <v>18.663679999999999</v>
      </c>
      <c r="T543">
        <v>0.33439970000000002</v>
      </c>
      <c r="U543">
        <v>5.3499999999999999E-2</v>
      </c>
      <c r="V543">
        <v>1.5E-3</v>
      </c>
      <c r="W543">
        <v>1.5E-3</v>
      </c>
      <c r="X543">
        <v>0.34669</v>
      </c>
      <c r="Y543">
        <v>1.6310000000000002E-2</v>
      </c>
      <c r="Z543">
        <v>9.8999999999999999E-4</v>
      </c>
      <c r="AA543">
        <v>1.5E-3</v>
      </c>
      <c r="AB543">
        <v>337.5</v>
      </c>
      <c r="AC543">
        <v>7.7</v>
      </c>
      <c r="AD543">
        <v>7.9</v>
      </c>
      <c r="AE543" s="4">
        <v>336.4</v>
      </c>
      <c r="AF543">
        <v>4.9000000000000004</v>
      </c>
      <c r="AG543">
        <v>5.9</v>
      </c>
      <c r="AH543">
        <v>327</v>
      </c>
      <c r="AI543">
        <v>20</v>
      </c>
      <c r="AJ543">
        <v>31</v>
      </c>
      <c r="AK543">
        <v>319</v>
      </c>
      <c r="AL543">
        <v>61</v>
      </c>
      <c r="AM543">
        <v>61</v>
      </c>
      <c r="AN543">
        <v>809</v>
      </c>
      <c r="AO543">
        <v>26</v>
      </c>
      <c r="AP543">
        <v>105.7</v>
      </c>
      <c r="AQ543">
        <v>3.2</v>
      </c>
      <c r="AR543">
        <v>7.59</v>
      </c>
      <c r="AS543">
        <v>0.11</v>
      </c>
    </row>
    <row r="544" spans="1:45" x14ac:dyDescent="0.25">
      <c r="A544">
        <v>26.585999999999999</v>
      </c>
      <c r="B544" t="s">
        <v>677</v>
      </c>
      <c r="C544">
        <v>123</v>
      </c>
      <c r="D544" t="s">
        <v>40</v>
      </c>
      <c r="E544">
        <v>1</v>
      </c>
      <c r="H544" s="1">
        <v>27810000</v>
      </c>
      <c r="I544">
        <v>860000</v>
      </c>
      <c r="J544">
        <v>360000</v>
      </c>
      <c r="K544">
        <v>17000</v>
      </c>
      <c r="L544">
        <v>0.377</v>
      </c>
      <c r="M544">
        <v>1.2E-2</v>
      </c>
      <c r="N544">
        <v>1.2E-2</v>
      </c>
      <c r="O544">
        <v>5.2540000000000003E-2</v>
      </c>
      <c r="P544">
        <v>8.3000000000000001E-4</v>
      </c>
      <c r="Q544">
        <v>9.7000000000000005E-4</v>
      </c>
      <c r="R544">
        <v>0.22241</v>
      </c>
      <c r="S544">
        <v>19.03312</v>
      </c>
      <c r="T544">
        <v>0.35139179999999998</v>
      </c>
      <c r="U544">
        <v>5.2200000000000003E-2</v>
      </c>
      <c r="V544">
        <v>1.6000000000000001E-3</v>
      </c>
      <c r="W544">
        <v>1.6000000000000001E-3</v>
      </c>
      <c r="X544">
        <v>0.27417999999999998</v>
      </c>
      <c r="Y544">
        <v>1.7000000000000001E-2</v>
      </c>
      <c r="Z544">
        <v>1E-3</v>
      </c>
      <c r="AA544">
        <v>1.6000000000000001E-3</v>
      </c>
      <c r="AB544">
        <v>323.8</v>
      </c>
      <c r="AC544">
        <v>8.5</v>
      </c>
      <c r="AD544">
        <v>8.6</v>
      </c>
      <c r="AE544" s="4">
        <v>330</v>
      </c>
      <c r="AF544">
        <v>5.0999999999999996</v>
      </c>
      <c r="AG544">
        <v>5.9</v>
      </c>
      <c r="AH544">
        <v>341</v>
      </c>
      <c r="AI544">
        <v>20</v>
      </c>
      <c r="AJ544">
        <v>32</v>
      </c>
      <c r="AK544">
        <v>264</v>
      </c>
      <c r="AL544">
        <v>67</v>
      </c>
      <c r="AM544">
        <v>67</v>
      </c>
      <c r="AN544">
        <v>678</v>
      </c>
      <c r="AO544">
        <v>31</v>
      </c>
      <c r="AP544">
        <v>76</v>
      </c>
      <c r="AQ544">
        <v>3.2</v>
      </c>
      <c r="AR544">
        <v>8.7899999999999991</v>
      </c>
      <c r="AS544">
        <v>0.13</v>
      </c>
    </row>
    <row r="545" spans="1:45" x14ac:dyDescent="0.25">
      <c r="A545">
        <v>26.838999999999999</v>
      </c>
      <c r="B545" t="s">
        <v>678</v>
      </c>
      <c r="C545">
        <v>125</v>
      </c>
      <c r="D545" t="s">
        <v>40</v>
      </c>
      <c r="E545">
        <v>1</v>
      </c>
      <c r="H545" s="1">
        <v>27180000</v>
      </c>
      <c r="I545">
        <v>870000</v>
      </c>
      <c r="J545">
        <v>345300</v>
      </c>
      <c r="K545">
        <v>8600</v>
      </c>
      <c r="L545">
        <v>0.39200000000000002</v>
      </c>
      <c r="M545">
        <v>1.2E-2</v>
      </c>
      <c r="N545">
        <v>1.2E-2</v>
      </c>
      <c r="O545">
        <v>5.323E-2</v>
      </c>
      <c r="P545">
        <v>8.4999999999999995E-4</v>
      </c>
      <c r="Q545">
        <v>9.8999999999999999E-4</v>
      </c>
      <c r="R545">
        <v>0.19164</v>
      </c>
      <c r="S545">
        <v>18.7864</v>
      </c>
      <c r="T545">
        <v>0.34939949999999997</v>
      </c>
      <c r="U545">
        <v>5.3499999999999999E-2</v>
      </c>
      <c r="V545">
        <v>1.6999999999999999E-3</v>
      </c>
      <c r="W545">
        <v>1.6999999999999999E-3</v>
      </c>
      <c r="X545">
        <v>0.29016999999999998</v>
      </c>
      <c r="Y545">
        <v>1.67E-2</v>
      </c>
      <c r="Z545">
        <v>1.1000000000000001E-3</v>
      </c>
      <c r="AA545">
        <v>1.6000000000000001E-3</v>
      </c>
      <c r="AB545">
        <v>335.7</v>
      </c>
      <c r="AC545">
        <v>9.1</v>
      </c>
      <c r="AD545">
        <v>9.1999999999999993</v>
      </c>
      <c r="AE545" s="4">
        <v>334.3</v>
      </c>
      <c r="AF545">
        <v>5.2</v>
      </c>
      <c r="AG545">
        <v>6.1</v>
      </c>
      <c r="AH545">
        <v>334</v>
      </c>
      <c r="AI545">
        <v>22</v>
      </c>
      <c r="AJ545">
        <v>32</v>
      </c>
      <c r="AK545">
        <v>319</v>
      </c>
      <c r="AL545">
        <v>70</v>
      </c>
      <c r="AM545">
        <v>70</v>
      </c>
      <c r="AN545">
        <v>650</v>
      </c>
      <c r="AO545">
        <v>16</v>
      </c>
      <c r="AP545">
        <v>76.900000000000006</v>
      </c>
      <c r="AQ545">
        <v>1.6</v>
      </c>
      <c r="AR545">
        <v>8.34</v>
      </c>
      <c r="AS545">
        <v>0.11</v>
      </c>
    </row>
    <row r="546" spans="1:45" x14ac:dyDescent="0.25">
      <c r="A546">
        <v>26.687000000000001</v>
      </c>
      <c r="B546" t="s">
        <v>679</v>
      </c>
      <c r="C546">
        <v>124</v>
      </c>
      <c r="D546" t="s">
        <v>40</v>
      </c>
      <c r="E546">
        <v>1</v>
      </c>
      <c r="H546" s="1">
        <v>27550000</v>
      </c>
      <c r="I546">
        <v>830000</v>
      </c>
      <c r="J546">
        <v>273800</v>
      </c>
      <c r="K546">
        <v>8800</v>
      </c>
      <c r="L546">
        <v>0.38700000000000001</v>
      </c>
      <c r="M546">
        <v>1.2999999999999999E-2</v>
      </c>
      <c r="N546">
        <v>1.2999999999999999E-2</v>
      </c>
      <c r="O546">
        <v>5.2909999999999999E-2</v>
      </c>
      <c r="P546">
        <v>9.7999999999999997E-4</v>
      </c>
      <c r="Q546">
        <v>1.1000000000000001E-3</v>
      </c>
      <c r="R546">
        <v>0.41615999999999997</v>
      </c>
      <c r="S546">
        <v>18.900020000000001</v>
      </c>
      <c r="T546">
        <v>0.3929318</v>
      </c>
      <c r="U546">
        <v>5.3600000000000002E-2</v>
      </c>
      <c r="V546">
        <v>1.6999999999999999E-3</v>
      </c>
      <c r="W546">
        <v>1.6999999999999999E-3</v>
      </c>
      <c r="X546">
        <v>0.20982000000000001</v>
      </c>
      <c r="Y546">
        <v>1.8100000000000002E-2</v>
      </c>
      <c r="Z546">
        <v>1.2999999999999999E-3</v>
      </c>
      <c r="AA546">
        <v>1.9E-3</v>
      </c>
      <c r="AB546">
        <v>331.2</v>
      </c>
      <c r="AC546">
        <v>9.3000000000000007</v>
      </c>
      <c r="AD546">
        <v>9.4</v>
      </c>
      <c r="AE546" s="4">
        <v>332.3</v>
      </c>
      <c r="AF546">
        <v>6</v>
      </c>
      <c r="AG546">
        <v>6.8</v>
      </c>
      <c r="AH546">
        <v>362</v>
      </c>
      <c r="AI546">
        <v>26</v>
      </c>
      <c r="AJ546">
        <v>37</v>
      </c>
      <c r="AK546">
        <v>328</v>
      </c>
      <c r="AL546">
        <v>65</v>
      </c>
      <c r="AM546">
        <v>65</v>
      </c>
      <c r="AN546">
        <v>515</v>
      </c>
      <c r="AO546">
        <v>16</v>
      </c>
      <c r="AP546">
        <v>55.8</v>
      </c>
      <c r="AQ546">
        <v>1.7</v>
      </c>
      <c r="AR546">
        <v>9.1999999999999993</v>
      </c>
      <c r="AS546">
        <v>0.13</v>
      </c>
    </row>
    <row r="547" spans="1:45" x14ac:dyDescent="0.25">
      <c r="A547">
        <v>26.539000000000001</v>
      </c>
      <c r="B547" t="s">
        <v>680</v>
      </c>
      <c r="C547">
        <v>124</v>
      </c>
      <c r="D547" t="s">
        <v>40</v>
      </c>
      <c r="E547">
        <v>1</v>
      </c>
      <c r="H547" s="1">
        <v>28150000</v>
      </c>
      <c r="I547">
        <v>880000</v>
      </c>
      <c r="J547">
        <v>457000</v>
      </c>
      <c r="K547">
        <v>15000</v>
      </c>
      <c r="L547">
        <v>0.38100000000000001</v>
      </c>
      <c r="M547">
        <v>1.0999999999999999E-2</v>
      </c>
      <c r="N547">
        <v>1.0999999999999999E-2</v>
      </c>
      <c r="O547">
        <v>5.246E-2</v>
      </c>
      <c r="P547">
        <v>9.1E-4</v>
      </c>
      <c r="Q547">
        <v>1E-3</v>
      </c>
      <c r="R547">
        <v>0.36310999999999999</v>
      </c>
      <c r="S547">
        <v>19.062139999999999</v>
      </c>
      <c r="T547">
        <v>0.3633653</v>
      </c>
      <c r="U547">
        <v>5.2699999999999997E-2</v>
      </c>
      <c r="V547">
        <v>1.5E-3</v>
      </c>
      <c r="W547">
        <v>1.5E-3</v>
      </c>
      <c r="X547">
        <v>0.32030999999999998</v>
      </c>
      <c r="Y547">
        <v>1.7469999999999999E-2</v>
      </c>
      <c r="Z547">
        <v>8.8000000000000003E-4</v>
      </c>
      <c r="AA547">
        <v>1.5E-3</v>
      </c>
      <c r="AB547">
        <v>327</v>
      </c>
      <c r="AC547">
        <v>7.7</v>
      </c>
      <c r="AD547">
        <v>7.8</v>
      </c>
      <c r="AE547" s="4">
        <v>329.6</v>
      </c>
      <c r="AF547">
        <v>5.6</v>
      </c>
      <c r="AG547">
        <v>6.4</v>
      </c>
      <c r="AH547">
        <v>350</v>
      </c>
      <c r="AI547">
        <v>18</v>
      </c>
      <c r="AJ547">
        <v>31</v>
      </c>
      <c r="AK547">
        <v>297</v>
      </c>
      <c r="AL547">
        <v>58</v>
      </c>
      <c r="AM547">
        <v>58</v>
      </c>
      <c r="AN547">
        <v>853</v>
      </c>
      <c r="AO547">
        <v>27</v>
      </c>
      <c r="AP547">
        <v>106.7</v>
      </c>
      <c r="AQ547">
        <v>3</v>
      </c>
      <c r="AR547">
        <v>8</v>
      </c>
      <c r="AS547">
        <v>0.14000000000000001</v>
      </c>
    </row>
    <row r="548" spans="1:45" x14ac:dyDescent="0.25">
      <c r="A548">
        <v>26.556999999999999</v>
      </c>
      <c r="B548" t="s">
        <v>681</v>
      </c>
      <c r="C548">
        <v>124</v>
      </c>
      <c r="D548" t="s">
        <v>40</v>
      </c>
      <c r="E548">
        <v>1</v>
      </c>
      <c r="H548" s="1">
        <v>27070000</v>
      </c>
      <c r="I548">
        <v>900000</v>
      </c>
      <c r="J548">
        <v>434000</v>
      </c>
      <c r="K548">
        <v>14000</v>
      </c>
      <c r="L548">
        <v>0.40100000000000002</v>
      </c>
      <c r="M548">
        <v>1.0999999999999999E-2</v>
      </c>
      <c r="N548">
        <v>1.0999999999999999E-2</v>
      </c>
      <c r="O548">
        <v>5.3589999999999999E-2</v>
      </c>
      <c r="P548">
        <v>8.0000000000000004E-4</v>
      </c>
      <c r="Q548">
        <v>9.5E-4</v>
      </c>
      <c r="R548">
        <v>0.24065</v>
      </c>
      <c r="S548">
        <v>18.6602</v>
      </c>
      <c r="T548">
        <v>0.3307928</v>
      </c>
      <c r="U548">
        <v>5.4399999999999997E-2</v>
      </c>
      <c r="V548">
        <v>1.5E-3</v>
      </c>
      <c r="W548">
        <v>1.5E-3</v>
      </c>
      <c r="X548">
        <v>0.27649000000000001</v>
      </c>
      <c r="Y548">
        <v>1.6959999999999999E-2</v>
      </c>
      <c r="Z548">
        <v>8.4000000000000003E-4</v>
      </c>
      <c r="AA548">
        <v>1.5E-3</v>
      </c>
      <c r="AB548">
        <v>341.5</v>
      </c>
      <c r="AC548">
        <v>7.9</v>
      </c>
      <c r="AD548">
        <v>8</v>
      </c>
      <c r="AE548" s="4">
        <v>337.2</v>
      </c>
      <c r="AF548">
        <v>5</v>
      </c>
      <c r="AG548">
        <v>6</v>
      </c>
      <c r="AH548">
        <v>340</v>
      </c>
      <c r="AI548">
        <v>17</v>
      </c>
      <c r="AJ548">
        <v>29</v>
      </c>
      <c r="AK548">
        <v>360</v>
      </c>
      <c r="AL548">
        <v>62</v>
      </c>
      <c r="AM548">
        <v>62</v>
      </c>
      <c r="AN548">
        <v>829</v>
      </c>
      <c r="AO548">
        <v>26</v>
      </c>
      <c r="AP548">
        <v>104.2</v>
      </c>
      <c r="AQ548">
        <v>3.3</v>
      </c>
      <c r="AR548">
        <v>7.92</v>
      </c>
      <c r="AS548">
        <v>0.11</v>
      </c>
    </row>
    <row r="549" spans="1:45" x14ac:dyDescent="0.25">
      <c r="A549">
        <v>26.571999999999999</v>
      </c>
      <c r="B549" t="s">
        <v>682</v>
      </c>
      <c r="C549">
        <v>124</v>
      </c>
      <c r="D549" t="s">
        <v>40</v>
      </c>
      <c r="E549">
        <v>1</v>
      </c>
      <c r="H549" s="1">
        <v>27610000</v>
      </c>
      <c r="I549">
        <v>870000</v>
      </c>
      <c r="J549">
        <v>211200</v>
      </c>
      <c r="K549">
        <v>6700</v>
      </c>
      <c r="L549">
        <v>0.39200000000000002</v>
      </c>
      <c r="M549">
        <v>1.4E-2</v>
      </c>
      <c r="N549">
        <v>1.4E-2</v>
      </c>
      <c r="O549">
        <v>5.3100000000000001E-2</v>
      </c>
      <c r="P549">
        <v>1E-3</v>
      </c>
      <c r="Q549">
        <v>1.1000000000000001E-3</v>
      </c>
      <c r="R549">
        <v>0.13585</v>
      </c>
      <c r="S549">
        <v>18.83239</v>
      </c>
      <c r="T549">
        <v>0.3901249</v>
      </c>
      <c r="U549">
        <v>5.4199999999999998E-2</v>
      </c>
      <c r="V549">
        <v>2.2000000000000001E-3</v>
      </c>
      <c r="W549">
        <v>2.2000000000000001E-3</v>
      </c>
      <c r="X549">
        <v>0.37626999999999999</v>
      </c>
      <c r="Y549">
        <v>1.8200000000000001E-2</v>
      </c>
      <c r="Z549">
        <v>1.5E-3</v>
      </c>
      <c r="AA549">
        <v>2E-3</v>
      </c>
      <c r="AB549">
        <v>334</v>
      </c>
      <c r="AC549">
        <v>10</v>
      </c>
      <c r="AD549">
        <v>10</v>
      </c>
      <c r="AE549" s="4">
        <v>333.5</v>
      </c>
      <c r="AF549">
        <v>6.3</v>
      </c>
      <c r="AG549">
        <v>7</v>
      </c>
      <c r="AH549">
        <v>364</v>
      </c>
      <c r="AI549">
        <v>30</v>
      </c>
      <c r="AJ549">
        <v>40</v>
      </c>
      <c r="AK549">
        <v>326</v>
      </c>
      <c r="AL549">
        <v>83</v>
      </c>
      <c r="AM549">
        <v>83</v>
      </c>
      <c r="AN549">
        <v>394</v>
      </c>
      <c r="AO549">
        <v>13</v>
      </c>
      <c r="AP549">
        <v>38.200000000000003</v>
      </c>
      <c r="AQ549">
        <v>1.3</v>
      </c>
      <c r="AR549">
        <v>10.29</v>
      </c>
      <c r="AS549">
        <v>0.2</v>
      </c>
    </row>
    <row r="550" spans="1:45" x14ac:dyDescent="0.25">
      <c r="A550">
        <v>26.504999999999999</v>
      </c>
      <c r="B550" t="s">
        <v>683</v>
      </c>
      <c r="C550">
        <v>123</v>
      </c>
      <c r="D550" t="s">
        <v>40</v>
      </c>
      <c r="E550">
        <v>1</v>
      </c>
      <c r="H550" s="1">
        <v>27160000</v>
      </c>
      <c r="I550">
        <v>870000</v>
      </c>
      <c r="J550">
        <v>271700</v>
      </c>
      <c r="K550">
        <v>7200</v>
      </c>
      <c r="L550">
        <v>0.39400000000000002</v>
      </c>
      <c r="M550">
        <v>1.0999999999999999E-2</v>
      </c>
      <c r="N550">
        <v>1.0999999999999999E-2</v>
      </c>
      <c r="O550">
        <v>5.4330000000000003E-2</v>
      </c>
      <c r="P550">
        <v>9.7000000000000005E-4</v>
      </c>
      <c r="Q550">
        <v>1.1000000000000001E-3</v>
      </c>
      <c r="R550">
        <v>0.36903999999999998</v>
      </c>
      <c r="S550">
        <v>18.406040000000001</v>
      </c>
      <c r="T550">
        <v>0.3726604</v>
      </c>
      <c r="U550">
        <v>5.28E-2</v>
      </c>
      <c r="V550">
        <v>1.5E-3</v>
      </c>
      <c r="W550">
        <v>1.5E-3</v>
      </c>
      <c r="X550">
        <v>0.28777000000000003</v>
      </c>
      <c r="Y550">
        <v>1.7299999999999999E-2</v>
      </c>
      <c r="Z550">
        <v>1.2999999999999999E-3</v>
      </c>
      <c r="AA550">
        <v>1.8E-3</v>
      </c>
      <c r="AB550">
        <v>336.5</v>
      </c>
      <c r="AC550">
        <v>8</v>
      </c>
      <c r="AD550">
        <v>8.1</v>
      </c>
      <c r="AE550" s="4">
        <v>341</v>
      </c>
      <c r="AF550">
        <v>5.9</v>
      </c>
      <c r="AG550">
        <v>6.7</v>
      </c>
      <c r="AH550">
        <v>346</v>
      </c>
      <c r="AI550">
        <v>25</v>
      </c>
      <c r="AJ550">
        <v>35</v>
      </c>
      <c r="AK550">
        <v>293</v>
      </c>
      <c r="AL550">
        <v>63</v>
      </c>
      <c r="AM550">
        <v>63</v>
      </c>
      <c r="AN550">
        <v>507</v>
      </c>
      <c r="AO550">
        <v>13</v>
      </c>
      <c r="AP550">
        <v>57.4</v>
      </c>
      <c r="AQ550">
        <v>1.5</v>
      </c>
      <c r="AR550">
        <v>8.8000000000000007</v>
      </c>
      <c r="AS550">
        <v>0.15</v>
      </c>
    </row>
    <row r="551" spans="1:45" x14ac:dyDescent="0.25">
      <c r="A551">
        <v>26.515000000000001</v>
      </c>
      <c r="B551" t="s">
        <v>684</v>
      </c>
      <c r="C551">
        <v>124</v>
      </c>
      <c r="D551" t="s">
        <v>40</v>
      </c>
      <c r="E551">
        <v>1</v>
      </c>
      <c r="H551" s="1">
        <v>25940000</v>
      </c>
      <c r="I551">
        <v>930000</v>
      </c>
      <c r="J551">
        <v>462000</v>
      </c>
      <c r="K551">
        <v>18000</v>
      </c>
      <c r="L551">
        <v>0.40329999999999999</v>
      </c>
      <c r="M551">
        <v>9.4999999999999998E-3</v>
      </c>
      <c r="N551">
        <v>9.7000000000000003E-3</v>
      </c>
      <c r="O551">
        <v>5.3719999999999997E-2</v>
      </c>
      <c r="P551">
        <v>7.2999999999999996E-4</v>
      </c>
      <c r="Q551">
        <v>8.9999999999999998E-4</v>
      </c>
      <c r="R551">
        <v>0.17971000000000001</v>
      </c>
      <c r="S551">
        <v>18.61504</v>
      </c>
      <c r="T551">
        <v>0.31186779999999997</v>
      </c>
      <c r="U551">
        <v>5.4600000000000003E-2</v>
      </c>
      <c r="V551">
        <v>1.4E-3</v>
      </c>
      <c r="W551">
        <v>1.4E-3</v>
      </c>
      <c r="X551">
        <v>0.41763</v>
      </c>
      <c r="Y551">
        <v>1.7899999999999999E-2</v>
      </c>
      <c r="Z551">
        <v>1.1000000000000001E-3</v>
      </c>
      <c r="AA551">
        <v>1.6999999999999999E-3</v>
      </c>
      <c r="AB551">
        <v>343.3</v>
      </c>
      <c r="AC551">
        <v>6.8</v>
      </c>
      <c r="AD551">
        <v>7</v>
      </c>
      <c r="AE551" s="4">
        <v>337.3</v>
      </c>
      <c r="AF551">
        <v>4.5</v>
      </c>
      <c r="AG551">
        <v>5.5</v>
      </c>
      <c r="AH551">
        <v>359</v>
      </c>
      <c r="AI551">
        <v>22</v>
      </c>
      <c r="AJ551">
        <v>34</v>
      </c>
      <c r="AK551">
        <v>370</v>
      </c>
      <c r="AL551">
        <v>55</v>
      </c>
      <c r="AM551">
        <v>55</v>
      </c>
      <c r="AN551">
        <v>883</v>
      </c>
      <c r="AO551">
        <v>35</v>
      </c>
      <c r="AP551">
        <v>102</v>
      </c>
      <c r="AQ551">
        <v>4</v>
      </c>
      <c r="AR551">
        <v>8.6140000000000008</v>
      </c>
      <c r="AS551">
        <v>9.9000000000000005E-2</v>
      </c>
    </row>
    <row r="552" spans="1:45" x14ac:dyDescent="0.25">
      <c r="A552">
        <v>26.510999999999999</v>
      </c>
      <c r="B552" t="s">
        <v>685</v>
      </c>
      <c r="C552">
        <v>123</v>
      </c>
      <c r="D552" t="s">
        <v>40</v>
      </c>
      <c r="E552">
        <v>1</v>
      </c>
      <c r="H552" s="1">
        <v>27560000</v>
      </c>
      <c r="I552">
        <v>930000</v>
      </c>
      <c r="J552">
        <v>350000</v>
      </c>
      <c r="K552">
        <v>11000</v>
      </c>
      <c r="L552">
        <v>0.39300000000000002</v>
      </c>
      <c r="M552">
        <v>1.2E-2</v>
      </c>
      <c r="N552">
        <v>1.2E-2</v>
      </c>
      <c r="O552">
        <v>5.4199999999999998E-2</v>
      </c>
      <c r="P552">
        <v>8.4999999999999995E-4</v>
      </c>
      <c r="Q552">
        <v>1E-3</v>
      </c>
      <c r="R552">
        <v>0.32477</v>
      </c>
      <c r="S552">
        <v>18.45018</v>
      </c>
      <c r="T552">
        <v>0.34040930000000003</v>
      </c>
      <c r="U552">
        <v>5.28E-2</v>
      </c>
      <c r="V552">
        <v>1.5E-3</v>
      </c>
      <c r="W552">
        <v>1.5E-3</v>
      </c>
      <c r="X552">
        <v>0.28242</v>
      </c>
      <c r="Y552">
        <v>1.72E-2</v>
      </c>
      <c r="Z552">
        <v>1.1000000000000001E-3</v>
      </c>
      <c r="AA552">
        <v>1.6999999999999999E-3</v>
      </c>
      <c r="AB552">
        <v>335.7</v>
      </c>
      <c r="AC552">
        <v>8.4</v>
      </c>
      <c r="AD552">
        <v>8.5</v>
      </c>
      <c r="AE552" s="4">
        <v>340.2</v>
      </c>
      <c r="AF552">
        <v>5.2</v>
      </c>
      <c r="AG552">
        <v>6.1</v>
      </c>
      <c r="AH552">
        <v>345</v>
      </c>
      <c r="AI552">
        <v>22</v>
      </c>
      <c r="AJ552">
        <v>33</v>
      </c>
      <c r="AK552">
        <v>292</v>
      </c>
      <c r="AL552">
        <v>63</v>
      </c>
      <c r="AM552">
        <v>63</v>
      </c>
      <c r="AN552">
        <v>653</v>
      </c>
      <c r="AO552">
        <v>20</v>
      </c>
      <c r="AP552">
        <v>81.099999999999994</v>
      </c>
      <c r="AQ552">
        <v>2.5</v>
      </c>
      <c r="AR552">
        <v>8.0399999999999991</v>
      </c>
      <c r="AS552">
        <v>0.14000000000000001</v>
      </c>
    </row>
    <row r="553" spans="1:45" x14ac:dyDescent="0.25">
      <c r="A553">
        <v>26.506</v>
      </c>
      <c r="B553" t="s">
        <v>686</v>
      </c>
      <c r="C553">
        <v>123</v>
      </c>
      <c r="D553" t="s">
        <v>40</v>
      </c>
      <c r="E553">
        <v>1</v>
      </c>
      <c r="H553" s="1">
        <v>26540000</v>
      </c>
      <c r="I553">
        <v>850000</v>
      </c>
      <c r="J553">
        <v>269600</v>
      </c>
      <c r="K553">
        <v>8100</v>
      </c>
      <c r="L553">
        <v>0.40699999999999997</v>
      </c>
      <c r="M553">
        <v>1.4E-2</v>
      </c>
      <c r="N553">
        <v>1.4E-2</v>
      </c>
      <c r="O553">
        <v>5.3969999999999997E-2</v>
      </c>
      <c r="P553">
        <v>9.5E-4</v>
      </c>
      <c r="Q553">
        <v>1.1000000000000001E-3</v>
      </c>
      <c r="R553">
        <v>0.48685</v>
      </c>
      <c r="S553">
        <v>18.52881</v>
      </c>
      <c r="T553">
        <v>0.3776486</v>
      </c>
      <c r="U553">
        <v>5.4800000000000001E-2</v>
      </c>
      <c r="V553">
        <v>1.6999999999999999E-3</v>
      </c>
      <c r="W553">
        <v>1.6999999999999999E-3</v>
      </c>
      <c r="X553">
        <v>8.1568000000000002E-2</v>
      </c>
      <c r="Y553">
        <v>1.78E-2</v>
      </c>
      <c r="Z553">
        <v>1.1999999999999999E-3</v>
      </c>
      <c r="AA553">
        <v>1.8E-3</v>
      </c>
      <c r="AB553">
        <v>345</v>
      </c>
      <c r="AC553">
        <v>10</v>
      </c>
      <c r="AD553">
        <v>10</v>
      </c>
      <c r="AE553" s="4">
        <v>338.8</v>
      </c>
      <c r="AF553">
        <v>5.8</v>
      </c>
      <c r="AG553">
        <v>6.6</v>
      </c>
      <c r="AH553">
        <v>356</v>
      </c>
      <c r="AI553">
        <v>24</v>
      </c>
      <c r="AJ553">
        <v>35</v>
      </c>
      <c r="AK553">
        <v>370</v>
      </c>
      <c r="AL553">
        <v>67</v>
      </c>
      <c r="AM553">
        <v>67</v>
      </c>
      <c r="AN553">
        <v>507</v>
      </c>
      <c r="AO553">
        <v>15</v>
      </c>
      <c r="AP553">
        <v>58.6</v>
      </c>
      <c r="AQ553">
        <v>1.8</v>
      </c>
      <c r="AR553">
        <v>8.66</v>
      </c>
      <c r="AS553">
        <v>0.12</v>
      </c>
    </row>
    <row r="554" spans="1:45" x14ac:dyDescent="0.25">
      <c r="A554">
        <v>26.51</v>
      </c>
      <c r="B554" t="s">
        <v>687</v>
      </c>
      <c r="C554">
        <v>124</v>
      </c>
      <c r="D554" t="s">
        <v>40</v>
      </c>
      <c r="E554">
        <v>1</v>
      </c>
      <c r="H554" s="1">
        <v>26520000</v>
      </c>
      <c r="I554">
        <v>910000</v>
      </c>
      <c r="J554">
        <v>510000</v>
      </c>
      <c r="K554">
        <v>18000</v>
      </c>
      <c r="L554">
        <v>0.4</v>
      </c>
      <c r="M554">
        <v>9.4000000000000004E-3</v>
      </c>
      <c r="N554">
        <v>9.5999999999999992E-3</v>
      </c>
      <c r="O554">
        <v>5.4359999999999999E-2</v>
      </c>
      <c r="P554">
        <v>8.1999999999999998E-4</v>
      </c>
      <c r="Q554">
        <v>9.7999999999999997E-4</v>
      </c>
      <c r="R554">
        <v>0.3538</v>
      </c>
      <c r="S554">
        <v>18.395879999999998</v>
      </c>
      <c r="T554">
        <v>0.3316402</v>
      </c>
      <c r="U554">
        <v>5.3800000000000001E-2</v>
      </c>
      <c r="V554">
        <v>1.2999999999999999E-3</v>
      </c>
      <c r="W554">
        <v>1.2999999999999999E-3</v>
      </c>
      <c r="X554">
        <v>0.33668999999999999</v>
      </c>
      <c r="Y554">
        <v>1.7639999999999999E-2</v>
      </c>
      <c r="Z554">
        <v>8.8999999999999995E-4</v>
      </c>
      <c r="AA554">
        <v>1.6000000000000001E-3</v>
      </c>
      <c r="AB554">
        <v>341</v>
      </c>
      <c r="AC554">
        <v>6.8</v>
      </c>
      <c r="AD554">
        <v>7</v>
      </c>
      <c r="AE554" s="4">
        <v>341.9</v>
      </c>
      <c r="AF554">
        <v>5.2</v>
      </c>
      <c r="AG554">
        <v>6.2</v>
      </c>
      <c r="AH554">
        <v>353</v>
      </c>
      <c r="AI554">
        <v>18</v>
      </c>
      <c r="AJ554">
        <v>31</v>
      </c>
      <c r="AK554">
        <v>338</v>
      </c>
      <c r="AL554">
        <v>54</v>
      </c>
      <c r="AM554">
        <v>54</v>
      </c>
      <c r="AN554">
        <v>959</v>
      </c>
      <c r="AO554">
        <v>34</v>
      </c>
      <c r="AP554">
        <v>118.5</v>
      </c>
      <c r="AQ554">
        <v>4</v>
      </c>
      <c r="AR554">
        <v>8.02</v>
      </c>
      <c r="AS554">
        <v>0.11</v>
      </c>
    </row>
    <row r="555" spans="1:45" x14ac:dyDescent="0.25">
      <c r="A555">
        <v>26.518000000000001</v>
      </c>
      <c r="B555" t="s">
        <v>688</v>
      </c>
      <c r="C555">
        <v>123</v>
      </c>
      <c r="D555" t="s">
        <v>40</v>
      </c>
      <c r="E555">
        <v>1</v>
      </c>
      <c r="H555" s="1">
        <v>26350000</v>
      </c>
      <c r="I555">
        <v>820000</v>
      </c>
      <c r="J555">
        <v>440000</v>
      </c>
      <c r="K555">
        <v>17000</v>
      </c>
      <c r="L555">
        <v>0.39500000000000002</v>
      </c>
      <c r="M555">
        <v>1.0999999999999999E-2</v>
      </c>
      <c r="N555">
        <v>1.0999999999999999E-2</v>
      </c>
      <c r="O555">
        <v>5.4089999999999999E-2</v>
      </c>
      <c r="P555">
        <v>7.7999999999999999E-4</v>
      </c>
      <c r="Q555">
        <v>9.3999999999999997E-4</v>
      </c>
      <c r="R555">
        <v>0.38779999999999998</v>
      </c>
      <c r="S555">
        <v>18.48771</v>
      </c>
      <c r="T555">
        <v>0.3212875</v>
      </c>
      <c r="U555">
        <v>5.2900000000000003E-2</v>
      </c>
      <c r="V555">
        <v>1.4E-3</v>
      </c>
      <c r="W555">
        <v>1.4E-3</v>
      </c>
      <c r="X555">
        <v>0.152</v>
      </c>
      <c r="Y555">
        <v>1.7850000000000001E-2</v>
      </c>
      <c r="Z555">
        <v>9.1E-4</v>
      </c>
      <c r="AA555">
        <v>1.6000000000000001E-3</v>
      </c>
      <c r="AB555">
        <v>336.9</v>
      </c>
      <c r="AC555">
        <v>8.3000000000000007</v>
      </c>
      <c r="AD555">
        <v>8.4</v>
      </c>
      <c r="AE555" s="4">
        <v>339.6</v>
      </c>
      <c r="AF555">
        <v>4.8</v>
      </c>
      <c r="AG555">
        <v>5.8</v>
      </c>
      <c r="AH555">
        <v>357</v>
      </c>
      <c r="AI555">
        <v>18</v>
      </c>
      <c r="AJ555">
        <v>31</v>
      </c>
      <c r="AK555">
        <v>300</v>
      </c>
      <c r="AL555">
        <v>59</v>
      </c>
      <c r="AM555">
        <v>59</v>
      </c>
      <c r="AN555">
        <v>828</v>
      </c>
      <c r="AO555">
        <v>33</v>
      </c>
      <c r="AP555">
        <v>94.7</v>
      </c>
      <c r="AQ555">
        <v>3.4</v>
      </c>
      <c r="AR555">
        <v>8.6999999999999993</v>
      </c>
      <c r="AS555">
        <v>0.15</v>
      </c>
    </row>
    <row r="556" spans="1:45" x14ac:dyDescent="0.25">
      <c r="A556">
        <v>26.506</v>
      </c>
      <c r="B556" t="s">
        <v>689</v>
      </c>
      <c r="C556">
        <v>123</v>
      </c>
      <c r="D556" t="s">
        <v>40</v>
      </c>
      <c r="E556">
        <v>1</v>
      </c>
      <c r="H556" s="1">
        <v>25690000</v>
      </c>
      <c r="I556">
        <v>800000</v>
      </c>
      <c r="J556">
        <v>407000</v>
      </c>
      <c r="K556">
        <v>12000</v>
      </c>
      <c r="L556">
        <v>0.40179999999999999</v>
      </c>
      <c r="M556">
        <v>9.9000000000000008E-3</v>
      </c>
      <c r="N556">
        <v>0.01</v>
      </c>
      <c r="O556">
        <v>5.4109999999999998E-2</v>
      </c>
      <c r="P556">
        <v>7.5000000000000002E-4</v>
      </c>
      <c r="Q556">
        <v>9.2000000000000003E-4</v>
      </c>
      <c r="R556">
        <v>0.29665000000000002</v>
      </c>
      <c r="S556">
        <v>18.480869999999999</v>
      </c>
      <c r="T556">
        <v>0.31421919999999998</v>
      </c>
      <c r="U556">
        <v>5.3900000000000003E-2</v>
      </c>
      <c r="V556">
        <v>1.4E-3</v>
      </c>
      <c r="W556">
        <v>1.4E-3</v>
      </c>
      <c r="X556">
        <v>0.28416999999999998</v>
      </c>
      <c r="Y556">
        <v>1.821E-2</v>
      </c>
      <c r="Z556">
        <v>9.6000000000000002E-4</v>
      </c>
      <c r="AA556">
        <v>1.6000000000000001E-3</v>
      </c>
      <c r="AB556">
        <v>342.2</v>
      </c>
      <c r="AC556">
        <v>7.2</v>
      </c>
      <c r="AD556">
        <v>7.3</v>
      </c>
      <c r="AE556" s="4">
        <v>339.7</v>
      </c>
      <c r="AF556">
        <v>4.5999999999999996</v>
      </c>
      <c r="AG556">
        <v>5.6</v>
      </c>
      <c r="AH556">
        <v>367</v>
      </c>
      <c r="AI556">
        <v>20</v>
      </c>
      <c r="AJ556">
        <v>33</v>
      </c>
      <c r="AK556">
        <v>342</v>
      </c>
      <c r="AL556">
        <v>58</v>
      </c>
      <c r="AM556">
        <v>58</v>
      </c>
      <c r="AN556">
        <v>771</v>
      </c>
      <c r="AO556">
        <v>23</v>
      </c>
      <c r="AP556">
        <v>87.5</v>
      </c>
      <c r="AQ556">
        <v>2.5</v>
      </c>
      <c r="AR556">
        <v>8.7100000000000009</v>
      </c>
      <c r="AS556">
        <v>0.11</v>
      </c>
    </row>
    <row r="557" spans="1:45" x14ac:dyDescent="0.25">
      <c r="A557">
        <v>26.834</v>
      </c>
      <c r="B557" t="s">
        <v>690</v>
      </c>
      <c r="C557">
        <v>124</v>
      </c>
      <c r="D557" t="s">
        <v>40</v>
      </c>
      <c r="E557">
        <v>1</v>
      </c>
      <c r="H557" s="1">
        <v>26210000</v>
      </c>
      <c r="I557">
        <v>880000</v>
      </c>
      <c r="J557">
        <v>485000</v>
      </c>
      <c r="K557">
        <v>21000</v>
      </c>
      <c r="L557">
        <v>0.41</v>
      </c>
      <c r="M557">
        <v>1.0999999999999999E-2</v>
      </c>
      <c r="N557">
        <v>1.0999999999999999E-2</v>
      </c>
      <c r="O557">
        <v>5.4870000000000002E-2</v>
      </c>
      <c r="P557">
        <v>8.8000000000000003E-4</v>
      </c>
      <c r="Q557">
        <v>1E-3</v>
      </c>
      <c r="R557">
        <v>0.34920000000000001</v>
      </c>
      <c r="S557">
        <v>18.224900000000002</v>
      </c>
      <c r="T557">
        <v>0.33214680000000002</v>
      </c>
      <c r="U557">
        <v>5.3800000000000001E-2</v>
      </c>
      <c r="V557">
        <v>1.2999999999999999E-3</v>
      </c>
      <c r="W557">
        <v>1.2999999999999999E-3</v>
      </c>
      <c r="X557">
        <v>0.36087999999999998</v>
      </c>
      <c r="Y557">
        <v>1.7440000000000001E-2</v>
      </c>
      <c r="Z557">
        <v>9.6000000000000002E-4</v>
      </c>
      <c r="AA557">
        <v>1.6000000000000001E-3</v>
      </c>
      <c r="AB557">
        <v>348.2</v>
      </c>
      <c r="AC557">
        <v>7.6</v>
      </c>
      <c r="AD557">
        <v>7.7</v>
      </c>
      <c r="AE557" s="4">
        <v>344.3</v>
      </c>
      <c r="AF557">
        <v>5.4</v>
      </c>
      <c r="AG557">
        <v>6.3</v>
      </c>
      <c r="AH557">
        <v>349</v>
      </c>
      <c r="AI557">
        <v>19</v>
      </c>
      <c r="AJ557">
        <v>31</v>
      </c>
      <c r="AK557">
        <v>340</v>
      </c>
      <c r="AL557">
        <v>54</v>
      </c>
      <c r="AM557">
        <v>54</v>
      </c>
      <c r="AN557">
        <v>919</v>
      </c>
      <c r="AO557">
        <v>39</v>
      </c>
      <c r="AP557">
        <v>107.7</v>
      </c>
      <c r="AQ557">
        <v>4.9000000000000004</v>
      </c>
      <c r="AR557">
        <v>8.5</v>
      </c>
      <c r="AS557">
        <v>0.12</v>
      </c>
    </row>
    <row r="558" spans="1:45" x14ac:dyDescent="0.25">
      <c r="A558">
        <v>26.513999999999999</v>
      </c>
      <c r="B558" t="s">
        <v>691</v>
      </c>
      <c r="C558">
        <v>124</v>
      </c>
      <c r="D558" t="s">
        <v>40</v>
      </c>
      <c r="E558">
        <v>1</v>
      </c>
      <c r="H558" s="1">
        <v>26140000</v>
      </c>
      <c r="I558">
        <v>910000</v>
      </c>
      <c r="J558">
        <v>457000</v>
      </c>
      <c r="K558">
        <v>14000</v>
      </c>
      <c r="L558">
        <v>0.39439999999999997</v>
      </c>
      <c r="M558">
        <v>9.4999999999999998E-3</v>
      </c>
      <c r="N558">
        <v>9.7000000000000003E-3</v>
      </c>
      <c r="O558">
        <v>5.3629999999999997E-2</v>
      </c>
      <c r="P558">
        <v>7.5000000000000002E-4</v>
      </c>
      <c r="Q558">
        <v>9.1E-4</v>
      </c>
      <c r="R558">
        <v>0.27916000000000002</v>
      </c>
      <c r="S558">
        <v>18.646280000000001</v>
      </c>
      <c r="T558">
        <v>0.31639220000000001</v>
      </c>
      <c r="U558">
        <v>5.3100000000000001E-2</v>
      </c>
      <c r="V558">
        <v>1.2999999999999999E-3</v>
      </c>
      <c r="W558">
        <v>1.2999999999999999E-3</v>
      </c>
      <c r="X558">
        <v>0.36059999999999998</v>
      </c>
      <c r="Y558">
        <v>1.7319999999999999E-2</v>
      </c>
      <c r="Z558">
        <v>9.3999999999999997E-4</v>
      </c>
      <c r="AA558">
        <v>1.6000000000000001E-3</v>
      </c>
      <c r="AB558">
        <v>336.8</v>
      </c>
      <c r="AC558">
        <v>7</v>
      </c>
      <c r="AD558">
        <v>7.1</v>
      </c>
      <c r="AE558" s="4">
        <v>336.7</v>
      </c>
      <c r="AF558">
        <v>4.5999999999999996</v>
      </c>
      <c r="AG558">
        <v>5.6</v>
      </c>
      <c r="AH558">
        <v>347</v>
      </c>
      <c r="AI558">
        <v>19</v>
      </c>
      <c r="AJ558">
        <v>31</v>
      </c>
      <c r="AK558">
        <v>321</v>
      </c>
      <c r="AL558">
        <v>53</v>
      </c>
      <c r="AM558">
        <v>53</v>
      </c>
      <c r="AN558">
        <v>872</v>
      </c>
      <c r="AO558">
        <v>28</v>
      </c>
      <c r="AP558">
        <v>99.8</v>
      </c>
      <c r="AQ558">
        <v>2.9</v>
      </c>
      <c r="AR558">
        <v>8.64</v>
      </c>
      <c r="AS558">
        <v>0.13</v>
      </c>
    </row>
    <row r="559" spans="1:45" x14ac:dyDescent="0.25">
      <c r="A559">
        <v>26.68</v>
      </c>
      <c r="B559" t="s">
        <v>692</v>
      </c>
      <c r="C559">
        <v>124</v>
      </c>
      <c r="D559" t="s">
        <v>40</v>
      </c>
      <c r="E559">
        <v>1</v>
      </c>
      <c r="H559" s="1">
        <v>26190000</v>
      </c>
      <c r="I559">
        <v>910000</v>
      </c>
      <c r="J559">
        <v>428000</v>
      </c>
      <c r="K559">
        <v>13000</v>
      </c>
      <c r="L559">
        <v>0.40699999999999997</v>
      </c>
      <c r="M559">
        <v>0.01</v>
      </c>
      <c r="N559">
        <v>0.01</v>
      </c>
      <c r="O559">
        <v>5.3719999999999997E-2</v>
      </c>
      <c r="P559">
        <v>8.4000000000000003E-4</v>
      </c>
      <c r="Q559">
        <v>9.8999999999999999E-4</v>
      </c>
      <c r="R559">
        <v>0.28725000000000001</v>
      </c>
      <c r="S559">
        <v>18.61504</v>
      </c>
      <c r="T559">
        <v>0.34305459999999999</v>
      </c>
      <c r="U559">
        <v>5.4800000000000001E-2</v>
      </c>
      <c r="V559">
        <v>1.2999999999999999E-3</v>
      </c>
      <c r="W559">
        <v>1.2999999999999999E-3</v>
      </c>
      <c r="X559">
        <v>0.33727000000000001</v>
      </c>
      <c r="Y559">
        <v>2.0500000000000001E-2</v>
      </c>
      <c r="Z559">
        <v>1.1000000000000001E-3</v>
      </c>
      <c r="AA559">
        <v>1.9E-3</v>
      </c>
      <c r="AB559">
        <v>345.7</v>
      </c>
      <c r="AC559">
        <v>7.2</v>
      </c>
      <c r="AD559">
        <v>7.4</v>
      </c>
      <c r="AE559" s="4">
        <v>337.3</v>
      </c>
      <c r="AF559">
        <v>5.0999999999999996</v>
      </c>
      <c r="AG559">
        <v>6</v>
      </c>
      <c r="AH559">
        <v>410</v>
      </c>
      <c r="AI559">
        <v>22</v>
      </c>
      <c r="AJ559">
        <v>37</v>
      </c>
      <c r="AK559">
        <v>387</v>
      </c>
      <c r="AL559">
        <v>55</v>
      </c>
      <c r="AM559">
        <v>55</v>
      </c>
      <c r="AN559">
        <v>818</v>
      </c>
      <c r="AO559">
        <v>25</v>
      </c>
      <c r="AP559">
        <v>95.6</v>
      </c>
      <c r="AQ559">
        <v>3.2</v>
      </c>
      <c r="AR559">
        <v>8.58</v>
      </c>
      <c r="AS559">
        <v>0.11</v>
      </c>
    </row>
    <row r="560" spans="1:45" x14ac:dyDescent="0.25">
      <c r="A560">
        <v>26.568000000000001</v>
      </c>
      <c r="B560" t="s">
        <v>693</v>
      </c>
      <c r="C560">
        <v>124</v>
      </c>
      <c r="D560" t="s">
        <v>40</v>
      </c>
      <c r="E560">
        <v>1</v>
      </c>
      <c r="H560" s="1">
        <v>25780000</v>
      </c>
      <c r="I560">
        <v>840000</v>
      </c>
      <c r="J560">
        <v>462000</v>
      </c>
      <c r="K560">
        <v>15000</v>
      </c>
      <c r="L560">
        <v>0.40100000000000002</v>
      </c>
      <c r="M560">
        <v>0.01</v>
      </c>
      <c r="N560">
        <v>0.01</v>
      </c>
      <c r="O560">
        <v>5.4760000000000003E-2</v>
      </c>
      <c r="P560">
        <v>9.1E-4</v>
      </c>
      <c r="Q560">
        <v>1.1000000000000001E-3</v>
      </c>
      <c r="R560">
        <v>0.30486000000000002</v>
      </c>
      <c r="S560">
        <v>18.261500000000002</v>
      </c>
      <c r="T560">
        <v>0.36683080000000001</v>
      </c>
      <c r="U560">
        <v>5.2999999999999999E-2</v>
      </c>
      <c r="V560">
        <v>1.4E-3</v>
      </c>
      <c r="W560">
        <v>1.4E-3</v>
      </c>
      <c r="X560">
        <v>0.32208999999999999</v>
      </c>
      <c r="Y560">
        <v>1.6969999999999999E-2</v>
      </c>
      <c r="Z560">
        <v>9.1E-4</v>
      </c>
      <c r="AA560">
        <v>1.5E-3</v>
      </c>
      <c r="AB560">
        <v>341.2</v>
      </c>
      <c r="AC560">
        <v>7.4</v>
      </c>
      <c r="AD560">
        <v>7.5</v>
      </c>
      <c r="AE560" s="4">
        <v>343.6</v>
      </c>
      <c r="AF560">
        <v>5.6</v>
      </c>
      <c r="AG560">
        <v>6.4</v>
      </c>
      <c r="AH560">
        <v>340</v>
      </c>
      <c r="AI560">
        <v>18</v>
      </c>
      <c r="AJ560">
        <v>30</v>
      </c>
      <c r="AK560">
        <v>303</v>
      </c>
      <c r="AL560">
        <v>59</v>
      </c>
      <c r="AM560">
        <v>59</v>
      </c>
      <c r="AN560">
        <v>862</v>
      </c>
      <c r="AO560">
        <v>28</v>
      </c>
      <c r="AP560">
        <v>111.5</v>
      </c>
      <c r="AQ560">
        <v>3.5</v>
      </c>
      <c r="AR560">
        <v>7.72</v>
      </c>
      <c r="AS560">
        <v>0.11</v>
      </c>
    </row>
    <row r="561" spans="1:45" x14ac:dyDescent="0.25">
      <c r="A561">
        <v>26.52</v>
      </c>
      <c r="B561" t="s">
        <v>694</v>
      </c>
      <c r="C561">
        <v>123</v>
      </c>
      <c r="D561" t="s">
        <v>40</v>
      </c>
      <c r="E561">
        <v>1</v>
      </c>
      <c r="H561" s="1">
        <v>26100000</v>
      </c>
      <c r="I561">
        <v>910000</v>
      </c>
      <c r="J561">
        <v>634000</v>
      </c>
      <c r="K561">
        <v>29000</v>
      </c>
      <c r="L561">
        <v>0.40799999999999997</v>
      </c>
      <c r="M561">
        <v>0.01</v>
      </c>
      <c r="N561">
        <v>0.01</v>
      </c>
      <c r="O561">
        <v>5.4870000000000002E-2</v>
      </c>
      <c r="P561">
        <v>7.6000000000000004E-4</v>
      </c>
      <c r="Q561">
        <v>9.3000000000000005E-4</v>
      </c>
      <c r="R561">
        <v>0.30037999999999998</v>
      </c>
      <c r="S561">
        <v>18.224900000000002</v>
      </c>
      <c r="T561">
        <v>0.30889650000000002</v>
      </c>
      <c r="U561">
        <v>5.4100000000000002E-2</v>
      </c>
      <c r="V561">
        <v>1.2999999999999999E-3</v>
      </c>
      <c r="W561">
        <v>1.2999999999999999E-3</v>
      </c>
      <c r="X561">
        <v>0.28533999999999998</v>
      </c>
      <c r="Y561">
        <v>1.7510000000000001E-2</v>
      </c>
      <c r="Z561">
        <v>7.9000000000000001E-4</v>
      </c>
      <c r="AA561">
        <v>1.5E-3</v>
      </c>
      <c r="AB561">
        <v>346.9</v>
      </c>
      <c r="AC561">
        <v>7.4</v>
      </c>
      <c r="AD561">
        <v>7.5</v>
      </c>
      <c r="AE561" s="4">
        <v>344.3</v>
      </c>
      <c r="AF561">
        <v>4.5999999999999996</v>
      </c>
      <c r="AG561">
        <v>5.7</v>
      </c>
      <c r="AH561">
        <v>351</v>
      </c>
      <c r="AI561">
        <v>16</v>
      </c>
      <c r="AJ561">
        <v>30</v>
      </c>
      <c r="AK561">
        <v>349</v>
      </c>
      <c r="AL561">
        <v>55</v>
      </c>
      <c r="AM561">
        <v>55</v>
      </c>
      <c r="AN561">
        <v>1213</v>
      </c>
      <c r="AO561">
        <v>55</v>
      </c>
      <c r="AP561">
        <v>142.1</v>
      </c>
      <c r="AQ561">
        <v>6.3</v>
      </c>
      <c r="AR561">
        <v>8.5</v>
      </c>
      <c r="AS561">
        <v>0.11</v>
      </c>
    </row>
    <row r="562" spans="1:45" x14ac:dyDescent="0.25">
      <c r="A562">
        <v>27.154</v>
      </c>
      <c r="B562" t="s">
        <v>695</v>
      </c>
      <c r="C562">
        <v>126</v>
      </c>
      <c r="D562" t="s">
        <v>40</v>
      </c>
      <c r="E562">
        <v>1</v>
      </c>
      <c r="H562" s="1">
        <v>25890000</v>
      </c>
      <c r="I562">
        <v>860000</v>
      </c>
      <c r="J562">
        <v>414000</v>
      </c>
      <c r="K562">
        <v>14000</v>
      </c>
      <c r="L562">
        <v>0.4</v>
      </c>
      <c r="M562">
        <v>1.0999999999999999E-2</v>
      </c>
      <c r="N562">
        <v>1.0999999999999999E-2</v>
      </c>
      <c r="O562">
        <v>5.4559999999999997E-2</v>
      </c>
      <c r="P562">
        <v>7.6999999999999996E-4</v>
      </c>
      <c r="Q562">
        <v>9.3999999999999997E-4</v>
      </c>
      <c r="R562">
        <v>0.20771999999999999</v>
      </c>
      <c r="S562">
        <v>18.32845</v>
      </c>
      <c r="T562">
        <v>0.315776</v>
      </c>
      <c r="U562">
        <v>5.2900000000000003E-2</v>
      </c>
      <c r="V562">
        <v>1.5E-3</v>
      </c>
      <c r="W562">
        <v>1.5E-3</v>
      </c>
      <c r="X562">
        <v>0.33213999999999999</v>
      </c>
      <c r="Y562">
        <v>1.7999999999999999E-2</v>
      </c>
      <c r="Z562">
        <v>1.1000000000000001E-3</v>
      </c>
      <c r="AA562">
        <v>1.6999999999999999E-3</v>
      </c>
      <c r="AB562">
        <v>340.3</v>
      </c>
      <c r="AC562">
        <v>8.1</v>
      </c>
      <c r="AD562">
        <v>8.1999999999999993</v>
      </c>
      <c r="AE562" s="4">
        <v>342.4</v>
      </c>
      <c r="AF562">
        <v>4.7</v>
      </c>
      <c r="AG562">
        <v>5.7</v>
      </c>
      <c r="AH562">
        <v>361</v>
      </c>
      <c r="AI562">
        <v>21</v>
      </c>
      <c r="AJ562">
        <v>33</v>
      </c>
      <c r="AK562">
        <v>300</v>
      </c>
      <c r="AL562">
        <v>64</v>
      </c>
      <c r="AM562">
        <v>64</v>
      </c>
      <c r="AN562">
        <v>774</v>
      </c>
      <c r="AO562">
        <v>26</v>
      </c>
      <c r="AP562">
        <v>95.4</v>
      </c>
      <c r="AQ562">
        <v>3.1</v>
      </c>
      <c r="AR562">
        <v>8.1</v>
      </c>
      <c r="AS562">
        <v>0.12</v>
      </c>
    </row>
    <row r="563" spans="1:45" x14ac:dyDescent="0.25">
      <c r="A563">
        <v>26.547000000000001</v>
      </c>
      <c r="B563" t="s">
        <v>696</v>
      </c>
      <c r="C563">
        <v>123</v>
      </c>
      <c r="D563" t="s">
        <v>40</v>
      </c>
      <c r="E563">
        <v>1</v>
      </c>
      <c r="H563" s="1">
        <v>26300000</v>
      </c>
      <c r="I563">
        <v>990000</v>
      </c>
      <c r="J563">
        <v>467000</v>
      </c>
      <c r="K563">
        <v>15000</v>
      </c>
      <c r="L563">
        <v>0.39900000000000002</v>
      </c>
      <c r="M563">
        <v>1.0999999999999999E-2</v>
      </c>
      <c r="N563">
        <v>1.0999999999999999E-2</v>
      </c>
      <c r="O563">
        <v>5.4480000000000001E-2</v>
      </c>
      <c r="P563">
        <v>9.1E-4</v>
      </c>
      <c r="Q563">
        <v>1E-3</v>
      </c>
      <c r="R563">
        <v>0.39255000000000001</v>
      </c>
      <c r="S563">
        <v>18.355360000000001</v>
      </c>
      <c r="T563">
        <v>0.33691919999999997</v>
      </c>
      <c r="U563">
        <v>5.2999999999999999E-2</v>
      </c>
      <c r="V563">
        <v>1.4E-3</v>
      </c>
      <c r="W563">
        <v>1.4E-3</v>
      </c>
      <c r="X563">
        <v>0.38651999999999997</v>
      </c>
      <c r="Y563">
        <v>1.7520000000000001E-2</v>
      </c>
      <c r="Z563">
        <v>9.6000000000000002E-4</v>
      </c>
      <c r="AA563">
        <v>1.6000000000000001E-3</v>
      </c>
      <c r="AB563">
        <v>340.9</v>
      </c>
      <c r="AC563">
        <v>8</v>
      </c>
      <c r="AD563">
        <v>8.1</v>
      </c>
      <c r="AE563" s="4">
        <v>341.9</v>
      </c>
      <c r="AF563">
        <v>5.5</v>
      </c>
      <c r="AG563">
        <v>6.4</v>
      </c>
      <c r="AH563">
        <v>351</v>
      </c>
      <c r="AI563">
        <v>19</v>
      </c>
      <c r="AJ563">
        <v>31</v>
      </c>
      <c r="AK563">
        <v>319</v>
      </c>
      <c r="AL563">
        <v>60</v>
      </c>
      <c r="AM563">
        <v>60</v>
      </c>
      <c r="AN563">
        <v>880</v>
      </c>
      <c r="AO563">
        <v>29</v>
      </c>
      <c r="AP563">
        <v>114.4</v>
      </c>
      <c r="AQ563">
        <v>3.5</v>
      </c>
      <c r="AR563">
        <v>7.66</v>
      </c>
      <c r="AS563">
        <v>0.12</v>
      </c>
    </row>
    <row r="564" spans="1:45" x14ac:dyDescent="0.25">
      <c r="A564">
        <v>26.587</v>
      </c>
      <c r="B564" t="s">
        <v>697</v>
      </c>
      <c r="C564">
        <v>124</v>
      </c>
      <c r="D564" t="s">
        <v>40</v>
      </c>
      <c r="E564">
        <v>1</v>
      </c>
      <c r="H564" s="1">
        <v>26330000</v>
      </c>
      <c r="I564">
        <v>960000</v>
      </c>
      <c r="J564">
        <v>440000</v>
      </c>
      <c r="K564">
        <v>15000</v>
      </c>
      <c r="L564">
        <v>0.4</v>
      </c>
      <c r="M564">
        <v>1.0999999999999999E-2</v>
      </c>
      <c r="N564">
        <v>1.0999999999999999E-2</v>
      </c>
      <c r="O564">
        <v>5.3839999999999999E-2</v>
      </c>
      <c r="P564">
        <v>9.2000000000000003E-4</v>
      </c>
      <c r="Q564">
        <v>1.1000000000000001E-3</v>
      </c>
      <c r="R564">
        <v>0.37106</v>
      </c>
      <c r="S564">
        <v>18.573550000000001</v>
      </c>
      <c r="T564">
        <v>0.37947449999999999</v>
      </c>
      <c r="U564">
        <v>5.3900000000000003E-2</v>
      </c>
      <c r="V564">
        <v>1.4E-3</v>
      </c>
      <c r="W564">
        <v>1.4E-3</v>
      </c>
      <c r="X564">
        <v>0.24454999999999999</v>
      </c>
      <c r="Y564">
        <v>1.702E-2</v>
      </c>
      <c r="Z564">
        <v>9.5E-4</v>
      </c>
      <c r="AA564">
        <v>1.6000000000000001E-3</v>
      </c>
      <c r="AB564">
        <v>340.7</v>
      </c>
      <c r="AC564">
        <v>8</v>
      </c>
      <c r="AD564">
        <v>8.1</v>
      </c>
      <c r="AE564" s="4">
        <v>338</v>
      </c>
      <c r="AF564">
        <v>5.6</v>
      </c>
      <c r="AG564">
        <v>6.5</v>
      </c>
      <c r="AH564">
        <v>341</v>
      </c>
      <c r="AI564">
        <v>19</v>
      </c>
      <c r="AJ564">
        <v>31</v>
      </c>
      <c r="AK564">
        <v>349</v>
      </c>
      <c r="AL564">
        <v>56</v>
      </c>
      <c r="AM564">
        <v>56</v>
      </c>
      <c r="AN564">
        <v>830</v>
      </c>
      <c r="AO564">
        <v>28</v>
      </c>
      <c r="AP564">
        <v>99.2</v>
      </c>
      <c r="AQ564">
        <v>3.3</v>
      </c>
      <c r="AR564">
        <v>8.34</v>
      </c>
      <c r="AS564">
        <v>0.13</v>
      </c>
    </row>
    <row r="565" spans="1:45" x14ac:dyDescent="0.25">
      <c r="A565">
        <v>26.524999999999999</v>
      </c>
      <c r="B565" t="s">
        <v>698</v>
      </c>
      <c r="C565">
        <v>123</v>
      </c>
      <c r="D565" t="s">
        <v>40</v>
      </c>
      <c r="E565">
        <v>1</v>
      </c>
      <c r="H565" s="1">
        <v>25820000</v>
      </c>
      <c r="I565">
        <v>880000</v>
      </c>
      <c r="J565">
        <v>412000</v>
      </c>
      <c r="K565">
        <v>13000</v>
      </c>
      <c r="L565">
        <v>0.41</v>
      </c>
      <c r="M565">
        <v>1.0999999999999999E-2</v>
      </c>
      <c r="N565">
        <v>1.0999999999999999E-2</v>
      </c>
      <c r="O565">
        <v>5.4609999999999999E-2</v>
      </c>
      <c r="P565">
        <v>9.6000000000000002E-4</v>
      </c>
      <c r="Q565">
        <v>1.1000000000000001E-3</v>
      </c>
      <c r="R565">
        <v>0.38136999999999999</v>
      </c>
      <c r="S565">
        <v>18.31166</v>
      </c>
      <c r="T565">
        <v>0.36884879999999998</v>
      </c>
      <c r="U565">
        <v>5.4600000000000003E-2</v>
      </c>
      <c r="V565">
        <v>1.4E-3</v>
      </c>
      <c r="W565">
        <v>1.4E-3</v>
      </c>
      <c r="X565">
        <v>0.25907000000000002</v>
      </c>
      <c r="Y565">
        <v>1.78E-2</v>
      </c>
      <c r="Z565">
        <v>1E-3</v>
      </c>
      <c r="AA565">
        <v>1.6000000000000001E-3</v>
      </c>
      <c r="AB565">
        <v>347.7</v>
      </c>
      <c r="AC565">
        <v>7.9</v>
      </c>
      <c r="AD565">
        <v>8</v>
      </c>
      <c r="AE565" s="4">
        <v>342.7</v>
      </c>
      <c r="AF565">
        <v>5.8</v>
      </c>
      <c r="AG565">
        <v>6.7</v>
      </c>
      <c r="AH565">
        <v>358</v>
      </c>
      <c r="AI565">
        <v>21</v>
      </c>
      <c r="AJ565">
        <v>34</v>
      </c>
      <c r="AK565">
        <v>374</v>
      </c>
      <c r="AL565">
        <v>60</v>
      </c>
      <c r="AM565">
        <v>60</v>
      </c>
      <c r="AN565">
        <v>777</v>
      </c>
      <c r="AO565">
        <v>24</v>
      </c>
      <c r="AP565">
        <v>106.1</v>
      </c>
      <c r="AQ565">
        <v>3.6</v>
      </c>
      <c r="AR565">
        <v>7.35</v>
      </c>
      <c r="AS565">
        <v>0.11</v>
      </c>
    </row>
    <row r="566" spans="1:45" x14ac:dyDescent="0.25">
      <c r="A566">
        <v>26.553000000000001</v>
      </c>
      <c r="B566" t="s">
        <v>699</v>
      </c>
      <c r="C566">
        <v>124</v>
      </c>
      <c r="D566" t="s">
        <v>40</v>
      </c>
      <c r="E566">
        <v>1</v>
      </c>
      <c r="H566" s="1">
        <v>26010000</v>
      </c>
      <c r="I566">
        <v>890000</v>
      </c>
      <c r="J566">
        <v>423000</v>
      </c>
      <c r="K566">
        <v>14000</v>
      </c>
      <c r="L566">
        <v>0.39900000000000002</v>
      </c>
      <c r="M566">
        <v>1.2E-2</v>
      </c>
      <c r="N566">
        <v>1.2E-2</v>
      </c>
      <c r="O566">
        <v>5.4129999999999998E-2</v>
      </c>
      <c r="P566">
        <v>8.8999999999999995E-4</v>
      </c>
      <c r="Q566">
        <v>1E-3</v>
      </c>
      <c r="R566">
        <v>0.38144</v>
      </c>
      <c r="S566">
        <v>18.474039999999999</v>
      </c>
      <c r="T566">
        <v>0.34129029999999999</v>
      </c>
      <c r="U566">
        <v>5.2999999999999999E-2</v>
      </c>
      <c r="V566">
        <v>1.4E-3</v>
      </c>
      <c r="W566">
        <v>1.4E-3</v>
      </c>
      <c r="X566">
        <v>0.21404000000000001</v>
      </c>
      <c r="Y566">
        <v>1.712E-2</v>
      </c>
      <c r="Z566">
        <v>9.3999999999999997E-4</v>
      </c>
      <c r="AA566">
        <v>1.6000000000000001E-3</v>
      </c>
      <c r="AB566">
        <v>339.6</v>
      </c>
      <c r="AC566">
        <v>8.3000000000000007</v>
      </c>
      <c r="AD566">
        <v>8.4</v>
      </c>
      <c r="AE566" s="4">
        <v>339.8</v>
      </c>
      <c r="AF566">
        <v>5.5</v>
      </c>
      <c r="AG566">
        <v>6.3</v>
      </c>
      <c r="AH566">
        <v>343</v>
      </c>
      <c r="AI566">
        <v>19</v>
      </c>
      <c r="AJ566">
        <v>31</v>
      </c>
      <c r="AK566">
        <v>307</v>
      </c>
      <c r="AL566">
        <v>61</v>
      </c>
      <c r="AM566">
        <v>61</v>
      </c>
      <c r="AN566">
        <v>802</v>
      </c>
      <c r="AO566">
        <v>26</v>
      </c>
      <c r="AP566">
        <v>108.7</v>
      </c>
      <c r="AQ566">
        <v>2.8</v>
      </c>
      <c r="AR566">
        <v>7.28</v>
      </c>
      <c r="AS566">
        <v>0.12</v>
      </c>
    </row>
    <row r="567" spans="1:45" x14ac:dyDescent="0.25">
      <c r="A567">
        <v>26.571000000000002</v>
      </c>
      <c r="B567" t="s">
        <v>700</v>
      </c>
      <c r="C567">
        <v>124</v>
      </c>
      <c r="D567" t="s">
        <v>40</v>
      </c>
      <c r="E567">
        <v>1</v>
      </c>
      <c r="H567" s="1">
        <v>25750000</v>
      </c>
      <c r="I567">
        <v>890000</v>
      </c>
      <c r="J567">
        <v>446000</v>
      </c>
      <c r="K567">
        <v>15000</v>
      </c>
      <c r="L567">
        <v>0.39700000000000002</v>
      </c>
      <c r="M567">
        <v>1.0999999999999999E-2</v>
      </c>
      <c r="N567">
        <v>1.0999999999999999E-2</v>
      </c>
      <c r="O567">
        <v>5.4350000000000002E-2</v>
      </c>
      <c r="P567">
        <v>9.2000000000000003E-4</v>
      </c>
      <c r="Q567">
        <v>1.1000000000000001E-3</v>
      </c>
      <c r="R567">
        <v>0.13492999999999999</v>
      </c>
      <c r="S567">
        <v>18.399260000000002</v>
      </c>
      <c r="T567">
        <v>0.3723862</v>
      </c>
      <c r="U567">
        <v>5.2999999999999999E-2</v>
      </c>
      <c r="V567">
        <v>1.6000000000000001E-3</v>
      </c>
      <c r="W567">
        <v>1.6000000000000001E-3</v>
      </c>
      <c r="X567">
        <v>0.45528000000000002</v>
      </c>
      <c r="Y567">
        <v>1.8110000000000001E-2</v>
      </c>
      <c r="Z567">
        <v>9.7000000000000005E-4</v>
      </c>
      <c r="AA567">
        <v>1.6000000000000001E-3</v>
      </c>
      <c r="AB567">
        <v>338.4</v>
      </c>
      <c r="AC567">
        <v>8.1999999999999993</v>
      </c>
      <c r="AD567">
        <v>8.3000000000000007</v>
      </c>
      <c r="AE567" s="4">
        <v>341.1</v>
      </c>
      <c r="AF567">
        <v>5.6</v>
      </c>
      <c r="AG567">
        <v>6.4</v>
      </c>
      <c r="AH567">
        <v>363</v>
      </c>
      <c r="AI567">
        <v>19</v>
      </c>
      <c r="AJ567">
        <v>32</v>
      </c>
      <c r="AK567">
        <v>304</v>
      </c>
      <c r="AL567">
        <v>68</v>
      </c>
      <c r="AM567">
        <v>68</v>
      </c>
      <c r="AN567">
        <v>847</v>
      </c>
      <c r="AO567">
        <v>28</v>
      </c>
      <c r="AP567">
        <v>122.8</v>
      </c>
      <c r="AQ567">
        <v>3.9</v>
      </c>
      <c r="AR567">
        <v>6.84</v>
      </c>
      <c r="AS567">
        <v>0.1</v>
      </c>
    </row>
    <row r="568" spans="1:45" x14ac:dyDescent="0.25">
      <c r="A568">
        <v>26.542000000000002</v>
      </c>
      <c r="B568" t="s">
        <v>701</v>
      </c>
      <c r="C568">
        <v>124</v>
      </c>
      <c r="D568" t="s">
        <v>40</v>
      </c>
      <c r="E568">
        <v>1</v>
      </c>
      <c r="H568" s="1">
        <v>26660000</v>
      </c>
      <c r="I568">
        <v>990000</v>
      </c>
      <c r="J568">
        <v>607000</v>
      </c>
      <c r="K568">
        <v>17000</v>
      </c>
      <c r="L568">
        <v>0.40210000000000001</v>
      </c>
      <c r="M568">
        <v>8.8000000000000005E-3</v>
      </c>
      <c r="N568">
        <v>8.9999999999999993E-3</v>
      </c>
      <c r="O568">
        <v>5.4769999999999999E-2</v>
      </c>
      <c r="P568">
        <v>8.0000000000000004E-4</v>
      </c>
      <c r="Q568">
        <v>9.6000000000000002E-4</v>
      </c>
      <c r="R568">
        <v>0.37631999999999999</v>
      </c>
      <c r="S568">
        <v>18.25817</v>
      </c>
      <c r="T568">
        <v>0.32002639999999999</v>
      </c>
      <c r="U568">
        <v>5.3499999999999999E-2</v>
      </c>
      <c r="V568">
        <v>1.1999999999999999E-3</v>
      </c>
      <c r="W568">
        <v>1.1999999999999999E-3</v>
      </c>
      <c r="X568">
        <v>0.32238</v>
      </c>
      <c r="Y568">
        <v>1.83E-2</v>
      </c>
      <c r="Z568">
        <v>9.3000000000000005E-4</v>
      </c>
      <c r="AA568">
        <v>1.6000000000000001E-3</v>
      </c>
      <c r="AB568">
        <v>342.6</v>
      </c>
      <c r="AC568">
        <v>6.4</v>
      </c>
      <c r="AD568">
        <v>6.5</v>
      </c>
      <c r="AE568" s="4">
        <v>343.7</v>
      </c>
      <c r="AF568">
        <v>4.9000000000000004</v>
      </c>
      <c r="AG568">
        <v>5.9</v>
      </c>
      <c r="AH568">
        <v>366</v>
      </c>
      <c r="AI568">
        <v>18</v>
      </c>
      <c r="AJ568">
        <v>32</v>
      </c>
      <c r="AK568">
        <v>329</v>
      </c>
      <c r="AL568">
        <v>49</v>
      </c>
      <c r="AM568">
        <v>49</v>
      </c>
      <c r="AN568">
        <v>1162</v>
      </c>
      <c r="AO568">
        <v>33</v>
      </c>
      <c r="AP568">
        <v>138.69999999999999</v>
      </c>
      <c r="AQ568">
        <v>3.9</v>
      </c>
      <c r="AR568">
        <v>8.4</v>
      </c>
      <c r="AS568">
        <v>0.11</v>
      </c>
    </row>
    <row r="569" spans="1:45" x14ac:dyDescent="0.25">
      <c r="A569">
        <v>26.507000000000001</v>
      </c>
      <c r="B569" t="s">
        <v>702</v>
      </c>
      <c r="C569">
        <v>123</v>
      </c>
      <c r="D569" t="s">
        <v>40</v>
      </c>
      <c r="E569">
        <v>1</v>
      </c>
      <c r="H569" s="1">
        <v>26290000</v>
      </c>
      <c r="I569">
        <v>910000</v>
      </c>
      <c r="J569">
        <v>600000</v>
      </c>
      <c r="K569">
        <v>17000</v>
      </c>
      <c r="L569">
        <v>0.39800000000000002</v>
      </c>
      <c r="M569">
        <v>0.01</v>
      </c>
      <c r="N569">
        <v>0.01</v>
      </c>
      <c r="O569">
        <v>5.4190000000000002E-2</v>
      </c>
      <c r="P569">
        <v>8.5999999999999998E-4</v>
      </c>
      <c r="Q569">
        <v>1E-3</v>
      </c>
      <c r="R569">
        <v>0.47561999999999999</v>
      </c>
      <c r="S569">
        <v>18.453589999999998</v>
      </c>
      <c r="T569">
        <v>0.34053499999999998</v>
      </c>
      <c r="U569">
        <v>5.3499999999999999E-2</v>
      </c>
      <c r="V569">
        <v>1.2999999999999999E-3</v>
      </c>
      <c r="W569">
        <v>1.2999999999999999E-3</v>
      </c>
      <c r="X569">
        <v>0.16694000000000001</v>
      </c>
      <c r="Y569">
        <v>1.7840000000000002E-2</v>
      </c>
      <c r="Z569">
        <v>8.9999999999999998E-4</v>
      </c>
      <c r="AA569">
        <v>1.6000000000000001E-3</v>
      </c>
      <c r="AB569">
        <v>339.7</v>
      </c>
      <c r="AC569">
        <v>7.5</v>
      </c>
      <c r="AD569">
        <v>7.6</v>
      </c>
      <c r="AE569" s="4">
        <v>340.1</v>
      </c>
      <c r="AF569">
        <v>5.3</v>
      </c>
      <c r="AG569">
        <v>6.2</v>
      </c>
      <c r="AH569">
        <v>357</v>
      </c>
      <c r="AI569">
        <v>18</v>
      </c>
      <c r="AJ569">
        <v>31</v>
      </c>
      <c r="AK569">
        <v>327</v>
      </c>
      <c r="AL569">
        <v>52</v>
      </c>
      <c r="AM569">
        <v>52</v>
      </c>
      <c r="AN569">
        <v>1148</v>
      </c>
      <c r="AO569">
        <v>33</v>
      </c>
      <c r="AP569">
        <v>133.80000000000001</v>
      </c>
      <c r="AQ569">
        <v>3.5</v>
      </c>
      <c r="AR569">
        <v>8.57</v>
      </c>
      <c r="AS569">
        <v>0.12</v>
      </c>
    </row>
    <row r="570" spans="1:45" x14ac:dyDescent="0.25">
      <c r="A570">
        <v>26.506</v>
      </c>
      <c r="B570" t="s">
        <v>703</v>
      </c>
      <c r="C570">
        <v>123</v>
      </c>
      <c r="D570" t="s">
        <v>40</v>
      </c>
      <c r="E570">
        <v>1</v>
      </c>
      <c r="H570" s="1">
        <v>26120000</v>
      </c>
      <c r="I570">
        <v>840000</v>
      </c>
      <c r="J570">
        <v>575000</v>
      </c>
      <c r="K570">
        <v>21000</v>
      </c>
      <c r="L570">
        <v>0.38879999999999998</v>
      </c>
      <c r="M570">
        <v>9.9000000000000008E-3</v>
      </c>
      <c r="N570">
        <v>0.01</v>
      </c>
      <c r="O570">
        <v>5.373E-2</v>
      </c>
      <c r="P570">
        <v>9.3000000000000005E-4</v>
      </c>
      <c r="Q570">
        <v>1.1000000000000001E-3</v>
      </c>
      <c r="R570">
        <v>0.36132999999999998</v>
      </c>
      <c r="S570">
        <v>18.61158</v>
      </c>
      <c r="T570">
        <v>0.38102989999999998</v>
      </c>
      <c r="U570">
        <v>5.2499999999999998E-2</v>
      </c>
      <c r="V570">
        <v>1.2999999999999999E-3</v>
      </c>
      <c r="W570">
        <v>1.2999999999999999E-3</v>
      </c>
      <c r="X570">
        <v>0.29333999999999999</v>
      </c>
      <c r="Y570">
        <v>1.7350000000000001E-2</v>
      </c>
      <c r="Z570">
        <v>9.8999999999999999E-4</v>
      </c>
      <c r="AA570">
        <v>1.6000000000000001E-3</v>
      </c>
      <c r="AB570">
        <v>332.7</v>
      </c>
      <c r="AC570">
        <v>7.3</v>
      </c>
      <c r="AD570">
        <v>7.4</v>
      </c>
      <c r="AE570" s="4">
        <v>337.3</v>
      </c>
      <c r="AF570">
        <v>5.7</v>
      </c>
      <c r="AG570">
        <v>6.5</v>
      </c>
      <c r="AH570">
        <v>347</v>
      </c>
      <c r="AI570">
        <v>20</v>
      </c>
      <c r="AJ570">
        <v>32</v>
      </c>
      <c r="AK570">
        <v>285</v>
      </c>
      <c r="AL570">
        <v>55</v>
      </c>
      <c r="AM570">
        <v>55</v>
      </c>
      <c r="AN570">
        <v>1074</v>
      </c>
      <c r="AO570">
        <v>39</v>
      </c>
      <c r="AP570">
        <v>119.2</v>
      </c>
      <c r="AQ570">
        <v>4.2</v>
      </c>
      <c r="AR570">
        <v>8.9700000000000006</v>
      </c>
      <c r="AS570">
        <v>0.13</v>
      </c>
    </row>
    <row r="571" spans="1:45" x14ac:dyDescent="0.25">
      <c r="A571">
        <v>26.564</v>
      </c>
      <c r="B571" t="s">
        <v>704</v>
      </c>
      <c r="C571">
        <v>123</v>
      </c>
      <c r="D571" t="s">
        <v>40</v>
      </c>
      <c r="E571">
        <v>1</v>
      </c>
      <c r="H571" s="1">
        <v>27100000</v>
      </c>
      <c r="I571" s="1">
        <v>1000000</v>
      </c>
      <c r="J571">
        <v>616000</v>
      </c>
      <c r="K571">
        <v>22000</v>
      </c>
      <c r="L571">
        <v>0.39579999999999999</v>
      </c>
      <c r="M571">
        <v>9.7000000000000003E-3</v>
      </c>
      <c r="N571">
        <v>9.9000000000000008E-3</v>
      </c>
      <c r="O571">
        <v>5.3039999999999997E-2</v>
      </c>
      <c r="P571">
        <v>7.3999999999999999E-4</v>
      </c>
      <c r="Q571">
        <v>8.9999999999999998E-4</v>
      </c>
      <c r="R571">
        <v>0.49158000000000002</v>
      </c>
      <c r="S571">
        <v>18.8537</v>
      </c>
      <c r="T571">
        <v>0.31991560000000002</v>
      </c>
      <c r="U571">
        <v>5.4100000000000002E-2</v>
      </c>
      <c r="V571">
        <v>1.1999999999999999E-3</v>
      </c>
      <c r="W571">
        <v>1.1999999999999999E-3</v>
      </c>
      <c r="X571">
        <v>0.13919999999999999</v>
      </c>
      <c r="Y571">
        <v>1.8100000000000002E-2</v>
      </c>
      <c r="Z571">
        <v>1E-3</v>
      </c>
      <c r="AA571">
        <v>1.6000000000000001E-3</v>
      </c>
      <c r="AB571">
        <v>337.8</v>
      </c>
      <c r="AC571">
        <v>7</v>
      </c>
      <c r="AD571">
        <v>7.1</v>
      </c>
      <c r="AE571" s="4">
        <v>333.1</v>
      </c>
      <c r="AF571">
        <v>4.5999999999999996</v>
      </c>
      <c r="AG571">
        <v>5.5</v>
      </c>
      <c r="AH571">
        <v>361</v>
      </c>
      <c r="AI571">
        <v>20</v>
      </c>
      <c r="AJ571">
        <v>33</v>
      </c>
      <c r="AK571">
        <v>354</v>
      </c>
      <c r="AL571">
        <v>47</v>
      </c>
      <c r="AM571">
        <v>47</v>
      </c>
      <c r="AN571">
        <v>1179</v>
      </c>
      <c r="AO571">
        <v>43</v>
      </c>
      <c r="AP571">
        <v>133.9</v>
      </c>
      <c r="AQ571">
        <v>4.8</v>
      </c>
      <c r="AR571">
        <v>8.8000000000000007</v>
      </c>
      <c r="AS571">
        <v>0.12</v>
      </c>
    </row>
    <row r="572" spans="1:45" x14ac:dyDescent="0.25">
      <c r="A572">
        <v>26.524999999999999</v>
      </c>
      <c r="B572" t="s">
        <v>705</v>
      </c>
      <c r="C572">
        <v>123</v>
      </c>
      <c r="D572" t="s">
        <v>40</v>
      </c>
      <c r="E572">
        <v>1</v>
      </c>
      <c r="H572" s="1">
        <v>27010000</v>
      </c>
      <c r="I572">
        <v>900000</v>
      </c>
      <c r="J572">
        <v>584000</v>
      </c>
      <c r="K572">
        <v>15000</v>
      </c>
      <c r="L572">
        <v>0.39</v>
      </c>
      <c r="M572">
        <v>0.01</v>
      </c>
      <c r="N572">
        <v>0.01</v>
      </c>
      <c r="O572">
        <v>5.2769999999999997E-2</v>
      </c>
      <c r="P572">
        <v>8.1999999999999998E-4</v>
      </c>
      <c r="Q572">
        <v>9.7000000000000005E-4</v>
      </c>
      <c r="R572">
        <v>0.48343999999999998</v>
      </c>
      <c r="S572">
        <v>18.95016</v>
      </c>
      <c r="T572">
        <v>0.34833530000000001</v>
      </c>
      <c r="U572">
        <v>5.33E-2</v>
      </c>
      <c r="V572">
        <v>1.1999999999999999E-3</v>
      </c>
      <c r="W572">
        <v>1.1999999999999999E-3</v>
      </c>
      <c r="X572">
        <v>0.16663</v>
      </c>
      <c r="Y572">
        <v>1.6389999999999998E-2</v>
      </c>
      <c r="Z572">
        <v>8.0000000000000004E-4</v>
      </c>
      <c r="AA572">
        <v>1.4E-3</v>
      </c>
      <c r="AB572">
        <v>333.2</v>
      </c>
      <c r="AC572">
        <v>7.4</v>
      </c>
      <c r="AD572">
        <v>7.6</v>
      </c>
      <c r="AE572" s="4">
        <v>331.4</v>
      </c>
      <c r="AF572">
        <v>5</v>
      </c>
      <c r="AG572">
        <v>5.9</v>
      </c>
      <c r="AH572">
        <v>328</v>
      </c>
      <c r="AI572">
        <v>16</v>
      </c>
      <c r="AJ572">
        <v>28</v>
      </c>
      <c r="AK572">
        <v>319</v>
      </c>
      <c r="AL572">
        <v>51</v>
      </c>
      <c r="AM572">
        <v>51</v>
      </c>
      <c r="AN572">
        <v>1091</v>
      </c>
      <c r="AO572">
        <v>29</v>
      </c>
      <c r="AP572">
        <v>122.4</v>
      </c>
      <c r="AQ572">
        <v>2.9</v>
      </c>
      <c r="AR572">
        <v>8.8800000000000008</v>
      </c>
      <c r="AS572">
        <v>0.14000000000000001</v>
      </c>
    </row>
    <row r="573" spans="1:45" x14ac:dyDescent="0.25">
      <c r="A573">
        <v>26.73</v>
      </c>
      <c r="B573" t="s">
        <v>706</v>
      </c>
      <c r="C573">
        <v>125</v>
      </c>
      <c r="D573" t="s">
        <v>40</v>
      </c>
      <c r="E573">
        <v>1</v>
      </c>
      <c r="H573" s="1">
        <v>27400000</v>
      </c>
      <c r="I573" s="1">
        <v>1000000</v>
      </c>
      <c r="J573">
        <v>584000</v>
      </c>
      <c r="K573">
        <v>23000</v>
      </c>
      <c r="L573">
        <v>0.3916</v>
      </c>
      <c r="M573">
        <v>8.6999999999999994E-3</v>
      </c>
      <c r="N573">
        <v>8.8999999999999999E-3</v>
      </c>
      <c r="O573">
        <v>5.3609999999999998E-2</v>
      </c>
      <c r="P573">
        <v>7.3999999999999999E-4</v>
      </c>
      <c r="Q573">
        <v>8.9999999999999998E-4</v>
      </c>
      <c r="R573">
        <v>0.18482999999999999</v>
      </c>
      <c r="S573">
        <v>18.65324</v>
      </c>
      <c r="T573">
        <v>0.31314890000000001</v>
      </c>
      <c r="U573">
        <v>5.3699999999999998E-2</v>
      </c>
      <c r="V573">
        <v>1.4E-3</v>
      </c>
      <c r="W573">
        <v>1.4E-3</v>
      </c>
      <c r="X573">
        <v>0.38539000000000001</v>
      </c>
      <c r="Y573">
        <v>1.7649999999999999E-2</v>
      </c>
      <c r="Z573">
        <v>7.5000000000000002E-4</v>
      </c>
      <c r="AA573">
        <v>1.5E-3</v>
      </c>
      <c r="AB573">
        <v>335.9</v>
      </c>
      <c r="AC573">
        <v>6.5</v>
      </c>
      <c r="AD573">
        <v>6.7</v>
      </c>
      <c r="AE573" s="4">
        <v>336.6</v>
      </c>
      <c r="AF573">
        <v>4.5</v>
      </c>
      <c r="AG573">
        <v>5.5</v>
      </c>
      <c r="AH573">
        <v>353</v>
      </c>
      <c r="AI573">
        <v>15</v>
      </c>
      <c r="AJ573">
        <v>29</v>
      </c>
      <c r="AK573">
        <v>330</v>
      </c>
      <c r="AL573">
        <v>56</v>
      </c>
      <c r="AM573">
        <v>56</v>
      </c>
      <c r="AN573">
        <v>1101</v>
      </c>
      <c r="AO573">
        <v>43</v>
      </c>
      <c r="AP573">
        <v>124.1</v>
      </c>
      <c r="AQ573">
        <v>4.5</v>
      </c>
      <c r="AR573">
        <v>8.77</v>
      </c>
      <c r="AS573">
        <v>0.14000000000000001</v>
      </c>
    </row>
    <row r="574" spans="1:45" x14ac:dyDescent="0.25">
      <c r="A574">
        <v>26.530999999999999</v>
      </c>
      <c r="B574" t="s">
        <v>707</v>
      </c>
      <c r="C574">
        <v>123</v>
      </c>
      <c r="D574" t="s">
        <v>40</v>
      </c>
      <c r="E574">
        <v>1</v>
      </c>
      <c r="H574" s="1">
        <v>27270000</v>
      </c>
      <c r="I574">
        <v>920000</v>
      </c>
      <c r="J574">
        <v>568000</v>
      </c>
      <c r="K574">
        <v>20000</v>
      </c>
      <c r="L574">
        <v>0.39019999999999999</v>
      </c>
      <c r="M574">
        <v>9.7000000000000003E-3</v>
      </c>
      <c r="N574">
        <v>9.9000000000000008E-3</v>
      </c>
      <c r="O574">
        <v>5.2909999999999999E-2</v>
      </c>
      <c r="P574">
        <v>9.1E-4</v>
      </c>
      <c r="Q574">
        <v>1E-3</v>
      </c>
      <c r="R574">
        <v>0.48729</v>
      </c>
      <c r="S574">
        <v>18.900020000000001</v>
      </c>
      <c r="T574">
        <v>0.35721069999999999</v>
      </c>
      <c r="U574">
        <v>5.3400000000000003E-2</v>
      </c>
      <c r="V574">
        <v>1.1999999999999999E-3</v>
      </c>
      <c r="W574">
        <v>1.1999999999999999E-3</v>
      </c>
      <c r="X574">
        <v>0.28708</v>
      </c>
      <c r="Y574">
        <v>1.771E-2</v>
      </c>
      <c r="Z574">
        <v>8.5999999999999998E-4</v>
      </c>
      <c r="AA574">
        <v>1.5E-3</v>
      </c>
      <c r="AB574">
        <v>333.7</v>
      </c>
      <c r="AC574">
        <v>7.1</v>
      </c>
      <c r="AD574">
        <v>7.2</v>
      </c>
      <c r="AE574" s="4">
        <v>332.3</v>
      </c>
      <c r="AF574">
        <v>5.6</v>
      </c>
      <c r="AG574">
        <v>6.4</v>
      </c>
      <c r="AH574">
        <v>355</v>
      </c>
      <c r="AI574">
        <v>17</v>
      </c>
      <c r="AJ574">
        <v>31</v>
      </c>
      <c r="AK574">
        <v>325</v>
      </c>
      <c r="AL574">
        <v>52</v>
      </c>
      <c r="AM574">
        <v>52</v>
      </c>
      <c r="AN574">
        <v>1071</v>
      </c>
      <c r="AO574">
        <v>38</v>
      </c>
      <c r="AP574">
        <v>122</v>
      </c>
      <c r="AQ574">
        <v>4</v>
      </c>
      <c r="AR574">
        <v>8.74</v>
      </c>
      <c r="AS574">
        <v>0.13</v>
      </c>
    </row>
    <row r="575" spans="1:45" x14ac:dyDescent="0.25">
      <c r="A575">
        <v>26.568999999999999</v>
      </c>
      <c r="B575" t="s">
        <v>708</v>
      </c>
      <c r="C575">
        <v>123</v>
      </c>
      <c r="D575" t="s">
        <v>40</v>
      </c>
      <c r="E575">
        <v>1</v>
      </c>
      <c r="H575" s="1">
        <v>27300000</v>
      </c>
      <c r="I575" s="1">
        <v>1000000</v>
      </c>
      <c r="J575">
        <v>593000</v>
      </c>
      <c r="K575">
        <v>15000</v>
      </c>
      <c r="L575">
        <v>0.38429999999999997</v>
      </c>
      <c r="M575">
        <v>9.1000000000000004E-3</v>
      </c>
      <c r="N575">
        <v>9.1999999999999998E-3</v>
      </c>
      <c r="O575">
        <v>5.3400000000000003E-2</v>
      </c>
      <c r="P575">
        <v>8.4999999999999995E-4</v>
      </c>
      <c r="Q575">
        <v>1E-3</v>
      </c>
      <c r="R575">
        <v>0.27988000000000002</v>
      </c>
      <c r="S575">
        <v>18.726590000000002</v>
      </c>
      <c r="T575">
        <v>0.35068519999999997</v>
      </c>
      <c r="U575">
        <v>5.2699999999999997E-2</v>
      </c>
      <c r="V575">
        <v>1.4E-3</v>
      </c>
      <c r="W575">
        <v>1.4E-3</v>
      </c>
      <c r="X575">
        <v>0.45891999999999999</v>
      </c>
      <c r="Y575">
        <v>1.729E-2</v>
      </c>
      <c r="Z575">
        <v>9.2000000000000003E-4</v>
      </c>
      <c r="AA575">
        <v>1.5E-3</v>
      </c>
      <c r="AB575">
        <v>329.5</v>
      </c>
      <c r="AC575">
        <v>6.6</v>
      </c>
      <c r="AD575">
        <v>6.7</v>
      </c>
      <c r="AE575" s="4">
        <v>335.3</v>
      </c>
      <c r="AF575">
        <v>5.2</v>
      </c>
      <c r="AG575">
        <v>6.1</v>
      </c>
      <c r="AH575">
        <v>346</v>
      </c>
      <c r="AI575">
        <v>18</v>
      </c>
      <c r="AJ575">
        <v>31</v>
      </c>
      <c r="AK575">
        <v>292</v>
      </c>
      <c r="AL575">
        <v>56</v>
      </c>
      <c r="AM575">
        <v>56</v>
      </c>
      <c r="AN575">
        <v>1118</v>
      </c>
      <c r="AO575">
        <v>28</v>
      </c>
      <c r="AP575">
        <v>125</v>
      </c>
      <c r="AQ575">
        <v>3.1</v>
      </c>
      <c r="AR575">
        <v>8.8800000000000008</v>
      </c>
      <c r="AS575">
        <v>0.13</v>
      </c>
    </row>
    <row r="576" spans="1:45" x14ac:dyDescent="0.25">
      <c r="A576">
        <v>26.568999999999999</v>
      </c>
      <c r="B576" t="s">
        <v>709</v>
      </c>
      <c r="C576">
        <v>124</v>
      </c>
      <c r="D576" t="s">
        <v>40</v>
      </c>
      <c r="E576">
        <v>1</v>
      </c>
      <c r="H576" s="1">
        <v>26830000</v>
      </c>
      <c r="I576">
        <v>920000</v>
      </c>
      <c r="J576">
        <v>576000</v>
      </c>
      <c r="K576">
        <v>18000</v>
      </c>
      <c r="L576">
        <v>0.40300000000000002</v>
      </c>
      <c r="M576">
        <v>0.01</v>
      </c>
      <c r="N576">
        <v>0.01</v>
      </c>
      <c r="O576">
        <v>5.4420000000000003E-2</v>
      </c>
      <c r="P576">
        <v>8.9999999999999998E-4</v>
      </c>
      <c r="Q576">
        <v>1E-3</v>
      </c>
      <c r="R576">
        <v>0.36703000000000002</v>
      </c>
      <c r="S576">
        <v>18.375599999999999</v>
      </c>
      <c r="T576">
        <v>0.33766259999999998</v>
      </c>
      <c r="U576">
        <v>5.3900000000000003E-2</v>
      </c>
      <c r="V576">
        <v>1.2999999999999999E-3</v>
      </c>
      <c r="W576">
        <v>1.2999999999999999E-3</v>
      </c>
      <c r="X576">
        <v>0.27218999999999999</v>
      </c>
      <c r="Y576">
        <v>1.7440000000000001E-2</v>
      </c>
      <c r="Z576">
        <v>8.4999999999999995E-4</v>
      </c>
      <c r="AA576">
        <v>1.5E-3</v>
      </c>
      <c r="AB576">
        <v>344</v>
      </c>
      <c r="AC576">
        <v>7.5</v>
      </c>
      <c r="AD576">
        <v>7.6</v>
      </c>
      <c r="AE576" s="4">
        <v>341.5</v>
      </c>
      <c r="AF576">
        <v>5.5</v>
      </c>
      <c r="AG576">
        <v>6.4</v>
      </c>
      <c r="AH576">
        <v>349</v>
      </c>
      <c r="AI576">
        <v>17</v>
      </c>
      <c r="AJ576">
        <v>30</v>
      </c>
      <c r="AK576">
        <v>339</v>
      </c>
      <c r="AL576">
        <v>55</v>
      </c>
      <c r="AM576">
        <v>55</v>
      </c>
      <c r="AN576">
        <v>1092</v>
      </c>
      <c r="AO576">
        <v>34</v>
      </c>
      <c r="AP576">
        <v>127.1</v>
      </c>
      <c r="AQ576">
        <v>4</v>
      </c>
      <c r="AR576">
        <v>8.58</v>
      </c>
      <c r="AS576">
        <v>0.12</v>
      </c>
    </row>
    <row r="577" spans="1:45" x14ac:dyDescent="0.25">
      <c r="A577">
        <v>26.501999999999999</v>
      </c>
      <c r="B577" t="s">
        <v>710</v>
      </c>
      <c r="C577">
        <v>123</v>
      </c>
      <c r="D577" t="s">
        <v>40</v>
      </c>
      <c r="E577">
        <v>1</v>
      </c>
      <c r="H577" s="1">
        <v>26950000</v>
      </c>
      <c r="I577">
        <v>950000</v>
      </c>
      <c r="J577">
        <v>572000</v>
      </c>
      <c r="K577">
        <v>19000</v>
      </c>
      <c r="L577">
        <v>0.39539999999999997</v>
      </c>
      <c r="M577">
        <v>9.4000000000000004E-3</v>
      </c>
      <c r="N577">
        <v>9.5999999999999992E-3</v>
      </c>
      <c r="O577">
        <v>5.3249999999999999E-2</v>
      </c>
      <c r="P577">
        <v>8.9999999999999998E-4</v>
      </c>
      <c r="Q577">
        <v>1E-3</v>
      </c>
      <c r="R577">
        <v>0.30275000000000002</v>
      </c>
      <c r="S577">
        <v>18.779340000000001</v>
      </c>
      <c r="T577">
        <v>0.35266370000000002</v>
      </c>
      <c r="U577">
        <v>5.3900000000000003E-2</v>
      </c>
      <c r="V577">
        <v>1.2999999999999999E-3</v>
      </c>
      <c r="W577">
        <v>1.2999999999999999E-3</v>
      </c>
      <c r="X577">
        <v>0.27127000000000001</v>
      </c>
      <c r="Y577">
        <v>1.7739999999999999E-2</v>
      </c>
      <c r="Z577">
        <v>8.9999999999999998E-4</v>
      </c>
      <c r="AA577">
        <v>1.6000000000000001E-3</v>
      </c>
      <c r="AB577">
        <v>337.6</v>
      </c>
      <c r="AC577">
        <v>6.9</v>
      </c>
      <c r="AD577">
        <v>7</v>
      </c>
      <c r="AE577" s="4">
        <v>334.4</v>
      </c>
      <c r="AF577">
        <v>5.5</v>
      </c>
      <c r="AG577">
        <v>6.3</v>
      </c>
      <c r="AH577">
        <v>355</v>
      </c>
      <c r="AI577">
        <v>18</v>
      </c>
      <c r="AJ577">
        <v>31</v>
      </c>
      <c r="AK577">
        <v>356</v>
      </c>
      <c r="AL577">
        <v>56</v>
      </c>
      <c r="AM577">
        <v>56</v>
      </c>
      <c r="AN577">
        <v>1084</v>
      </c>
      <c r="AO577">
        <v>37</v>
      </c>
      <c r="AP577">
        <v>122.3</v>
      </c>
      <c r="AQ577">
        <v>4</v>
      </c>
      <c r="AR577">
        <v>8.8000000000000007</v>
      </c>
      <c r="AS577">
        <v>0.13</v>
      </c>
    </row>
    <row r="578" spans="1:45" x14ac:dyDescent="0.25">
      <c r="A578">
        <v>26.515000000000001</v>
      </c>
      <c r="B578" t="s">
        <v>711</v>
      </c>
      <c r="C578">
        <v>123</v>
      </c>
      <c r="D578" t="s">
        <v>40</v>
      </c>
      <c r="E578">
        <v>1</v>
      </c>
      <c r="H578" s="1">
        <v>27060000</v>
      </c>
      <c r="I578">
        <v>950000</v>
      </c>
      <c r="J578">
        <v>615000</v>
      </c>
      <c r="K578">
        <v>19000</v>
      </c>
      <c r="L578">
        <v>0.39</v>
      </c>
      <c r="M578">
        <v>0.01</v>
      </c>
      <c r="N578">
        <v>1.0999999999999999E-2</v>
      </c>
      <c r="O578">
        <v>5.321E-2</v>
      </c>
      <c r="P578">
        <v>8.7000000000000001E-4</v>
      </c>
      <c r="Q578">
        <v>1E-3</v>
      </c>
      <c r="R578">
        <v>0.41769000000000001</v>
      </c>
      <c r="S578">
        <v>18.79346</v>
      </c>
      <c r="T578">
        <v>0.35319410000000001</v>
      </c>
      <c r="U578">
        <v>5.3199999999999997E-2</v>
      </c>
      <c r="V578">
        <v>1.4E-3</v>
      </c>
      <c r="W578">
        <v>1.4E-3</v>
      </c>
      <c r="X578">
        <v>0.23569000000000001</v>
      </c>
      <c r="Y578">
        <v>1.738E-2</v>
      </c>
      <c r="Z578">
        <v>8.7000000000000001E-4</v>
      </c>
      <c r="AA578">
        <v>1.5E-3</v>
      </c>
      <c r="AB578">
        <v>333.3</v>
      </c>
      <c r="AC578">
        <v>7.6</v>
      </c>
      <c r="AD578">
        <v>7.7</v>
      </c>
      <c r="AE578" s="4">
        <v>334.1</v>
      </c>
      <c r="AF578">
        <v>5.3</v>
      </c>
      <c r="AG578">
        <v>6.2</v>
      </c>
      <c r="AH578">
        <v>348</v>
      </c>
      <c r="AI578">
        <v>17</v>
      </c>
      <c r="AJ578">
        <v>30</v>
      </c>
      <c r="AK578">
        <v>313</v>
      </c>
      <c r="AL578">
        <v>56</v>
      </c>
      <c r="AM578">
        <v>56</v>
      </c>
      <c r="AN578">
        <v>1176</v>
      </c>
      <c r="AO578">
        <v>37</v>
      </c>
      <c r="AP578">
        <v>135</v>
      </c>
      <c r="AQ578">
        <v>4.2</v>
      </c>
      <c r="AR578">
        <v>8.7100000000000009</v>
      </c>
      <c r="AS578">
        <v>0.13</v>
      </c>
    </row>
    <row r="579" spans="1:45" x14ac:dyDescent="0.25">
      <c r="A579">
        <v>26.510999999999999</v>
      </c>
      <c r="B579" t="s">
        <v>712</v>
      </c>
      <c r="C579">
        <v>124</v>
      </c>
      <c r="D579" t="s">
        <v>40</v>
      </c>
      <c r="E579">
        <v>1</v>
      </c>
      <c r="H579" s="1">
        <v>27500000</v>
      </c>
      <c r="I579" s="1">
        <v>1100000</v>
      </c>
      <c r="J579">
        <v>588000</v>
      </c>
      <c r="K579">
        <v>19000</v>
      </c>
      <c r="L579">
        <v>0.3901</v>
      </c>
      <c r="M579">
        <v>8.0000000000000002E-3</v>
      </c>
      <c r="N579">
        <v>8.2000000000000007E-3</v>
      </c>
      <c r="O579">
        <v>5.3519999999999998E-2</v>
      </c>
      <c r="P579">
        <v>8.5999999999999998E-4</v>
      </c>
      <c r="Q579">
        <v>1E-3</v>
      </c>
      <c r="R579">
        <v>0.42265000000000003</v>
      </c>
      <c r="S579">
        <v>18.6846</v>
      </c>
      <c r="T579">
        <v>0.34911439999999999</v>
      </c>
      <c r="U579">
        <v>5.3199999999999997E-2</v>
      </c>
      <c r="V579">
        <v>1.1000000000000001E-3</v>
      </c>
      <c r="W579">
        <v>1.1000000000000001E-3</v>
      </c>
      <c r="X579">
        <v>0.37376999999999999</v>
      </c>
      <c r="Y579">
        <v>1.7080000000000001E-2</v>
      </c>
      <c r="Z579">
        <v>9.2000000000000003E-4</v>
      </c>
      <c r="AA579">
        <v>1.5E-3</v>
      </c>
      <c r="AB579">
        <v>334</v>
      </c>
      <c r="AC579">
        <v>5.8</v>
      </c>
      <c r="AD579">
        <v>6</v>
      </c>
      <c r="AE579" s="4">
        <v>336</v>
      </c>
      <c r="AF579">
        <v>5.3</v>
      </c>
      <c r="AG579">
        <v>6.2</v>
      </c>
      <c r="AH579">
        <v>342</v>
      </c>
      <c r="AI579">
        <v>18</v>
      </c>
      <c r="AJ579">
        <v>31</v>
      </c>
      <c r="AK579">
        <v>319</v>
      </c>
      <c r="AL579">
        <v>46</v>
      </c>
      <c r="AM579">
        <v>46</v>
      </c>
      <c r="AN579">
        <v>1125</v>
      </c>
      <c r="AO579">
        <v>37</v>
      </c>
      <c r="AP579">
        <v>128.9</v>
      </c>
      <c r="AQ579">
        <v>4.0999999999999996</v>
      </c>
      <c r="AR579">
        <v>8.67</v>
      </c>
      <c r="AS579">
        <v>0.12</v>
      </c>
    </row>
    <row r="580" spans="1:45" x14ac:dyDescent="0.25">
      <c r="A580">
        <v>26.555</v>
      </c>
      <c r="B580" t="s">
        <v>713</v>
      </c>
      <c r="C580">
        <v>123</v>
      </c>
      <c r="D580" t="s">
        <v>40</v>
      </c>
      <c r="E580">
        <v>1</v>
      </c>
      <c r="H580" s="1">
        <v>27910000</v>
      </c>
      <c r="I580">
        <v>950000</v>
      </c>
      <c r="J580">
        <v>550000</v>
      </c>
      <c r="K580">
        <v>14000</v>
      </c>
      <c r="L580">
        <v>0.38200000000000001</v>
      </c>
      <c r="M580">
        <v>0.01</v>
      </c>
      <c r="N580">
        <v>1.0999999999999999E-2</v>
      </c>
      <c r="O580">
        <v>5.2690000000000001E-2</v>
      </c>
      <c r="P580">
        <v>7.6999999999999996E-4</v>
      </c>
      <c r="Q580">
        <v>9.2000000000000003E-4</v>
      </c>
      <c r="R580">
        <v>0.37180000000000002</v>
      </c>
      <c r="S580">
        <v>18.978929999999998</v>
      </c>
      <c r="T580">
        <v>0.33138390000000001</v>
      </c>
      <c r="U580">
        <v>5.2299999999999999E-2</v>
      </c>
      <c r="V580">
        <v>1.4E-3</v>
      </c>
      <c r="W580">
        <v>1.4E-3</v>
      </c>
      <c r="X580">
        <v>0.2611</v>
      </c>
      <c r="Y580">
        <v>1.6330000000000001E-2</v>
      </c>
      <c r="Z580">
        <v>9.7999999999999997E-4</v>
      </c>
      <c r="AA580">
        <v>1.5E-3</v>
      </c>
      <c r="AB580">
        <v>327.3</v>
      </c>
      <c r="AC580">
        <v>7.6</v>
      </c>
      <c r="AD580">
        <v>7.7</v>
      </c>
      <c r="AE580" s="4">
        <v>331</v>
      </c>
      <c r="AF580">
        <v>4.7</v>
      </c>
      <c r="AG580">
        <v>5.6</v>
      </c>
      <c r="AH580">
        <v>327</v>
      </c>
      <c r="AI580">
        <v>20</v>
      </c>
      <c r="AJ580">
        <v>30</v>
      </c>
      <c r="AK580">
        <v>273</v>
      </c>
      <c r="AL580">
        <v>57</v>
      </c>
      <c r="AM580">
        <v>57</v>
      </c>
      <c r="AN580">
        <v>1027</v>
      </c>
      <c r="AO580">
        <v>26</v>
      </c>
      <c r="AP580">
        <v>113.9</v>
      </c>
      <c r="AQ580">
        <v>2.6</v>
      </c>
      <c r="AR580">
        <v>9</v>
      </c>
      <c r="AS580">
        <v>0.14000000000000001</v>
      </c>
    </row>
    <row r="581" spans="1:45" x14ac:dyDescent="0.25">
      <c r="A581">
        <v>26.507999999999999</v>
      </c>
      <c r="B581" t="s">
        <v>714</v>
      </c>
      <c r="C581">
        <v>124</v>
      </c>
      <c r="D581" t="s">
        <v>40</v>
      </c>
      <c r="E581">
        <v>1</v>
      </c>
      <c r="H581" s="1">
        <v>28280000</v>
      </c>
      <c r="I581">
        <v>980000</v>
      </c>
      <c r="J581">
        <v>583000</v>
      </c>
      <c r="K581">
        <v>13000</v>
      </c>
      <c r="L581">
        <v>0.37509999999999999</v>
      </c>
      <c r="M581">
        <v>8.8999999999999999E-3</v>
      </c>
      <c r="N581">
        <v>9.1000000000000004E-3</v>
      </c>
      <c r="O581">
        <v>5.1330000000000001E-2</v>
      </c>
      <c r="P581">
        <v>7.6000000000000004E-4</v>
      </c>
      <c r="Q581">
        <v>9.1E-4</v>
      </c>
      <c r="R581">
        <v>0.52263999999999999</v>
      </c>
      <c r="S581">
        <v>19.481780000000001</v>
      </c>
      <c r="T581">
        <v>0.3453813</v>
      </c>
      <c r="U581">
        <v>5.33E-2</v>
      </c>
      <c r="V581">
        <v>1.1999999999999999E-3</v>
      </c>
      <c r="W581">
        <v>1.1999999999999999E-3</v>
      </c>
      <c r="X581">
        <v>0.13830999999999999</v>
      </c>
      <c r="Y581">
        <v>1.6990000000000002E-2</v>
      </c>
      <c r="Z581">
        <v>9.5E-4</v>
      </c>
      <c r="AA581">
        <v>1.6000000000000001E-3</v>
      </c>
      <c r="AB581">
        <v>322.8</v>
      </c>
      <c r="AC581">
        <v>6.6</v>
      </c>
      <c r="AD581">
        <v>6.7</v>
      </c>
      <c r="AE581" s="4">
        <v>322.60000000000002</v>
      </c>
      <c r="AF581">
        <v>4.5999999999999996</v>
      </c>
      <c r="AG581">
        <v>5.6</v>
      </c>
      <c r="AH581">
        <v>340</v>
      </c>
      <c r="AI581">
        <v>19</v>
      </c>
      <c r="AJ581">
        <v>31</v>
      </c>
      <c r="AK581">
        <v>329</v>
      </c>
      <c r="AL581">
        <v>50</v>
      </c>
      <c r="AM581">
        <v>50</v>
      </c>
      <c r="AN581">
        <v>1114</v>
      </c>
      <c r="AO581">
        <v>24</v>
      </c>
      <c r="AP581">
        <v>123.9</v>
      </c>
      <c r="AQ581">
        <v>2.4</v>
      </c>
      <c r="AR581">
        <v>8.92</v>
      </c>
      <c r="AS581">
        <v>0.12</v>
      </c>
    </row>
    <row r="582" spans="1:45" x14ac:dyDescent="0.25">
      <c r="A582">
        <v>26.57</v>
      </c>
      <c r="B582" t="s">
        <v>715</v>
      </c>
      <c r="C582">
        <v>124</v>
      </c>
      <c r="D582" t="s">
        <v>40</v>
      </c>
      <c r="E582">
        <v>1</v>
      </c>
      <c r="H582" s="1">
        <v>26850000</v>
      </c>
      <c r="I582">
        <v>760000</v>
      </c>
      <c r="J582">
        <v>576000</v>
      </c>
      <c r="K582">
        <v>15000</v>
      </c>
      <c r="L582">
        <v>0.38600000000000001</v>
      </c>
      <c r="M582">
        <v>0.01</v>
      </c>
      <c r="N582">
        <v>0.01</v>
      </c>
      <c r="O582">
        <v>5.1639999999999998E-2</v>
      </c>
      <c r="P582">
        <v>8.4999999999999995E-4</v>
      </c>
      <c r="Q582">
        <v>9.7999999999999997E-4</v>
      </c>
      <c r="R582">
        <v>6.5171000000000007E-2</v>
      </c>
      <c r="S582">
        <v>19.364830000000001</v>
      </c>
      <c r="T582">
        <v>0.36749680000000001</v>
      </c>
      <c r="U582">
        <v>5.4100000000000002E-2</v>
      </c>
      <c r="V582">
        <v>1.5E-3</v>
      </c>
      <c r="W582">
        <v>1.5E-3</v>
      </c>
      <c r="X582">
        <v>0.44967000000000001</v>
      </c>
      <c r="Y582">
        <v>1.6389999999999998E-2</v>
      </c>
      <c r="Z582">
        <v>9.2000000000000003E-4</v>
      </c>
      <c r="AA582">
        <v>1.5E-3</v>
      </c>
      <c r="AB582">
        <v>330.7</v>
      </c>
      <c r="AC582">
        <v>7.4</v>
      </c>
      <c r="AD582">
        <v>7.5</v>
      </c>
      <c r="AE582" s="4">
        <v>324.5</v>
      </c>
      <c r="AF582">
        <v>5.2</v>
      </c>
      <c r="AG582">
        <v>6</v>
      </c>
      <c r="AH582">
        <v>328</v>
      </c>
      <c r="AI582">
        <v>18</v>
      </c>
      <c r="AJ582">
        <v>30</v>
      </c>
      <c r="AK582">
        <v>345</v>
      </c>
      <c r="AL582">
        <v>58</v>
      </c>
      <c r="AM582">
        <v>58</v>
      </c>
      <c r="AN582">
        <v>1075</v>
      </c>
      <c r="AO582">
        <v>28</v>
      </c>
      <c r="AP582">
        <v>118</v>
      </c>
      <c r="AQ582">
        <v>2.8</v>
      </c>
      <c r="AR582">
        <v>9.1</v>
      </c>
      <c r="AS582">
        <v>0.13</v>
      </c>
    </row>
    <row r="583" spans="1:45" x14ac:dyDescent="0.25">
      <c r="A583">
        <v>26.521999999999998</v>
      </c>
      <c r="B583" t="s">
        <v>716</v>
      </c>
      <c r="C583">
        <v>123</v>
      </c>
      <c r="D583" t="s">
        <v>40</v>
      </c>
      <c r="E583">
        <v>1</v>
      </c>
      <c r="H583" s="1">
        <v>27230000</v>
      </c>
      <c r="I583">
        <v>800000</v>
      </c>
      <c r="J583">
        <v>377000</v>
      </c>
      <c r="K583">
        <v>11000</v>
      </c>
      <c r="L583">
        <v>0.39200000000000002</v>
      </c>
      <c r="M583">
        <v>1.0999999999999999E-2</v>
      </c>
      <c r="N583">
        <v>1.0999999999999999E-2</v>
      </c>
      <c r="O583">
        <v>5.33E-2</v>
      </c>
      <c r="P583">
        <v>1E-3</v>
      </c>
      <c r="Q583">
        <v>1.1000000000000001E-3</v>
      </c>
      <c r="R583">
        <v>0.36003000000000002</v>
      </c>
      <c r="S583">
        <v>18.76173</v>
      </c>
      <c r="T583">
        <v>0.38720260000000001</v>
      </c>
      <c r="U583">
        <v>5.3499999999999999E-2</v>
      </c>
      <c r="V583">
        <v>1.5E-3</v>
      </c>
      <c r="W583">
        <v>1.5E-3</v>
      </c>
      <c r="X583">
        <v>0.33443000000000001</v>
      </c>
      <c r="Y583">
        <v>1.67E-2</v>
      </c>
      <c r="Z583">
        <v>1E-3</v>
      </c>
      <c r="AA583">
        <v>1.6000000000000001E-3</v>
      </c>
      <c r="AB583">
        <v>335.6</v>
      </c>
      <c r="AC583">
        <v>8.4</v>
      </c>
      <c r="AD583">
        <v>8.5</v>
      </c>
      <c r="AE583" s="4">
        <v>334.9</v>
      </c>
      <c r="AF583">
        <v>6.1</v>
      </c>
      <c r="AG583">
        <v>6.9</v>
      </c>
      <c r="AH583">
        <v>334</v>
      </c>
      <c r="AI583">
        <v>20</v>
      </c>
      <c r="AJ583">
        <v>31</v>
      </c>
      <c r="AK583">
        <v>320</v>
      </c>
      <c r="AL583">
        <v>63</v>
      </c>
      <c r="AM583">
        <v>63</v>
      </c>
      <c r="AN583">
        <v>711</v>
      </c>
      <c r="AO583">
        <v>21</v>
      </c>
      <c r="AP583">
        <v>87.6</v>
      </c>
      <c r="AQ583">
        <v>2.5</v>
      </c>
      <c r="AR583">
        <v>8.06</v>
      </c>
      <c r="AS583">
        <v>0.12</v>
      </c>
    </row>
    <row r="584" spans="1:45" x14ac:dyDescent="0.25">
      <c r="A584">
        <v>26.568999999999999</v>
      </c>
      <c r="B584" t="s">
        <v>717</v>
      </c>
      <c r="C584">
        <v>123</v>
      </c>
      <c r="D584" t="s">
        <v>40</v>
      </c>
      <c r="E584">
        <v>1</v>
      </c>
      <c r="H584" s="1">
        <v>27330000</v>
      </c>
      <c r="I584">
        <v>840000</v>
      </c>
      <c r="J584">
        <v>431000</v>
      </c>
      <c r="K584">
        <v>14000</v>
      </c>
      <c r="L584">
        <v>0.38269999999999998</v>
      </c>
      <c r="M584">
        <v>9.7999999999999997E-3</v>
      </c>
      <c r="N584">
        <v>0.01</v>
      </c>
      <c r="O584">
        <v>5.2429999999999997E-2</v>
      </c>
      <c r="P584">
        <v>8.4000000000000003E-4</v>
      </c>
      <c r="Q584">
        <v>9.7999999999999997E-4</v>
      </c>
      <c r="R584">
        <v>0.47191</v>
      </c>
      <c r="S584">
        <v>19.073049999999999</v>
      </c>
      <c r="T584">
        <v>0.35650559999999998</v>
      </c>
      <c r="U584">
        <v>5.3199999999999997E-2</v>
      </c>
      <c r="V584">
        <v>1.2999999999999999E-3</v>
      </c>
      <c r="W584">
        <v>1.2999999999999999E-3</v>
      </c>
      <c r="X584">
        <v>0.14530000000000001</v>
      </c>
      <c r="Y584">
        <v>1.7250000000000001E-2</v>
      </c>
      <c r="Z584">
        <v>9.2000000000000003E-4</v>
      </c>
      <c r="AA584">
        <v>1.5E-3</v>
      </c>
      <c r="AB584">
        <v>328.3</v>
      </c>
      <c r="AC584">
        <v>7.2</v>
      </c>
      <c r="AD584">
        <v>7.3</v>
      </c>
      <c r="AE584" s="4">
        <v>329.3</v>
      </c>
      <c r="AF584">
        <v>5.2</v>
      </c>
      <c r="AG584">
        <v>6</v>
      </c>
      <c r="AH584">
        <v>345</v>
      </c>
      <c r="AI584">
        <v>18</v>
      </c>
      <c r="AJ584">
        <v>31</v>
      </c>
      <c r="AK584">
        <v>313</v>
      </c>
      <c r="AL584">
        <v>53</v>
      </c>
      <c r="AM584">
        <v>53</v>
      </c>
      <c r="AN584">
        <v>812</v>
      </c>
      <c r="AO584">
        <v>25</v>
      </c>
      <c r="AP584">
        <v>97</v>
      </c>
      <c r="AQ584">
        <v>3</v>
      </c>
      <c r="AR584">
        <v>8.34</v>
      </c>
      <c r="AS584">
        <v>0.15</v>
      </c>
    </row>
    <row r="585" spans="1:45" x14ac:dyDescent="0.25">
      <c r="A585">
        <v>26.518999999999998</v>
      </c>
      <c r="B585" t="s">
        <v>718</v>
      </c>
      <c r="C585">
        <v>123</v>
      </c>
      <c r="D585" t="s">
        <v>40</v>
      </c>
      <c r="E585">
        <v>1</v>
      </c>
      <c r="H585" s="1">
        <v>27810000</v>
      </c>
      <c r="I585">
        <v>910000</v>
      </c>
      <c r="J585">
        <v>516000</v>
      </c>
      <c r="K585">
        <v>19000</v>
      </c>
      <c r="L585">
        <v>0.38200000000000001</v>
      </c>
      <c r="M585">
        <v>0.01</v>
      </c>
      <c r="N585">
        <v>0.01</v>
      </c>
      <c r="O585">
        <v>5.16E-2</v>
      </c>
      <c r="P585">
        <v>8.4999999999999995E-4</v>
      </c>
      <c r="Q585">
        <v>9.8999999999999999E-4</v>
      </c>
      <c r="R585">
        <v>0.25906000000000001</v>
      </c>
      <c r="S585">
        <v>19.379840000000002</v>
      </c>
      <c r="T585">
        <v>0.3718226</v>
      </c>
      <c r="U585">
        <v>5.33E-2</v>
      </c>
      <c r="V585">
        <v>1.4E-3</v>
      </c>
      <c r="W585">
        <v>1.4E-3</v>
      </c>
      <c r="X585">
        <v>0.43879000000000001</v>
      </c>
      <c r="Y585">
        <v>1.652E-2</v>
      </c>
      <c r="Z585">
        <v>9.5E-4</v>
      </c>
      <c r="AA585">
        <v>1.5E-3</v>
      </c>
      <c r="AB585">
        <v>327.8</v>
      </c>
      <c r="AC585">
        <v>7.3</v>
      </c>
      <c r="AD585">
        <v>7.5</v>
      </c>
      <c r="AE585" s="4">
        <v>324.3</v>
      </c>
      <c r="AF585">
        <v>5.2</v>
      </c>
      <c r="AG585">
        <v>6</v>
      </c>
      <c r="AH585">
        <v>331</v>
      </c>
      <c r="AI585">
        <v>19</v>
      </c>
      <c r="AJ585">
        <v>30</v>
      </c>
      <c r="AK585">
        <v>331</v>
      </c>
      <c r="AL585">
        <v>61</v>
      </c>
      <c r="AM585">
        <v>61</v>
      </c>
      <c r="AN585">
        <v>972</v>
      </c>
      <c r="AO585">
        <v>36</v>
      </c>
      <c r="AP585">
        <v>124.4</v>
      </c>
      <c r="AQ585">
        <v>3.4</v>
      </c>
      <c r="AR585">
        <v>7.65</v>
      </c>
      <c r="AS585">
        <v>0.14000000000000001</v>
      </c>
    </row>
    <row r="586" spans="1:45" x14ac:dyDescent="0.25">
      <c r="A586">
        <v>26.507000000000001</v>
      </c>
      <c r="B586" t="s">
        <v>719</v>
      </c>
      <c r="C586">
        <v>123</v>
      </c>
      <c r="D586" t="s">
        <v>40</v>
      </c>
      <c r="E586">
        <v>1</v>
      </c>
      <c r="H586" s="1">
        <v>27320000</v>
      </c>
      <c r="I586">
        <v>840000</v>
      </c>
      <c r="J586">
        <v>474000</v>
      </c>
      <c r="K586">
        <v>14000</v>
      </c>
      <c r="L586">
        <v>0.37540000000000001</v>
      </c>
      <c r="M586">
        <v>9.4999999999999998E-3</v>
      </c>
      <c r="N586">
        <v>9.7000000000000003E-3</v>
      </c>
      <c r="O586">
        <v>5.2639999999999999E-2</v>
      </c>
      <c r="P586">
        <v>6.8999999999999997E-4</v>
      </c>
      <c r="Q586">
        <v>8.5999999999999998E-4</v>
      </c>
      <c r="R586">
        <v>0.30608999999999997</v>
      </c>
      <c r="S586">
        <v>18.996960000000001</v>
      </c>
      <c r="T586">
        <v>0.31036069999999999</v>
      </c>
      <c r="U586">
        <v>5.1299999999999998E-2</v>
      </c>
      <c r="V586">
        <v>1.1999999999999999E-3</v>
      </c>
      <c r="W586">
        <v>1.1999999999999999E-3</v>
      </c>
      <c r="X586">
        <v>0.30253000000000002</v>
      </c>
      <c r="Y586">
        <v>1.703E-2</v>
      </c>
      <c r="Z586">
        <v>8.7000000000000001E-4</v>
      </c>
      <c r="AA586">
        <v>1.5E-3</v>
      </c>
      <c r="AB586">
        <v>322.89999999999998</v>
      </c>
      <c r="AC586">
        <v>7</v>
      </c>
      <c r="AD586">
        <v>7.2</v>
      </c>
      <c r="AE586" s="4">
        <v>330.7</v>
      </c>
      <c r="AF586">
        <v>4.2</v>
      </c>
      <c r="AG586">
        <v>5.3</v>
      </c>
      <c r="AH586">
        <v>341</v>
      </c>
      <c r="AI586">
        <v>17</v>
      </c>
      <c r="AJ586">
        <v>30</v>
      </c>
      <c r="AK586">
        <v>244</v>
      </c>
      <c r="AL586">
        <v>55</v>
      </c>
      <c r="AM586">
        <v>55</v>
      </c>
      <c r="AN586">
        <v>898</v>
      </c>
      <c r="AO586">
        <v>26</v>
      </c>
      <c r="AP586">
        <v>117.6</v>
      </c>
      <c r="AQ586">
        <v>3.2</v>
      </c>
      <c r="AR586">
        <v>7.59</v>
      </c>
      <c r="AS586">
        <v>0.12</v>
      </c>
    </row>
    <row r="587" spans="1:45" x14ac:dyDescent="0.25">
      <c r="A587">
        <v>26.783000000000001</v>
      </c>
      <c r="B587" t="s">
        <v>720</v>
      </c>
      <c r="C587">
        <v>124</v>
      </c>
      <c r="D587" t="s">
        <v>40</v>
      </c>
      <c r="E587">
        <v>1</v>
      </c>
      <c r="H587" s="1">
        <v>27130000</v>
      </c>
      <c r="I587">
        <v>820000</v>
      </c>
      <c r="J587">
        <v>539000</v>
      </c>
      <c r="K587">
        <v>17000</v>
      </c>
      <c r="L587">
        <v>0.38229999999999997</v>
      </c>
      <c r="M587">
        <v>9.1000000000000004E-3</v>
      </c>
      <c r="N587">
        <v>9.2999999999999992E-3</v>
      </c>
      <c r="O587">
        <v>5.2139999999999999E-2</v>
      </c>
      <c r="P587">
        <v>8.0999999999999996E-4</v>
      </c>
      <c r="Q587">
        <v>9.6000000000000002E-4</v>
      </c>
      <c r="R587">
        <v>0.41883999999999999</v>
      </c>
      <c r="S587">
        <v>19.179130000000001</v>
      </c>
      <c r="T587">
        <v>0.35312559999999998</v>
      </c>
      <c r="U587">
        <v>5.28E-2</v>
      </c>
      <c r="V587">
        <v>1.1999999999999999E-3</v>
      </c>
      <c r="W587">
        <v>1.1999999999999999E-3</v>
      </c>
      <c r="X587">
        <v>0.31968000000000002</v>
      </c>
      <c r="Y587">
        <v>1.7299999999999999E-2</v>
      </c>
      <c r="Z587">
        <v>8.8000000000000003E-4</v>
      </c>
      <c r="AA587">
        <v>1.5E-3</v>
      </c>
      <c r="AB587">
        <v>328.1</v>
      </c>
      <c r="AC587">
        <v>6.7</v>
      </c>
      <c r="AD587">
        <v>6.8</v>
      </c>
      <c r="AE587" s="4">
        <v>327.60000000000002</v>
      </c>
      <c r="AF587">
        <v>5</v>
      </c>
      <c r="AG587">
        <v>5.9</v>
      </c>
      <c r="AH587">
        <v>346</v>
      </c>
      <c r="AI587">
        <v>17</v>
      </c>
      <c r="AJ587">
        <v>30</v>
      </c>
      <c r="AK587">
        <v>301</v>
      </c>
      <c r="AL587">
        <v>51</v>
      </c>
      <c r="AM587">
        <v>51</v>
      </c>
      <c r="AN587">
        <v>1021</v>
      </c>
      <c r="AO587">
        <v>31</v>
      </c>
      <c r="AP587">
        <v>114.4</v>
      </c>
      <c r="AQ587">
        <v>3.7</v>
      </c>
      <c r="AR587">
        <v>8.9</v>
      </c>
      <c r="AS587">
        <v>0.12</v>
      </c>
    </row>
    <row r="588" spans="1:45" x14ac:dyDescent="0.25">
      <c r="A588">
        <v>26.521999999999998</v>
      </c>
      <c r="B588" t="s">
        <v>721</v>
      </c>
      <c r="C588">
        <v>124</v>
      </c>
      <c r="D588" t="s">
        <v>40</v>
      </c>
      <c r="E588">
        <v>1</v>
      </c>
      <c r="H588" s="1">
        <v>27160000</v>
      </c>
      <c r="I588">
        <v>880000</v>
      </c>
      <c r="J588">
        <v>590000</v>
      </c>
      <c r="K588">
        <v>20000</v>
      </c>
      <c r="L588">
        <v>0.3866</v>
      </c>
      <c r="M588">
        <v>8.2000000000000007E-3</v>
      </c>
      <c r="N588">
        <v>8.3999999999999995E-3</v>
      </c>
      <c r="O588">
        <v>5.2380000000000003E-2</v>
      </c>
      <c r="P588">
        <v>8.0999999999999996E-4</v>
      </c>
      <c r="Q588">
        <v>9.6000000000000002E-4</v>
      </c>
      <c r="R588">
        <v>0.35503000000000001</v>
      </c>
      <c r="S588">
        <v>19.091259999999998</v>
      </c>
      <c r="T588">
        <v>0.34989700000000001</v>
      </c>
      <c r="U588">
        <v>5.3499999999999999E-2</v>
      </c>
      <c r="V588">
        <v>1.1999999999999999E-3</v>
      </c>
      <c r="W588">
        <v>1.1999999999999999E-3</v>
      </c>
      <c r="X588">
        <v>0.40562999999999999</v>
      </c>
      <c r="Y588">
        <v>1.7069999999999998E-2</v>
      </c>
      <c r="Z588">
        <v>9.6000000000000002E-4</v>
      </c>
      <c r="AA588">
        <v>1.6000000000000001E-3</v>
      </c>
      <c r="AB588">
        <v>331.3</v>
      </c>
      <c r="AC588">
        <v>6</v>
      </c>
      <c r="AD588">
        <v>6.2</v>
      </c>
      <c r="AE588" s="4">
        <v>329.1</v>
      </c>
      <c r="AF588">
        <v>5</v>
      </c>
      <c r="AG588">
        <v>5.9</v>
      </c>
      <c r="AH588">
        <v>342</v>
      </c>
      <c r="AI588">
        <v>19</v>
      </c>
      <c r="AJ588">
        <v>31</v>
      </c>
      <c r="AK588">
        <v>337</v>
      </c>
      <c r="AL588">
        <v>49</v>
      </c>
      <c r="AM588">
        <v>49</v>
      </c>
      <c r="AN588">
        <v>1129</v>
      </c>
      <c r="AO588">
        <v>38</v>
      </c>
      <c r="AP588">
        <v>129.1</v>
      </c>
      <c r="AQ588">
        <v>4.0999999999999996</v>
      </c>
      <c r="AR588">
        <v>8.6999999999999993</v>
      </c>
      <c r="AS588">
        <v>0.11</v>
      </c>
    </row>
    <row r="589" spans="1:45" x14ac:dyDescent="0.25">
      <c r="A589">
        <v>26.538</v>
      </c>
      <c r="B589" t="s">
        <v>722</v>
      </c>
      <c r="C589">
        <v>124</v>
      </c>
      <c r="D589" t="s">
        <v>40</v>
      </c>
      <c r="E589">
        <v>1</v>
      </c>
      <c r="H589" s="1">
        <v>27690000</v>
      </c>
      <c r="I589">
        <v>940000</v>
      </c>
      <c r="J589">
        <v>577000</v>
      </c>
      <c r="K589">
        <v>17000</v>
      </c>
      <c r="L589">
        <v>0.39600000000000002</v>
      </c>
      <c r="M589">
        <v>0.01</v>
      </c>
      <c r="N589">
        <v>1.0999999999999999E-2</v>
      </c>
      <c r="O589">
        <v>5.2429999999999997E-2</v>
      </c>
      <c r="P589">
        <v>7.9000000000000001E-4</v>
      </c>
      <c r="Q589">
        <v>9.3999999999999997E-4</v>
      </c>
      <c r="R589">
        <v>0.40533999999999998</v>
      </c>
      <c r="S589">
        <v>19.073049999999999</v>
      </c>
      <c r="T589">
        <v>0.34195439999999999</v>
      </c>
      <c r="U589">
        <v>5.5E-2</v>
      </c>
      <c r="V589">
        <v>1.4E-3</v>
      </c>
      <c r="W589">
        <v>1.4E-3</v>
      </c>
      <c r="X589">
        <v>0.19683999999999999</v>
      </c>
      <c r="Y589">
        <v>1.72E-2</v>
      </c>
      <c r="Z589">
        <v>7.9000000000000001E-4</v>
      </c>
      <c r="AA589">
        <v>1.5E-3</v>
      </c>
      <c r="AB589">
        <v>337.5</v>
      </c>
      <c r="AC589">
        <v>7.6</v>
      </c>
      <c r="AD589">
        <v>7.7</v>
      </c>
      <c r="AE589" s="4">
        <v>329.4</v>
      </c>
      <c r="AF589">
        <v>4.8</v>
      </c>
      <c r="AG589">
        <v>5.7</v>
      </c>
      <c r="AH589">
        <v>344</v>
      </c>
      <c r="AI589">
        <v>16</v>
      </c>
      <c r="AJ589">
        <v>29</v>
      </c>
      <c r="AK589">
        <v>385</v>
      </c>
      <c r="AL589">
        <v>55</v>
      </c>
      <c r="AM589">
        <v>55</v>
      </c>
      <c r="AN589">
        <v>1104</v>
      </c>
      <c r="AO589">
        <v>32</v>
      </c>
      <c r="AP589">
        <v>126</v>
      </c>
      <c r="AQ589">
        <v>3.5</v>
      </c>
      <c r="AR589">
        <v>8.7200000000000006</v>
      </c>
      <c r="AS589">
        <v>0.1</v>
      </c>
    </row>
    <row r="590" spans="1:45" x14ac:dyDescent="0.25">
      <c r="A590">
        <v>26.568999999999999</v>
      </c>
      <c r="B590" t="s">
        <v>723</v>
      </c>
      <c r="C590">
        <v>123</v>
      </c>
      <c r="D590" t="s">
        <v>40</v>
      </c>
      <c r="E590">
        <v>1</v>
      </c>
      <c r="H590" s="1">
        <v>27310000</v>
      </c>
      <c r="I590">
        <v>810000</v>
      </c>
      <c r="J590">
        <v>465000</v>
      </c>
      <c r="K590">
        <v>13000</v>
      </c>
      <c r="L590">
        <v>0.38290000000000002</v>
      </c>
      <c r="M590">
        <v>9.9000000000000008E-3</v>
      </c>
      <c r="N590">
        <v>0.01</v>
      </c>
      <c r="O590">
        <v>5.1090000000000003E-2</v>
      </c>
      <c r="P590">
        <v>8.9999999999999998E-4</v>
      </c>
      <c r="Q590">
        <v>1E-3</v>
      </c>
      <c r="R590">
        <v>0.32518000000000002</v>
      </c>
      <c r="S590">
        <v>19.5733</v>
      </c>
      <c r="T590">
        <v>0.38311420000000002</v>
      </c>
      <c r="U590">
        <v>5.4100000000000002E-2</v>
      </c>
      <c r="V590">
        <v>1.4E-3</v>
      </c>
      <c r="W590">
        <v>1.4E-3</v>
      </c>
      <c r="X590">
        <v>0.34805999999999998</v>
      </c>
      <c r="Y590">
        <v>1.72E-2</v>
      </c>
      <c r="Z590">
        <v>9.3000000000000005E-4</v>
      </c>
      <c r="AA590">
        <v>1.5E-3</v>
      </c>
      <c r="AB590">
        <v>328.4</v>
      </c>
      <c r="AC590">
        <v>7.3</v>
      </c>
      <c r="AD590">
        <v>7.4</v>
      </c>
      <c r="AE590" s="4">
        <v>321.10000000000002</v>
      </c>
      <c r="AF590">
        <v>5.5</v>
      </c>
      <c r="AG590">
        <v>6.3</v>
      </c>
      <c r="AH590">
        <v>344</v>
      </c>
      <c r="AI590">
        <v>18</v>
      </c>
      <c r="AJ590">
        <v>31</v>
      </c>
      <c r="AK590">
        <v>354</v>
      </c>
      <c r="AL590">
        <v>59</v>
      </c>
      <c r="AM590">
        <v>59</v>
      </c>
      <c r="AN590">
        <v>869</v>
      </c>
      <c r="AO590">
        <v>24</v>
      </c>
      <c r="AP590">
        <v>104.2</v>
      </c>
      <c r="AQ590">
        <v>2.7</v>
      </c>
      <c r="AR590">
        <v>8.31</v>
      </c>
      <c r="AS590">
        <v>0.13</v>
      </c>
    </row>
    <row r="591" spans="1:45" x14ac:dyDescent="0.25">
      <c r="A591">
        <v>26.535</v>
      </c>
      <c r="B591" t="s">
        <v>724</v>
      </c>
      <c r="C591">
        <v>124</v>
      </c>
      <c r="D591" t="s">
        <v>40</v>
      </c>
      <c r="E591">
        <v>1</v>
      </c>
      <c r="H591" s="1">
        <v>27780000</v>
      </c>
      <c r="I591">
        <v>830000</v>
      </c>
      <c r="J591">
        <v>504000</v>
      </c>
      <c r="K591">
        <v>14000</v>
      </c>
      <c r="L591">
        <v>0.373</v>
      </c>
      <c r="M591">
        <v>0.01</v>
      </c>
      <c r="N591">
        <v>0.01</v>
      </c>
      <c r="O591">
        <v>5.0900000000000001E-2</v>
      </c>
      <c r="P591">
        <v>9.3999999999999997E-4</v>
      </c>
      <c r="Q591">
        <v>1.1000000000000001E-3</v>
      </c>
      <c r="R591">
        <v>0.41522999999999999</v>
      </c>
      <c r="S591">
        <v>19.646370000000001</v>
      </c>
      <c r="T591">
        <v>0.4245776</v>
      </c>
      <c r="U591">
        <v>5.3600000000000002E-2</v>
      </c>
      <c r="V591">
        <v>1.4E-3</v>
      </c>
      <c r="W591">
        <v>1.4E-3</v>
      </c>
      <c r="X591">
        <v>0.27023999999999998</v>
      </c>
      <c r="Y591">
        <v>1.753E-2</v>
      </c>
      <c r="Z591">
        <v>8.1999999999999998E-4</v>
      </c>
      <c r="AA591">
        <v>1.5E-3</v>
      </c>
      <c r="AB591">
        <v>320.89999999999998</v>
      </c>
      <c r="AC591">
        <v>7.4</v>
      </c>
      <c r="AD591">
        <v>7.5</v>
      </c>
      <c r="AE591" s="4">
        <v>320</v>
      </c>
      <c r="AF591">
        <v>5.8</v>
      </c>
      <c r="AG591">
        <v>6.5</v>
      </c>
      <c r="AH591">
        <v>351</v>
      </c>
      <c r="AI591">
        <v>16</v>
      </c>
      <c r="AJ591">
        <v>30</v>
      </c>
      <c r="AK591">
        <v>327</v>
      </c>
      <c r="AL591">
        <v>59</v>
      </c>
      <c r="AM591">
        <v>59</v>
      </c>
      <c r="AN591">
        <v>964</v>
      </c>
      <c r="AO591">
        <v>27</v>
      </c>
      <c r="AP591">
        <v>122.3</v>
      </c>
      <c r="AQ591">
        <v>3.6</v>
      </c>
      <c r="AR591">
        <v>7.95</v>
      </c>
      <c r="AS591">
        <v>0.13</v>
      </c>
    </row>
    <row r="592" spans="1:45" x14ac:dyDescent="0.25">
      <c r="A592">
        <v>26.556999999999999</v>
      </c>
      <c r="B592" t="s">
        <v>725</v>
      </c>
      <c r="C592">
        <v>123</v>
      </c>
      <c r="D592" t="s">
        <v>40</v>
      </c>
      <c r="E592">
        <v>1</v>
      </c>
      <c r="H592" s="1">
        <v>26800000</v>
      </c>
      <c r="I592">
        <v>710000</v>
      </c>
      <c r="J592">
        <v>459000</v>
      </c>
      <c r="K592">
        <v>12000</v>
      </c>
      <c r="L592">
        <v>0.37540000000000001</v>
      </c>
      <c r="M592">
        <v>9.7999999999999997E-3</v>
      </c>
      <c r="N592">
        <v>0.01</v>
      </c>
      <c r="O592">
        <v>5.1580000000000001E-2</v>
      </c>
      <c r="P592">
        <v>9.1E-4</v>
      </c>
      <c r="Q592">
        <v>1E-3</v>
      </c>
      <c r="R592">
        <v>0.44939000000000001</v>
      </c>
      <c r="S592">
        <v>19.387360000000001</v>
      </c>
      <c r="T592">
        <v>0.37586969999999997</v>
      </c>
      <c r="U592">
        <v>5.2699999999999997E-2</v>
      </c>
      <c r="V592">
        <v>1.2999999999999999E-3</v>
      </c>
      <c r="W592">
        <v>1.2999999999999999E-3</v>
      </c>
      <c r="X592">
        <v>0.23807</v>
      </c>
      <c r="Y592">
        <v>1.704E-2</v>
      </c>
      <c r="Z592">
        <v>9.3999999999999997E-4</v>
      </c>
      <c r="AA592">
        <v>1.5E-3</v>
      </c>
      <c r="AB592">
        <v>322.89999999999998</v>
      </c>
      <c r="AC592">
        <v>7.2</v>
      </c>
      <c r="AD592">
        <v>7.3</v>
      </c>
      <c r="AE592" s="4">
        <v>324.10000000000002</v>
      </c>
      <c r="AF592">
        <v>5.6</v>
      </c>
      <c r="AG592">
        <v>6.4</v>
      </c>
      <c r="AH592">
        <v>341</v>
      </c>
      <c r="AI592">
        <v>19</v>
      </c>
      <c r="AJ592">
        <v>31</v>
      </c>
      <c r="AK592">
        <v>301</v>
      </c>
      <c r="AL592">
        <v>57</v>
      </c>
      <c r="AM592">
        <v>57</v>
      </c>
      <c r="AN592">
        <v>857</v>
      </c>
      <c r="AO592">
        <v>23</v>
      </c>
      <c r="AP592">
        <v>105.8</v>
      </c>
      <c r="AQ592">
        <v>2.7</v>
      </c>
      <c r="AR592">
        <v>8.08</v>
      </c>
      <c r="AS592">
        <v>0.14000000000000001</v>
      </c>
    </row>
    <row r="593" spans="1:45" x14ac:dyDescent="0.25">
      <c r="A593">
        <v>26.553999999999998</v>
      </c>
      <c r="B593" t="s">
        <v>726</v>
      </c>
      <c r="C593">
        <v>123</v>
      </c>
      <c r="D593" t="s">
        <v>40</v>
      </c>
      <c r="E593">
        <v>1</v>
      </c>
      <c r="H593" s="1">
        <v>27410000</v>
      </c>
      <c r="I593">
        <v>800000</v>
      </c>
      <c r="J593">
        <v>489000</v>
      </c>
      <c r="K593">
        <v>15000</v>
      </c>
      <c r="L593">
        <v>0.371</v>
      </c>
      <c r="M593">
        <v>0.01</v>
      </c>
      <c r="N593">
        <v>0.01</v>
      </c>
      <c r="O593">
        <v>5.0630000000000001E-2</v>
      </c>
      <c r="P593">
        <v>8.1999999999999998E-4</v>
      </c>
      <c r="Q593">
        <v>9.5E-4</v>
      </c>
      <c r="R593">
        <v>0.41797000000000001</v>
      </c>
      <c r="S593">
        <v>19.751139999999999</v>
      </c>
      <c r="T593">
        <v>0.37060199999999999</v>
      </c>
      <c r="U593">
        <v>5.28E-2</v>
      </c>
      <c r="V593">
        <v>1.4E-3</v>
      </c>
      <c r="W593">
        <v>1.4E-3</v>
      </c>
      <c r="X593">
        <v>0.25892999999999999</v>
      </c>
      <c r="Y593">
        <v>1.6420000000000001E-2</v>
      </c>
      <c r="Z593">
        <v>8.9999999999999998E-4</v>
      </c>
      <c r="AA593">
        <v>1.5E-3</v>
      </c>
      <c r="AB593">
        <v>320.3</v>
      </c>
      <c r="AC593">
        <v>7.7</v>
      </c>
      <c r="AD593">
        <v>7.8</v>
      </c>
      <c r="AE593" s="4">
        <v>318.3</v>
      </c>
      <c r="AF593">
        <v>5</v>
      </c>
      <c r="AG593">
        <v>5.8</v>
      </c>
      <c r="AH593">
        <v>329</v>
      </c>
      <c r="AI593">
        <v>18</v>
      </c>
      <c r="AJ593">
        <v>30</v>
      </c>
      <c r="AK593">
        <v>295</v>
      </c>
      <c r="AL593">
        <v>58</v>
      </c>
      <c r="AM593">
        <v>58</v>
      </c>
      <c r="AN593">
        <v>921</v>
      </c>
      <c r="AO593">
        <v>27</v>
      </c>
      <c r="AP593">
        <v>113.2</v>
      </c>
      <c r="AQ593">
        <v>3</v>
      </c>
      <c r="AR593">
        <v>8.08</v>
      </c>
      <c r="AS593">
        <v>0.12</v>
      </c>
    </row>
    <row r="594" spans="1:45" x14ac:dyDescent="0.25">
      <c r="A594">
        <v>26.53</v>
      </c>
      <c r="B594" t="s">
        <v>727</v>
      </c>
      <c r="C594">
        <v>123</v>
      </c>
      <c r="D594" t="s">
        <v>40</v>
      </c>
      <c r="E594">
        <v>1</v>
      </c>
      <c r="H594" s="1">
        <v>28210000</v>
      </c>
      <c r="I594">
        <v>880000</v>
      </c>
      <c r="J594">
        <v>598000</v>
      </c>
      <c r="K594">
        <v>17000</v>
      </c>
      <c r="L594">
        <v>0.37640000000000001</v>
      </c>
      <c r="M594">
        <v>9.7999999999999997E-3</v>
      </c>
      <c r="N594">
        <v>9.9000000000000008E-3</v>
      </c>
      <c r="O594">
        <v>5.1450000000000003E-2</v>
      </c>
      <c r="P594">
        <v>9.7000000000000005E-4</v>
      </c>
      <c r="Q594">
        <v>1.1000000000000001E-3</v>
      </c>
      <c r="R594">
        <v>0.29713000000000001</v>
      </c>
      <c r="S594">
        <v>19.436350000000001</v>
      </c>
      <c r="T594">
        <v>0.41554869999999999</v>
      </c>
      <c r="U594">
        <v>5.2999999999999999E-2</v>
      </c>
      <c r="V594">
        <v>1.2999999999999999E-3</v>
      </c>
      <c r="W594">
        <v>1.2999999999999999E-3</v>
      </c>
      <c r="X594">
        <v>0.37419999999999998</v>
      </c>
      <c r="Y594">
        <v>1.6330000000000001E-2</v>
      </c>
      <c r="Z594">
        <v>7.5000000000000002E-4</v>
      </c>
      <c r="AA594">
        <v>1.4E-3</v>
      </c>
      <c r="AB594">
        <v>323.60000000000002</v>
      </c>
      <c r="AC594">
        <v>7.2</v>
      </c>
      <c r="AD594">
        <v>7.3</v>
      </c>
      <c r="AE594" s="4">
        <v>323.3</v>
      </c>
      <c r="AF594">
        <v>5.9</v>
      </c>
      <c r="AG594">
        <v>6.7</v>
      </c>
      <c r="AH594">
        <v>327</v>
      </c>
      <c r="AI594">
        <v>15</v>
      </c>
      <c r="AJ594">
        <v>28</v>
      </c>
      <c r="AK594">
        <v>313</v>
      </c>
      <c r="AL594">
        <v>56</v>
      </c>
      <c r="AM594">
        <v>56</v>
      </c>
      <c r="AN594">
        <v>1126</v>
      </c>
      <c r="AO594">
        <v>31</v>
      </c>
      <c r="AP594">
        <v>126.7</v>
      </c>
      <c r="AQ594">
        <v>3.4</v>
      </c>
      <c r="AR594">
        <v>8.83</v>
      </c>
      <c r="AS594">
        <v>0.15</v>
      </c>
    </row>
    <row r="595" spans="1:45" x14ac:dyDescent="0.25">
      <c r="A595">
        <v>26.539000000000001</v>
      </c>
      <c r="B595" t="s">
        <v>728</v>
      </c>
      <c r="C595">
        <v>123</v>
      </c>
      <c r="D595" t="s">
        <v>40</v>
      </c>
      <c r="E595">
        <v>1</v>
      </c>
      <c r="H595" s="1">
        <v>27620000</v>
      </c>
      <c r="I595">
        <v>930000</v>
      </c>
      <c r="J595">
        <v>452000</v>
      </c>
      <c r="K595">
        <v>11000</v>
      </c>
      <c r="L595">
        <v>0.37680000000000002</v>
      </c>
      <c r="M595">
        <v>8.9999999999999993E-3</v>
      </c>
      <c r="N595">
        <v>9.1999999999999998E-3</v>
      </c>
      <c r="O595">
        <v>5.0939999999999999E-2</v>
      </c>
      <c r="P595">
        <v>8.4999999999999995E-4</v>
      </c>
      <c r="Q595">
        <v>9.8999999999999999E-4</v>
      </c>
      <c r="R595">
        <v>7.6749999999999999E-2</v>
      </c>
      <c r="S595">
        <v>19.630939999999999</v>
      </c>
      <c r="T595">
        <v>0.38152000000000003</v>
      </c>
      <c r="U595">
        <v>5.3699999999999998E-2</v>
      </c>
      <c r="V595">
        <v>1.5E-3</v>
      </c>
      <c r="W595">
        <v>1.5E-3</v>
      </c>
      <c r="X595">
        <v>0.53329000000000004</v>
      </c>
      <c r="Y595">
        <v>1.6899999999999998E-2</v>
      </c>
      <c r="Z595">
        <v>9.3000000000000005E-4</v>
      </c>
      <c r="AA595">
        <v>1.5E-3</v>
      </c>
      <c r="AB595">
        <v>324</v>
      </c>
      <c r="AC595">
        <v>6.7</v>
      </c>
      <c r="AD595">
        <v>6.8</v>
      </c>
      <c r="AE595" s="4">
        <v>321</v>
      </c>
      <c r="AF595">
        <v>5.4</v>
      </c>
      <c r="AG595">
        <v>6.3</v>
      </c>
      <c r="AH595">
        <v>338</v>
      </c>
      <c r="AI595">
        <v>18</v>
      </c>
      <c r="AJ595">
        <v>30</v>
      </c>
      <c r="AK595">
        <v>339</v>
      </c>
      <c r="AL595">
        <v>59</v>
      </c>
      <c r="AM595">
        <v>59</v>
      </c>
      <c r="AN595">
        <v>853</v>
      </c>
      <c r="AO595">
        <v>21</v>
      </c>
      <c r="AP595">
        <v>105.6</v>
      </c>
      <c r="AQ595">
        <v>2.6</v>
      </c>
      <c r="AR595">
        <v>8.0299999999999994</v>
      </c>
      <c r="AS595">
        <v>0.13</v>
      </c>
    </row>
    <row r="596" spans="1:45" x14ac:dyDescent="0.25">
      <c r="A596">
        <v>26.533999999999999</v>
      </c>
      <c r="B596" t="s">
        <v>729</v>
      </c>
      <c r="C596">
        <v>124</v>
      </c>
      <c r="D596" t="s">
        <v>40</v>
      </c>
      <c r="E596">
        <v>1</v>
      </c>
      <c r="H596" s="1">
        <v>27790000</v>
      </c>
      <c r="I596">
        <v>880000</v>
      </c>
      <c r="J596">
        <v>479000</v>
      </c>
      <c r="K596">
        <v>12000</v>
      </c>
      <c r="L596">
        <v>0.38100000000000001</v>
      </c>
      <c r="M596">
        <v>1.0999999999999999E-2</v>
      </c>
      <c r="N596">
        <v>1.0999999999999999E-2</v>
      </c>
      <c r="O596">
        <v>5.1670000000000001E-2</v>
      </c>
      <c r="P596">
        <v>9.1E-4</v>
      </c>
      <c r="Q596">
        <v>1E-3</v>
      </c>
      <c r="R596">
        <v>0.45226</v>
      </c>
      <c r="S596">
        <v>19.353590000000001</v>
      </c>
      <c r="T596">
        <v>0.37456139999999999</v>
      </c>
      <c r="U596">
        <v>5.2999999999999999E-2</v>
      </c>
      <c r="V596">
        <v>1.4E-3</v>
      </c>
      <c r="W596">
        <v>1.4E-3</v>
      </c>
      <c r="X596">
        <v>0.23587</v>
      </c>
      <c r="Y596">
        <v>1.6619999999999999E-2</v>
      </c>
      <c r="Z596">
        <v>8.0000000000000004E-4</v>
      </c>
      <c r="AA596">
        <v>1.4E-3</v>
      </c>
      <c r="AB596">
        <v>326.7</v>
      </c>
      <c r="AC596">
        <v>8</v>
      </c>
      <c r="AD596">
        <v>8.1</v>
      </c>
      <c r="AE596" s="4">
        <v>324.7</v>
      </c>
      <c r="AF596">
        <v>5.6</v>
      </c>
      <c r="AG596">
        <v>6.4</v>
      </c>
      <c r="AH596">
        <v>333</v>
      </c>
      <c r="AI596">
        <v>16</v>
      </c>
      <c r="AJ596">
        <v>29</v>
      </c>
      <c r="AK596">
        <v>309</v>
      </c>
      <c r="AL596">
        <v>58</v>
      </c>
      <c r="AM596">
        <v>58</v>
      </c>
      <c r="AN596">
        <v>909</v>
      </c>
      <c r="AO596">
        <v>23</v>
      </c>
      <c r="AP596">
        <v>112.9</v>
      </c>
      <c r="AQ596">
        <v>3.4</v>
      </c>
      <c r="AR596">
        <v>8.0299999999999994</v>
      </c>
      <c r="AS596">
        <v>0.13</v>
      </c>
    </row>
    <row r="597" spans="1:45" x14ac:dyDescent="0.25">
      <c r="A597">
        <v>26.521999999999998</v>
      </c>
      <c r="B597" t="s">
        <v>730</v>
      </c>
      <c r="C597">
        <v>124</v>
      </c>
      <c r="D597" t="s">
        <v>40</v>
      </c>
      <c r="E597">
        <v>1</v>
      </c>
      <c r="H597" s="1">
        <v>27490000</v>
      </c>
      <c r="I597">
        <v>800000</v>
      </c>
      <c r="J597">
        <v>614000</v>
      </c>
      <c r="K597">
        <v>16000</v>
      </c>
      <c r="L597">
        <v>0.36759999999999998</v>
      </c>
      <c r="M597">
        <v>9.4999999999999998E-3</v>
      </c>
      <c r="N597">
        <v>9.5999999999999992E-3</v>
      </c>
      <c r="O597">
        <v>5.0810000000000001E-2</v>
      </c>
      <c r="P597">
        <v>7.3999999999999999E-4</v>
      </c>
      <c r="Q597">
        <v>8.8999999999999995E-4</v>
      </c>
      <c r="R597">
        <v>0.28170000000000001</v>
      </c>
      <c r="S597">
        <v>19.681170000000002</v>
      </c>
      <c r="T597">
        <v>0.34473999999999999</v>
      </c>
      <c r="U597">
        <v>5.1900000000000002E-2</v>
      </c>
      <c r="V597">
        <v>1.2999999999999999E-3</v>
      </c>
      <c r="W597">
        <v>1.2999999999999999E-3</v>
      </c>
      <c r="X597">
        <v>0.29937000000000002</v>
      </c>
      <c r="Y597">
        <v>1.7180000000000001E-2</v>
      </c>
      <c r="Z597">
        <v>8.8999999999999995E-4</v>
      </c>
      <c r="AA597">
        <v>1.5E-3</v>
      </c>
      <c r="AB597">
        <v>317.10000000000002</v>
      </c>
      <c r="AC597">
        <v>7</v>
      </c>
      <c r="AD597">
        <v>7.1</v>
      </c>
      <c r="AE597" s="4">
        <v>319.5</v>
      </c>
      <c r="AF597">
        <v>4.5999999999999996</v>
      </c>
      <c r="AG597">
        <v>5.5</v>
      </c>
      <c r="AH597">
        <v>344</v>
      </c>
      <c r="AI597">
        <v>18</v>
      </c>
      <c r="AJ597">
        <v>30</v>
      </c>
      <c r="AK597">
        <v>270</v>
      </c>
      <c r="AL597">
        <v>58</v>
      </c>
      <c r="AM597">
        <v>58</v>
      </c>
      <c r="AN597">
        <v>1165</v>
      </c>
      <c r="AO597">
        <v>30</v>
      </c>
      <c r="AP597">
        <v>129.6</v>
      </c>
      <c r="AQ597">
        <v>2.9</v>
      </c>
      <c r="AR597">
        <v>8.9</v>
      </c>
      <c r="AS597">
        <v>0.14000000000000001</v>
      </c>
    </row>
    <row r="598" spans="1:45" x14ac:dyDescent="0.25">
      <c r="A598">
        <v>26.832999999999998</v>
      </c>
      <c r="B598" t="s">
        <v>731</v>
      </c>
      <c r="C598">
        <v>125</v>
      </c>
      <c r="D598" t="s">
        <v>40</v>
      </c>
      <c r="E598">
        <v>1</v>
      </c>
      <c r="H598" s="1">
        <v>27930000</v>
      </c>
      <c r="I598">
        <v>800000</v>
      </c>
      <c r="J598">
        <v>633000</v>
      </c>
      <c r="K598">
        <v>18000</v>
      </c>
      <c r="L598">
        <v>0.38400000000000001</v>
      </c>
      <c r="M598">
        <v>1.0999999999999999E-2</v>
      </c>
      <c r="N598">
        <v>1.0999999999999999E-2</v>
      </c>
      <c r="O598">
        <v>5.1150000000000001E-2</v>
      </c>
      <c r="P598">
        <v>8.4000000000000003E-4</v>
      </c>
      <c r="Q598">
        <v>9.7000000000000005E-4</v>
      </c>
      <c r="R598">
        <v>0.55861000000000005</v>
      </c>
      <c r="S598">
        <v>19.550339999999998</v>
      </c>
      <c r="T598">
        <v>0.37074940000000001</v>
      </c>
      <c r="U598">
        <v>5.4800000000000001E-2</v>
      </c>
      <c r="V598">
        <v>1.2999999999999999E-3</v>
      </c>
      <c r="W598">
        <v>1.2999999999999999E-3</v>
      </c>
      <c r="X598">
        <v>4.2034000000000002E-2</v>
      </c>
      <c r="Y598">
        <v>1.796E-2</v>
      </c>
      <c r="Z598">
        <v>9.5E-4</v>
      </c>
      <c r="AA598">
        <v>1.6000000000000001E-3</v>
      </c>
      <c r="AB598">
        <v>329.2</v>
      </c>
      <c r="AC598">
        <v>7.8</v>
      </c>
      <c r="AD598">
        <v>7.9</v>
      </c>
      <c r="AE598" s="4">
        <v>321.5</v>
      </c>
      <c r="AF598">
        <v>5.0999999999999996</v>
      </c>
      <c r="AG598">
        <v>5.9</v>
      </c>
      <c r="AH598">
        <v>360</v>
      </c>
      <c r="AI598">
        <v>19</v>
      </c>
      <c r="AJ598">
        <v>32</v>
      </c>
      <c r="AK598">
        <v>378</v>
      </c>
      <c r="AL598">
        <v>52</v>
      </c>
      <c r="AM598">
        <v>52</v>
      </c>
      <c r="AN598">
        <v>1211</v>
      </c>
      <c r="AO598">
        <v>34</v>
      </c>
      <c r="AP598">
        <v>138.1</v>
      </c>
      <c r="AQ598">
        <v>3.8</v>
      </c>
      <c r="AR598">
        <v>8.6999999999999993</v>
      </c>
      <c r="AS598">
        <v>0.11</v>
      </c>
    </row>
    <row r="599" spans="1:45" x14ac:dyDescent="0.25">
      <c r="A599">
        <v>26.759</v>
      </c>
      <c r="B599" t="s">
        <v>732</v>
      </c>
      <c r="C599">
        <v>124</v>
      </c>
      <c r="D599" t="s">
        <v>40</v>
      </c>
      <c r="E599">
        <v>1</v>
      </c>
      <c r="H599" s="1">
        <v>27980000</v>
      </c>
      <c r="I599">
        <v>850000</v>
      </c>
      <c r="J599">
        <v>598000</v>
      </c>
      <c r="K599">
        <v>17000</v>
      </c>
      <c r="L599">
        <v>0.37309999999999999</v>
      </c>
      <c r="M599">
        <v>8.3999999999999995E-3</v>
      </c>
      <c r="N599">
        <v>8.6E-3</v>
      </c>
      <c r="O599">
        <v>5.0779999999999999E-2</v>
      </c>
      <c r="P599">
        <v>8.1999999999999998E-4</v>
      </c>
      <c r="Q599">
        <v>9.5E-4</v>
      </c>
      <c r="R599">
        <v>0.35354999999999998</v>
      </c>
      <c r="S599">
        <v>19.692789999999999</v>
      </c>
      <c r="T599">
        <v>0.36841580000000002</v>
      </c>
      <c r="U599">
        <v>5.3699999999999998E-2</v>
      </c>
      <c r="V599">
        <v>1.1999999999999999E-3</v>
      </c>
      <c r="W599">
        <v>1.1999999999999999E-3</v>
      </c>
      <c r="X599">
        <v>0.35147</v>
      </c>
      <c r="Y599">
        <v>1.694E-2</v>
      </c>
      <c r="Z599">
        <v>9.1E-4</v>
      </c>
      <c r="AA599">
        <v>1.5E-3</v>
      </c>
      <c r="AB599">
        <v>322.3</v>
      </c>
      <c r="AC599">
        <v>6.4</v>
      </c>
      <c r="AD599">
        <v>6.5</v>
      </c>
      <c r="AE599" s="4">
        <v>319.2</v>
      </c>
      <c r="AF599">
        <v>5</v>
      </c>
      <c r="AG599">
        <v>5.8</v>
      </c>
      <c r="AH599">
        <v>339</v>
      </c>
      <c r="AI599">
        <v>18</v>
      </c>
      <c r="AJ599">
        <v>30</v>
      </c>
      <c r="AK599">
        <v>341</v>
      </c>
      <c r="AL599">
        <v>53</v>
      </c>
      <c r="AM599">
        <v>53</v>
      </c>
      <c r="AN599">
        <v>1145</v>
      </c>
      <c r="AO599">
        <v>32</v>
      </c>
      <c r="AP599">
        <v>132.30000000000001</v>
      </c>
      <c r="AQ599">
        <v>3.9</v>
      </c>
      <c r="AR599">
        <v>8.6199999999999992</v>
      </c>
      <c r="AS599">
        <v>0.12</v>
      </c>
    </row>
    <row r="601" spans="1:45" x14ac:dyDescent="0.25">
      <c r="A601">
        <v>26.571000000000002</v>
      </c>
      <c r="B601" t="s">
        <v>733</v>
      </c>
      <c r="C601">
        <v>124</v>
      </c>
      <c r="D601" t="s">
        <v>40</v>
      </c>
      <c r="E601">
        <v>1</v>
      </c>
      <c r="H601">
        <v>16410</v>
      </c>
      <c r="I601">
        <v>790</v>
      </c>
      <c r="J601">
        <v>203400</v>
      </c>
      <c r="K601">
        <v>9000</v>
      </c>
      <c r="L601">
        <v>27.15</v>
      </c>
      <c r="M601">
        <v>0.5</v>
      </c>
      <c r="N601">
        <v>0.51</v>
      </c>
      <c r="O601">
        <v>0.21490000000000001</v>
      </c>
      <c r="P601">
        <v>4.4000000000000003E-3</v>
      </c>
      <c r="Q601">
        <v>4.8999999999999998E-3</v>
      </c>
      <c r="R601">
        <v>0.85250000000000004</v>
      </c>
      <c r="S601">
        <v>4.653327</v>
      </c>
      <c r="T601">
        <v>0.1061019</v>
      </c>
      <c r="U601">
        <v>0.91679999999999995</v>
      </c>
      <c r="V601">
        <v>9.7999999999999997E-3</v>
      </c>
      <c r="W601">
        <v>9.7999999999999997E-3</v>
      </c>
      <c r="X601">
        <v>0.33994999999999997</v>
      </c>
      <c r="Y601">
        <v>0.51229999999999998</v>
      </c>
      <c r="Z601">
        <v>7.4999999999999997E-3</v>
      </c>
      <c r="AA601">
        <v>3.7999999999999999E-2</v>
      </c>
      <c r="AB601">
        <v>3384</v>
      </c>
      <c r="AC601">
        <v>18</v>
      </c>
      <c r="AD601">
        <v>18</v>
      </c>
      <c r="AE601" s="4">
        <v>1253</v>
      </c>
      <c r="AF601">
        <v>23</v>
      </c>
      <c r="AG601">
        <v>26</v>
      </c>
      <c r="AH601">
        <v>8370</v>
      </c>
      <c r="AI601">
        <v>100</v>
      </c>
      <c r="AJ601">
        <v>520</v>
      </c>
      <c r="AK601">
        <v>5226</v>
      </c>
      <c r="AL601">
        <v>22</v>
      </c>
      <c r="AM601">
        <v>22</v>
      </c>
      <c r="AN601">
        <v>388</v>
      </c>
      <c r="AO601">
        <v>17</v>
      </c>
      <c r="AP601">
        <v>492</v>
      </c>
      <c r="AQ601">
        <v>22</v>
      </c>
      <c r="AR601">
        <v>0.78790000000000004</v>
      </c>
      <c r="AS601">
        <v>9.4000000000000004E-3</v>
      </c>
    </row>
    <row r="602" spans="1:45" x14ac:dyDescent="0.25">
      <c r="A602">
        <v>26.547999999999998</v>
      </c>
      <c r="B602" t="s">
        <v>734</v>
      </c>
      <c r="C602">
        <v>123</v>
      </c>
      <c r="D602" t="s">
        <v>40</v>
      </c>
      <c r="E602">
        <v>1</v>
      </c>
      <c r="H602">
        <v>16550</v>
      </c>
      <c r="I602">
        <v>780</v>
      </c>
      <c r="J602">
        <v>199800</v>
      </c>
      <c r="K602">
        <v>8500</v>
      </c>
      <c r="L602">
        <v>27.55</v>
      </c>
      <c r="M602">
        <v>0.51</v>
      </c>
      <c r="N602">
        <v>0.52</v>
      </c>
      <c r="O602">
        <v>0.21890000000000001</v>
      </c>
      <c r="P602">
        <v>4.4000000000000003E-3</v>
      </c>
      <c r="Q602">
        <v>4.8999999999999998E-3</v>
      </c>
      <c r="R602">
        <v>0.87334999999999996</v>
      </c>
      <c r="S602">
        <v>4.5682960000000001</v>
      </c>
      <c r="T602">
        <v>0.1022597</v>
      </c>
      <c r="U602">
        <v>0.90959999999999996</v>
      </c>
      <c r="V602">
        <v>9.7000000000000003E-3</v>
      </c>
      <c r="W602">
        <v>9.7000000000000003E-3</v>
      </c>
      <c r="X602">
        <v>0.36695</v>
      </c>
      <c r="Y602">
        <v>0.51370000000000005</v>
      </c>
      <c r="Z602">
        <v>7.4999999999999997E-3</v>
      </c>
      <c r="AA602">
        <v>3.7999999999999999E-2</v>
      </c>
      <c r="AB602">
        <v>3399</v>
      </c>
      <c r="AC602">
        <v>18</v>
      </c>
      <c r="AD602">
        <v>18</v>
      </c>
      <c r="AE602" s="4">
        <v>1279</v>
      </c>
      <c r="AF602">
        <v>24</v>
      </c>
      <c r="AG602">
        <v>27</v>
      </c>
      <c r="AH602">
        <v>8370</v>
      </c>
      <c r="AI602">
        <v>100</v>
      </c>
      <c r="AJ602">
        <v>500</v>
      </c>
      <c r="AK602">
        <v>5210</v>
      </c>
      <c r="AL602">
        <v>22</v>
      </c>
      <c r="AM602">
        <v>22</v>
      </c>
      <c r="AN602">
        <v>382</v>
      </c>
      <c r="AO602">
        <v>16</v>
      </c>
      <c r="AP602">
        <v>489</v>
      </c>
      <c r="AQ602">
        <v>23</v>
      </c>
      <c r="AR602">
        <v>0.78400000000000003</v>
      </c>
      <c r="AS602">
        <v>0.01</v>
      </c>
    </row>
    <row r="603" spans="1:45" x14ac:dyDescent="0.25">
      <c r="A603">
        <v>26.51</v>
      </c>
      <c r="B603" t="s">
        <v>735</v>
      </c>
      <c r="C603">
        <v>123</v>
      </c>
      <c r="D603" t="s">
        <v>40</v>
      </c>
      <c r="E603">
        <v>1</v>
      </c>
      <c r="H603">
        <v>16610</v>
      </c>
      <c r="I603">
        <v>810</v>
      </c>
      <c r="J603">
        <v>200300</v>
      </c>
      <c r="K603">
        <v>8900</v>
      </c>
      <c r="L603">
        <v>27.45</v>
      </c>
      <c r="M603">
        <v>0.49</v>
      </c>
      <c r="N603">
        <v>0.51</v>
      </c>
      <c r="O603">
        <v>0.21590000000000001</v>
      </c>
      <c r="P603">
        <v>4.5999999999999999E-3</v>
      </c>
      <c r="Q603">
        <v>5.0000000000000001E-3</v>
      </c>
      <c r="R603">
        <v>0.84087000000000001</v>
      </c>
      <c r="S603">
        <v>4.6317740000000001</v>
      </c>
      <c r="T603">
        <v>0.10726670000000001</v>
      </c>
      <c r="U603">
        <v>0.92579999999999996</v>
      </c>
      <c r="V603">
        <v>9.4999999999999998E-3</v>
      </c>
      <c r="W603">
        <v>9.4999999999999998E-3</v>
      </c>
      <c r="X603">
        <v>0.36229</v>
      </c>
      <c r="Y603">
        <v>0.50690000000000002</v>
      </c>
      <c r="Z603">
        <v>7.9000000000000008E-3</v>
      </c>
      <c r="AA603">
        <v>3.6999999999999998E-2</v>
      </c>
      <c r="AB603">
        <v>3395</v>
      </c>
      <c r="AC603">
        <v>17</v>
      </c>
      <c r="AD603">
        <v>18</v>
      </c>
      <c r="AE603" s="4">
        <v>1259</v>
      </c>
      <c r="AF603">
        <v>24</v>
      </c>
      <c r="AG603">
        <v>27</v>
      </c>
      <c r="AH603">
        <v>8280</v>
      </c>
      <c r="AI603">
        <v>100</v>
      </c>
      <c r="AJ603">
        <v>500</v>
      </c>
      <c r="AK603">
        <v>5246</v>
      </c>
      <c r="AL603">
        <v>21</v>
      </c>
      <c r="AM603">
        <v>21</v>
      </c>
      <c r="AN603">
        <v>379</v>
      </c>
      <c r="AO603">
        <v>17</v>
      </c>
      <c r="AP603">
        <v>482</v>
      </c>
      <c r="AQ603">
        <v>23</v>
      </c>
      <c r="AR603">
        <v>0.78710000000000002</v>
      </c>
      <c r="AS603">
        <v>9.1999999999999998E-3</v>
      </c>
    </row>
    <row r="604" spans="1:45" x14ac:dyDescent="0.25">
      <c r="A604">
        <v>26.553000000000001</v>
      </c>
      <c r="B604" t="s">
        <v>736</v>
      </c>
      <c r="C604">
        <v>124</v>
      </c>
      <c r="D604" t="s">
        <v>40</v>
      </c>
      <c r="E604">
        <v>1</v>
      </c>
      <c r="H604">
        <v>16530</v>
      </c>
      <c r="I604">
        <v>760</v>
      </c>
      <c r="J604">
        <v>200700</v>
      </c>
      <c r="K604">
        <v>9100</v>
      </c>
      <c r="L604">
        <v>27.47</v>
      </c>
      <c r="M604">
        <v>0.5</v>
      </c>
      <c r="N604">
        <v>0.51</v>
      </c>
      <c r="O604">
        <v>0.216</v>
      </c>
      <c r="P604">
        <v>4.1000000000000003E-3</v>
      </c>
      <c r="Q604">
        <v>4.5999999999999999E-3</v>
      </c>
      <c r="R604">
        <v>0.82735999999999998</v>
      </c>
      <c r="S604">
        <v>4.6296299999999997</v>
      </c>
      <c r="T604">
        <v>9.8593959999999994E-2</v>
      </c>
      <c r="U604">
        <v>0.92</v>
      </c>
      <c r="V604">
        <v>0.01</v>
      </c>
      <c r="W604">
        <v>0.01</v>
      </c>
      <c r="X604">
        <v>0.32229000000000002</v>
      </c>
      <c r="Y604">
        <v>0.50870000000000004</v>
      </c>
      <c r="Z604">
        <v>7.0000000000000001E-3</v>
      </c>
      <c r="AA604">
        <v>3.6999999999999998E-2</v>
      </c>
      <c r="AB604">
        <v>3398</v>
      </c>
      <c r="AC604">
        <v>18</v>
      </c>
      <c r="AD604">
        <v>18</v>
      </c>
      <c r="AE604" s="4">
        <v>1260</v>
      </c>
      <c r="AF604">
        <v>22</v>
      </c>
      <c r="AG604">
        <v>24</v>
      </c>
      <c r="AH604">
        <v>8305</v>
      </c>
      <c r="AI604">
        <v>94</v>
      </c>
      <c r="AJ604">
        <v>500</v>
      </c>
      <c r="AK604">
        <v>5232</v>
      </c>
      <c r="AL604">
        <v>23</v>
      </c>
      <c r="AM604">
        <v>23</v>
      </c>
      <c r="AN604">
        <v>380</v>
      </c>
      <c r="AO604">
        <v>17</v>
      </c>
      <c r="AP604">
        <v>482</v>
      </c>
      <c r="AQ604">
        <v>23</v>
      </c>
      <c r="AR604">
        <v>0.78639999999999999</v>
      </c>
      <c r="AS604">
        <v>9.4999999999999998E-3</v>
      </c>
    </row>
    <row r="605" spans="1:45" x14ac:dyDescent="0.25">
      <c r="A605">
        <v>26.841000000000001</v>
      </c>
      <c r="B605" t="s">
        <v>737</v>
      </c>
      <c r="C605">
        <v>125</v>
      </c>
      <c r="D605" t="s">
        <v>40</v>
      </c>
      <c r="E605">
        <v>1</v>
      </c>
      <c r="H605">
        <v>16600</v>
      </c>
      <c r="I605">
        <v>840</v>
      </c>
      <c r="J605">
        <v>201500</v>
      </c>
      <c r="K605">
        <v>9400</v>
      </c>
      <c r="L605">
        <v>27.04</v>
      </c>
      <c r="M605">
        <v>0.51</v>
      </c>
      <c r="N605">
        <v>0.53</v>
      </c>
      <c r="O605">
        <v>0.21560000000000001</v>
      </c>
      <c r="P605">
        <v>4.4999999999999997E-3</v>
      </c>
      <c r="Q605">
        <v>5.0000000000000001E-3</v>
      </c>
      <c r="R605">
        <v>0.86194999999999999</v>
      </c>
      <c r="S605">
        <v>4.6382190000000003</v>
      </c>
      <c r="T605">
        <v>0.10756540000000001</v>
      </c>
      <c r="U605">
        <v>0.91180000000000005</v>
      </c>
      <c r="V605">
        <v>9.5999999999999992E-3</v>
      </c>
      <c r="W605">
        <v>9.5999999999999992E-3</v>
      </c>
      <c r="X605">
        <v>0.34748000000000001</v>
      </c>
      <c r="Y605">
        <v>0.50060000000000004</v>
      </c>
      <c r="Z605">
        <v>7.3000000000000001E-3</v>
      </c>
      <c r="AA605">
        <v>3.6999999999999998E-2</v>
      </c>
      <c r="AB605">
        <v>3380</v>
      </c>
      <c r="AC605">
        <v>18</v>
      </c>
      <c r="AD605">
        <v>19</v>
      </c>
      <c r="AE605" s="4">
        <v>1257</v>
      </c>
      <c r="AF605">
        <v>24</v>
      </c>
      <c r="AG605">
        <v>26</v>
      </c>
      <c r="AH605">
        <v>8197</v>
      </c>
      <c r="AI605">
        <v>97</v>
      </c>
      <c r="AJ605">
        <v>490</v>
      </c>
      <c r="AK605">
        <v>5214</v>
      </c>
      <c r="AL605">
        <v>22</v>
      </c>
      <c r="AM605">
        <v>22</v>
      </c>
      <c r="AN605">
        <v>379</v>
      </c>
      <c r="AO605">
        <v>18</v>
      </c>
      <c r="AP605">
        <v>477</v>
      </c>
      <c r="AQ605">
        <v>23</v>
      </c>
      <c r="AR605">
        <v>0.79300000000000004</v>
      </c>
      <c r="AS605">
        <v>8.8000000000000005E-3</v>
      </c>
    </row>
    <row r="606" spans="1:45" x14ac:dyDescent="0.25">
      <c r="A606">
        <v>26.552</v>
      </c>
      <c r="B606" t="s">
        <v>738</v>
      </c>
      <c r="C606">
        <v>124</v>
      </c>
      <c r="D606" t="s">
        <v>40</v>
      </c>
      <c r="E606">
        <v>1</v>
      </c>
      <c r="H606">
        <v>16760</v>
      </c>
      <c r="I606">
        <v>780</v>
      </c>
      <c r="J606">
        <v>201900</v>
      </c>
      <c r="K606">
        <v>8300</v>
      </c>
      <c r="L606">
        <v>27.12</v>
      </c>
      <c r="M606">
        <v>0.56000000000000005</v>
      </c>
      <c r="N606">
        <v>0.56999999999999995</v>
      </c>
      <c r="O606">
        <v>0.21829999999999999</v>
      </c>
      <c r="P606">
        <v>5.1000000000000004E-3</v>
      </c>
      <c r="Q606">
        <v>5.4999999999999997E-3</v>
      </c>
      <c r="R606">
        <v>0.88573000000000002</v>
      </c>
      <c r="S606">
        <v>4.5808520000000001</v>
      </c>
      <c r="T606">
        <v>0.1154131</v>
      </c>
      <c r="U606">
        <v>0.90390000000000004</v>
      </c>
      <c r="V606">
        <v>9.2999999999999992E-3</v>
      </c>
      <c r="W606">
        <v>9.2999999999999992E-3</v>
      </c>
      <c r="X606">
        <v>0.25559999999999999</v>
      </c>
      <c r="Y606">
        <v>0.49419999999999997</v>
      </c>
      <c r="Z606">
        <v>7.0000000000000001E-3</v>
      </c>
      <c r="AA606">
        <v>3.5999999999999997E-2</v>
      </c>
      <c r="AB606">
        <v>3385</v>
      </c>
      <c r="AC606">
        <v>20</v>
      </c>
      <c r="AD606">
        <v>21</v>
      </c>
      <c r="AE606" s="4">
        <v>1275</v>
      </c>
      <c r="AF606">
        <v>27</v>
      </c>
      <c r="AG606">
        <v>30</v>
      </c>
      <c r="AH606">
        <v>8110</v>
      </c>
      <c r="AI606">
        <v>95</v>
      </c>
      <c r="AJ606">
        <v>490</v>
      </c>
      <c r="AK606">
        <v>5197</v>
      </c>
      <c r="AL606">
        <v>21</v>
      </c>
      <c r="AM606">
        <v>21</v>
      </c>
      <c r="AN606">
        <v>380</v>
      </c>
      <c r="AO606">
        <v>16</v>
      </c>
      <c r="AP606">
        <v>485</v>
      </c>
      <c r="AQ606">
        <v>23</v>
      </c>
      <c r="AR606">
        <v>0.78300000000000003</v>
      </c>
      <c r="AS606">
        <v>0.01</v>
      </c>
    </row>
    <row r="607" spans="1:45" x14ac:dyDescent="0.25">
      <c r="A607">
        <v>26.506</v>
      </c>
      <c r="B607" t="s">
        <v>739</v>
      </c>
      <c r="C607">
        <v>123</v>
      </c>
      <c r="D607" t="s">
        <v>40</v>
      </c>
      <c r="E607">
        <v>1</v>
      </c>
      <c r="H607">
        <v>16500</v>
      </c>
      <c r="I607">
        <v>770</v>
      </c>
      <c r="J607">
        <v>202800</v>
      </c>
      <c r="K607">
        <v>8300</v>
      </c>
      <c r="L607">
        <v>27.26</v>
      </c>
      <c r="M607">
        <v>0.56000000000000005</v>
      </c>
      <c r="N607">
        <v>0.56999999999999995</v>
      </c>
      <c r="O607">
        <v>0.22059999999999999</v>
      </c>
      <c r="P607">
        <v>5.1000000000000004E-3</v>
      </c>
      <c r="Q607">
        <v>5.4999999999999997E-3</v>
      </c>
      <c r="R607">
        <v>0.85221999999999998</v>
      </c>
      <c r="S607">
        <v>4.5330919999999999</v>
      </c>
      <c r="T607">
        <v>0.1130191</v>
      </c>
      <c r="U607">
        <v>0.89900000000000002</v>
      </c>
      <c r="V607">
        <v>1.0999999999999999E-2</v>
      </c>
      <c r="W607">
        <v>1.0999999999999999E-2</v>
      </c>
      <c r="X607">
        <v>0.36020000000000002</v>
      </c>
      <c r="Y607">
        <v>0.50319999999999998</v>
      </c>
      <c r="Z607">
        <v>7.1999999999999998E-3</v>
      </c>
      <c r="AA607">
        <v>3.6999999999999998E-2</v>
      </c>
      <c r="AB607">
        <v>3387</v>
      </c>
      <c r="AC607">
        <v>20</v>
      </c>
      <c r="AD607">
        <v>20</v>
      </c>
      <c r="AE607" s="4">
        <v>1283</v>
      </c>
      <c r="AF607">
        <v>27</v>
      </c>
      <c r="AG607">
        <v>29</v>
      </c>
      <c r="AH607">
        <v>8231</v>
      </c>
      <c r="AI607">
        <v>97</v>
      </c>
      <c r="AJ607">
        <v>490</v>
      </c>
      <c r="AK607">
        <v>5186</v>
      </c>
      <c r="AL607">
        <v>25</v>
      </c>
      <c r="AM607">
        <v>25</v>
      </c>
      <c r="AN607">
        <v>381</v>
      </c>
      <c r="AO607">
        <v>16</v>
      </c>
      <c r="AP607">
        <v>482</v>
      </c>
      <c r="AQ607">
        <v>21</v>
      </c>
      <c r="AR607">
        <v>0.7923</v>
      </c>
      <c r="AS607">
        <v>8.6999999999999994E-3</v>
      </c>
    </row>
    <row r="608" spans="1:45" x14ac:dyDescent="0.25">
      <c r="A608">
        <v>26.547000000000001</v>
      </c>
      <c r="B608" t="s">
        <v>740</v>
      </c>
      <c r="C608">
        <v>124</v>
      </c>
      <c r="D608" t="s">
        <v>40</v>
      </c>
      <c r="E608">
        <v>1</v>
      </c>
      <c r="H608">
        <v>16940</v>
      </c>
      <c r="I608">
        <v>890</v>
      </c>
      <c r="J608">
        <v>202900</v>
      </c>
      <c r="K608">
        <v>9500</v>
      </c>
      <c r="L608">
        <v>26.99</v>
      </c>
      <c r="M608">
        <v>0.46</v>
      </c>
      <c r="N608">
        <v>0.48</v>
      </c>
      <c r="O608">
        <v>0.21740000000000001</v>
      </c>
      <c r="P608">
        <v>4.5999999999999999E-3</v>
      </c>
      <c r="Q608">
        <v>5.0000000000000001E-3</v>
      </c>
      <c r="R608">
        <v>0.86356999999999995</v>
      </c>
      <c r="S608">
        <v>4.5998159999999997</v>
      </c>
      <c r="T608">
        <v>0.1057915</v>
      </c>
      <c r="U608">
        <v>0.90790000000000004</v>
      </c>
      <c r="V608">
        <v>9.4000000000000004E-3</v>
      </c>
      <c r="W608">
        <v>9.4000000000000004E-3</v>
      </c>
      <c r="X608">
        <v>0.42947999999999997</v>
      </c>
      <c r="Y608">
        <v>0.49230000000000002</v>
      </c>
      <c r="Z608">
        <v>7.7999999999999996E-3</v>
      </c>
      <c r="AA608">
        <v>3.5999999999999997E-2</v>
      </c>
      <c r="AB608">
        <v>3384</v>
      </c>
      <c r="AC608">
        <v>17</v>
      </c>
      <c r="AD608">
        <v>18</v>
      </c>
      <c r="AE608" s="4">
        <v>1267</v>
      </c>
      <c r="AF608">
        <v>24</v>
      </c>
      <c r="AG608">
        <v>27</v>
      </c>
      <c r="AH608">
        <v>8080</v>
      </c>
      <c r="AI608">
        <v>100</v>
      </c>
      <c r="AJ608">
        <v>490</v>
      </c>
      <c r="AK608">
        <v>5206</v>
      </c>
      <c r="AL608">
        <v>21</v>
      </c>
      <c r="AM608">
        <v>21</v>
      </c>
      <c r="AN608">
        <v>378</v>
      </c>
      <c r="AO608">
        <v>18</v>
      </c>
      <c r="AP608">
        <v>480</v>
      </c>
      <c r="AQ608">
        <v>24</v>
      </c>
      <c r="AR608">
        <v>0.7954</v>
      </c>
      <c r="AS608">
        <v>8.6999999999999994E-3</v>
      </c>
    </row>
    <row r="609" spans="1:45" x14ac:dyDescent="0.25">
      <c r="A609">
        <v>26.516999999999999</v>
      </c>
      <c r="B609" t="s">
        <v>741</v>
      </c>
      <c r="C609">
        <v>124</v>
      </c>
      <c r="D609" t="s">
        <v>40</v>
      </c>
      <c r="E609">
        <v>1</v>
      </c>
      <c r="H609">
        <v>16440</v>
      </c>
      <c r="I609">
        <v>800</v>
      </c>
      <c r="J609">
        <v>202200</v>
      </c>
      <c r="K609">
        <v>9300</v>
      </c>
      <c r="L609">
        <v>27.42</v>
      </c>
      <c r="M609">
        <v>0.49</v>
      </c>
      <c r="N609">
        <v>0.51</v>
      </c>
      <c r="O609">
        <v>0.21729999999999999</v>
      </c>
      <c r="P609">
        <v>4.4999999999999997E-3</v>
      </c>
      <c r="Q609">
        <v>5.0000000000000001E-3</v>
      </c>
      <c r="R609">
        <v>0.84657000000000004</v>
      </c>
      <c r="S609">
        <v>4.6019329999999998</v>
      </c>
      <c r="T609">
        <v>0.10588889999999999</v>
      </c>
      <c r="U609">
        <v>0.91600000000000004</v>
      </c>
      <c r="V609">
        <v>9.1000000000000004E-3</v>
      </c>
      <c r="W609">
        <v>9.1000000000000004E-3</v>
      </c>
      <c r="X609">
        <v>0.41589999999999999</v>
      </c>
      <c r="Y609">
        <v>0.5171</v>
      </c>
      <c r="Z609">
        <v>6.8999999999999999E-3</v>
      </c>
      <c r="AA609">
        <v>3.7999999999999999E-2</v>
      </c>
      <c r="AB609">
        <v>3394</v>
      </c>
      <c r="AC609">
        <v>17</v>
      </c>
      <c r="AD609">
        <v>18</v>
      </c>
      <c r="AE609" s="4">
        <v>1266</v>
      </c>
      <c r="AF609">
        <v>24</v>
      </c>
      <c r="AG609">
        <v>26</v>
      </c>
      <c r="AH609">
        <v>8418</v>
      </c>
      <c r="AI609">
        <v>91</v>
      </c>
      <c r="AJ609">
        <v>500</v>
      </c>
      <c r="AK609">
        <v>5224</v>
      </c>
      <c r="AL609">
        <v>21</v>
      </c>
      <c r="AM609">
        <v>21</v>
      </c>
      <c r="AN609">
        <v>386</v>
      </c>
      <c r="AO609">
        <v>18</v>
      </c>
      <c r="AP609">
        <v>489</v>
      </c>
      <c r="AQ609">
        <v>23</v>
      </c>
      <c r="AR609">
        <v>0.78920000000000001</v>
      </c>
      <c r="AS609">
        <v>8.3999999999999995E-3</v>
      </c>
    </row>
    <row r="610" spans="1:45" x14ac:dyDescent="0.25">
      <c r="A610">
        <v>26.57</v>
      </c>
      <c r="B610" t="s">
        <v>742</v>
      </c>
      <c r="C610">
        <v>124</v>
      </c>
      <c r="D610" t="s">
        <v>40</v>
      </c>
      <c r="E610">
        <v>1</v>
      </c>
      <c r="H610">
        <v>17090</v>
      </c>
      <c r="I610">
        <v>830</v>
      </c>
      <c r="J610">
        <v>204400</v>
      </c>
      <c r="K610">
        <v>8000</v>
      </c>
      <c r="L610">
        <v>26.97</v>
      </c>
      <c r="M610">
        <v>0.54</v>
      </c>
      <c r="N610">
        <v>0.56000000000000005</v>
      </c>
      <c r="O610">
        <v>0.21690000000000001</v>
      </c>
      <c r="P610">
        <v>4.8999999999999998E-3</v>
      </c>
      <c r="Q610">
        <v>5.4000000000000003E-3</v>
      </c>
      <c r="R610">
        <v>0.88571</v>
      </c>
      <c r="S610">
        <v>4.6104200000000004</v>
      </c>
      <c r="T610">
        <v>0.1147822</v>
      </c>
      <c r="U610">
        <v>0.90449999999999997</v>
      </c>
      <c r="V610">
        <v>9.5999999999999992E-3</v>
      </c>
      <c r="W610">
        <v>9.5999999999999992E-3</v>
      </c>
      <c r="X610">
        <v>0.36024</v>
      </c>
      <c r="Y610">
        <v>0.4889</v>
      </c>
      <c r="Z610">
        <v>7.1000000000000004E-3</v>
      </c>
      <c r="AA610">
        <v>3.5999999999999997E-2</v>
      </c>
      <c r="AB610">
        <v>3379</v>
      </c>
      <c r="AC610">
        <v>20</v>
      </c>
      <c r="AD610">
        <v>20</v>
      </c>
      <c r="AE610" s="4">
        <v>1264</v>
      </c>
      <c r="AF610">
        <v>26</v>
      </c>
      <c r="AG610">
        <v>28</v>
      </c>
      <c r="AH610">
        <v>8039</v>
      </c>
      <c r="AI610">
        <v>96</v>
      </c>
      <c r="AJ610">
        <v>490</v>
      </c>
      <c r="AK610">
        <v>5198</v>
      </c>
      <c r="AL610">
        <v>22</v>
      </c>
      <c r="AM610">
        <v>22</v>
      </c>
      <c r="AN610">
        <v>381</v>
      </c>
      <c r="AO610">
        <v>15</v>
      </c>
      <c r="AP610">
        <v>487</v>
      </c>
      <c r="AQ610">
        <v>21</v>
      </c>
      <c r="AR610">
        <v>0.79200000000000004</v>
      </c>
      <c r="AS610">
        <v>1.0999999999999999E-2</v>
      </c>
    </row>
    <row r="611" spans="1:45" x14ac:dyDescent="0.25">
      <c r="A611">
        <v>26.759</v>
      </c>
      <c r="B611" t="s">
        <v>743</v>
      </c>
      <c r="C611">
        <v>125</v>
      </c>
      <c r="D611" t="s">
        <v>40</v>
      </c>
      <c r="E611">
        <v>1</v>
      </c>
      <c r="H611">
        <v>16910</v>
      </c>
      <c r="I611">
        <v>820</v>
      </c>
      <c r="J611">
        <v>204800</v>
      </c>
      <c r="K611">
        <v>9800</v>
      </c>
      <c r="L611">
        <v>27.83</v>
      </c>
      <c r="M611">
        <v>0.44</v>
      </c>
      <c r="N611">
        <v>0.46</v>
      </c>
      <c r="O611">
        <v>0.21829999999999999</v>
      </c>
      <c r="P611">
        <v>3.5999999999999999E-3</v>
      </c>
      <c r="Q611">
        <v>4.1999999999999997E-3</v>
      </c>
      <c r="R611">
        <v>0.79425999999999997</v>
      </c>
      <c r="S611">
        <v>4.5808520000000001</v>
      </c>
      <c r="T611">
        <v>8.8133660000000003E-2</v>
      </c>
      <c r="U611">
        <v>0.91649999999999998</v>
      </c>
      <c r="V611">
        <v>9.9000000000000008E-3</v>
      </c>
      <c r="W611">
        <v>9.9000000000000008E-3</v>
      </c>
      <c r="X611">
        <v>0.39785999999999999</v>
      </c>
      <c r="Y611">
        <v>0.51319999999999999</v>
      </c>
      <c r="Z611">
        <v>6.6E-3</v>
      </c>
      <c r="AA611">
        <v>3.7999999999999999E-2</v>
      </c>
      <c r="AB611">
        <v>3410</v>
      </c>
      <c r="AC611">
        <v>15</v>
      </c>
      <c r="AD611">
        <v>16</v>
      </c>
      <c r="AE611" s="4">
        <v>1275</v>
      </c>
      <c r="AF611">
        <v>20</v>
      </c>
      <c r="AG611">
        <v>23</v>
      </c>
      <c r="AH611">
        <v>8366</v>
      </c>
      <c r="AI611">
        <v>88</v>
      </c>
      <c r="AJ611">
        <v>500</v>
      </c>
      <c r="AK611">
        <v>5225</v>
      </c>
      <c r="AL611">
        <v>22</v>
      </c>
      <c r="AM611">
        <v>22</v>
      </c>
      <c r="AN611">
        <v>391</v>
      </c>
      <c r="AO611">
        <v>19</v>
      </c>
      <c r="AP611">
        <v>504</v>
      </c>
      <c r="AQ611">
        <v>25</v>
      </c>
      <c r="AR611">
        <v>0.77480000000000004</v>
      </c>
      <c r="AS611">
        <v>7.4000000000000003E-3</v>
      </c>
    </row>
    <row r="612" spans="1:45" x14ac:dyDescent="0.25">
      <c r="A612">
        <v>26.541</v>
      </c>
      <c r="B612" t="s">
        <v>744</v>
      </c>
      <c r="C612">
        <v>123</v>
      </c>
      <c r="D612" t="s">
        <v>40</v>
      </c>
      <c r="E612">
        <v>1</v>
      </c>
      <c r="H612">
        <v>16810</v>
      </c>
      <c r="I612">
        <v>830</v>
      </c>
      <c r="J612">
        <v>205500</v>
      </c>
      <c r="K612">
        <v>9700</v>
      </c>
      <c r="L612">
        <v>27.8</v>
      </c>
      <c r="M612">
        <v>0.44</v>
      </c>
      <c r="N612">
        <v>0.46</v>
      </c>
      <c r="O612">
        <v>0.2203</v>
      </c>
      <c r="P612">
        <v>4.0000000000000001E-3</v>
      </c>
      <c r="Q612">
        <v>4.4999999999999997E-3</v>
      </c>
      <c r="R612">
        <v>0.85784000000000005</v>
      </c>
      <c r="S612">
        <v>4.5392650000000003</v>
      </c>
      <c r="T612">
        <v>9.2722159999999998E-2</v>
      </c>
      <c r="U612">
        <v>0.91469999999999996</v>
      </c>
      <c r="V612">
        <v>8.6999999999999994E-3</v>
      </c>
      <c r="W612">
        <v>8.6999999999999994E-3</v>
      </c>
      <c r="X612">
        <v>0.32179999999999997</v>
      </c>
      <c r="Y612">
        <v>0.52080000000000004</v>
      </c>
      <c r="Z612">
        <v>6.7000000000000002E-3</v>
      </c>
      <c r="AA612">
        <v>3.7999999999999999E-2</v>
      </c>
      <c r="AB612">
        <v>3413</v>
      </c>
      <c r="AC612">
        <v>16</v>
      </c>
      <c r="AD612">
        <v>17</v>
      </c>
      <c r="AE612" s="4">
        <v>1282</v>
      </c>
      <c r="AF612">
        <v>21</v>
      </c>
      <c r="AG612">
        <v>24</v>
      </c>
      <c r="AH612">
        <v>8468</v>
      </c>
      <c r="AI612">
        <v>89</v>
      </c>
      <c r="AJ612">
        <v>510</v>
      </c>
      <c r="AK612">
        <v>5221</v>
      </c>
      <c r="AL612">
        <v>20</v>
      </c>
      <c r="AM612">
        <v>20</v>
      </c>
      <c r="AN612">
        <v>392</v>
      </c>
      <c r="AO612">
        <v>19</v>
      </c>
      <c r="AP612">
        <v>498</v>
      </c>
      <c r="AQ612">
        <v>24</v>
      </c>
      <c r="AR612">
        <v>0.78510000000000002</v>
      </c>
      <c r="AS612">
        <v>8.0000000000000002E-3</v>
      </c>
    </row>
    <row r="613" spans="1:45" x14ac:dyDescent="0.25">
      <c r="A613">
        <v>26.507000000000001</v>
      </c>
      <c r="B613" t="s">
        <v>745</v>
      </c>
      <c r="C613">
        <v>124</v>
      </c>
      <c r="D613" t="s">
        <v>40</v>
      </c>
      <c r="E613">
        <v>1</v>
      </c>
      <c r="H613">
        <v>16930</v>
      </c>
      <c r="I613">
        <v>860</v>
      </c>
      <c r="J613">
        <v>207000</v>
      </c>
      <c r="K613">
        <v>10000</v>
      </c>
      <c r="L613">
        <v>27.68</v>
      </c>
      <c r="M613">
        <v>0.39</v>
      </c>
      <c r="N613">
        <v>0.41</v>
      </c>
      <c r="O613">
        <v>0.22009999999999999</v>
      </c>
      <c r="P613">
        <v>3.7000000000000002E-3</v>
      </c>
      <c r="Q613">
        <v>4.3E-3</v>
      </c>
      <c r="R613">
        <v>0.84263999999999994</v>
      </c>
      <c r="S613">
        <v>4.5433890000000003</v>
      </c>
      <c r="T613">
        <v>8.8762259999999996E-2</v>
      </c>
      <c r="U613">
        <v>0.9103</v>
      </c>
      <c r="V613">
        <v>8.0999999999999996E-3</v>
      </c>
      <c r="W613">
        <v>8.0999999999999996E-3</v>
      </c>
      <c r="X613">
        <v>0.50610999999999995</v>
      </c>
      <c r="Y613">
        <v>0.51300000000000001</v>
      </c>
      <c r="Z613">
        <v>6.4000000000000003E-3</v>
      </c>
      <c r="AA613">
        <v>3.6999999999999998E-2</v>
      </c>
      <c r="AB613">
        <v>3405</v>
      </c>
      <c r="AC613">
        <v>13</v>
      </c>
      <c r="AD613">
        <v>14</v>
      </c>
      <c r="AE613" s="4">
        <v>1282</v>
      </c>
      <c r="AF613">
        <v>20</v>
      </c>
      <c r="AG613">
        <v>23</v>
      </c>
      <c r="AH613">
        <v>8365</v>
      </c>
      <c r="AI613">
        <v>85</v>
      </c>
      <c r="AJ613">
        <v>500</v>
      </c>
      <c r="AK613">
        <v>5211</v>
      </c>
      <c r="AL613">
        <v>18</v>
      </c>
      <c r="AM613">
        <v>18</v>
      </c>
      <c r="AN613">
        <v>391</v>
      </c>
      <c r="AO613">
        <v>19</v>
      </c>
      <c r="AP613">
        <v>494</v>
      </c>
      <c r="AQ613">
        <v>24</v>
      </c>
      <c r="AR613">
        <v>0.78869999999999996</v>
      </c>
      <c r="AS613">
        <v>7.1000000000000004E-3</v>
      </c>
    </row>
    <row r="614" spans="1:45" x14ac:dyDescent="0.25">
      <c r="A614">
        <v>26.838000000000001</v>
      </c>
      <c r="B614" t="s">
        <v>746</v>
      </c>
      <c r="C614">
        <v>125</v>
      </c>
      <c r="D614" t="s">
        <v>40</v>
      </c>
      <c r="E614">
        <v>1</v>
      </c>
      <c r="H614">
        <v>17110</v>
      </c>
      <c r="I614">
        <v>840</v>
      </c>
      <c r="J614">
        <v>208100</v>
      </c>
      <c r="K614">
        <v>9900</v>
      </c>
      <c r="L614">
        <v>27.46</v>
      </c>
      <c r="M614">
        <v>0.44</v>
      </c>
      <c r="N614">
        <v>0.46</v>
      </c>
      <c r="O614">
        <v>0.21729999999999999</v>
      </c>
      <c r="P614">
        <v>3.7000000000000002E-3</v>
      </c>
      <c r="Q614">
        <v>4.1999999999999997E-3</v>
      </c>
      <c r="R614">
        <v>0.80650999999999995</v>
      </c>
      <c r="S614">
        <v>4.6019329999999998</v>
      </c>
      <c r="T614">
        <v>8.8946700000000004E-2</v>
      </c>
      <c r="U614">
        <v>0.91300000000000003</v>
      </c>
      <c r="V614">
        <v>0.01</v>
      </c>
      <c r="W614">
        <v>0.01</v>
      </c>
      <c r="X614">
        <v>0.34897</v>
      </c>
      <c r="Y614">
        <v>0.51060000000000005</v>
      </c>
      <c r="Z614">
        <v>7.0000000000000001E-3</v>
      </c>
      <c r="AA614">
        <v>3.6999999999999998E-2</v>
      </c>
      <c r="AB614">
        <v>3398</v>
      </c>
      <c r="AC614">
        <v>16</v>
      </c>
      <c r="AD614">
        <v>17</v>
      </c>
      <c r="AE614" s="4">
        <v>1267</v>
      </c>
      <c r="AF614">
        <v>19</v>
      </c>
      <c r="AG614">
        <v>22</v>
      </c>
      <c r="AH614">
        <v>8331</v>
      </c>
      <c r="AI614">
        <v>93</v>
      </c>
      <c r="AJ614">
        <v>500</v>
      </c>
      <c r="AK614">
        <v>5217</v>
      </c>
      <c r="AL614">
        <v>23</v>
      </c>
      <c r="AM614">
        <v>23</v>
      </c>
      <c r="AN614">
        <v>394</v>
      </c>
      <c r="AO614">
        <v>19</v>
      </c>
      <c r="AP614">
        <v>497</v>
      </c>
      <c r="AQ614">
        <v>25</v>
      </c>
      <c r="AR614">
        <v>0.79069999999999996</v>
      </c>
      <c r="AS614">
        <v>9.1000000000000004E-3</v>
      </c>
    </row>
    <row r="615" spans="1:45" x14ac:dyDescent="0.25">
      <c r="A615">
        <v>26.524000000000001</v>
      </c>
      <c r="B615" t="s">
        <v>747</v>
      </c>
      <c r="C615">
        <v>124</v>
      </c>
      <c r="D615" t="s">
        <v>40</v>
      </c>
      <c r="E615">
        <v>1</v>
      </c>
      <c r="H615">
        <v>17290</v>
      </c>
      <c r="I615">
        <v>910</v>
      </c>
      <c r="J615">
        <v>206000</v>
      </c>
      <c r="K615">
        <v>10000</v>
      </c>
      <c r="L615">
        <v>27.47</v>
      </c>
      <c r="M615">
        <v>0.42</v>
      </c>
      <c r="N615">
        <v>0.44</v>
      </c>
      <c r="O615">
        <v>0.21929999999999999</v>
      </c>
      <c r="P615">
        <v>3.7000000000000002E-3</v>
      </c>
      <c r="Q615">
        <v>4.1999999999999997E-3</v>
      </c>
      <c r="R615">
        <v>0.84760000000000002</v>
      </c>
      <c r="S615">
        <v>4.5599639999999999</v>
      </c>
      <c r="T615">
        <v>8.7331720000000002E-2</v>
      </c>
      <c r="U615">
        <v>0.90629999999999999</v>
      </c>
      <c r="V615">
        <v>8.2000000000000007E-3</v>
      </c>
      <c r="W615">
        <v>8.2000000000000007E-3</v>
      </c>
      <c r="X615">
        <v>0.35713</v>
      </c>
      <c r="Y615">
        <v>0.50509999999999999</v>
      </c>
      <c r="Z615">
        <v>6.0000000000000001E-3</v>
      </c>
      <c r="AA615">
        <v>3.6999999999999998E-2</v>
      </c>
      <c r="AB615">
        <v>3399</v>
      </c>
      <c r="AC615">
        <v>15</v>
      </c>
      <c r="AD615">
        <v>16</v>
      </c>
      <c r="AE615" s="4">
        <v>1280</v>
      </c>
      <c r="AF615">
        <v>20</v>
      </c>
      <c r="AG615">
        <v>23</v>
      </c>
      <c r="AH615">
        <v>8259</v>
      </c>
      <c r="AI615">
        <v>81</v>
      </c>
      <c r="AJ615">
        <v>490</v>
      </c>
      <c r="AK615">
        <v>5202</v>
      </c>
      <c r="AL615">
        <v>18</v>
      </c>
      <c r="AM615">
        <v>18</v>
      </c>
      <c r="AN615">
        <v>387</v>
      </c>
      <c r="AO615">
        <v>20</v>
      </c>
      <c r="AP615">
        <v>489</v>
      </c>
      <c r="AQ615">
        <v>25</v>
      </c>
      <c r="AR615">
        <v>0.78820000000000001</v>
      </c>
      <c r="AS615">
        <v>8.0000000000000002E-3</v>
      </c>
    </row>
    <row r="616" spans="1:45" x14ac:dyDescent="0.25">
      <c r="A616">
        <v>26.536000000000001</v>
      </c>
      <c r="B616" t="s">
        <v>748</v>
      </c>
      <c r="C616">
        <v>123</v>
      </c>
      <c r="D616" t="s">
        <v>40</v>
      </c>
      <c r="E616">
        <v>1</v>
      </c>
      <c r="H616">
        <v>17240</v>
      </c>
      <c r="I616">
        <v>870</v>
      </c>
      <c r="J616">
        <v>208300</v>
      </c>
      <c r="K616">
        <v>9700</v>
      </c>
      <c r="L616">
        <v>27.33</v>
      </c>
      <c r="M616">
        <v>0.42</v>
      </c>
      <c r="N616">
        <v>0.44</v>
      </c>
      <c r="O616">
        <v>0.21970000000000001</v>
      </c>
      <c r="P616">
        <v>4.1999999999999997E-3</v>
      </c>
      <c r="Q616">
        <v>4.7000000000000002E-3</v>
      </c>
      <c r="R616">
        <v>0.85123000000000004</v>
      </c>
      <c r="S616">
        <v>4.5516610000000002</v>
      </c>
      <c r="T616">
        <v>9.7372819999999999E-2</v>
      </c>
      <c r="U616">
        <v>0.90590000000000004</v>
      </c>
      <c r="V616">
        <v>8.6E-3</v>
      </c>
      <c r="W616">
        <v>8.6E-3</v>
      </c>
      <c r="X616">
        <v>0.46122000000000002</v>
      </c>
      <c r="Y616">
        <v>0.50180000000000002</v>
      </c>
      <c r="Z616">
        <v>5.8999999999999999E-3</v>
      </c>
      <c r="AA616">
        <v>3.6999999999999998E-2</v>
      </c>
      <c r="AB616">
        <v>3392</v>
      </c>
      <c r="AC616">
        <v>15</v>
      </c>
      <c r="AD616">
        <v>15</v>
      </c>
      <c r="AE616" s="4">
        <v>1279</v>
      </c>
      <c r="AF616">
        <v>22</v>
      </c>
      <c r="AG616">
        <v>25</v>
      </c>
      <c r="AH616">
        <v>8215</v>
      </c>
      <c r="AI616">
        <v>79</v>
      </c>
      <c r="AJ616">
        <v>490</v>
      </c>
      <c r="AK616">
        <v>5201</v>
      </c>
      <c r="AL616">
        <v>19</v>
      </c>
      <c r="AM616">
        <v>19</v>
      </c>
      <c r="AN616">
        <v>392</v>
      </c>
      <c r="AO616">
        <v>18</v>
      </c>
      <c r="AP616">
        <v>490</v>
      </c>
      <c r="AQ616">
        <v>23</v>
      </c>
      <c r="AR616">
        <v>0.79600000000000004</v>
      </c>
      <c r="AS616">
        <v>7.7000000000000002E-3</v>
      </c>
    </row>
    <row r="617" spans="1:45" x14ac:dyDescent="0.25">
      <c r="A617">
        <v>26.55</v>
      </c>
      <c r="B617" t="s">
        <v>749</v>
      </c>
      <c r="C617">
        <v>124</v>
      </c>
      <c r="D617" t="s">
        <v>40</v>
      </c>
      <c r="E617">
        <v>1</v>
      </c>
      <c r="H617">
        <v>17230</v>
      </c>
      <c r="I617">
        <v>810</v>
      </c>
      <c r="J617">
        <v>207700</v>
      </c>
      <c r="K617">
        <v>9500</v>
      </c>
      <c r="L617">
        <v>27.41</v>
      </c>
      <c r="M617">
        <v>0.45</v>
      </c>
      <c r="N617">
        <v>0.47</v>
      </c>
      <c r="O617">
        <v>0.21840000000000001</v>
      </c>
      <c r="P617">
        <v>4.3E-3</v>
      </c>
      <c r="Q617">
        <v>4.7999999999999996E-3</v>
      </c>
      <c r="R617">
        <v>0.84962000000000004</v>
      </c>
      <c r="S617">
        <v>4.5787550000000001</v>
      </c>
      <c r="T617">
        <v>0.100632</v>
      </c>
      <c r="U617">
        <v>0.91239999999999999</v>
      </c>
      <c r="V617">
        <v>9.4000000000000004E-3</v>
      </c>
      <c r="W617">
        <v>9.4000000000000004E-3</v>
      </c>
      <c r="X617">
        <v>0.44367000000000001</v>
      </c>
      <c r="Y617">
        <v>0.50429999999999997</v>
      </c>
      <c r="Z617">
        <v>6.1999999999999998E-3</v>
      </c>
      <c r="AA617">
        <v>3.6999999999999998E-2</v>
      </c>
      <c r="AB617">
        <v>3394</v>
      </c>
      <c r="AC617">
        <v>16</v>
      </c>
      <c r="AD617">
        <v>16</v>
      </c>
      <c r="AE617" s="4">
        <v>1272</v>
      </c>
      <c r="AF617">
        <v>23</v>
      </c>
      <c r="AG617">
        <v>25</v>
      </c>
      <c r="AH617">
        <v>8247</v>
      </c>
      <c r="AI617">
        <v>83</v>
      </c>
      <c r="AJ617">
        <v>490</v>
      </c>
      <c r="AK617">
        <v>5216</v>
      </c>
      <c r="AL617">
        <v>21</v>
      </c>
      <c r="AM617">
        <v>21</v>
      </c>
      <c r="AN617">
        <v>391</v>
      </c>
      <c r="AO617">
        <v>18</v>
      </c>
      <c r="AP617">
        <v>492</v>
      </c>
      <c r="AQ617">
        <v>23</v>
      </c>
      <c r="AR617">
        <v>0.79249999999999998</v>
      </c>
      <c r="AS617">
        <v>8.8000000000000005E-3</v>
      </c>
    </row>
    <row r="618" spans="1:45" x14ac:dyDescent="0.25">
      <c r="A618">
        <v>26.643000000000001</v>
      </c>
      <c r="B618" t="s">
        <v>750</v>
      </c>
      <c r="C618">
        <v>124</v>
      </c>
      <c r="D618" t="s">
        <v>40</v>
      </c>
      <c r="E618">
        <v>1</v>
      </c>
      <c r="H618">
        <v>17410</v>
      </c>
      <c r="I618">
        <v>900</v>
      </c>
      <c r="J618">
        <v>208000</v>
      </c>
      <c r="K618">
        <v>10000</v>
      </c>
      <c r="L618">
        <v>27.59</v>
      </c>
      <c r="M618">
        <v>0.44</v>
      </c>
      <c r="N618">
        <v>0.46</v>
      </c>
      <c r="O618">
        <v>0.21970000000000001</v>
      </c>
      <c r="P618">
        <v>4.4000000000000003E-3</v>
      </c>
      <c r="Q618">
        <v>4.8999999999999998E-3</v>
      </c>
      <c r="R618">
        <v>0.83492999999999995</v>
      </c>
      <c r="S618">
        <v>4.5516610000000002</v>
      </c>
      <c r="T618">
        <v>0.1015163</v>
      </c>
      <c r="U618">
        <v>0.91520000000000001</v>
      </c>
      <c r="V618">
        <v>9.1999999999999998E-3</v>
      </c>
      <c r="W618">
        <v>9.1999999999999998E-3</v>
      </c>
      <c r="X618">
        <v>0.50643000000000005</v>
      </c>
      <c r="Y618">
        <v>0.498</v>
      </c>
      <c r="Z618">
        <v>6.3E-3</v>
      </c>
      <c r="AA618">
        <v>3.5999999999999997E-2</v>
      </c>
      <c r="AB618">
        <v>3401</v>
      </c>
      <c r="AC618">
        <v>15</v>
      </c>
      <c r="AD618">
        <v>16</v>
      </c>
      <c r="AE618" s="4">
        <v>1279</v>
      </c>
      <c r="AF618">
        <v>23</v>
      </c>
      <c r="AG618">
        <v>26</v>
      </c>
      <c r="AH618">
        <v>8163</v>
      </c>
      <c r="AI618">
        <v>85</v>
      </c>
      <c r="AJ618">
        <v>490</v>
      </c>
      <c r="AK618">
        <v>5222</v>
      </c>
      <c r="AL618">
        <v>21</v>
      </c>
      <c r="AM618">
        <v>21</v>
      </c>
      <c r="AN618">
        <v>388</v>
      </c>
      <c r="AO618">
        <v>19</v>
      </c>
      <c r="AP618">
        <v>490</v>
      </c>
      <c r="AQ618">
        <v>25</v>
      </c>
      <c r="AR618">
        <v>0.79190000000000005</v>
      </c>
      <c r="AS618">
        <v>8.0000000000000002E-3</v>
      </c>
    </row>
    <row r="619" spans="1:45" x14ac:dyDescent="0.25">
      <c r="A619">
        <v>27.131</v>
      </c>
      <c r="B619" t="s">
        <v>751</v>
      </c>
      <c r="C619">
        <v>126</v>
      </c>
      <c r="D619" t="s">
        <v>40</v>
      </c>
      <c r="E619">
        <v>1</v>
      </c>
      <c r="H619">
        <v>16760</v>
      </c>
      <c r="I619">
        <v>860</v>
      </c>
      <c r="J619">
        <v>201900</v>
      </c>
      <c r="K619">
        <v>9300</v>
      </c>
      <c r="L619">
        <v>27.67</v>
      </c>
      <c r="M619">
        <v>0.45</v>
      </c>
      <c r="N619">
        <v>0.46</v>
      </c>
      <c r="O619">
        <v>0.21940000000000001</v>
      </c>
      <c r="P619">
        <v>4.3E-3</v>
      </c>
      <c r="Q619">
        <v>4.7999999999999996E-3</v>
      </c>
      <c r="R619">
        <v>0.84941</v>
      </c>
      <c r="S619">
        <v>4.5578849999999997</v>
      </c>
      <c r="T619">
        <v>9.9716719999999995E-2</v>
      </c>
      <c r="U619">
        <v>0.91400000000000003</v>
      </c>
      <c r="V619">
        <v>9.4999999999999998E-3</v>
      </c>
      <c r="W619">
        <v>9.4999999999999998E-3</v>
      </c>
      <c r="X619">
        <v>0.48205999999999999</v>
      </c>
      <c r="Y619">
        <v>0.51559999999999995</v>
      </c>
      <c r="Z619">
        <v>6.0000000000000001E-3</v>
      </c>
      <c r="AA619">
        <v>3.7999999999999999E-2</v>
      </c>
      <c r="AB619">
        <v>3406</v>
      </c>
      <c r="AC619">
        <v>16</v>
      </c>
      <c r="AD619">
        <v>17</v>
      </c>
      <c r="AE619" s="4">
        <v>1277</v>
      </c>
      <c r="AF619">
        <v>23</v>
      </c>
      <c r="AG619">
        <v>25</v>
      </c>
      <c r="AH619">
        <v>8399</v>
      </c>
      <c r="AI619">
        <v>80</v>
      </c>
      <c r="AJ619">
        <v>500</v>
      </c>
      <c r="AK619">
        <v>5220</v>
      </c>
      <c r="AL619">
        <v>21</v>
      </c>
      <c r="AM619">
        <v>21</v>
      </c>
      <c r="AN619">
        <v>385</v>
      </c>
      <c r="AO619">
        <v>18</v>
      </c>
      <c r="AP619">
        <v>497</v>
      </c>
      <c r="AQ619">
        <v>25</v>
      </c>
      <c r="AR619">
        <v>0.77949999999999997</v>
      </c>
      <c r="AS619">
        <v>8.0000000000000002E-3</v>
      </c>
    </row>
    <row r="620" spans="1:45" x14ac:dyDescent="0.25">
      <c r="A620">
        <v>26.547999999999998</v>
      </c>
      <c r="B620" t="s">
        <v>752</v>
      </c>
      <c r="C620">
        <v>124</v>
      </c>
      <c r="D620" t="s">
        <v>40</v>
      </c>
      <c r="E620">
        <v>1</v>
      </c>
      <c r="H620">
        <v>17530</v>
      </c>
      <c r="I620">
        <v>840</v>
      </c>
      <c r="J620">
        <v>209300</v>
      </c>
      <c r="K620">
        <v>9600</v>
      </c>
      <c r="L620">
        <v>27.28</v>
      </c>
      <c r="M620">
        <v>0.42</v>
      </c>
      <c r="N620">
        <v>0.44</v>
      </c>
      <c r="O620">
        <v>0.21779999999999999</v>
      </c>
      <c r="P620">
        <v>3.7000000000000002E-3</v>
      </c>
      <c r="Q620">
        <v>4.1999999999999997E-3</v>
      </c>
      <c r="R620">
        <v>0.84933999999999998</v>
      </c>
      <c r="S620">
        <v>4.5913680000000001</v>
      </c>
      <c r="T620">
        <v>8.8538779999999997E-2</v>
      </c>
      <c r="U620">
        <v>0.90490000000000004</v>
      </c>
      <c r="V620">
        <v>8.8000000000000005E-3</v>
      </c>
      <c r="W620">
        <v>8.8000000000000005E-3</v>
      </c>
      <c r="X620">
        <v>0.38774999999999998</v>
      </c>
      <c r="Y620">
        <v>0.49680000000000002</v>
      </c>
      <c r="Z620">
        <v>6.3E-3</v>
      </c>
      <c r="AA620">
        <v>3.5999999999999997E-2</v>
      </c>
      <c r="AB620">
        <v>3392</v>
      </c>
      <c r="AC620">
        <v>15</v>
      </c>
      <c r="AD620">
        <v>16</v>
      </c>
      <c r="AE620" s="4">
        <v>1272</v>
      </c>
      <c r="AF620">
        <v>20</v>
      </c>
      <c r="AG620">
        <v>23</v>
      </c>
      <c r="AH620">
        <v>8146</v>
      </c>
      <c r="AI620">
        <v>85</v>
      </c>
      <c r="AJ620">
        <v>490</v>
      </c>
      <c r="AK620">
        <v>5199</v>
      </c>
      <c r="AL620">
        <v>20</v>
      </c>
      <c r="AM620">
        <v>20</v>
      </c>
      <c r="AN620">
        <v>390</v>
      </c>
      <c r="AO620">
        <v>18</v>
      </c>
      <c r="AP620">
        <v>492</v>
      </c>
      <c r="AQ620">
        <v>23</v>
      </c>
      <c r="AR620">
        <v>0.79600000000000004</v>
      </c>
      <c r="AS620">
        <v>0.01</v>
      </c>
    </row>
    <row r="621" spans="1:45" x14ac:dyDescent="0.25">
      <c r="A621">
        <v>27.108000000000001</v>
      </c>
      <c r="B621" t="s">
        <v>753</v>
      </c>
      <c r="C621">
        <v>126</v>
      </c>
      <c r="D621" t="s">
        <v>40</v>
      </c>
      <c r="E621">
        <v>1</v>
      </c>
      <c r="H621">
        <v>17600</v>
      </c>
      <c r="I621">
        <v>860</v>
      </c>
      <c r="J621">
        <v>210300</v>
      </c>
      <c r="K621">
        <v>9700</v>
      </c>
      <c r="L621">
        <v>27.66</v>
      </c>
      <c r="M621">
        <v>0.41</v>
      </c>
      <c r="N621">
        <v>0.43</v>
      </c>
      <c r="O621">
        <v>0.2177</v>
      </c>
      <c r="P621">
        <v>3.3999999999999998E-3</v>
      </c>
      <c r="Q621">
        <v>4.0000000000000001E-3</v>
      </c>
      <c r="R621">
        <v>0.80008000000000001</v>
      </c>
      <c r="S621">
        <v>4.593477</v>
      </c>
      <c r="T621">
        <v>8.4400130000000004E-2</v>
      </c>
      <c r="U621">
        <v>0.92090000000000005</v>
      </c>
      <c r="V621">
        <v>8.8999999999999999E-3</v>
      </c>
      <c r="W621">
        <v>8.8999999999999999E-3</v>
      </c>
      <c r="X621">
        <v>0.29701</v>
      </c>
      <c r="Y621">
        <v>0.51500000000000001</v>
      </c>
      <c r="Z621">
        <v>6.1000000000000004E-3</v>
      </c>
      <c r="AA621">
        <v>3.7999999999999999E-2</v>
      </c>
      <c r="AB621">
        <v>3404</v>
      </c>
      <c r="AC621">
        <v>14</v>
      </c>
      <c r="AD621">
        <v>15</v>
      </c>
      <c r="AE621" s="4">
        <v>1269</v>
      </c>
      <c r="AF621">
        <v>18</v>
      </c>
      <c r="AG621">
        <v>21</v>
      </c>
      <c r="AH621">
        <v>8392</v>
      </c>
      <c r="AI621">
        <v>81</v>
      </c>
      <c r="AJ621">
        <v>500</v>
      </c>
      <c r="AK621">
        <v>5235</v>
      </c>
      <c r="AL621">
        <v>20</v>
      </c>
      <c r="AM621">
        <v>20</v>
      </c>
      <c r="AN621">
        <v>401</v>
      </c>
      <c r="AO621">
        <v>18</v>
      </c>
      <c r="AP621">
        <v>513</v>
      </c>
      <c r="AQ621">
        <v>25</v>
      </c>
      <c r="AR621">
        <v>0.78139999999999998</v>
      </c>
      <c r="AS621">
        <v>7.4999999999999997E-3</v>
      </c>
    </row>
    <row r="622" spans="1:45" x14ac:dyDescent="0.25">
      <c r="A622">
        <v>26.585999999999999</v>
      </c>
      <c r="B622" t="s">
        <v>754</v>
      </c>
      <c r="C622">
        <v>123</v>
      </c>
      <c r="D622" t="s">
        <v>40</v>
      </c>
      <c r="E622">
        <v>1</v>
      </c>
      <c r="H622">
        <v>17390</v>
      </c>
      <c r="I622">
        <v>860</v>
      </c>
      <c r="J622">
        <v>210200</v>
      </c>
      <c r="K622">
        <v>9800</v>
      </c>
      <c r="L622">
        <v>27.6</v>
      </c>
      <c r="M622">
        <v>0.38</v>
      </c>
      <c r="N622">
        <v>0.4</v>
      </c>
      <c r="O622">
        <v>0.21690000000000001</v>
      </c>
      <c r="P622">
        <v>3.5999999999999999E-3</v>
      </c>
      <c r="Q622">
        <v>4.1000000000000003E-3</v>
      </c>
      <c r="R622">
        <v>0.77312999999999998</v>
      </c>
      <c r="S622">
        <v>4.6104200000000004</v>
      </c>
      <c r="T622">
        <v>8.7149470000000007E-2</v>
      </c>
      <c r="U622">
        <v>0.91700000000000004</v>
      </c>
      <c r="V622">
        <v>0.01</v>
      </c>
      <c r="W622">
        <v>0.01</v>
      </c>
      <c r="X622">
        <v>0.53108</v>
      </c>
      <c r="Y622">
        <v>0.50690000000000002</v>
      </c>
      <c r="Z622">
        <v>5.1999999999999998E-3</v>
      </c>
      <c r="AA622">
        <v>3.6999999999999998E-2</v>
      </c>
      <c r="AB622">
        <v>3404</v>
      </c>
      <c r="AC622">
        <v>14</v>
      </c>
      <c r="AD622">
        <v>14</v>
      </c>
      <c r="AE622" s="4">
        <v>1265</v>
      </c>
      <c r="AF622">
        <v>19</v>
      </c>
      <c r="AG622">
        <v>22</v>
      </c>
      <c r="AH622">
        <v>8284</v>
      </c>
      <c r="AI622">
        <v>70</v>
      </c>
      <c r="AJ622">
        <v>490</v>
      </c>
      <c r="AK622">
        <v>5227</v>
      </c>
      <c r="AL622">
        <v>23</v>
      </c>
      <c r="AM622">
        <v>23</v>
      </c>
      <c r="AN622">
        <v>401</v>
      </c>
      <c r="AO622">
        <v>19</v>
      </c>
      <c r="AP622">
        <v>518</v>
      </c>
      <c r="AQ622">
        <v>24</v>
      </c>
      <c r="AR622">
        <v>0.77210000000000001</v>
      </c>
      <c r="AS622">
        <v>7.4999999999999997E-3</v>
      </c>
    </row>
    <row r="623" spans="1:45" x14ac:dyDescent="0.25">
      <c r="A623">
        <v>26.530999999999999</v>
      </c>
      <c r="B623" t="s">
        <v>755</v>
      </c>
      <c r="C623">
        <v>123</v>
      </c>
      <c r="D623" t="s">
        <v>40</v>
      </c>
      <c r="E623">
        <v>1</v>
      </c>
      <c r="H623">
        <v>17390</v>
      </c>
      <c r="I623">
        <v>760</v>
      </c>
      <c r="J623">
        <v>208400</v>
      </c>
      <c r="K623">
        <v>9300</v>
      </c>
      <c r="L623">
        <v>27.64</v>
      </c>
      <c r="M623">
        <v>0.42</v>
      </c>
      <c r="N623">
        <v>0.44</v>
      </c>
      <c r="O623">
        <v>0.22059999999999999</v>
      </c>
      <c r="P623">
        <v>4.0000000000000001E-3</v>
      </c>
      <c r="Q623">
        <v>4.4999999999999997E-3</v>
      </c>
      <c r="R623">
        <v>0.81920000000000004</v>
      </c>
      <c r="S623">
        <v>4.5330919999999999</v>
      </c>
      <c r="T623">
        <v>9.2470140000000006E-2</v>
      </c>
      <c r="U623">
        <v>0.90710000000000002</v>
      </c>
      <c r="V623">
        <v>9.1999999999999998E-3</v>
      </c>
      <c r="W623">
        <v>9.1999999999999998E-3</v>
      </c>
      <c r="X623">
        <v>0.45804</v>
      </c>
      <c r="Y623">
        <v>0.505</v>
      </c>
      <c r="Z623">
        <v>5.7999999999999996E-3</v>
      </c>
      <c r="AA623">
        <v>3.6999999999999998E-2</v>
      </c>
      <c r="AB623">
        <v>3403</v>
      </c>
      <c r="AC623">
        <v>14</v>
      </c>
      <c r="AD623">
        <v>15</v>
      </c>
      <c r="AE623" s="4">
        <v>1284</v>
      </c>
      <c r="AF623">
        <v>21</v>
      </c>
      <c r="AG623">
        <v>24</v>
      </c>
      <c r="AH623">
        <v>8259</v>
      </c>
      <c r="AI623">
        <v>77</v>
      </c>
      <c r="AJ623">
        <v>490</v>
      </c>
      <c r="AK623">
        <v>5204</v>
      </c>
      <c r="AL623">
        <v>21</v>
      </c>
      <c r="AM623">
        <v>21</v>
      </c>
      <c r="AN623">
        <v>395</v>
      </c>
      <c r="AO623">
        <v>18</v>
      </c>
      <c r="AP623">
        <v>511</v>
      </c>
      <c r="AQ623">
        <v>24</v>
      </c>
      <c r="AR623">
        <v>0.77</v>
      </c>
      <c r="AS623">
        <v>7.9000000000000008E-3</v>
      </c>
    </row>
    <row r="624" spans="1:45" x14ac:dyDescent="0.25">
      <c r="A624">
        <v>26.513000000000002</v>
      </c>
      <c r="B624" t="s">
        <v>756</v>
      </c>
      <c r="C624">
        <v>124</v>
      </c>
      <c r="D624" t="s">
        <v>40</v>
      </c>
      <c r="E624">
        <v>1</v>
      </c>
      <c r="H624">
        <v>17410</v>
      </c>
      <c r="I624">
        <v>830</v>
      </c>
      <c r="J624">
        <v>208800</v>
      </c>
      <c r="K624">
        <v>9700</v>
      </c>
      <c r="L624">
        <v>27.55</v>
      </c>
      <c r="M624">
        <v>0.39</v>
      </c>
      <c r="N624">
        <v>0.41</v>
      </c>
      <c r="O624">
        <v>0.21790000000000001</v>
      </c>
      <c r="P624">
        <v>3.5999999999999999E-3</v>
      </c>
      <c r="Q624">
        <v>4.1999999999999997E-3</v>
      </c>
      <c r="R624">
        <v>0.79759999999999998</v>
      </c>
      <c r="S624">
        <v>4.5892609999999996</v>
      </c>
      <c r="T624">
        <v>8.8457530000000006E-2</v>
      </c>
      <c r="U624">
        <v>0.9163</v>
      </c>
      <c r="V624">
        <v>9.4000000000000004E-3</v>
      </c>
      <c r="W624">
        <v>9.4000000000000004E-3</v>
      </c>
      <c r="X624">
        <v>0.39692</v>
      </c>
      <c r="Y624">
        <v>0.51</v>
      </c>
      <c r="Z624">
        <v>5.5999999999999999E-3</v>
      </c>
      <c r="AA624">
        <v>3.6999999999999998E-2</v>
      </c>
      <c r="AB624">
        <v>3400</v>
      </c>
      <c r="AC624">
        <v>14</v>
      </c>
      <c r="AD624">
        <v>15</v>
      </c>
      <c r="AE624" s="4">
        <v>1270</v>
      </c>
      <c r="AF624">
        <v>19</v>
      </c>
      <c r="AG624">
        <v>22</v>
      </c>
      <c r="AH624">
        <v>8326</v>
      </c>
      <c r="AI624">
        <v>75</v>
      </c>
      <c r="AJ624">
        <v>500</v>
      </c>
      <c r="AK624">
        <v>5225</v>
      </c>
      <c r="AL624">
        <v>21</v>
      </c>
      <c r="AM624">
        <v>21</v>
      </c>
      <c r="AN624">
        <v>395</v>
      </c>
      <c r="AO624">
        <v>18</v>
      </c>
      <c r="AP624">
        <v>504</v>
      </c>
      <c r="AQ624">
        <v>24</v>
      </c>
      <c r="AR624">
        <v>0.78110000000000002</v>
      </c>
      <c r="AS624">
        <v>7.4000000000000003E-3</v>
      </c>
    </row>
    <row r="625" spans="1:45" x14ac:dyDescent="0.25">
      <c r="A625">
        <v>26.739000000000001</v>
      </c>
      <c r="B625" t="s">
        <v>757</v>
      </c>
      <c r="C625">
        <v>124</v>
      </c>
      <c r="D625" t="s">
        <v>40</v>
      </c>
      <c r="E625">
        <v>1</v>
      </c>
      <c r="H625">
        <v>17390</v>
      </c>
      <c r="I625">
        <v>880</v>
      </c>
      <c r="J625">
        <v>210000</v>
      </c>
      <c r="K625">
        <v>10000</v>
      </c>
      <c r="L625">
        <v>27.52</v>
      </c>
      <c r="M625">
        <v>0.35</v>
      </c>
      <c r="N625">
        <v>0.37</v>
      </c>
      <c r="O625">
        <v>0.21920000000000001</v>
      </c>
      <c r="P625">
        <v>3.3999999999999998E-3</v>
      </c>
      <c r="Q625">
        <v>4.0000000000000001E-3</v>
      </c>
      <c r="R625">
        <v>0.81101999999999996</v>
      </c>
      <c r="S625">
        <v>4.5620440000000002</v>
      </c>
      <c r="T625">
        <v>8.3248970000000005E-2</v>
      </c>
      <c r="U625">
        <v>0.91339999999999999</v>
      </c>
      <c r="V625">
        <v>8.3999999999999995E-3</v>
      </c>
      <c r="W625">
        <v>8.3999999999999995E-3</v>
      </c>
      <c r="X625">
        <v>0.41900999999999999</v>
      </c>
      <c r="Y625">
        <v>0.499</v>
      </c>
      <c r="Z625">
        <v>5.7000000000000002E-3</v>
      </c>
      <c r="AA625">
        <v>3.5999999999999997E-2</v>
      </c>
      <c r="AB625">
        <v>3403</v>
      </c>
      <c r="AC625">
        <v>13</v>
      </c>
      <c r="AD625">
        <v>14</v>
      </c>
      <c r="AE625" s="4">
        <v>1277</v>
      </c>
      <c r="AF625">
        <v>18</v>
      </c>
      <c r="AG625">
        <v>21</v>
      </c>
      <c r="AH625">
        <v>8178</v>
      </c>
      <c r="AI625">
        <v>76</v>
      </c>
      <c r="AJ625">
        <v>490</v>
      </c>
      <c r="AK625">
        <v>5218</v>
      </c>
      <c r="AL625">
        <v>19</v>
      </c>
      <c r="AM625">
        <v>19</v>
      </c>
      <c r="AN625">
        <v>394</v>
      </c>
      <c r="AO625">
        <v>19</v>
      </c>
      <c r="AP625">
        <v>505</v>
      </c>
      <c r="AQ625">
        <v>24</v>
      </c>
      <c r="AR625">
        <v>0.77600000000000002</v>
      </c>
      <c r="AS625">
        <v>7.3000000000000001E-3</v>
      </c>
    </row>
    <row r="626" spans="1:45" x14ac:dyDescent="0.25">
      <c r="A626">
        <v>27.117000000000001</v>
      </c>
      <c r="B626" t="s">
        <v>758</v>
      </c>
      <c r="C626">
        <v>126</v>
      </c>
      <c r="D626" t="s">
        <v>40</v>
      </c>
      <c r="E626">
        <v>1</v>
      </c>
      <c r="H626">
        <v>17250</v>
      </c>
      <c r="I626">
        <v>880</v>
      </c>
      <c r="J626">
        <v>207000</v>
      </c>
      <c r="K626">
        <v>10000</v>
      </c>
      <c r="L626">
        <v>27.5</v>
      </c>
      <c r="M626">
        <v>0.42</v>
      </c>
      <c r="N626">
        <v>0.44</v>
      </c>
      <c r="O626">
        <v>0.21909999999999999</v>
      </c>
      <c r="P626">
        <v>3.8E-3</v>
      </c>
      <c r="Q626">
        <v>4.3E-3</v>
      </c>
      <c r="R626">
        <v>0.79552</v>
      </c>
      <c r="S626">
        <v>4.5641259999999999</v>
      </c>
      <c r="T626">
        <v>8.9574360000000006E-2</v>
      </c>
      <c r="U626">
        <v>0.90680000000000005</v>
      </c>
      <c r="V626">
        <v>8.8999999999999999E-3</v>
      </c>
      <c r="W626">
        <v>8.8999999999999999E-3</v>
      </c>
      <c r="X626">
        <v>0.46409</v>
      </c>
      <c r="Y626">
        <v>0.5</v>
      </c>
      <c r="Z626">
        <v>5.7000000000000002E-3</v>
      </c>
      <c r="AA626">
        <v>3.5999999999999997E-2</v>
      </c>
      <c r="AB626">
        <v>3398</v>
      </c>
      <c r="AC626">
        <v>15</v>
      </c>
      <c r="AD626">
        <v>15</v>
      </c>
      <c r="AE626" s="4">
        <v>1276</v>
      </c>
      <c r="AF626">
        <v>20</v>
      </c>
      <c r="AG626">
        <v>23</v>
      </c>
      <c r="AH626">
        <v>8191</v>
      </c>
      <c r="AI626">
        <v>76</v>
      </c>
      <c r="AJ626">
        <v>490</v>
      </c>
      <c r="AK626">
        <v>5203</v>
      </c>
      <c r="AL626">
        <v>20</v>
      </c>
      <c r="AM626">
        <v>20</v>
      </c>
      <c r="AN626">
        <v>390</v>
      </c>
      <c r="AO626">
        <v>19</v>
      </c>
      <c r="AP626">
        <v>494</v>
      </c>
      <c r="AQ626">
        <v>24</v>
      </c>
      <c r="AR626">
        <v>0.78500000000000003</v>
      </c>
      <c r="AS626">
        <v>7.4999999999999997E-3</v>
      </c>
    </row>
    <row r="627" spans="1:45" x14ac:dyDescent="0.25">
      <c r="A627">
        <v>26.808</v>
      </c>
      <c r="B627" t="s">
        <v>759</v>
      </c>
      <c r="C627">
        <v>124</v>
      </c>
      <c r="D627" t="s">
        <v>40</v>
      </c>
      <c r="E627">
        <v>1</v>
      </c>
      <c r="H627">
        <v>17590</v>
      </c>
      <c r="I627">
        <v>880</v>
      </c>
      <c r="J627">
        <v>208100</v>
      </c>
      <c r="K627">
        <v>9400</v>
      </c>
      <c r="L627">
        <v>27.65</v>
      </c>
      <c r="M627">
        <v>0.46</v>
      </c>
      <c r="N627">
        <v>0.47</v>
      </c>
      <c r="O627">
        <v>0.22009999999999999</v>
      </c>
      <c r="P627">
        <v>4.1000000000000003E-3</v>
      </c>
      <c r="Q627">
        <v>4.7000000000000002E-3</v>
      </c>
      <c r="R627">
        <v>0.88749999999999996</v>
      </c>
      <c r="S627">
        <v>4.5433890000000003</v>
      </c>
      <c r="T627">
        <v>9.7019220000000003E-2</v>
      </c>
      <c r="U627">
        <v>0.91210000000000002</v>
      </c>
      <c r="V627">
        <v>8.9999999999999993E-3</v>
      </c>
      <c r="W627">
        <v>8.9999999999999993E-3</v>
      </c>
      <c r="X627">
        <v>0.34432000000000001</v>
      </c>
      <c r="Y627">
        <v>0.49590000000000001</v>
      </c>
      <c r="Z627">
        <v>6.4000000000000003E-3</v>
      </c>
      <c r="AA627">
        <v>3.5999999999999997E-2</v>
      </c>
      <c r="AB627">
        <v>3408</v>
      </c>
      <c r="AC627">
        <v>17</v>
      </c>
      <c r="AD627">
        <v>18</v>
      </c>
      <c r="AE627" s="4">
        <v>1285</v>
      </c>
      <c r="AF627">
        <v>23</v>
      </c>
      <c r="AG627">
        <v>25</v>
      </c>
      <c r="AH627">
        <v>8135</v>
      </c>
      <c r="AI627">
        <v>86</v>
      </c>
      <c r="AJ627">
        <v>490</v>
      </c>
      <c r="AK627">
        <v>5215</v>
      </c>
      <c r="AL627">
        <v>20</v>
      </c>
      <c r="AM627">
        <v>20</v>
      </c>
      <c r="AN627">
        <v>391</v>
      </c>
      <c r="AO627">
        <v>18</v>
      </c>
      <c r="AP627">
        <v>504</v>
      </c>
      <c r="AQ627">
        <v>24</v>
      </c>
      <c r="AR627">
        <v>0.77500000000000002</v>
      </c>
      <c r="AS627">
        <v>0.01</v>
      </c>
    </row>
    <row r="628" spans="1:45" x14ac:dyDescent="0.25">
      <c r="A628">
        <v>26.568999999999999</v>
      </c>
      <c r="B628" t="s">
        <v>760</v>
      </c>
      <c r="C628">
        <v>124</v>
      </c>
      <c r="D628" t="s">
        <v>40</v>
      </c>
      <c r="E628">
        <v>1</v>
      </c>
      <c r="H628">
        <v>17850</v>
      </c>
      <c r="I628">
        <v>910</v>
      </c>
      <c r="J628">
        <v>212000</v>
      </c>
      <c r="K628">
        <v>10000</v>
      </c>
      <c r="L628">
        <v>27.12</v>
      </c>
      <c r="M628">
        <v>0.43</v>
      </c>
      <c r="N628">
        <v>0.44</v>
      </c>
      <c r="O628">
        <v>0.22090000000000001</v>
      </c>
      <c r="P628">
        <v>3.5999999999999999E-3</v>
      </c>
      <c r="Q628">
        <v>4.1999999999999997E-3</v>
      </c>
      <c r="R628">
        <v>0.86343999999999999</v>
      </c>
      <c r="S628">
        <v>4.5269349999999999</v>
      </c>
      <c r="T628">
        <v>8.60712E-2</v>
      </c>
      <c r="U628">
        <v>0.89400000000000002</v>
      </c>
      <c r="V628">
        <v>7.7999999999999996E-3</v>
      </c>
      <c r="W628">
        <v>7.7999999999999996E-3</v>
      </c>
      <c r="X628">
        <v>0.15478</v>
      </c>
      <c r="Y628">
        <v>0.49270000000000003</v>
      </c>
      <c r="Z628">
        <v>6.0000000000000001E-3</v>
      </c>
      <c r="AA628">
        <v>3.5999999999999997E-2</v>
      </c>
      <c r="AB628">
        <v>3386</v>
      </c>
      <c r="AC628">
        <v>15</v>
      </c>
      <c r="AD628">
        <v>16</v>
      </c>
      <c r="AE628" s="4">
        <v>1286</v>
      </c>
      <c r="AF628">
        <v>19</v>
      </c>
      <c r="AG628">
        <v>22</v>
      </c>
      <c r="AH628">
        <v>8092</v>
      </c>
      <c r="AI628">
        <v>81</v>
      </c>
      <c r="AJ628">
        <v>490</v>
      </c>
      <c r="AK628">
        <v>5174</v>
      </c>
      <c r="AL628">
        <v>18</v>
      </c>
      <c r="AM628">
        <v>18</v>
      </c>
      <c r="AN628">
        <v>396</v>
      </c>
      <c r="AO628">
        <v>19</v>
      </c>
      <c r="AP628">
        <v>502</v>
      </c>
      <c r="AQ628">
        <v>24</v>
      </c>
      <c r="AR628">
        <v>0.79139999999999999</v>
      </c>
      <c r="AS628">
        <v>8.2000000000000007E-3</v>
      </c>
    </row>
    <row r="629" spans="1:45" x14ac:dyDescent="0.25">
      <c r="A629">
        <v>26.555</v>
      </c>
      <c r="B629" t="s">
        <v>761</v>
      </c>
      <c r="C629">
        <v>124</v>
      </c>
      <c r="D629" t="s">
        <v>40</v>
      </c>
      <c r="E629">
        <v>1</v>
      </c>
      <c r="H629">
        <v>17550</v>
      </c>
      <c r="I629">
        <v>870</v>
      </c>
      <c r="J629">
        <v>210200</v>
      </c>
      <c r="K629">
        <v>9400</v>
      </c>
      <c r="L629">
        <v>27.73</v>
      </c>
      <c r="M629">
        <v>0.44</v>
      </c>
      <c r="N629">
        <v>0.46</v>
      </c>
      <c r="O629">
        <v>0.21740000000000001</v>
      </c>
      <c r="P629">
        <v>4.3E-3</v>
      </c>
      <c r="Q629">
        <v>4.7000000000000002E-3</v>
      </c>
      <c r="R629">
        <v>0.84797</v>
      </c>
      <c r="S629">
        <v>4.5998159999999997</v>
      </c>
      <c r="T629">
        <v>9.9444039999999997E-2</v>
      </c>
      <c r="U629">
        <v>0.92879999999999996</v>
      </c>
      <c r="V629">
        <v>9.5999999999999992E-3</v>
      </c>
      <c r="W629">
        <v>9.5999999999999992E-3</v>
      </c>
      <c r="X629">
        <v>0.40455000000000002</v>
      </c>
      <c r="Y629">
        <v>0.5131</v>
      </c>
      <c r="Z629">
        <v>6.3E-3</v>
      </c>
      <c r="AA629">
        <v>3.6999999999999998E-2</v>
      </c>
      <c r="AB629">
        <v>3411</v>
      </c>
      <c r="AC629">
        <v>16</v>
      </c>
      <c r="AD629">
        <v>17</v>
      </c>
      <c r="AE629" s="4">
        <v>1267</v>
      </c>
      <c r="AF629">
        <v>22</v>
      </c>
      <c r="AG629">
        <v>25</v>
      </c>
      <c r="AH629">
        <v>8366</v>
      </c>
      <c r="AI629">
        <v>83</v>
      </c>
      <c r="AJ629">
        <v>500</v>
      </c>
      <c r="AK629">
        <v>5253</v>
      </c>
      <c r="AL629">
        <v>22</v>
      </c>
      <c r="AM629">
        <v>22</v>
      </c>
      <c r="AN629">
        <v>401</v>
      </c>
      <c r="AO629">
        <v>18</v>
      </c>
      <c r="AP629">
        <v>523</v>
      </c>
      <c r="AQ629">
        <v>26</v>
      </c>
      <c r="AR629">
        <v>0.77370000000000005</v>
      </c>
      <c r="AS629">
        <v>8.8999999999999999E-3</v>
      </c>
    </row>
    <row r="630" spans="1:45" x14ac:dyDescent="0.25">
      <c r="A630">
        <v>26.521000000000001</v>
      </c>
      <c r="B630" t="s">
        <v>762</v>
      </c>
      <c r="C630">
        <v>123</v>
      </c>
      <c r="D630" t="s">
        <v>40</v>
      </c>
      <c r="E630">
        <v>1</v>
      </c>
      <c r="H630">
        <v>17860</v>
      </c>
      <c r="I630">
        <v>860</v>
      </c>
      <c r="J630">
        <v>211000</v>
      </c>
      <c r="K630">
        <v>10000</v>
      </c>
      <c r="L630">
        <v>27.34</v>
      </c>
      <c r="M630">
        <v>0.41</v>
      </c>
      <c r="N630">
        <v>0.43</v>
      </c>
      <c r="O630">
        <v>0.21959999999999999</v>
      </c>
      <c r="P630">
        <v>3.8E-3</v>
      </c>
      <c r="Q630">
        <v>4.4000000000000003E-3</v>
      </c>
      <c r="R630">
        <v>0.84655000000000002</v>
      </c>
      <c r="S630">
        <v>4.5537340000000004</v>
      </c>
      <c r="T630">
        <v>9.1240569999999993E-2</v>
      </c>
      <c r="U630">
        <v>0.90529999999999999</v>
      </c>
      <c r="V630">
        <v>8.2000000000000007E-3</v>
      </c>
      <c r="W630">
        <v>8.2000000000000007E-3</v>
      </c>
      <c r="X630">
        <v>0.33986</v>
      </c>
      <c r="Y630">
        <v>0.48980000000000001</v>
      </c>
      <c r="Z630">
        <v>5.4000000000000003E-3</v>
      </c>
      <c r="AA630">
        <v>3.5999999999999997E-2</v>
      </c>
      <c r="AB630">
        <v>3393</v>
      </c>
      <c r="AC630">
        <v>15</v>
      </c>
      <c r="AD630">
        <v>15</v>
      </c>
      <c r="AE630" s="4">
        <v>1279</v>
      </c>
      <c r="AF630">
        <v>20</v>
      </c>
      <c r="AG630">
        <v>23</v>
      </c>
      <c r="AH630">
        <v>8053</v>
      </c>
      <c r="AI630">
        <v>74</v>
      </c>
      <c r="AJ630">
        <v>480</v>
      </c>
      <c r="AK630">
        <v>5200</v>
      </c>
      <c r="AL630">
        <v>19</v>
      </c>
      <c r="AM630">
        <v>19</v>
      </c>
      <c r="AN630">
        <v>394</v>
      </c>
      <c r="AO630">
        <v>19</v>
      </c>
      <c r="AP630">
        <v>502</v>
      </c>
      <c r="AQ630">
        <v>25</v>
      </c>
      <c r="AR630">
        <v>0.78520000000000001</v>
      </c>
      <c r="AS630">
        <v>6.8999999999999999E-3</v>
      </c>
    </row>
    <row r="631" spans="1:45" x14ac:dyDescent="0.25">
      <c r="A631">
        <v>26.513000000000002</v>
      </c>
      <c r="B631" t="s">
        <v>763</v>
      </c>
      <c r="C631">
        <v>123</v>
      </c>
      <c r="D631" t="s">
        <v>40</v>
      </c>
      <c r="E631">
        <v>1</v>
      </c>
      <c r="H631">
        <v>18440</v>
      </c>
      <c r="I631">
        <v>900</v>
      </c>
      <c r="J631">
        <v>215100</v>
      </c>
      <c r="K631">
        <v>9200</v>
      </c>
      <c r="L631">
        <v>27.54</v>
      </c>
      <c r="M631">
        <v>0.39</v>
      </c>
      <c r="N631">
        <v>0.41</v>
      </c>
      <c r="O631">
        <v>0.217</v>
      </c>
      <c r="P631">
        <v>3.8999999999999998E-3</v>
      </c>
      <c r="Q631">
        <v>4.4000000000000003E-3</v>
      </c>
      <c r="R631">
        <v>0.85435000000000005</v>
      </c>
      <c r="S631">
        <v>4.608295</v>
      </c>
      <c r="T631">
        <v>9.3440079999999995E-2</v>
      </c>
      <c r="U631">
        <v>0.92220000000000002</v>
      </c>
      <c r="V631">
        <v>8.6999999999999994E-3</v>
      </c>
      <c r="W631">
        <v>8.6999999999999994E-3</v>
      </c>
      <c r="X631">
        <v>0.38484000000000002</v>
      </c>
      <c r="Y631">
        <v>0.50919999999999999</v>
      </c>
      <c r="Z631">
        <v>5.1999999999999998E-3</v>
      </c>
      <c r="AA631">
        <v>3.6999999999999998E-2</v>
      </c>
      <c r="AB631">
        <v>3402</v>
      </c>
      <c r="AC631">
        <v>14</v>
      </c>
      <c r="AD631">
        <v>15</v>
      </c>
      <c r="AE631" s="4">
        <v>1265</v>
      </c>
      <c r="AF631">
        <v>21</v>
      </c>
      <c r="AG631">
        <v>23</v>
      </c>
      <c r="AH631">
        <v>8315</v>
      </c>
      <c r="AI631">
        <v>69</v>
      </c>
      <c r="AJ631">
        <v>500</v>
      </c>
      <c r="AK631">
        <v>5238</v>
      </c>
      <c r="AL631">
        <v>20</v>
      </c>
      <c r="AM631">
        <v>20</v>
      </c>
      <c r="AN631">
        <v>410</v>
      </c>
      <c r="AO631">
        <v>18</v>
      </c>
      <c r="AP631">
        <v>532</v>
      </c>
      <c r="AQ631">
        <v>24</v>
      </c>
      <c r="AR631">
        <v>0.77170000000000005</v>
      </c>
      <c r="AS631">
        <v>7.4000000000000003E-3</v>
      </c>
    </row>
    <row r="632" spans="1:45" x14ac:dyDescent="0.25">
      <c r="A632">
        <v>26.75</v>
      </c>
      <c r="B632" t="s">
        <v>764</v>
      </c>
      <c r="C632">
        <v>125</v>
      </c>
      <c r="D632" t="s">
        <v>40</v>
      </c>
      <c r="E632">
        <v>1</v>
      </c>
      <c r="H632">
        <v>18320</v>
      </c>
      <c r="I632">
        <v>890</v>
      </c>
      <c r="J632">
        <v>215000</v>
      </c>
      <c r="K632">
        <v>9200</v>
      </c>
      <c r="L632">
        <v>27.71</v>
      </c>
      <c r="M632">
        <v>0.42</v>
      </c>
      <c r="N632">
        <v>0.44</v>
      </c>
      <c r="O632">
        <v>0.21890000000000001</v>
      </c>
      <c r="P632">
        <v>4.1999999999999997E-3</v>
      </c>
      <c r="Q632">
        <v>4.7000000000000002E-3</v>
      </c>
      <c r="R632">
        <v>0.84913000000000005</v>
      </c>
      <c r="S632">
        <v>4.5682960000000001</v>
      </c>
      <c r="T632">
        <v>9.8085839999999994E-2</v>
      </c>
      <c r="U632">
        <v>0.91610000000000003</v>
      </c>
      <c r="V632">
        <v>8.8000000000000005E-3</v>
      </c>
      <c r="W632">
        <v>8.8000000000000005E-3</v>
      </c>
      <c r="X632">
        <v>0.50995000000000001</v>
      </c>
      <c r="Y632">
        <v>0.50429999999999997</v>
      </c>
      <c r="Z632">
        <v>5.5999999999999999E-3</v>
      </c>
      <c r="AA632">
        <v>3.6999999999999998E-2</v>
      </c>
      <c r="AB632">
        <v>3406</v>
      </c>
      <c r="AC632">
        <v>14</v>
      </c>
      <c r="AD632">
        <v>15</v>
      </c>
      <c r="AE632" s="4">
        <v>1275</v>
      </c>
      <c r="AF632">
        <v>22</v>
      </c>
      <c r="AG632">
        <v>25</v>
      </c>
      <c r="AH632">
        <v>8250</v>
      </c>
      <c r="AI632">
        <v>76</v>
      </c>
      <c r="AJ632">
        <v>490</v>
      </c>
      <c r="AK632">
        <v>5224</v>
      </c>
      <c r="AL632">
        <v>20</v>
      </c>
      <c r="AM632">
        <v>20</v>
      </c>
      <c r="AN632">
        <v>410</v>
      </c>
      <c r="AO632">
        <v>18</v>
      </c>
      <c r="AP632">
        <v>536</v>
      </c>
      <c r="AQ632">
        <v>25</v>
      </c>
      <c r="AR632">
        <v>0.76639999999999997</v>
      </c>
      <c r="AS632">
        <v>7.7999999999999996E-3</v>
      </c>
    </row>
    <row r="633" spans="1:45" x14ac:dyDescent="0.25">
      <c r="A633">
        <v>26.506</v>
      </c>
      <c r="B633" t="s">
        <v>765</v>
      </c>
      <c r="C633">
        <v>123</v>
      </c>
      <c r="D633" t="s">
        <v>40</v>
      </c>
      <c r="E633">
        <v>1</v>
      </c>
      <c r="H633">
        <v>17690</v>
      </c>
      <c r="I633">
        <v>780</v>
      </c>
      <c r="J633">
        <v>213800</v>
      </c>
      <c r="K633">
        <v>9500</v>
      </c>
      <c r="L633">
        <v>27.58</v>
      </c>
      <c r="M633">
        <v>0.39</v>
      </c>
      <c r="N633">
        <v>0.41</v>
      </c>
      <c r="O633">
        <v>0.21890000000000001</v>
      </c>
      <c r="P633">
        <v>3.5999999999999999E-3</v>
      </c>
      <c r="Q633">
        <v>4.1999999999999997E-3</v>
      </c>
      <c r="R633">
        <v>0.84458999999999995</v>
      </c>
      <c r="S633">
        <v>4.5682960000000001</v>
      </c>
      <c r="T633">
        <v>8.7651179999999995E-2</v>
      </c>
      <c r="U633">
        <v>0.91210000000000002</v>
      </c>
      <c r="V633">
        <v>8.3999999999999995E-3</v>
      </c>
      <c r="W633">
        <v>8.3999999999999995E-3</v>
      </c>
      <c r="X633">
        <v>0.46139000000000002</v>
      </c>
      <c r="Y633">
        <v>0.50380000000000003</v>
      </c>
      <c r="Z633">
        <v>6.0000000000000001E-3</v>
      </c>
      <c r="AA633">
        <v>3.6999999999999998E-2</v>
      </c>
      <c r="AB633">
        <v>3401</v>
      </c>
      <c r="AC633">
        <v>14</v>
      </c>
      <c r="AD633">
        <v>14</v>
      </c>
      <c r="AE633" s="4">
        <v>1275</v>
      </c>
      <c r="AF633">
        <v>19</v>
      </c>
      <c r="AG633">
        <v>22</v>
      </c>
      <c r="AH633">
        <v>8242</v>
      </c>
      <c r="AI633">
        <v>80</v>
      </c>
      <c r="AJ633">
        <v>490</v>
      </c>
      <c r="AK633">
        <v>5215</v>
      </c>
      <c r="AL633">
        <v>19</v>
      </c>
      <c r="AM633">
        <v>19</v>
      </c>
      <c r="AN633">
        <v>405</v>
      </c>
      <c r="AO633">
        <v>18</v>
      </c>
      <c r="AP633">
        <v>524</v>
      </c>
      <c r="AQ633">
        <v>25</v>
      </c>
      <c r="AR633">
        <v>0.77210000000000001</v>
      </c>
      <c r="AS633">
        <v>7.7999999999999996E-3</v>
      </c>
    </row>
    <row r="634" spans="1:45" x14ac:dyDescent="0.25">
      <c r="A634">
        <v>26.506</v>
      </c>
      <c r="B634" t="s">
        <v>766</v>
      </c>
      <c r="C634">
        <v>124</v>
      </c>
      <c r="D634" t="s">
        <v>40</v>
      </c>
      <c r="E634">
        <v>1</v>
      </c>
      <c r="H634">
        <v>18030</v>
      </c>
      <c r="I634">
        <v>850</v>
      </c>
      <c r="J634">
        <v>215700</v>
      </c>
      <c r="K634">
        <v>9400</v>
      </c>
      <c r="L634">
        <v>27.46</v>
      </c>
      <c r="M634">
        <v>0.45</v>
      </c>
      <c r="N634">
        <v>0.46</v>
      </c>
      <c r="O634">
        <v>0.21740000000000001</v>
      </c>
      <c r="P634">
        <v>3.5999999999999999E-3</v>
      </c>
      <c r="Q634">
        <v>4.1999999999999997E-3</v>
      </c>
      <c r="R634">
        <v>0.78710999999999998</v>
      </c>
      <c r="S634">
        <v>4.5998159999999997</v>
      </c>
      <c r="T634">
        <v>8.8864890000000002E-2</v>
      </c>
      <c r="U634">
        <v>0.91290000000000004</v>
      </c>
      <c r="V634">
        <v>9.5999999999999992E-3</v>
      </c>
      <c r="W634">
        <v>9.5999999999999992E-3</v>
      </c>
      <c r="X634">
        <v>0.26852999999999999</v>
      </c>
      <c r="Y634">
        <v>0.50329999999999997</v>
      </c>
      <c r="Z634">
        <v>5.5999999999999999E-3</v>
      </c>
      <c r="AA634">
        <v>3.6999999999999998E-2</v>
      </c>
      <c r="AB634">
        <v>3398</v>
      </c>
      <c r="AC634">
        <v>16</v>
      </c>
      <c r="AD634">
        <v>16</v>
      </c>
      <c r="AE634" s="4">
        <v>1267</v>
      </c>
      <c r="AF634">
        <v>19</v>
      </c>
      <c r="AG634">
        <v>22</v>
      </c>
      <c r="AH634">
        <v>8235</v>
      </c>
      <c r="AI634">
        <v>76</v>
      </c>
      <c r="AJ634">
        <v>490</v>
      </c>
      <c r="AK634">
        <v>5217</v>
      </c>
      <c r="AL634">
        <v>22</v>
      </c>
      <c r="AM634">
        <v>22</v>
      </c>
      <c r="AN634">
        <v>408</v>
      </c>
      <c r="AO634">
        <v>18</v>
      </c>
      <c r="AP634">
        <v>529</v>
      </c>
      <c r="AQ634">
        <v>24</v>
      </c>
      <c r="AR634">
        <v>0.77049999999999996</v>
      </c>
      <c r="AS634">
        <v>6.6E-3</v>
      </c>
    </row>
    <row r="635" spans="1:45" x14ac:dyDescent="0.25">
      <c r="A635">
        <v>26.507000000000001</v>
      </c>
      <c r="B635" t="s">
        <v>767</v>
      </c>
      <c r="C635">
        <v>124</v>
      </c>
      <c r="D635" t="s">
        <v>40</v>
      </c>
      <c r="E635">
        <v>1</v>
      </c>
      <c r="H635">
        <v>18460</v>
      </c>
      <c r="I635">
        <v>910</v>
      </c>
      <c r="J635">
        <v>213700</v>
      </c>
      <c r="K635">
        <v>9200</v>
      </c>
      <c r="L635">
        <v>27.59</v>
      </c>
      <c r="M635">
        <v>0.49</v>
      </c>
      <c r="N635">
        <v>0.51</v>
      </c>
      <c r="O635">
        <v>0.2203</v>
      </c>
      <c r="P635">
        <v>4.3E-3</v>
      </c>
      <c r="Q635">
        <v>4.7999999999999996E-3</v>
      </c>
      <c r="R635">
        <v>0.86424999999999996</v>
      </c>
      <c r="S635">
        <v>4.5392650000000003</v>
      </c>
      <c r="T635">
        <v>9.8903630000000006E-2</v>
      </c>
      <c r="U635">
        <v>0.90700000000000003</v>
      </c>
      <c r="V635">
        <v>8.5000000000000006E-3</v>
      </c>
      <c r="W635">
        <v>8.5000000000000006E-3</v>
      </c>
      <c r="X635">
        <v>0.35788999999999999</v>
      </c>
      <c r="Y635">
        <v>0.4919</v>
      </c>
      <c r="Z635">
        <v>5.7999999999999996E-3</v>
      </c>
      <c r="AA635">
        <v>3.5999999999999997E-2</v>
      </c>
      <c r="AB635">
        <v>3403</v>
      </c>
      <c r="AC635">
        <v>17</v>
      </c>
      <c r="AD635">
        <v>18</v>
      </c>
      <c r="AE635" s="4">
        <v>1282</v>
      </c>
      <c r="AF635">
        <v>23</v>
      </c>
      <c r="AG635">
        <v>25</v>
      </c>
      <c r="AH635">
        <v>8082</v>
      </c>
      <c r="AI635">
        <v>78</v>
      </c>
      <c r="AJ635">
        <v>480</v>
      </c>
      <c r="AK635">
        <v>5204</v>
      </c>
      <c r="AL635">
        <v>19</v>
      </c>
      <c r="AM635">
        <v>19</v>
      </c>
      <c r="AN635">
        <v>402</v>
      </c>
      <c r="AO635">
        <v>17</v>
      </c>
      <c r="AP635">
        <v>521</v>
      </c>
      <c r="AQ635">
        <v>24</v>
      </c>
      <c r="AR635">
        <v>0.77159999999999995</v>
      </c>
      <c r="AS635">
        <v>8.0000000000000002E-3</v>
      </c>
    </row>
    <row r="636" spans="1:45" x14ac:dyDescent="0.25">
      <c r="A636">
        <v>26.585999999999999</v>
      </c>
      <c r="B636" t="s">
        <v>768</v>
      </c>
      <c r="C636">
        <v>124</v>
      </c>
      <c r="D636" t="s">
        <v>40</v>
      </c>
      <c r="E636">
        <v>1</v>
      </c>
      <c r="H636">
        <v>17910</v>
      </c>
      <c r="I636">
        <v>840</v>
      </c>
      <c r="J636">
        <v>212800</v>
      </c>
      <c r="K636">
        <v>9100</v>
      </c>
      <c r="L636">
        <v>27.63</v>
      </c>
      <c r="M636">
        <v>0.45</v>
      </c>
      <c r="N636">
        <v>0.47</v>
      </c>
      <c r="O636">
        <v>0.21990000000000001</v>
      </c>
      <c r="P636">
        <v>4.1000000000000003E-3</v>
      </c>
      <c r="Q636">
        <v>4.5999999999999999E-3</v>
      </c>
      <c r="R636">
        <v>0.83416999999999997</v>
      </c>
      <c r="S636">
        <v>4.5475219999999998</v>
      </c>
      <c r="T636">
        <v>9.5127779999999995E-2</v>
      </c>
      <c r="U636">
        <v>0.9153</v>
      </c>
      <c r="V636">
        <v>9.1000000000000004E-3</v>
      </c>
      <c r="W636">
        <v>9.1000000000000004E-3</v>
      </c>
      <c r="X636">
        <v>0.33660000000000001</v>
      </c>
      <c r="Y636">
        <v>0.49840000000000001</v>
      </c>
      <c r="Z636">
        <v>5.4000000000000003E-3</v>
      </c>
      <c r="AA636">
        <v>3.5999999999999997E-2</v>
      </c>
      <c r="AB636">
        <v>3404</v>
      </c>
      <c r="AC636">
        <v>16</v>
      </c>
      <c r="AD636">
        <v>17</v>
      </c>
      <c r="AE636" s="4">
        <v>1280</v>
      </c>
      <c r="AF636">
        <v>21</v>
      </c>
      <c r="AG636">
        <v>24</v>
      </c>
      <c r="AH636">
        <v>8170</v>
      </c>
      <c r="AI636">
        <v>73</v>
      </c>
      <c r="AJ636">
        <v>490</v>
      </c>
      <c r="AK636">
        <v>5222</v>
      </c>
      <c r="AL636">
        <v>21</v>
      </c>
      <c r="AM636">
        <v>21</v>
      </c>
      <c r="AN636">
        <v>400</v>
      </c>
      <c r="AO636">
        <v>17</v>
      </c>
      <c r="AP636">
        <v>518</v>
      </c>
      <c r="AQ636">
        <v>24</v>
      </c>
      <c r="AR636">
        <v>0.77410000000000001</v>
      </c>
      <c r="AS636">
        <v>7.9000000000000008E-3</v>
      </c>
    </row>
    <row r="637" spans="1:45" x14ac:dyDescent="0.25">
      <c r="A637">
        <v>26.515000000000001</v>
      </c>
      <c r="B637" t="s">
        <v>769</v>
      </c>
      <c r="C637">
        <v>123</v>
      </c>
      <c r="D637" t="s">
        <v>40</v>
      </c>
      <c r="E637">
        <v>1</v>
      </c>
      <c r="H637">
        <v>17770</v>
      </c>
      <c r="I637">
        <v>820</v>
      </c>
      <c r="J637">
        <v>215400</v>
      </c>
      <c r="K637">
        <v>9300</v>
      </c>
      <c r="L637">
        <v>27.46</v>
      </c>
      <c r="M637">
        <v>0.44</v>
      </c>
      <c r="N637">
        <v>0.46</v>
      </c>
      <c r="O637">
        <v>0.21870000000000001</v>
      </c>
      <c r="P637">
        <v>3.8999999999999998E-3</v>
      </c>
      <c r="Q637">
        <v>4.4000000000000003E-3</v>
      </c>
      <c r="R637">
        <v>0.86863999999999997</v>
      </c>
      <c r="S637">
        <v>4.5724739999999997</v>
      </c>
      <c r="T637">
        <v>9.1993069999999996E-2</v>
      </c>
      <c r="U637">
        <v>0.91400000000000003</v>
      </c>
      <c r="V637">
        <v>8.3000000000000001E-3</v>
      </c>
      <c r="W637">
        <v>8.3000000000000001E-3</v>
      </c>
      <c r="X637">
        <v>0.19968</v>
      </c>
      <c r="Y637">
        <v>0.49590000000000001</v>
      </c>
      <c r="Z637">
        <v>5.8999999999999999E-3</v>
      </c>
      <c r="AA637">
        <v>3.5999999999999997E-2</v>
      </c>
      <c r="AB637">
        <v>3399</v>
      </c>
      <c r="AC637">
        <v>16</v>
      </c>
      <c r="AD637">
        <v>17</v>
      </c>
      <c r="AE637" s="4">
        <v>1274</v>
      </c>
      <c r="AF637">
        <v>20</v>
      </c>
      <c r="AG637">
        <v>23</v>
      </c>
      <c r="AH637">
        <v>8135</v>
      </c>
      <c r="AI637">
        <v>80</v>
      </c>
      <c r="AJ637">
        <v>490</v>
      </c>
      <c r="AK637">
        <v>5219</v>
      </c>
      <c r="AL637">
        <v>19</v>
      </c>
      <c r="AM637">
        <v>19</v>
      </c>
      <c r="AN637">
        <v>405</v>
      </c>
      <c r="AO637">
        <v>18</v>
      </c>
      <c r="AP637">
        <v>522</v>
      </c>
      <c r="AQ637">
        <v>24</v>
      </c>
      <c r="AR637">
        <v>0.77600000000000002</v>
      </c>
      <c r="AS637">
        <v>7.6E-3</v>
      </c>
    </row>
    <row r="638" spans="1:45" x14ac:dyDescent="0.25">
      <c r="A638">
        <v>26.568999999999999</v>
      </c>
      <c r="B638" t="s">
        <v>770</v>
      </c>
      <c r="C638">
        <v>123</v>
      </c>
      <c r="D638" t="s">
        <v>40</v>
      </c>
      <c r="E638">
        <v>1</v>
      </c>
      <c r="H638">
        <v>18470</v>
      </c>
      <c r="I638">
        <v>900</v>
      </c>
      <c r="J638">
        <v>215800</v>
      </c>
      <c r="K638">
        <v>9300</v>
      </c>
      <c r="L638">
        <v>27.59</v>
      </c>
      <c r="M638">
        <v>0.43</v>
      </c>
      <c r="N638">
        <v>0.45</v>
      </c>
      <c r="O638">
        <v>0.22209999999999999</v>
      </c>
      <c r="P638">
        <v>4.0000000000000001E-3</v>
      </c>
      <c r="Q638">
        <v>4.5999999999999999E-3</v>
      </c>
      <c r="R638">
        <v>0.87053000000000003</v>
      </c>
      <c r="S638">
        <v>4.5024759999999997</v>
      </c>
      <c r="T638">
        <v>9.3252550000000003E-2</v>
      </c>
      <c r="U638">
        <v>0.89970000000000006</v>
      </c>
      <c r="V638">
        <v>8.0999999999999996E-3</v>
      </c>
      <c r="W638">
        <v>8.0999999999999996E-3</v>
      </c>
      <c r="X638">
        <v>0.42455999999999999</v>
      </c>
      <c r="Y638">
        <v>0.4899</v>
      </c>
      <c r="Z638">
        <v>5.7000000000000002E-3</v>
      </c>
      <c r="AA638">
        <v>3.5999999999999997E-2</v>
      </c>
      <c r="AB638">
        <v>3403</v>
      </c>
      <c r="AC638">
        <v>15</v>
      </c>
      <c r="AD638">
        <v>16</v>
      </c>
      <c r="AE638" s="4">
        <v>1292</v>
      </c>
      <c r="AF638">
        <v>21</v>
      </c>
      <c r="AG638">
        <v>24</v>
      </c>
      <c r="AH638">
        <v>8054</v>
      </c>
      <c r="AI638">
        <v>78</v>
      </c>
      <c r="AJ638">
        <v>480</v>
      </c>
      <c r="AK638">
        <v>5187</v>
      </c>
      <c r="AL638">
        <v>18</v>
      </c>
      <c r="AM638">
        <v>18</v>
      </c>
      <c r="AN638">
        <v>402</v>
      </c>
      <c r="AO638">
        <v>17</v>
      </c>
      <c r="AP638">
        <v>520</v>
      </c>
      <c r="AQ638">
        <v>24</v>
      </c>
      <c r="AR638">
        <v>0.77600000000000002</v>
      </c>
      <c r="AS638">
        <v>7.3000000000000001E-3</v>
      </c>
    </row>
    <row r="639" spans="1:45" x14ac:dyDescent="0.25">
      <c r="A639">
        <v>26.57</v>
      </c>
      <c r="B639" t="s">
        <v>771</v>
      </c>
      <c r="C639">
        <v>124</v>
      </c>
      <c r="D639" t="s">
        <v>40</v>
      </c>
      <c r="E639">
        <v>1</v>
      </c>
      <c r="H639">
        <v>17790</v>
      </c>
      <c r="I639">
        <v>860</v>
      </c>
      <c r="J639">
        <v>214400</v>
      </c>
      <c r="K639">
        <v>9200</v>
      </c>
      <c r="L639">
        <v>27.54</v>
      </c>
      <c r="M639">
        <v>0.42</v>
      </c>
      <c r="N639">
        <v>0.44</v>
      </c>
      <c r="O639">
        <v>0.21740000000000001</v>
      </c>
      <c r="P639">
        <v>3.8999999999999998E-3</v>
      </c>
      <c r="Q639">
        <v>4.4000000000000003E-3</v>
      </c>
      <c r="R639">
        <v>0.87468999999999997</v>
      </c>
      <c r="S639">
        <v>4.5998159999999997</v>
      </c>
      <c r="T639">
        <v>9.309655E-2</v>
      </c>
      <c r="U639">
        <v>0.91620000000000001</v>
      </c>
      <c r="V639">
        <v>8.0999999999999996E-3</v>
      </c>
      <c r="W639">
        <v>8.0999999999999996E-3</v>
      </c>
      <c r="X639">
        <v>0.39061000000000001</v>
      </c>
      <c r="Y639">
        <v>0.51119999999999999</v>
      </c>
      <c r="Z639">
        <v>5.0000000000000001E-3</v>
      </c>
      <c r="AA639">
        <v>3.6999999999999998E-2</v>
      </c>
      <c r="AB639">
        <v>3400</v>
      </c>
      <c r="AC639">
        <v>15</v>
      </c>
      <c r="AD639">
        <v>15</v>
      </c>
      <c r="AE639" s="4">
        <v>1267</v>
      </c>
      <c r="AF639">
        <v>20</v>
      </c>
      <c r="AG639">
        <v>23</v>
      </c>
      <c r="AH639">
        <v>8342</v>
      </c>
      <c r="AI639">
        <v>66</v>
      </c>
      <c r="AJ639">
        <v>490</v>
      </c>
      <c r="AK639">
        <v>5225</v>
      </c>
      <c r="AL639">
        <v>18</v>
      </c>
      <c r="AM639">
        <v>18</v>
      </c>
      <c r="AN639">
        <v>409</v>
      </c>
      <c r="AO639">
        <v>18</v>
      </c>
      <c r="AP639">
        <v>532</v>
      </c>
      <c r="AQ639">
        <v>25</v>
      </c>
      <c r="AR639">
        <v>0.77129999999999999</v>
      </c>
      <c r="AS639">
        <v>7.3000000000000001E-3</v>
      </c>
    </row>
    <row r="640" spans="1:45" x14ac:dyDescent="0.25">
      <c r="A640">
        <v>26.509</v>
      </c>
      <c r="B640" t="s">
        <v>772</v>
      </c>
      <c r="C640">
        <v>123</v>
      </c>
      <c r="D640" t="s">
        <v>40</v>
      </c>
      <c r="E640">
        <v>1</v>
      </c>
      <c r="H640">
        <v>18700</v>
      </c>
      <c r="I640">
        <v>860</v>
      </c>
      <c r="J640">
        <v>218200</v>
      </c>
      <c r="K640">
        <v>9700</v>
      </c>
      <c r="L640">
        <v>27.48</v>
      </c>
      <c r="M640">
        <v>0.39</v>
      </c>
      <c r="N640">
        <v>0.41</v>
      </c>
      <c r="O640">
        <v>0.22220000000000001</v>
      </c>
      <c r="P640">
        <v>3.8E-3</v>
      </c>
      <c r="Q640">
        <v>4.4000000000000003E-3</v>
      </c>
      <c r="R640">
        <v>0.83128999999999997</v>
      </c>
      <c r="S640">
        <v>4.5004499999999998</v>
      </c>
      <c r="T640">
        <v>8.911782E-2</v>
      </c>
      <c r="U640">
        <v>0.89900000000000002</v>
      </c>
      <c r="V640">
        <v>8.3000000000000001E-3</v>
      </c>
      <c r="W640">
        <v>8.3000000000000001E-3</v>
      </c>
      <c r="X640">
        <v>0.44650000000000001</v>
      </c>
      <c r="Y640">
        <v>0.49270000000000003</v>
      </c>
      <c r="Z640">
        <v>5.3E-3</v>
      </c>
      <c r="AA640">
        <v>3.5999999999999997E-2</v>
      </c>
      <c r="AB640">
        <v>3398</v>
      </c>
      <c r="AC640">
        <v>14</v>
      </c>
      <c r="AD640">
        <v>15</v>
      </c>
      <c r="AE640" s="4">
        <v>1296</v>
      </c>
      <c r="AF640">
        <v>21</v>
      </c>
      <c r="AG640">
        <v>24</v>
      </c>
      <c r="AH640">
        <v>8092</v>
      </c>
      <c r="AI640">
        <v>71</v>
      </c>
      <c r="AJ640">
        <v>490</v>
      </c>
      <c r="AK640">
        <v>5186</v>
      </c>
      <c r="AL640">
        <v>19</v>
      </c>
      <c r="AM640">
        <v>19</v>
      </c>
      <c r="AN640">
        <v>407</v>
      </c>
      <c r="AO640">
        <v>18</v>
      </c>
      <c r="AP640">
        <v>521</v>
      </c>
      <c r="AQ640">
        <v>23</v>
      </c>
      <c r="AR640">
        <v>0.7843</v>
      </c>
      <c r="AS640">
        <v>7.9000000000000008E-3</v>
      </c>
    </row>
    <row r="641" spans="1:45" x14ac:dyDescent="0.25">
      <c r="A641">
        <v>26.568999999999999</v>
      </c>
      <c r="B641" t="s">
        <v>773</v>
      </c>
      <c r="C641">
        <v>124</v>
      </c>
      <c r="D641" t="s">
        <v>40</v>
      </c>
      <c r="E641">
        <v>1</v>
      </c>
      <c r="H641">
        <v>18600</v>
      </c>
      <c r="I641">
        <v>840</v>
      </c>
      <c r="J641">
        <v>219800</v>
      </c>
      <c r="K641">
        <v>9800</v>
      </c>
      <c r="L641">
        <v>27.23</v>
      </c>
      <c r="M641">
        <v>0.36</v>
      </c>
      <c r="N641">
        <v>0.39</v>
      </c>
      <c r="O641">
        <v>0.21920000000000001</v>
      </c>
      <c r="P641">
        <v>3.3999999999999998E-3</v>
      </c>
      <c r="Q641">
        <v>4.0000000000000001E-3</v>
      </c>
      <c r="R641">
        <v>0.82632000000000005</v>
      </c>
      <c r="S641">
        <v>4.5620440000000002</v>
      </c>
      <c r="T641">
        <v>8.3248970000000005E-2</v>
      </c>
      <c r="U641">
        <v>0.90500000000000003</v>
      </c>
      <c r="V641">
        <v>7.9000000000000008E-3</v>
      </c>
      <c r="W641">
        <v>7.9000000000000008E-3</v>
      </c>
      <c r="X641">
        <v>0.35699999999999998</v>
      </c>
      <c r="Y641">
        <v>0.48730000000000001</v>
      </c>
      <c r="Z641">
        <v>5.5999999999999999E-3</v>
      </c>
      <c r="AA641">
        <v>3.5999999999999997E-2</v>
      </c>
      <c r="AB641">
        <v>3389</v>
      </c>
      <c r="AC641">
        <v>13</v>
      </c>
      <c r="AD641">
        <v>14</v>
      </c>
      <c r="AE641" s="4">
        <v>1277</v>
      </c>
      <c r="AF641">
        <v>18</v>
      </c>
      <c r="AG641">
        <v>21</v>
      </c>
      <c r="AH641">
        <v>8019</v>
      </c>
      <c r="AI641">
        <v>76</v>
      </c>
      <c r="AJ641">
        <v>480</v>
      </c>
      <c r="AK641">
        <v>5199</v>
      </c>
      <c r="AL641">
        <v>18</v>
      </c>
      <c r="AM641">
        <v>18</v>
      </c>
      <c r="AN641">
        <v>409</v>
      </c>
      <c r="AO641">
        <v>18</v>
      </c>
      <c r="AP641">
        <v>524</v>
      </c>
      <c r="AQ641">
        <v>24</v>
      </c>
      <c r="AR641">
        <v>0.78149999999999997</v>
      </c>
      <c r="AS641">
        <v>6.1000000000000004E-3</v>
      </c>
    </row>
    <row r="642" spans="1:45" x14ac:dyDescent="0.25">
      <c r="A642">
        <v>26.553999999999998</v>
      </c>
      <c r="B642" t="s">
        <v>774</v>
      </c>
      <c r="C642">
        <v>124</v>
      </c>
      <c r="D642" t="s">
        <v>40</v>
      </c>
      <c r="E642">
        <v>1</v>
      </c>
      <c r="H642">
        <v>18030</v>
      </c>
      <c r="I642">
        <v>840</v>
      </c>
      <c r="J642">
        <v>215500</v>
      </c>
      <c r="K642">
        <v>8900</v>
      </c>
      <c r="L642">
        <v>27.49</v>
      </c>
      <c r="M642">
        <v>0.39</v>
      </c>
      <c r="N642">
        <v>0.41</v>
      </c>
      <c r="O642">
        <v>0.21759999999999999</v>
      </c>
      <c r="P642">
        <v>3.5000000000000001E-3</v>
      </c>
      <c r="Q642">
        <v>4.1000000000000003E-3</v>
      </c>
      <c r="R642">
        <v>0.78902000000000005</v>
      </c>
      <c r="S642">
        <v>4.5955880000000002</v>
      </c>
      <c r="T642">
        <v>8.6589669999999994E-2</v>
      </c>
      <c r="U642">
        <v>0.91279999999999994</v>
      </c>
      <c r="V642">
        <v>9.5999999999999992E-3</v>
      </c>
      <c r="W642">
        <v>9.5999999999999992E-3</v>
      </c>
      <c r="X642">
        <v>0.36504999999999999</v>
      </c>
      <c r="Y642">
        <v>0.51319999999999999</v>
      </c>
      <c r="Z642">
        <v>5.7999999999999996E-3</v>
      </c>
      <c r="AA642">
        <v>3.6999999999999998E-2</v>
      </c>
      <c r="AB642">
        <v>3398</v>
      </c>
      <c r="AC642">
        <v>14</v>
      </c>
      <c r="AD642">
        <v>14</v>
      </c>
      <c r="AE642" s="4">
        <v>1269</v>
      </c>
      <c r="AF642">
        <v>18</v>
      </c>
      <c r="AG642">
        <v>21</v>
      </c>
      <c r="AH642">
        <v>8368</v>
      </c>
      <c r="AI642">
        <v>78</v>
      </c>
      <c r="AJ642">
        <v>500</v>
      </c>
      <c r="AK642">
        <v>5217</v>
      </c>
      <c r="AL642">
        <v>22</v>
      </c>
      <c r="AM642">
        <v>22</v>
      </c>
      <c r="AN642">
        <v>411</v>
      </c>
      <c r="AO642">
        <v>17</v>
      </c>
      <c r="AP642">
        <v>535</v>
      </c>
      <c r="AQ642">
        <v>24</v>
      </c>
      <c r="AR642">
        <v>0.76970000000000005</v>
      </c>
      <c r="AS642">
        <v>6.6E-3</v>
      </c>
    </row>
    <row r="643" spans="1:45" x14ac:dyDescent="0.25">
      <c r="A643">
        <v>27.029</v>
      </c>
      <c r="B643" t="s">
        <v>775</v>
      </c>
      <c r="C643">
        <v>126</v>
      </c>
      <c r="D643" t="s">
        <v>40</v>
      </c>
      <c r="E643">
        <v>1</v>
      </c>
      <c r="H643">
        <v>18400</v>
      </c>
      <c r="I643">
        <v>860</v>
      </c>
      <c r="J643">
        <v>218500</v>
      </c>
      <c r="K643">
        <v>9900</v>
      </c>
      <c r="L643">
        <v>27.34</v>
      </c>
      <c r="M643">
        <v>0.36</v>
      </c>
      <c r="N643">
        <v>0.38</v>
      </c>
      <c r="O643">
        <v>0.21970000000000001</v>
      </c>
      <c r="P643">
        <v>3.7000000000000002E-3</v>
      </c>
      <c r="Q643">
        <v>4.1999999999999997E-3</v>
      </c>
      <c r="R643">
        <v>0.82362000000000002</v>
      </c>
      <c r="S643">
        <v>4.5516610000000002</v>
      </c>
      <c r="T643">
        <v>8.7014010000000003E-2</v>
      </c>
      <c r="U643">
        <v>0.90969999999999995</v>
      </c>
      <c r="V643">
        <v>8.5000000000000006E-3</v>
      </c>
      <c r="W643">
        <v>8.5000000000000006E-3</v>
      </c>
      <c r="X643">
        <v>0.43955</v>
      </c>
      <c r="Y643">
        <v>0.49199999999999999</v>
      </c>
      <c r="Z643">
        <v>5.4000000000000003E-3</v>
      </c>
      <c r="AA643">
        <v>3.5999999999999997E-2</v>
      </c>
      <c r="AB643">
        <v>3399</v>
      </c>
      <c r="AC643">
        <v>14</v>
      </c>
      <c r="AD643">
        <v>15</v>
      </c>
      <c r="AE643" s="4">
        <v>1279</v>
      </c>
      <c r="AF643">
        <v>19</v>
      </c>
      <c r="AG643">
        <v>22</v>
      </c>
      <c r="AH643">
        <v>8083</v>
      </c>
      <c r="AI643">
        <v>73</v>
      </c>
      <c r="AJ643">
        <v>480</v>
      </c>
      <c r="AK643">
        <v>5210</v>
      </c>
      <c r="AL643">
        <v>19</v>
      </c>
      <c r="AM643">
        <v>19</v>
      </c>
      <c r="AN643">
        <v>407</v>
      </c>
      <c r="AO643">
        <v>18</v>
      </c>
      <c r="AP643">
        <v>522</v>
      </c>
      <c r="AQ643">
        <v>24</v>
      </c>
      <c r="AR643">
        <v>0.7802</v>
      </c>
      <c r="AS643">
        <v>7.7999999999999996E-3</v>
      </c>
    </row>
    <row r="644" spans="1:45" x14ac:dyDescent="0.25">
      <c r="A644">
        <v>26.518999999999998</v>
      </c>
      <c r="B644" t="s">
        <v>776</v>
      </c>
      <c r="C644">
        <v>123</v>
      </c>
      <c r="D644" t="s">
        <v>40</v>
      </c>
      <c r="E644">
        <v>1</v>
      </c>
      <c r="H644">
        <v>18610</v>
      </c>
      <c r="I644">
        <v>860</v>
      </c>
      <c r="J644">
        <v>215100</v>
      </c>
      <c r="K644">
        <v>9000</v>
      </c>
      <c r="L644">
        <v>27.59</v>
      </c>
      <c r="M644">
        <v>0.45</v>
      </c>
      <c r="N644">
        <v>0.47</v>
      </c>
      <c r="O644">
        <v>0.2185</v>
      </c>
      <c r="P644">
        <v>3.8999999999999998E-3</v>
      </c>
      <c r="Q644">
        <v>4.4000000000000003E-3</v>
      </c>
      <c r="R644">
        <v>0.8931</v>
      </c>
      <c r="S644">
        <v>4.5766590000000003</v>
      </c>
      <c r="T644">
        <v>9.2161560000000003E-2</v>
      </c>
      <c r="U644">
        <v>0.91500000000000004</v>
      </c>
      <c r="V644">
        <v>7.6E-3</v>
      </c>
      <c r="W644">
        <v>7.6E-3</v>
      </c>
      <c r="X644">
        <v>0.25719999999999998</v>
      </c>
      <c r="Y644">
        <v>0.49509999999999998</v>
      </c>
      <c r="Z644">
        <v>5.3E-3</v>
      </c>
      <c r="AA644">
        <v>3.5999999999999997E-2</v>
      </c>
      <c r="AB644">
        <v>3403</v>
      </c>
      <c r="AC644">
        <v>16</v>
      </c>
      <c r="AD644">
        <v>17</v>
      </c>
      <c r="AE644" s="4">
        <v>1273</v>
      </c>
      <c r="AF644">
        <v>20</v>
      </c>
      <c r="AG644">
        <v>23</v>
      </c>
      <c r="AH644">
        <v>8125</v>
      </c>
      <c r="AI644">
        <v>71</v>
      </c>
      <c r="AJ644">
        <v>490</v>
      </c>
      <c r="AK644">
        <v>5222</v>
      </c>
      <c r="AL644">
        <v>17</v>
      </c>
      <c r="AM644">
        <v>17</v>
      </c>
      <c r="AN644">
        <v>404</v>
      </c>
      <c r="AO644">
        <v>17</v>
      </c>
      <c r="AP644">
        <v>520</v>
      </c>
      <c r="AQ644">
        <v>24</v>
      </c>
      <c r="AR644">
        <v>0.77780000000000005</v>
      </c>
      <c r="AS644">
        <v>7.7000000000000002E-3</v>
      </c>
    </row>
    <row r="645" spans="1:45" x14ac:dyDescent="0.25">
      <c r="A645">
        <v>26.719000000000001</v>
      </c>
      <c r="B645" t="s">
        <v>777</v>
      </c>
      <c r="C645">
        <v>124</v>
      </c>
      <c r="D645" t="s">
        <v>40</v>
      </c>
      <c r="E645">
        <v>1</v>
      </c>
      <c r="H645">
        <v>18380</v>
      </c>
      <c r="I645">
        <v>900</v>
      </c>
      <c r="J645">
        <v>213300</v>
      </c>
      <c r="K645">
        <v>9300</v>
      </c>
      <c r="L645">
        <v>27.65</v>
      </c>
      <c r="M645">
        <v>0.41</v>
      </c>
      <c r="N645">
        <v>0.43</v>
      </c>
      <c r="O645">
        <v>0.22120000000000001</v>
      </c>
      <c r="P645">
        <v>3.8E-3</v>
      </c>
      <c r="Q645">
        <v>4.3E-3</v>
      </c>
      <c r="R645">
        <v>0.82357000000000002</v>
      </c>
      <c r="S645">
        <v>4.5207959999999998</v>
      </c>
      <c r="T645">
        <v>8.7881650000000006E-2</v>
      </c>
      <c r="U645">
        <v>0.90490000000000004</v>
      </c>
      <c r="V645">
        <v>8.8000000000000005E-3</v>
      </c>
      <c r="W645">
        <v>8.8000000000000005E-3</v>
      </c>
      <c r="X645">
        <v>0.42309999999999998</v>
      </c>
      <c r="Y645">
        <v>0.49399999999999999</v>
      </c>
      <c r="Z645">
        <v>5.4999999999999997E-3</v>
      </c>
      <c r="AA645">
        <v>3.5999999999999997E-2</v>
      </c>
      <c r="AB645">
        <v>3404</v>
      </c>
      <c r="AC645">
        <v>14</v>
      </c>
      <c r="AD645">
        <v>15</v>
      </c>
      <c r="AE645" s="4">
        <v>1290</v>
      </c>
      <c r="AF645">
        <v>21</v>
      </c>
      <c r="AG645">
        <v>24</v>
      </c>
      <c r="AH645">
        <v>8110</v>
      </c>
      <c r="AI645">
        <v>74</v>
      </c>
      <c r="AJ645">
        <v>490</v>
      </c>
      <c r="AK645">
        <v>5199</v>
      </c>
      <c r="AL645">
        <v>20</v>
      </c>
      <c r="AM645">
        <v>20</v>
      </c>
      <c r="AN645">
        <v>400</v>
      </c>
      <c r="AO645">
        <v>17</v>
      </c>
      <c r="AP645">
        <v>522</v>
      </c>
      <c r="AQ645">
        <v>25</v>
      </c>
      <c r="AR645">
        <v>0.76790000000000003</v>
      </c>
      <c r="AS645">
        <v>7.4999999999999997E-3</v>
      </c>
    </row>
    <row r="646" spans="1:45" x14ac:dyDescent="0.25">
      <c r="A646">
        <v>26.552</v>
      </c>
      <c r="B646" t="s">
        <v>778</v>
      </c>
      <c r="C646">
        <v>123</v>
      </c>
      <c r="D646" t="s">
        <v>40</v>
      </c>
      <c r="E646">
        <v>1</v>
      </c>
      <c r="H646">
        <v>18250</v>
      </c>
      <c r="I646">
        <v>870</v>
      </c>
      <c r="J646">
        <v>216900</v>
      </c>
      <c r="K646">
        <v>9600</v>
      </c>
      <c r="L646">
        <v>27.34</v>
      </c>
      <c r="M646">
        <v>0.4</v>
      </c>
      <c r="N646">
        <v>0.42</v>
      </c>
      <c r="O646">
        <v>0.21870000000000001</v>
      </c>
      <c r="P646">
        <v>3.8999999999999998E-3</v>
      </c>
      <c r="Q646">
        <v>4.4999999999999997E-3</v>
      </c>
      <c r="R646">
        <v>0.86636000000000002</v>
      </c>
      <c r="S646">
        <v>4.5724739999999997</v>
      </c>
      <c r="T646">
        <v>9.4083819999999999E-2</v>
      </c>
      <c r="U646">
        <v>0.90910000000000002</v>
      </c>
      <c r="V646">
        <v>7.9000000000000008E-3</v>
      </c>
      <c r="W646">
        <v>7.9000000000000008E-3</v>
      </c>
      <c r="X646">
        <v>0.40100000000000002</v>
      </c>
      <c r="Y646">
        <v>0.48930000000000001</v>
      </c>
      <c r="Z646">
        <v>5.7000000000000002E-3</v>
      </c>
      <c r="AA646">
        <v>3.5999999999999997E-2</v>
      </c>
      <c r="AB646">
        <v>3393</v>
      </c>
      <c r="AC646">
        <v>14</v>
      </c>
      <c r="AD646">
        <v>15</v>
      </c>
      <c r="AE646" s="4">
        <v>1274</v>
      </c>
      <c r="AF646">
        <v>21</v>
      </c>
      <c r="AG646">
        <v>23</v>
      </c>
      <c r="AH646">
        <v>8046</v>
      </c>
      <c r="AI646">
        <v>77</v>
      </c>
      <c r="AJ646">
        <v>480</v>
      </c>
      <c r="AK646">
        <v>5208</v>
      </c>
      <c r="AL646">
        <v>18</v>
      </c>
      <c r="AM646">
        <v>18</v>
      </c>
      <c r="AN646">
        <v>407</v>
      </c>
      <c r="AO646">
        <v>18</v>
      </c>
      <c r="AP646">
        <v>526</v>
      </c>
      <c r="AQ646">
        <v>25</v>
      </c>
      <c r="AR646">
        <v>0.77090000000000003</v>
      </c>
      <c r="AS646">
        <v>7.4000000000000003E-3</v>
      </c>
    </row>
    <row r="647" spans="1:45" x14ac:dyDescent="0.25">
      <c r="A647">
        <v>26.559000000000001</v>
      </c>
      <c r="B647" t="s">
        <v>779</v>
      </c>
      <c r="C647">
        <v>124</v>
      </c>
      <c r="D647" t="s">
        <v>40</v>
      </c>
      <c r="E647">
        <v>1</v>
      </c>
      <c r="H647">
        <v>18210</v>
      </c>
      <c r="I647">
        <v>860</v>
      </c>
      <c r="J647">
        <v>215700</v>
      </c>
      <c r="K647">
        <v>9500</v>
      </c>
      <c r="L647">
        <v>27.49</v>
      </c>
      <c r="M647">
        <v>0.39</v>
      </c>
      <c r="N647">
        <v>0.41</v>
      </c>
      <c r="O647">
        <v>0.217</v>
      </c>
      <c r="P647">
        <v>3.5999999999999999E-3</v>
      </c>
      <c r="Q647">
        <v>4.1999999999999997E-3</v>
      </c>
      <c r="R647">
        <v>0.80081999999999998</v>
      </c>
      <c r="S647">
        <v>4.608295</v>
      </c>
      <c r="T647">
        <v>8.9192809999999997E-2</v>
      </c>
      <c r="U647">
        <v>0.91979999999999995</v>
      </c>
      <c r="V647">
        <v>8.6E-3</v>
      </c>
      <c r="W647">
        <v>8.6E-3</v>
      </c>
      <c r="X647">
        <v>0.34523999999999999</v>
      </c>
      <c r="Y647">
        <v>0.49790000000000001</v>
      </c>
      <c r="Z647">
        <v>5.1999999999999998E-3</v>
      </c>
      <c r="AA647">
        <v>3.5999999999999997E-2</v>
      </c>
      <c r="AB647">
        <v>3398</v>
      </c>
      <c r="AC647">
        <v>14</v>
      </c>
      <c r="AD647">
        <v>14</v>
      </c>
      <c r="AE647" s="4">
        <v>1265</v>
      </c>
      <c r="AF647">
        <v>19</v>
      </c>
      <c r="AG647">
        <v>22</v>
      </c>
      <c r="AH647">
        <v>8164</v>
      </c>
      <c r="AI647">
        <v>70</v>
      </c>
      <c r="AJ647">
        <v>490</v>
      </c>
      <c r="AK647">
        <v>5232</v>
      </c>
      <c r="AL647">
        <v>19</v>
      </c>
      <c r="AM647">
        <v>19</v>
      </c>
      <c r="AN647">
        <v>408</v>
      </c>
      <c r="AO647">
        <v>18</v>
      </c>
      <c r="AP647">
        <v>527</v>
      </c>
      <c r="AQ647">
        <v>24</v>
      </c>
      <c r="AR647">
        <v>0.77049999999999996</v>
      </c>
      <c r="AS647">
        <v>6.8999999999999999E-3</v>
      </c>
    </row>
    <row r="648" spans="1:45" x14ac:dyDescent="0.25">
      <c r="A648">
        <v>26.527000000000001</v>
      </c>
      <c r="B648" t="s">
        <v>780</v>
      </c>
      <c r="C648">
        <v>123</v>
      </c>
      <c r="D648" t="s">
        <v>40</v>
      </c>
      <c r="E648">
        <v>1</v>
      </c>
      <c r="H648">
        <v>18030</v>
      </c>
      <c r="I648">
        <v>810</v>
      </c>
      <c r="J648">
        <v>216000</v>
      </c>
      <c r="K648">
        <v>9200</v>
      </c>
      <c r="L648">
        <v>27.57</v>
      </c>
      <c r="M648">
        <v>0.44</v>
      </c>
      <c r="N648">
        <v>0.46</v>
      </c>
      <c r="O648">
        <v>0.21879999999999999</v>
      </c>
      <c r="P648">
        <v>3.5999999999999999E-3</v>
      </c>
      <c r="Q648">
        <v>4.1000000000000003E-3</v>
      </c>
      <c r="R648">
        <v>0.84387999999999996</v>
      </c>
      <c r="S648">
        <v>4.5703839999999998</v>
      </c>
      <c r="T648">
        <v>8.5642480000000007E-2</v>
      </c>
      <c r="U648">
        <v>0.9093</v>
      </c>
      <c r="V648">
        <v>8.3999999999999995E-3</v>
      </c>
      <c r="W648">
        <v>8.3999999999999995E-3</v>
      </c>
      <c r="X648">
        <v>0.24492</v>
      </c>
      <c r="Y648">
        <v>0.49859999999999999</v>
      </c>
      <c r="Z648">
        <v>5.3E-3</v>
      </c>
      <c r="AA648">
        <v>3.5999999999999997E-2</v>
      </c>
      <c r="AB648">
        <v>3400</v>
      </c>
      <c r="AC648">
        <v>15</v>
      </c>
      <c r="AD648">
        <v>16</v>
      </c>
      <c r="AE648" s="4">
        <v>1275</v>
      </c>
      <c r="AF648">
        <v>19</v>
      </c>
      <c r="AG648">
        <v>22</v>
      </c>
      <c r="AH648">
        <v>8173</v>
      </c>
      <c r="AI648">
        <v>72</v>
      </c>
      <c r="AJ648">
        <v>490</v>
      </c>
      <c r="AK648">
        <v>5209</v>
      </c>
      <c r="AL648">
        <v>19</v>
      </c>
      <c r="AM648">
        <v>19</v>
      </c>
      <c r="AN648">
        <v>409</v>
      </c>
      <c r="AO648">
        <v>17</v>
      </c>
      <c r="AP648">
        <v>530</v>
      </c>
      <c r="AQ648">
        <v>25</v>
      </c>
      <c r="AR648">
        <v>0.76990000000000003</v>
      </c>
      <c r="AS648">
        <v>7.7999999999999996E-3</v>
      </c>
    </row>
    <row r="649" spans="1:45" x14ac:dyDescent="0.25">
      <c r="A649">
        <v>26.526</v>
      </c>
      <c r="B649" t="s">
        <v>781</v>
      </c>
      <c r="C649">
        <v>123</v>
      </c>
      <c r="D649" t="s">
        <v>40</v>
      </c>
      <c r="E649">
        <v>1</v>
      </c>
      <c r="H649">
        <v>18200</v>
      </c>
      <c r="I649">
        <v>840</v>
      </c>
      <c r="J649">
        <v>216400</v>
      </c>
      <c r="K649">
        <v>9200</v>
      </c>
      <c r="L649">
        <v>27.68</v>
      </c>
      <c r="M649">
        <v>0.44</v>
      </c>
      <c r="N649">
        <v>0.46</v>
      </c>
      <c r="O649">
        <v>0.21629999999999999</v>
      </c>
      <c r="P649">
        <v>3.8E-3</v>
      </c>
      <c r="Q649">
        <v>4.3E-3</v>
      </c>
      <c r="R649">
        <v>0.83831</v>
      </c>
      <c r="S649">
        <v>4.6232090000000001</v>
      </c>
      <c r="T649">
        <v>9.1908439999999994E-2</v>
      </c>
      <c r="U649">
        <v>0.92210000000000003</v>
      </c>
      <c r="V649">
        <v>9.1000000000000004E-3</v>
      </c>
      <c r="W649">
        <v>9.1000000000000004E-3</v>
      </c>
      <c r="X649">
        <v>0.32749</v>
      </c>
      <c r="Y649">
        <v>0.50829999999999997</v>
      </c>
      <c r="Z649">
        <v>6.0000000000000001E-3</v>
      </c>
      <c r="AA649">
        <v>3.6999999999999998E-2</v>
      </c>
      <c r="AB649">
        <v>3404</v>
      </c>
      <c r="AC649">
        <v>15</v>
      </c>
      <c r="AD649">
        <v>16</v>
      </c>
      <c r="AE649" s="4">
        <v>1261</v>
      </c>
      <c r="AF649">
        <v>20</v>
      </c>
      <c r="AG649">
        <v>23</v>
      </c>
      <c r="AH649">
        <v>8302</v>
      </c>
      <c r="AI649">
        <v>80</v>
      </c>
      <c r="AJ649">
        <v>500</v>
      </c>
      <c r="AK649">
        <v>5238</v>
      </c>
      <c r="AL649">
        <v>21</v>
      </c>
      <c r="AM649">
        <v>21</v>
      </c>
      <c r="AN649">
        <v>412</v>
      </c>
      <c r="AO649">
        <v>17</v>
      </c>
      <c r="AP649">
        <v>533</v>
      </c>
      <c r="AQ649">
        <v>23</v>
      </c>
      <c r="AR649">
        <v>0.76970000000000005</v>
      </c>
      <c r="AS649">
        <v>6.7000000000000002E-3</v>
      </c>
    </row>
    <row r="650" spans="1:45" x14ac:dyDescent="0.25">
      <c r="A650">
        <v>26.506</v>
      </c>
      <c r="B650" t="s">
        <v>782</v>
      </c>
      <c r="C650">
        <v>124</v>
      </c>
      <c r="D650" t="s">
        <v>40</v>
      </c>
      <c r="E650">
        <v>1</v>
      </c>
      <c r="H650">
        <v>17980</v>
      </c>
      <c r="I650">
        <v>850</v>
      </c>
      <c r="J650">
        <v>213900</v>
      </c>
      <c r="K650">
        <v>8900</v>
      </c>
      <c r="L650">
        <v>27.82</v>
      </c>
      <c r="M650">
        <v>0.42</v>
      </c>
      <c r="N650">
        <v>0.44</v>
      </c>
      <c r="O650">
        <v>0.21940000000000001</v>
      </c>
      <c r="P650">
        <v>4.0000000000000001E-3</v>
      </c>
      <c r="Q650">
        <v>4.5999999999999999E-3</v>
      </c>
      <c r="R650">
        <v>0.83240000000000003</v>
      </c>
      <c r="S650">
        <v>4.5578849999999997</v>
      </c>
      <c r="T650">
        <v>9.5561859999999998E-2</v>
      </c>
      <c r="U650">
        <v>0.91639999999999999</v>
      </c>
      <c r="V650">
        <v>9.1000000000000004E-3</v>
      </c>
      <c r="W650">
        <v>9.1000000000000004E-3</v>
      </c>
      <c r="X650">
        <v>0.41059000000000001</v>
      </c>
      <c r="Y650">
        <v>0.50900000000000001</v>
      </c>
      <c r="Z650">
        <v>5.7999999999999996E-3</v>
      </c>
      <c r="AA650">
        <v>3.6999999999999998E-2</v>
      </c>
      <c r="AB650">
        <v>3409</v>
      </c>
      <c r="AC650">
        <v>15</v>
      </c>
      <c r="AD650">
        <v>15</v>
      </c>
      <c r="AE650" s="4">
        <v>1278</v>
      </c>
      <c r="AF650">
        <v>21</v>
      </c>
      <c r="AG650">
        <v>24</v>
      </c>
      <c r="AH650">
        <v>8312</v>
      </c>
      <c r="AI650">
        <v>77</v>
      </c>
      <c r="AJ650">
        <v>500</v>
      </c>
      <c r="AK650">
        <v>5225</v>
      </c>
      <c r="AL650">
        <v>20</v>
      </c>
      <c r="AM650">
        <v>20</v>
      </c>
      <c r="AN650">
        <v>408</v>
      </c>
      <c r="AO650">
        <v>17</v>
      </c>
      <c r="AP650">
        <v>531</v>
      </c>
      <c r="AQ650">
        <v>23</v>
      </c>
      <c r="AR650">
        <v>0.76590000000000003</v>
      </c>
      <c r="AS650">
        <v>6.4999999999999997E-3</v>
      </c>
    </row>
    <row r="651" spans="1:45" x14ac:dyDescent="0.25">
      <c r="A651">
        <v>26.506</v>
      </c>
      <c r="B651" t="s">
        <v>783</v>
      </c>
      <c r="C651">
        <v>123</v>
      </c>
      <c r="D651" t="s">
        <v>40</v>
      </c>
      <c r="E651">
        <v>1</v>
      </c>
      <c r="H651">
        <v>18270</v>
      </c>
      <c r="I651">
        <v>920</v>
      </c>
      <c r="J651">
        <v>217500</v>
      </c>
      <c r="K651">
        <v>9800</v>
      </c>
      <c r="L651">
        <v>27.41</v>
      </c>
      <c r="M651">
        <v>0.42</v>
      </c>
      <c r="N651">
        <v>0.44</v>
      </c>
      <c r="O651">
        <v>0.2205</v>
      </c>
      <c r="P651">
        <v>3.8E-3</v>
      </c>
      <c r="Q651">
        <v>4.3E-3</v>
      </c>
      <c r="R651">
        <v>0.84319</v>
      </c>
      <c r="S651">
        <v>4.5351470000000003</v>
      </c>
      <c r="T651">
        <v>8.8440519999999995E-2</v>
      </c>
      <c r="U651">
        <v>0.9052</v>
      </c>
      <c r="V651">
        <v>8.6E-3</v>
      </c>
      <c r="W651">
        <v>8.6E-3</v>
      </c>
      <c r="X651">
        <v>0.34010000000000001</v>
      </c>
      <c r="Y651">
        <v>0.49330000000000002</v>
      </c>
      <c r="Z651">
        <v>5.4000000000000003E-3</v>
      </c>
      <c r="AA651">
        <v>3.5999999999999997E-2</v>
      </c>
      <c r="AB651">
        <v>3397</v>
      </c>
      <c r="AC651">
        <v>15</v>
      </c>
      <c r="AD651">
        <v>16</v>
      </c>
      <c r="AE651" s="4">
        <v>1283</v>
      </c>
      <c r="AF651">
        <v>20</v>
      </c>
      <c r="AG651">
        <v>23</v>
      </c>
      <c r="AH651">
        <v>8111</v>
      </c>
      <c r="AI651">
        <v>75</v>
      </c>
      <c r="AJ651">
        <v>500</v>
      </c>
      <c r="AK651">
        <v>5199</v>
      </c>
      <c r="AL651">
        <v>19</v>
      </c>
      <c r="AM651">
        <v>19</v>
      </c>
      <c r="AN651">
        <v>405</v>
      </c>
      <c r="AO651">
        <v>18</v>
      </c>
      <c r="AP651">
        <v>515</v>
      </c>
      <c r="AQ651">
        <v>24</v>
      </c>
      <c r="AR651">
        <v>0.79</v>
      </c>
      <c r="AS651">
        <v>7.7000000000000002E-3</v>
      </c>
    </row>
    <row r="652" spans="1:45" x14ac:dyDescent="0.25">
      <c r="A652">
        <v>26.521999999999998</v>
      </c>
      <c r="B652" t="s">
        <v>784</v>
      </c>
      <c r="C652">
        <v>123</v>
      </c>
      <c r="D652" t="s">
        <v>40</v>
      </c>
      <c r="E652">
        <v>1</v>
      </c>
      <c r="H652">
        <v>17700</v>
      </c>
      <c r="I652">
        <v>850</v>
      </c>
      <c r="J652">
        <v>209300</v>
      </c>
      <c r="K652">
        <v>9600</v>
      </c>
      <c r="L652">
        <v>27.79</v>
      </c>
      <c r="M652">
        <v>0.39</v>
      </c>
      <c r="N652">
        <v>0.41</v>
      </c>
      <c r="O652">
        <v>0.219</v>
      </c>
      <c r="P652">
        <v>3.5999999999999999E-3</v>
      </c>
      <c r="Q652">
        <v>4.1999999999999997E-3</v>
      </c>
      <c r="R652">
        <v>0.82508999999999999</v>
      </c>
      <c r="S652">
        <v>4.5662099999999999</v>
      </c>
      <c r="T652">
        <v>8.757115E-2</v>
      </c>
      <c r="U652">
        <v>0.91159999999999997</v>
      </c>
      <c r="V652">
        <v>8.6999999999999994E-3</v>
      </c>
      <c r="W652">
        <v>8.6999999999999994E-3</v>
      </c>
      <c r="X652">
        <v>0.46862999999999999</v>
      </c>
      <c r="Y652">
        <v>0.51239999999999997</v>
      </c>
      <c r="Z652">
        <v>6.0000000000000001E-3</v>
      </c>
      <c r="AA652">
        <v>3.6999999999999998E-2</v>
      </c>
      <c r="AB652">
        <v>3411</v>
      </c>
      <c r="AC652">
        <v>14</v>
      </c>
      <c r="AD652">
        <v>15</v>
      </c>
      <c r="AE652" s="4">
        <v>1276</v>
      </c>
      <c r="AF652">
        <v>19</v>
      </c>
      <c r="AG652">
        <v>22</v>
      </c>
      <c r="AH652">
        <v>8357</v>
      </c>
      <c r="AI652">
        <v>80</v>
      </c>
      <c r="AJ652">
        <v>500</v>
      </c>
      <c r="AK652">
        <v>5214</v>
      </c>
      <c r="AL652">
        <v>20</v>
      </c>
      <c r="AM652">
        <v>20</v>
      </c>
      <c r="AN652">
        <v>399</v>
      </c>
      <c r="AO652">
        <v>18</v>
      </c>
      <c r="AP652">
        <v>515</v>
      </c>
      <c r="AQ652">
        <v>25</v>
      </c>
      <c r="AR652">
        <v>0.77400000000000002</v>
      </c>
      <c r="AS652">
        <v>6.7000000000000002E-3</v>
      </c>
    </row>
    <row r="653" spans="1:45" x14ac:dyDescent="0.25">
      <c r="A653">
        <v>26.527999999999999</v>
      </c>
      <c r="B653" t="s">
        <v>785</v>
      </c>
      <c r="C653">
        <v>123</v>
      </c>
      <c r="D653" t="s">
        <v>40</v>
      </c>
      <c r="E653">
        <v>1</v>
      </c>
      <c r="H653">
        <v>18500</v>
      </c>
      <c r="I653">
        <v>900</v>
      </c>
      <c r="J653">
        <v>214700</v>
      </c>
      <c r="K653">
        <v>9600</v>
      </c>
      <c r="L653">
        <v>27.69</v>
      </c>
      <c r="M653">
        <v>0.41</v>
      </c>
      <c r="N653">
        <v>0.43</v>
      </c>
      <c r="O653">
        <v>0.22170000000000001</v>
      </c>
      <c r="P653">
        <v>3.7000000000000002E-3</v>
      </c>
      <c r="Q653">
        <v>4.3E-3</v>
      </c>
      <c r="R653">
        <v>0.83111999999999997</v>
      </c>
      <c r="S653">
        <v>4.5106000000000002</v>
      </c>
      <c r="T653">
        <v>8.74857E-2</v>
      </c>
      <c r="U653">
        <v>0.90859999999999996</v>
      </c>
      <c r="V653">
        <v>8.0000000000000002E-3</v>
      </c>
      <c r="W653">
        <v>8.0000000000000002E-3</v>
      </c>
      <c r="X653">
        <v>0.36595</v>
      </c>
      <c r="Y653">
        <v>0.49070000000000003</v>
      </c>
      <c r="Z653">
        <v>5.4000000000000003E-3</v>
      </c>
      <c r="AA653">
        <v>3.5999999999999997E-2</v>
      </c>
      <c r="AB653">
        <v>3405</v>
      </c>
      <c r="AC653">
        <v>14</v>
      </c>
      <c r="AD653">
        <v>15</v>
      </c>
      <c r="AE653" s="4">
        <v>1290</v>
      </c>
      <c r="AF653">
        <v>20</v>
      </c>
      <c r="AG653">
        <v>23</v>
      </c>
      <c r="AH653">
        <v>8065</v>
      </c>
      <c r="AI653">
        <v>73</v>
      </c>
      <c r="AJ653">
        <v>480</v>
      </c>
      <c r="AK653">
        <v>5207</v>
      </c>
      <c r="AL653">
        <v>18</v>
      </c>
      <c r="AM653">
        <v>18</v>
      </c>
      <c r="AN653">
        <v>400</v>
      </c>
      <c r="AO653">
        <v>18</v>
      </c>
      <c r="AP653">
        <v>511</v>
      </c>
      <c r="AQ653">
        <v>24</v>
      </c>
      <c r="AR653">
        <v>0.78449999999999998</v>
      </c>
      <c r="AS653">
        <v>7.9000000000000008E-3</v>
      </c>
    </row>
    <row r="654" spans="1:45" x14ac:dyDescent="0.25">
      <c r="A654">
        <v>27.126000000000001</v>
      </c>
      <c r="B654" t="s">
        <v>786</v>
      </c>
      <c r="C654">
        <v>126</v>
      </c>
      <c r="D654" t="s">
        <v>40</v>
      </c>
      <c r="E654">
        <v>1</v>
      </c>
      <c r="H654">
        <v>18040</v>
      </c>
      <c r="I654">
        <v>920</v>
      </c>
      <c r="J654">
        <v>214000</v>
      </c>
      <c r="K654">
        <v>10000</v>
      </c>
      <c r="L654">
        <v>27.42</v>
      </c>
      <c r="M654">
        <v>0.39</v>
      </c>
      <c r="N654">
        <v>0.41</v>
      </c>
      <c r="O654">
        <v>0.2198</v>
      </c>
      <c r="P654">
        <v>3.5999999999999999E-3</v>
      </c>
      <c r="Q654">
        <v>4.1000000000000003E-3</v>
      </c>
      <c r="R654">
        <v>0.79966999999999999</v>
      </c>
      <c r="S654">
        <v>4.5495910000000004</v>
      </c>
      <c r="T654">
        <v>8.4864969999999998E-2</v>
      </c>
      <c r="U654">
        <v>0.90280000000000005</v>
      </c>
      <c r="V654">
        <v>8.3999999999999995E-3</v>
      </c>
      <c r="W654">
        <v>8.3999999999999995E-3</v>
      </c>
      <c r="X654">
        <v>0.36354999999999998</v>
      </c>
      <c r="Y654">
        <v>0.49869999999999998</v>
      </c>
      <c r="Z654">
        <v>5.4000000000000003E-3</v>
      </c>
      <c r="AA654">
        <v>3.5999999999999997E-2</v>
      </c>
      <c r="AB654">
        <v>3397</v>
      </c>
      <c r="AC654">
        <v>14</v>
      </c>
      <c r="AD654">
        <v>15</v>
      </c>
      <c r="AE654" s="4">
        <v>1280</v>
      </c>
      <c r="AF654">
        <v>19</v>
      </c>
      <c r="AG654">
        <v>22</v>
      </c>
      <c r="AH654">
        <v>8173</v>
      </c>
      <c r="AI654">
        <v>73</v>
      </c>
      <c r="AJ654">
        <v>490</v>
      </c>
      <c r="AK654">
        <v>5194</v>
      </c>
      <c r="AL654">
        <v>19</v>
      </c>
      <c r="AM654">
        <v>19</v>
      </c>
      <c r="AN654">
        <v>401</v>
      </c>
      <c r="AO654">
        <v>19</v>
      </c>
      <c r="AP654">
        <v>511</v>
      </c>
      <c r="AQ654">
        <v>24</v>
      </c>
      <c r="AR654">
        <v>0.78</v>
      </c>
      <c r="AS654">
        <v>7.4999999999999997E-3</v>
      </c>
    </row>
    <row r="655" spans="1:45" x14ac:dyDescent="0.25">
      <c r="A655">
        <v>26.524999999999999</v>
      </c>
      <c r="B655" t="s">
        <v>787</v>
      </c>
      <c r="C655">
        <v>124</v>
      </c>
      <c r="D655" t="s">
        <v>40</v>
      </c>
      <c r="E655">
        <v>1</v>
      </c>
      <c r="H655">
        <v>18060</v>
      </c>
      <c r="I655">
        <v>860</v>
      </c>
      <c r="J655">
        <v>212700</v>
      </c>
      <c r="K655">
        <v>9900</v>
      </c>
      <c r="L655">
        <v>27.63</v>
      </c>
      <c r="M655">
        <v>0.39</v>
      </c>
      <c r="N655">
        <v>0.41</v>
      </c>
      <c r="O655">
        <v>0.2208</v>
      </c>
      <c r="P655">
        <v>3.5000000000000001E-3</v>
      </c>
      <c r="Q655">
        <v>4.1000000000000003E-3</v>
      </c>
      <c r="R655">
        <v>0.79249000000000003</v>
      </c>
      <c r="S655">
        <v>4.5289859999999997</v>
      </c>
      <c r="T655">
        <v>8.4098010000000001E-2</v>
      </c>
      <c r="U655">
        <v>0.90559999999999996</v>
      </c>
      <c r="V655">
        <v>9.1000000000000004E-3</v>
      </c>
      <c r="W655">
        <v>9.1000000000000004E-3</v>
      </c>
      <c r="X655">
        <v>0.39268999999999998</v>
      </c>
      <c r="Y655">
        <v>0.49909999999999999</v>
      </c>
      <c r="Z655">
        <v>5.1999999999999998E-3</v>
      </c>
      <c r="AA655">
        <v>3.5999999999999997E-2</v>
      </c>
      <c r="AB655">
        <v>3405</v>
      </c>
      <c r="AC655">
        <v>14</v>
      </c>
      <c r="AD655">
        <v>15</v>
      </c>
      <c r="AE655" s="4">
        <v>1285</v>
      </c>
      <c r="AF655">
        <v>19</v>
      </c>
      <c r="AG655">
        <v>22</v>
      </c>
      <c r="AH655">
        <v>8179</v>
      </c>
      <c r="AI655">
        <v>69</v>
      </c>
      <c r="AJ655">
        <v>490</v>
      </c>
      <c r="AK655">
        <v>5200</v>
      </c>
      <c r="AL655">
        <v>21</v>
      </c>
      <c r="AM655">
        <v>21</v>
      </c>
      <c r="AN655">
        <v>399</v>
      </c>
      <c r="AO655">
        <v>19</v>
      </c>
      <c r="AP655">
        <v>511</v>
      </c>
      <c r="AQ655">
        <v>24</v>
      </c>
      <c r="AR655">
        <v>0.77769999999999995</v>
      </c>
      <c r="AS655">
        <v>5.7999999999999996E-3</v>
      </c>
    </row>
    <row r="656" spans="1:45" x14ac:dyDescent="0.25">
      <c r="A656">
        <v>26.556000000000001</v>
      </c>
      <c r="B656" t="s">
        <v>788</v>
      </c>
      <c r="C656">
        <v>124</v>
      </c>
      <c r="D656" t="s">
        <v>40</v>
      </c>
      <c r="E656">
        <v>1</v>
      </c>
      <c r="H656">
        <v>18610</v>
      </c>
      <c r="I656">
        <v>940</v>
      </c>
      <c r="J656">
        <v>214800</v>
      </c>
      <c r="K656">
        <v>9800</v>
      </c>
      <c r="L656">
        <v>27.36</v>
      </c>
      <c r="M656">
        <v>0.37</v>
      </c>
      <c r="N656">
        <v>0.39</v>
      </c>
      <c r="O656">
        <v>0.22</v>
      </c>
      <c r="P656">
        <v>3.5000000000000001E-3</v>
      </c>
      <c r="Q656">
        <v>4.1000000000000003E-3</v>
      </c>
      <c r="R656">
        <v>0.82935999999999999</v>
      </c>
      <c r="S656">
        <v>4.5454549999999996</v>
      </c>
      <c r="T656">
        <v>8.4710740000000007E-2</v>
      </c>
      <c r="U656">
        <v>0.9012</v>
      </c>
      <c r="V656">
        <v>7.7999999999999996E-3</v>
      </c>
      <c r="W656">
        <v>7.7999999999999996E-3</v>
      </c>
      <c r="X656">
        <v>0.36652000000000001</v>
      </c>
      <c r="Y656">
        <v>0.49690000000000001</v>
      </c>
      <c r="Z656">
        <v>5.3E-3</v>
      </c>
      <c r="AA656">
        <v>3.5999999999999997E-2</v>
      </c>
      <c r="AB656">
        <v>3396</v>
      </c>
      <c r="AC656">
        <v>13</v>
      </c>
      <c r="AD656">
        <v>14</v>
      </c>
      <c r="AE656" s="4">
        <v>1281</v>
      </c>
      <c r="AF656">
        <v>18</v>
      </c>
      <c r="AG656">
        <v>21</v>
      </c>
      <c r="AH656">
        <v>8150</v>
      </c>
      <c r="AI656">
        <v>72</v>
      </c>
      <c r="AJ656">
        <v>490</v>
      </c>
      <c r="AK656">
        <v>5191</v>
      </c>
      <c r="AL656">
        <v>18</v>
      </c>
      <c r="AM656">
        <v>18</v>
      </c>
      <c r="AN656">
        <v>403</v>
      </c>
      <c r="AO656">
        <v>18</v>
      </c>
      <c r="AP656">
        <v>518</v>
      </c>
      <c r="AQ656">
        <v>25</v>
      </c>
      <c r="AR656">
        <v>0.77600000000000002</v>
      </c>
      <c r="AS656">
        <v>7.1999999999999998E-3</v>
      </c>
    </row>
    <row r="657" spans="1:45" x14ac:dyDescent="0.25">
      <c r="A657">
        <v>26.544</v>
      </c>
      <c r="B657" t="s">
        <v>789</v>
      </c>
      <c r="C657">
        <v>124</v>
      </c>
      <c r="D657" t="s">
        <v>40</v>
      </c>
      <c r="E657">
        <v>1</v>
      </c>
      <c r="H657">
        <v>18080</v>
      </c>
      <c r="I657">
        <v>840</v>
      </c>
      <c r="J657">
        <v>212100</v>
      </c>
      <c r="K657">
        <v>9300</v>
      </c>
      <c r="L657">
        <v>27.72</v>
      </c>
      <c r="M657">
        <v>0.39</v>
      </c>
      <c r="N657">
        <v>0.42</v>
      </c>
      <c r="O657">
        <v>0.2195</v>
      </c>
      <c r="P657">
        <v>3.8999999999999998E-3</v>
      </c>
      <c r="Q657">
        <v>4.4999999999999997E-3</v>
      </c>
      <c r="R657">
        <v>0.81147999999999998</v>
      </c>
      <c r="S657">
        <v>4.555809</v>
      </c>
      <c r="T657">
        <v>9.3399270000000006E-2</v>
      </c>
      <c r="U657">
        <v>0.91739999999999999</v>
      </c>
      <c r="V657">
        <v>9.4999999999999998E-3</v>
      </c>
      <c r="W657">
        <v>9.4999999999999998E-3</v>
      </c>
      <c r="X657">
        <v>0.45418999999999998</v>
      </c>
      <c r="Y657">
        <v>0.50180000000000002</v>
      </c>
      <c r="Z657">
        <v>5.1000000000000004E-3</v>
      </c>
      <c r="AA657">
        <v>3.5999999999999997E-2</v>
      </c>
      <c r="AB657">
        <v>3408</v>
      </c>
      <c r="AC657">
        <v>14</v>
      </c>
      <c r="AD657">
        <v>15</v>
      </c>
      <c r="AE657" s="4">
        <v>1278</v>
      </c>
      <c r="AF657">
        <v>21</v>
      </c>
      <c r="AG657">
        <v>23</v>
      </c>
      <c r="AH657">
        <v>8236</v>
      </c>
      <c r="AI657">
        <v>73</v>
      </c>
      <c r="AJ657">
        <v>520</v>
      </c>
      <c r="AK657">
        <v>5227</v>
      </c>
      <c r="AL657">
        <v>21</v>
      </c>
      <c r="AM657">
        <v>21</v>
      </c>
      <c r="AN657">
        <v>401</v>
      </c>
      <c r="AO657">
        <v>18</v>
      </c>
      <c r="AP657">
        <v>515</v>
      </c>
      <c r="AQ657">
        <v>24</v>
      </c>
      <c r="AR657">
        <v>0.7772</v>
      </c>
      <c r="AS657">
        <v>5.8999999999999999E-3</v>
      </c>
    </row>
    <row r="658" spans="1:45" x14ac:dyDescent="0.25">
      <c r="A658">
        <v>26.553999999999998</v>
      </c>
      <c r="B658" t="s">
        <v>790</v>
      </c>
      <c r="C658">
        <v>123</v>
      </c>
      <c r="D658" t="s">
        <v>40</v>
      </c>
      <c r="E658">
        <v>1</v>
      </c>
      <c r="H658">
        <v>17740</v>
      </c>
      <c r="I658">
        <v>870</v>
      </c>
      <c r="J658">
        <v>209500</v>
      </c>
      <c r="K658">
        <v>9500</v>
      </c>
      <c r="L658">
        <v>27.84</v>
      </c>
      <c r="M658">
        <v>0.41</v>
      </c>
      <c r="N658">
        <v>0.43</v>
      </c>
      <c r="O658">
        <v>0.2205</v>
      </c>
      <c r="P658">
        <v>3.8E-3</v>
      </c>
      <c r="Q658">
        <v>4.3E-3</v>
      </c>
      <c r="R658">
        <v>0.82174000000000003</v>
      </c>
      <c r="S658">
        <v>4.5351470000000003</v>
      </c>
      <c r="T658">
        <v>8.8440519999999995E-2</v>
      </c>
      <c r="U658">
        <v>0.91539999999999999</v>
      </c>
      <c r="V658">
        <v>9.1999999999999998E-3</v>
      </c>
      <c r="W658">
        <v>9.1999999999999998E-3</v>
      </c>
      <c r="X658">
        <v>0.35427999999999998</v>
      </c>
      <c r="Y658">
        <v>0.5091</v>
      </c>
      <c r="Z658">
        <v>5.7000000000000002E-3</v>
      </c>
      <c r="AA658">
        <v>3.6999999999999998E-2</v>
      </c>
      <c r="AB658">
        <v>3410</v>
      </c>
      <c r="AC658">
        <v>14</v>
      </c>
      <c r="AD658">
        <v>15</v>
      </c>
      <c r="AE658" s="4">
        <v>1284</v>
      </c>
      <c r="AF658">
        <v>20</v>
      </c>
      <c r="AG658">
        <v>23</v>
      </c>
      <c r="AH658">
        <v>8313</v>
      </c>
      <c r="AI658">
        <v>76</v>
      </c>
      <c r="AJ658">
        <v>500</v>
      </c>
      <c r="AK658">
        <v>5223</v>
      </c>
      <c r="AL658">
        <v>21</v>
      </c>
      <c r="AM658">
        <v>21</v>
      </c>
      <c r="AN658">
        <v>396</v>
      </c>
      <c r="AO658">
        <v>18</v>
      </c>
      <c r="AP658">
        <v>514</v>
      </c>
      <c r="AQ658">
        <v>23</v>
      </c>
      <c r="AR658">
        <v>0.76590000000000003</v>
      </c>
      <c r="AS658">
        <v>8.3000000000000001E-3</v>
      </c>
    </row>
    <row r="659" spans="1:45" x14ac:dyDescent="0.25">
      <c r="A659">
        <v>26.581</v>
      </c>
      <c r="B659" t="s">
        <v>791</v>
      </c>
      <c r="C659">
        <v>123</v>
      </c>
      <c r="D659" t="s">
        <v>40</v>
      </c>
      <c r="E659">
        <v>1</v>
      </c>
      <c r="H659">
        <v>17720</v>
      </c>
      <c r="I659">
        <v>830</v>
      </c>
      <c r="J659">
        <v>207800</v>
      </c>
      <c r="K659">
        <v>8700</v>
      </c>
      <c r="L659">
        <v>28</v>
      </c>
      <c r="M659">
        <v>0.48</v>
      </c>
      <c r="N659">
        <v>0.5</v>
      </c>
      <c r="O659">
        <v>0.21990000000000001</v>
      </c>
      <c r="P659">
        <v>4.1999999999999997E-3</v>
      </c>
      <c r="Q659">
        <v>4.7000000000000002E-3</v>
      </c>
      <c r="R659">
        <v>0.85058999999999996</v>
      </c>
      <c r="S659">
        <v>4.5475219999999998</v>
      </c>
      <c r="T659">
        <v>9.7195779999999996E-2</v>
      </c>
      <c r="U659">
        <v>0.91359999999999997</v>
      </c>
      <c r="V659">
        <v>9.1000000000000004E-3</v>
      </c>
      <c r="W659">
        <v>9.1000000000000004E-3</v>
      </c>
      <c r="X659">
        <v>0.33578000000000002</v>
      </c>
      <c r="Y659">
        <v>0.51219999999999999</v>
      </c>
      <c r="Z659">
        <v>5.5999999999999999E-3</v>
      </c>
      <c r="AA659">
        <v>3.6999999999999998E-2</v>
      </c>
      <c r="AB659">
        <v>3419</v>
      </c>
      <c r="AC659">
        <v>17</v>
      </c>
      <c r="AD659">
        <v>18</v>
      </c>
      <c r="AE659" s="4">
        <v>1284</v>
      </c>
      <c r="AF659">
        <v>23</v>
      </c>
      <c r="AG659">
        <v>26</v>
      </c>
      <c r="AH659">
        <v>8355</v>
      </c>
      <c r="AI659">
        <v>75</v>
      </c>
      <c r="AJ659">
        <v>500</v>
      </c>
      <c r="AK659">
        <v>5218</v>
      </c>
      <c r="AL659">
        <v>21</v>
      </c>
      <c r="AM659">
        <v>21</v>
      </c>
      <c r="AN659">
        <v>396</v>
      </c>
      <c r="AO659">
        <v>16</v>
      </c>
      <c r="AP659">
        <v>521</v>
      </c>
      <c r="AQ659">
        <v>25</v>
      </c>
      <c r="AR659">
        <v>0.76149999999999995</v>
      </c>
      <c r="AS659">
        <v>8.3000000000000001E-3</v>
      </c>
    </row>
    <row r="660" spans="1:45" x14ac:dyDescent="0.25">
      <c r="A660">
        <v>26.524999999999999</v>
      </c>
      <c r="B660" t="s">
        <v>792</v>
      </c>
      <c r="C660">
        <v>123</v>
      </c>
      <c r="D660" t="s">
        <v>40</v>
      </c>
      <c r="E660">
        <v>1</v>
      </c>
      <c r="H660">
        <v>17670</v>
      </c>
      <c r="I660">
        <v>840</v>
      </c>
      <c r="J660">
        <v>212000</v>
      </c>
      <c r="K660">
        <v>9700</v>
      </c>
      <c r="L660">
        <v>27.57</v>
      </c>
      <c r="M660">
        <v>0.35</v>
      </c>
      <c r="N660">
        <v>0.37</v>
      </c>
      <c r="O660">
        <v>0.21790000000000001</v>
      </c>
      <c r="P660">
        <v>3.3E-3</v>
      </c>
      <c r="Q660">
        <v>3.8999999999999998E-3</v>
      </c>
      <c r="R660">
        <v>0.84150999999999998</v>
      </c>
      <c r="S660">
        <v>4.5892609999999996</v>
      </c>
      <c r="T660">
        <v>8.2139139999999999E-2</v>
      </c>
      <c r="U660">
        <v>0.90949999999999998</v>
      </c>
      <c r="V660">
        <v>8.2000000000000007E-3</v>
      </c>
      <c r="W660">
        <v>8.2000000000000007E-3</v>
      </c>
      <c r="X660">
        <v>0.43659999999999999</v>
      </c>
      <c r="Y660">
        <v>0.51349999999999996</v>
      </c>
      <c r="Z660">
        <v>5.1999999999999998E-3</v>
      </c>
      <c r="AA660">
        <v>3.6999999999999998E-2</v>
      </c>
      <c r="AB660">
        <v>3402</v>
      </c>
      <c r="AC660">
        <v>12</v>
      </c>
      <c r="AD660">
        <v>13</v>
      </c>
      <c r="AE660" s="4">
        <v>1270</v>
      </c>
      <c r="AF660">
        <v>18</v>
      </c>
      <c r="AG660">
        <v>21</v>
      </c>
      <c r="AH660">
        <v>8372</v>
      </c>
      <c r="AI660">
        <v>70</v>
      </c>
      <c r="AJ660">
        <v>500</v>
      </c>
      <c r="AK660">
        <v>5209</v>
      </c>
      <c r="AL660">
        <v>19</v>
      </c>
      <c r="AM660">
        <v>19</v>
      </c>
      <c r="AN660">
        <v>404</v>
      </c>
      <c r="AO660">
        <v>19</v>
      </c>
      <c r="AP660">
        <v>522</v>
      </c>
      <c r="AQ660">
        <v>25</v>
      </c>
      <c r="AR660">
        <v>0.77370000000000005</v>
      </c>
      <c r="AS660">
        <v>6.0000000000000001E-3</v>
      </c>
    </row>
    <row r="661" spans="1:45" x14ac:dyDescent="0.25">
      <c r="A661">
        <v>26.568999999999999</v>
      </c>
      <c r="B661" t="s">
        <v>793</v>
      </c>
      <c r="C661">
        <v>124</v>
      </c>
      <c r="D661" t="s">
        <v>40</v>
      </c>
      <c r="E661">
        <v>1</v>
      </c>
      <c r="H661">
        <v>17330</v>
      </c>
      <c r="I661">
        <v>910</v>
      </c>
      <c r="J661">
        <v>208000</v>
      </c>
      <c r="K661">
        <v>10000</v>
      </c>
      <c r="L661">
        <v>27.41</v>
      </c>
      <c r="M661">
        <v>0.43</v>
      </c>
      <c r="N661">
        <v>0.45</v>
      </c>
      <c r="O661">
        <v>0.2213</v>
      </c>
      <c r="P661">
        <v>3.8E-3</v>
      </c>
      <c r="Q661">
        <v>4.4000000000000003E-3</v>
      </c>
      <c r="R661">
        <v>0.84004000000000001</v>
      </c>
      <c r="S661">
        <v>4.5187530000000002</v>
      </c>
      <c r="T661">
        <v>8.9844160000000006E-2</v>
      </c>
      <c r="U661">
        <v>0.90169999999999995</v>
      </c>
      <c r="V661">
        <v>8.6999999999999994E-3</v>
      </c>
      <c r="W661">
        <v>8.6999999999999994E-3</v>
      </c>
      <c r="X661">
        <v>0.31308000000000002</v>
      </c>
      <c r="Y661">
        <v>0.49419999999999997</v>
      </c>
      <c r="Z661">
        <v>5.7000000000000002E-3</v>
      </c>
      <c r="AA661">
        <v>3.5999999999999997E-2</v>
      </c>
      <c r="AB661">
        <v>3397</v>
      </c>
      <c r="AC661">
        <v>15</v>
      </c>
      <c r="AD661">
        <v>16</v>
      </c>
      <c r="AE661" s="4">
        <v>1288</v>
      </c>
      <c r="AF661">
        <v>20</v>
      </c>
      <c r="AG661">
        <v>23</v>
      </c>
      <c r="AH661">
        <v>8113</v>
      </c>
      <c r="AI661">
        <v>77</v>
      </c>
      <c r="AJ661">
        <v>490</v>
      </c>
      <c r="AK661">
        <v>5192</v>
      </c>
      <c r="AL661">
        <v>20</v>
      </c>
      <c r="AM661">
        <v>20</v>
      </c>
      <c r="AN661">
        <v>388</v>
      </c>
      <c r="AO661">
        <v>19</v>
      </c>
      <c r="AP661">
        <v>491</v>
      </c>
      <c r="AQ661">
        <v>25</v>
      </c>
      <c r="AR661">
        <v>0.79269999999999996</v>
      </c>
      <c r="AS661">
        <v>7.4999999999999997E-3</v>
      </c>
    </row>
    <row r="662" spans="1:45" x14ac:dyDescent="0.25">
      <c r="A662">
        <v>26.841000000000001</v>
      </c>
      <c r="B662" t="s">
        <v>794</v>
      </c>
      <c r="C662">
        <v>124</v>
      </c>
      <c r="D662" t="s">
        <v>40</v>
      </c>
      <c r="E662">
        <v>1</v>
      </c>
      <c r="H662">
        <v>16750</v>
      </c>
      <c r="I662">
        <v>860</v>
      </c>
      <c r="J662">
        <v>201200</v>
      </c>
      <c r="K662">
        <v>9600</v>
      </c>
      <c r="L662">
        <v>27.97</v>
      </c>
      <c r="M662">
        <v>0.4</v>
      </c>
      <c r="N662">
        <v>0.42</v>
      </c>
      <c r="O662">
        <v>0.22090000000000001</v>
      </c>
      <c r="P662">
        <v>3.8999999999999998E-3</v>
      </c>
      <c r="Q662">
        <v>4.4999999999999997E-3</v>
      </c>
      <c r="R662">
        <v>0.87788999999999995</v>
      </c>
      <c r="S662">
        <v>4.5269349999999999</v>
      </c>
      <c r="T662">
        <v>9.2219140000000005E-2</v>
      </c>
      <c r="U662">
        <v>0.91559999999999997</v>
      </c>
      <c r="V662">
        <v>8.0000000000000002E-3</v>
      </c>
      <c r="W662">
        <v>8.0000000000000002E-3</v>
      </c>
      <c r="X662">
        <v>0.41794999999999999</v>
      </c>
      <c r="Y662">
        <v>0.51900000000000002</v>
      </c>
      <c r="Z662">
        <v>6.4000000000000003E-3</v>
      </c>
      <c r="AA662">
        <v>3.7999999999999999E-2</v>
      </c>
      <c r="AB662">
        <v>3415</v>
      </c>
      <c r="AC662">
        <v>14</v>
      </c>
      <c r="AD662">
        <v>14</v>
      </c>
      <c r="AE662" s="4">
        <v>1289</v>
      </c>
      <c r="AF662">
        <v>21</v>
      </c>
      <c r="AG662">
        <v>24</v>
      </c>
      <c r="AH662">
        <v>8445</v>
      </c>
      <c r="AI662">
        <v>85</v>
      </c>
      <c r="AJ662">
        <v>500</v>
      </c>
      <c r="AK662">
        <v>5223</v>
      </c>
      <c r="AL662">
        <v>18</v>
      </c>
      <c r="AM662">
        <v>18</v>
      </c>
      <c r="AN662">
        <v>384</v>
      </c>
      <c r="AO662">
        <v>18</v>
      </c>
      <c r="AP662">
        <v>499</v>
      </c>
      <c r="AQ662">
        <v>25</v>
      </c>
      <c r="AR662">
        <v>0.77149999999999996</v>
      </c>
      <c r="AS662">
        <v>7.7999999999999996E-3</v>
      </c>
    </row>
    <row r="663" spans="1:45" x14ac:dyDescent="0.25">
      <c r="A663">
        <v>26.559000000000001</v>
      </c>
      <c r="B663" t="s">
        <v>795</v>
      </c>
      <c r="C663">
        <v>124</v>
      </c>
      <c r="D663" t="s">
        <v>40</v>
      </c>
      <c r="E663">
        <v>1</v>
      </c>
      <c r="H663">
        <v>17740</v>
      </c>
      <c r="I663">
        <v>960</v>
      </c>
      <c r="J663">
        <v>209000</v>
      </c>
      <c r="K663">
        <v>10000</v>
      </c>
      <c r="L663">
        <v>27.68</v>
      </c>
      <c r="M663">
        <v>0.37</v>
      </c>
      <c r="N663">
        <v>0.39</v>
      </c>
      <c r="O663">
        <v>0.2225</v>
      </c>
      <c r="P663">
        <v>3.5000000000000001E-3</v>
      </c>
      <c r="Q663">
        <v>4.1000000000000003E-3</v>
      </c>
      <c r="R663">
        <v>0.77429999999999999</v>
      </c>
      <c r="S663">
        <v>4.4943819999999999</v>
      </c>
      <c r="T663">
        <v>8.2817829999999995E-2</v>
      </c>
      <c r="U663">
        <v>0.9052</v>
      </c>
      <c r="V663">
        <v>8.8000000000000005E-3</v>
      </c>
      <c r="W663">
        <v>8.8000000000000005E-3</v>
      </c>
      <c r="X663">
        <v>0.43513000000000002</v>
      </c>
      <c r="Y663">
        <v>0.49690000000000001</v>
      </c>
      <c r="Z663">
        <v>5.7000000000000002E-3</v>
      </c>
      <c r="AA663">
        <v>3.5999999999999997E-2</v>
      </c>
      <c r="AB663">
        <v>3407</v>
      </c>
      <c r="AC663">
        <v>13</v>
      </c>
      <c r="AD663">
        <v>14</v>
      </c>
      <c r="AE663" s="4">
        <v>1297</v>
      </c>
      <c r="AF663">
        <v>19</v>
      </c>
      <c r="AG663">
        <v>22</v>
      </c>
      <c r="AH663">
        <v>8149</v>
      </c>
      <c r="AI663">
        <v>76</v>
      </c>
      <c r="AJ663">
        <v>490</v>
      </c>
      <c r="AK663">
        <v>5200</v>
      </c>
      <c r="AL663">
        <v>20</v>
      </c>
      <c r="AM663">
        <v>20</v>
      </c>
      <c r="AN663">
        <v>389</v>
      </c>
      <c r="AO663">
        <v>19</v>
      </c>
      <c r="AP663">
        <v>496</v>
      </c>
      <c r="AQ663">
        <v>26</v>
      </c>
      <c r="AR663">
        <v>0.78710000000000002</v>
      </c>
      <c r="AS663">
        <v>6.4000000000000003E-3</v>
      </c>
    </row>
    <row r="664" spans="1:45" x14ac:dyDescent="0.25">
      <c r="A664">
        <v>26.553999999999998</v>
      </c>
      <c r="B664" t="s">
        <v>796</v>
      </c>
      <c r="C664">
        <v>124</v>
      </c>
      <c r="D664" t="s">
        <v>40</v>
      </c>
      <c r="E664">
        <v>1</v>
      </c>
      <c r="H664">
        <v>17210</v>
      </c>
      <c r="I664">
        <v>840</v>
      </c>
      <c r="J664">
        <v>206000</v>
      </c>
      <c r="K664">
        <v>9900</v>
      </c>
      <c r="L664">
        <v>27.79</v>
      </c>
      <c r="M664">
        <v>0.41</v>
      </c>
      <c r="N664">
        <v>0.43</v>
      </c>
      <c r="O664">
        <v>0.22070000000000001</v>
      </c>
      <c r="P664">
        <v>3.3999999999999998E-3</v>
      </c>
      <c r="Q664">
        <v>4.0000000000000001E-3</v>
      </c>
      <c r="R664">
        <v>0.79354999999999998</v>
      </c>
      <c r="S664">
        <v>4.5310379999999997</v>
      </c>
      <c r="T664">
        <v>8.212121E-2</v>
      </c>
      <c r="U664">
        <v>0.91010000000000002</v>
      </c>
      <c r="V664">
        <v>8.9999999999999993E-3</v>
      </c>
      <c r="W664">
        <v>8.9999999999999993E-3</v>
      </c>
      <c r="X664">
        <v>0.37275000000000003</v>
      </c>
      <c r="Y664">
        <v>0.50939999999999996</v>
      </c>
      <c r="Z664">
        <v>6.0000000000000001E-3</v>
      </c>
      <c r="AA664">
        <v>3.6999999999999998E-2</v>
      </c>
      <c r="AB664">
        <v>3409</v>
      </c>
      <c r="AC664">
        <v>14</v>
      </c>
      <c r="AD664">
        <v>15</v>
      </c>
      <c r="AE664" s="4">
        <v>1285</v>
      </c>
      <c r="AF664">
        <v>18</v>
      </c>
      <c r="AG664">
        <v>21</v>
      </c>
      <c r="AH664">
        <v>8317</v>
      </c>
      <c r="AI664">
        <v>80</v>
      </c>
      <c r="AJ664">
        <v>500</v>
      </c>
      <c r="AK664">
        <v>5211</v>
      </c>
      <c r="AL664">
        <v>20</v>
      </c>
      <c r="AM664">
        <v>20</v>
      </c>
      <c r="AN664">
        <v>387</v>
      </c>
      <c r="AO664">
        <v>19</v>
      </c>
      <c r="AP664">
        <v>490</v>
      </c>
      <c r="AQ664">
        <v>25</v>
      </c>
      <c r="AR664">
        <v>0.78769999999999996</v>
      </c>
      <c r="AS664">
        <v>7.7000000000000002E-3</v>
      </c>
    </row>
    <row r="665" spans="1:45" x14ac:dyDescent="0.25">
      <c r="A665">
        <v>26.859000000000002</v>
      </c>
      <c r="B665" t="s">
        <v>797</v>
      </c>
      <c r="C665">
        <v>125</v>
      </c>
      <c r="D665" t="s">
        <v>40</v>
      </c>
      <c r="E665">
        <v>1</v>
      </c>
      <c r="H665">
        <v>17040</v>
      </c>
      <c r="I665">
        <v>910</v>
      </c>
      <c r="J665">
        <v>202800</v>
      </c>
      <c r="K665">
        <v>9700</v>
      </c>
      <c r="L665">
        <v>27.61</v>
      </c>
      <c r="M665">
        <v>0.41</v>
      </c>
      <c r="N665">
        <v>0.43</v>
      </c>
      <c r="O665">
        <v>0.224</v>
      </c>
      <c r="P665">
        <v>4.1000000000000003E-3</v>
      </c>
      <c r="Q665">
        <v>4.5999999999999999E-3</v>
      </c>
      <c r="R665">
        <v>0.83992999999999995</v>
      </c>
      <c r="S665">
        <v>4.4642860000000004</v>
      </c>
      <c r="T665">
        <v>9.1677300000000003E-2</v>
      </c>
      <c r="U665">
        <v>0.89980000000000004</v>
      </c>
      <c r="V665">
        <v>9.2999999999999992E-3</v>
      </c>
      <c r="W665">
        <v>9.2999999999999992E-3</v>
      </c>
      <c r="X665">
        <v>0.35078999999999999</v>
      </c>
      <c r="Y665">
        <v>0.50409999999999999</v>
      </c>
      <c r="Z665">
        <v>5.8999999999999999E-3</v>
      </c>
      <c r="AA665">
        <v>3.6999999999999998E-2</v>
      </c>
      <c r="AB665">
        <v>3407</v>
      </c>
      <c r="AC665">
        <v>16</v>
      </c>
      <c r="AD665">
        <v>16</v>
      </c>
      <c r="AE665" s="4">
        <v>1302</v>
      </c>
      <c r="AF665">
        <v>22</v>
      </c>
      <c r="AG665">
        <v>24</v>
      </c>
      <c r="AH665">
        <v>8245</v>
      </c>
      <c r="AI665">
        <v>79</v>
      </c>
      <c r="AJ665">
        <v>490</v>
      </c>
      <c r="AK665">
        <v>5187</v>
      </c>
      <c r="AL665">
        <v>21</v>
      </c>
      <c r="AM665">
        <v>21</v>
      </c>
      <c r="AN665">
        <v>381</v>
      </c>
      <c r="AO665">
        <v>18</v>
      </c>
      <c r="AP665">
        <v>488</v>
      </c>
      <c r="AQ665">
        <v>25</v>
      </c>
      <c r="AR665">
        <v>0.78259999999999996</v>
      </c>
      <c r="AS665">
        <v>8.9999999999999993E-3</v>
      </c>
    </row>
    <row r="666" spans="1:45" x14ac:dyDescent="0.25">
      <c r="A666">
        <v>26.687999999999999</v>
      </c>
      <c r="B666" t="s">
        <v>798</v>
      </c>
      <c r="C666">
        <v>124</v>
      </c>
      <c r="D666" t="s">
        <v>40</v>
      </c>
      <c r="E666">
        <v>1</v>
      </c>
      <c r="H666">
        <v>17190</v>
      </c>
      <c r="I666">
        <v>920</v>
      </c>
      <c r="J666">
        <v>204200</v>
      </c>
      <c r="K666">
        <v>9600</v>
      </c>
      <c r="L666">
        <v>27.5</v>
      </c>
      <c r="M666">
        <v>0.39</v>
      </c>
      <c r="N666">
        <v>0.41</v>
      </c>
      <c r="O666">
        <v>0.2208</v>
      </c>
      <c r="P666">
        <v>4.0000000000000001E-3</v>
      </c>
      <c r="Q666">
        <v>4.4999999999999997E-3</v>
      </c>
      <c r="R666">
        <v>0.85799999999999998</v>
      </c>
      <c r="S666">
        <v>4.5289859999999997</v>
      </c>
      <c r="T666">
        <v>9.2302690000000007E-2</v>
      </c>
      <c r="U666">
        <v>0.90600000000000003</v>
      </c>
      <c r="V666">
        <v>8.6999999999999994E-3</v>
      </c>
      <c r="W666">
        <v>8.6999999999999994E-3</v>
      </c>
      <c r="X666">
        <v>0.52356999999999998</v>
      </c>
      <c r="Y666">
        <v>0.503</v>
      </c>
      <c r="Z666">
        <v>5.8999999999999999E-3</v>
      </c>
      <c r="AA666">
        <v>3.6999999999999998E-2</v>
      </c>
      <c r="AB666">
        <v>3399</v>
      </c>
      <c r="AC666">
        <v>14</v>
      </c>
      <c r="AD666">
        <v>14</v>
      </c>
      <c r="AE666" s="4">
        <v>1285</v>
      </c>
      <c r="AF666">
        <v>21</v>
      </c>
      <c r="AG666">
        <v>24</v>
      </c>
      <c r="AH666">
        <v>8231</v>
      </c>
      <c r="AI666">
        <v>79</v>
      </c>
      <c r="AJ666">
        <v>490</v>
      </c>
      <c r="AK666">
        <v>5201</v>
      </c>
      <c r="AL666">
        <v>20</v>
      </c>
      <c r="AM666">
        <v>20</v>
      </c>
      <c r="AN666">
        <v>384</v>
      </c>
      <c r="AO666">
        <v>18</v>
      </c>
      <c r="AP666">
        <v>494</v>
      </c>
      <c r="AQ666">
        <v>25</v>
      </c>
      <c r="AR666">
        <v>0.77800000000000002</v>
      </c>
      <c r="AS666">
        <v>7.1000000000000004E-3</v>
      </c>
    </row>
    <row r="667" spans="1:45" x14ac:dyDescent="0.25">
      <c r="A667">
        <v>26.506</v>
      </c>
      <c r="B667" t="s">
        <v>799</v>
      </c>
      <c r="C667">
        <v>123</v>
      </c>
      <c r="D667" t="s">
        <v>40</v>
      </c>
      <c r="E667">
        <v>1</v>
      </c>
      <c r="H667">
        <v>17010</v>
      </c>
      <c r="I667">
        <v>900</v>
      </c>
      <c r="J667">
        <v>207100</v>
      </c>
      <c r="K667">
        <v>9800</v>
      </c>
      <c r="L667">
        <v>27.51</v>
      </c>
      <c r="M667">
        <v>0.38</v>
      </c>
      <c r="N667">
        <v>0.4</v>
      </c>
      <c r="O667">
        <v>0.21890000000000001</v>
      </c>
      <c r="P667">
        <v>3.7000000000000002E-3</v>
      </c>
      <c r="Q667">
        <v>4.3E-3</v>
      </c>
      <c r="R667">
        <v>0.83557999999999999</v>
      </c>
      <c r="S667">
        <v>4.5682960000000001</v>
      </c>
      <c r="T667">
        <v>8.9738109999999996E-2</v>
      </c>
      <c r="U667">
        <v>0.91259999999999997</v>
      </c>
      <c r="V667">
        <v>8.3000000000000001E-3</v>
      </c>
      <c r="W667">
        <v>8.3000000000000001E-3</v>
      </c>
      <c r="X667">
        <v>0.42038999999999999</v>
      </c>
      <c r="Y667">
        <v>0.50990000000000002</v>
      </c>
      <c r="Z667">
        <v>5.0000000000000001E-3</v>
      </c>
      <c r="AA667">
        <v>3.6999999999999998E-2</v>
      </c>
      <c r="AB667">
        <v>3401</v>
      </c>
      <c r="AC667">
        <v>14</v>
      </c>
      <c r="AD667">
        <v>14</v>
      </c>
      <c r="AE667" s="4">
        <v>1275</v>
      </c>
      <c r="AF667">
        <v>20</v>
      </c>
      <c r="AG667">
        <v>23</v>
      </c>
      <c r="AH667">
        <v>8325</v>
      </c>
      <c r="AI667">
        <v>66</v>
      </c>
      <c r="AJ667">
        <v>490</v>
      </c>
      <c r="AK667">
        <v>5216</v>
      </c>
      <c r="AL667">
        <v>19</v>
      </c>
      <c r="AM667">
        <v>19</v>
      </c>
      <c r="AN667">
        <v>392</v>
      </c>
      <c r="AO667">
        <v>18</v>
      </c>
      <c r="AP667">
        <v>500</v>
      </c>
      <c r="AQ667">
        <v>26</v>
      </c>
      <c r="AR667">
        <v>0.78539999999999999</v>
      </c>
      <c r="AS667">
        <v>7.4000000000000003E-3</v>
      </c>
    </row>
    <row r="668" spans="1:45" x14ac:dyDescent="0.25">
      <c r="A668">
        <v>26.504999999999999</v>
      </c>
      <c r="B668" t="s">
        <v>800</v>
      </c>
      <c r="C668">
        <v>123</v>
      </c>
      <c r="D668" t="s">
        <v>40</v>
      </c>
      <c r="E668">
        <v>1</v>
      </c>
      <c r="H668">
        <v>17340</v>
      </c>
      <c r="I668">
        <v>900</v>
      </c>
      <c r="J668">
        <v>206300</v>
      </c>
      <c r="K668">
        <v>9700</v>
      </c>
      <c r="L668">
        <v>27.62</v>
      </c>
      <c r="M668">
        <v>0.39</v>
      </c>
      <c r="N668">
        <v>0.41</v>
      </c>
      <c r="O668">
        <v>0.221</v>
      </c>
      <c r="P668">
        <v>3.5999999999999999E-3</v>
      </c>
      <c r="Q668">
        <v>4.1999999999999997E-3</v>
      </c>
      <c r="R668">
        <v>0.81110000000000004</v>
      </c>
      <c r="S668">
        <v>4.5248869999999997</v>
      </c>
      <c r="T668">
        <v>8.5993330000000007E-2</v>
      </c>
      <c r="U668">
        <v>0.90439999999999998</v>
      </c>
      <c r="V668">
        <v>8.9999999999999993E-3</v>
      </c>
      <c r="W668">
        <v>8.9999999999999993E-3</v>
      </c>
      <c r="X668">
        <v>0.41600999999999999</v>
      </c>
      <c r="Y668">
        <v>0.51219999999999999</v>
      </c>
      <c r="Z668">
        <v>4.7999999999999996E-3</v>
      </c>
      <c r="AA668">
        <v>3.6999999999999998E-2</v>
      </c>
      <c r="AB668">
        <v>3405</v>
      </c>
      <c r="AC668">
        <v>14</v>
      </c>
      <c r="AD668">
        <v>15</v>
      </c>
      <c r="AE668" s="4">
        <v>1287</v>
      </c>
      <c r="AF668">
        <v>19</v>
      </c>
      <c r="AG668">
        <v>22</v>
      </c>
      <c r="AH668">
        <v>8356</v>
      </c>
      <c r="AI668">
        <v>64</v>
      </c>
      <c r="AJ668">
        <v>500</v>
      </c>
      <c r="AK668">
        <v>5198</v>
      </c>
      <c r="AL668">
        <v>20</v>
      </c>
      <c r="AM668">
        <v>20</v>
      </c>
      <c r="AN668">
        <v>390</v>
      </c>
      <c r="AO668">
        <v>18</v>
      </c>
      <c r="AP668">
        <v>498</v>
      </c>
      <c r="AQ668">
        <v>25</v>
      </c>
      <c r="AR668">
        <v>0.78359999999999996</v>
      </c>
      <c r="AS668">
        <v>7.4000000000000003E-3</v>
      </c>
    </row>
    <row r="669" spans="1:45" x14ac:dyDescent="0.25">
      <c r="A669">
        <v>26.503</v>
      </c>
      <c r="B669" t="s">
        <v>801</v>
      </c>
      <c r="C669">
        <v>123</v>
      </c>
      <c r="D669" t="s">
        <v>40</v>
      </c>
      <c r="E669">
        <v>1</v>
      </c>
      <c r="H669">
        <v>17160</v>
      </c>
      <c r="I669">
        <v>880</v>
      </c>
      <c r="J669">
        <v>204500</v>
      </c>
      <c r="K669">
        <v>9600</v>
      </c>
      <c r="L669">
        <v>27.84</v>
      </c>
      <c r="M669">
        <v>0.39</v>
      </c>
      <c r="N669">
        <v>0.41</v>
      </c>
      <c r="O669">
        <v>0.2195</v>
      </c>
      <c r="P669">
        <v>3.8999999999999998E-3</v>
      </c>
      <c r="Q669">
        <v>4.4999999999999997E-3</v>
      </c>
      <c r="R669">
        <v>0.84062999999999999</v>
      </c>
      <c r="S669">
        <v>4.555809</v>
      </c>
      <c r="T669">
        <v>9.3399270000000006E-2</v>
      </c>
      <c r="U669">
        <v>0.91659999999999997</v>
      </c>
      <c r="V669">
        <v>8.9999999999999993E-3</v>
      </c>
      <c r="W669">
        <v>8.9999999999999993E-3</v>
      </c>
      <c r="X669">
        <v>0.49137999999999998</v>
      </c>
      <c r="Y669">
        <v>0.51700000000000002</v>
      </c>
      <c r="Z669">
        <v>5.7999999999999996E-3</v>
      </c>
      <c r="AA669">
        <v>3.7999999999999999E-2</v>
      </c>
      <c r="AB669">
        <v>3411</v>
      </c>
      <c r="AC669">
        <v>13</v>
      </c>
      <c r="AD669">
        <v>14</v>
      </c>
      <c r="AE669" s="4">
        <v>1278</v>
      </c>
      <c r="AF669">
        <v>21</v>
      </c>
      <c r="AG669">
        <v>23</v>
      </c>
      <c r="AH669">
        <v>8419</v>
      </c>
      <c r="AI669">
        <v>77</v>
      </c>
      <c r="AJ669">
        <v>500</v>
      </c>
      <c r="AK669">
        <v>5225</v>
      </c>
      <c r="AL669">
        <v>20</v>
      </c>
      <c r="AM669">
        <v>20</v>
      </c>
      <c r="AN669">
        <v>390</v>
      </c>
      <c r="AO669">
        <v>18</v>
      </c>
      <c r="AP669">
        <v>504</v>
      </c>
      <c r="AQ669">
        <v>26</v>
      </c>
      <c r="AR669">
        <v>0.77480000000000004</v>
      </c>
      <c r="AS669">
        <v>8.0999999999999996E-3</v>
      </c>
    </row>
    <row r="670" spans="1:45" x14ac:dyDescent="0.25">
      <c r="A670">
        <v>26.585999999999999</v>
      </c>
      <c r="B670" t="s">
        <v>802</v>
      </c>
      <c r="C670">
        <v>124</v>
      </c>
      <c r="D670" t="s">
        <v>40</v>
      </c>
      <c r="E670">
        <v>1</v>
      </c>
      <c r="H670">
        <v>16980</v>
      </c>
      <c r="I670">
        <v>860</v>
      </c>
      <c r="J670">
        <v>205000</v>
      </c>
      <c r="K670">
        <v>10000</v>
      </c>
      <c r="L670">
        <v>27.81</v>
      </c>
      <c r="M670">
        <v>0.38</v>
      </c>
      <c r="N670">
        <v>0.4</v>
      </c>
      <c r="O670">
        <v>0.21779999999999999</v>
      </c>
      <c r="P670">
        <v>3.2000000000000002E-3</v>
      </c>
      <c r="Q670">
        <v>3.8999999999999998E-3</v>
      </c>
      <c r="R670">
        <v>0.80601999999999996</v>
      </c>
      <c r="S670">
        <v>4.5913680000000001</v>
      </c>
      <c r="T670">
        <v>8.2214579999999995E-2</v>
      </c>
      <c r="U670">
        <v>0.92020000000000002</v>
      </c>
      <c r="V670">
        <v>8.6999999999999994E-3</v>
      </c>
      <c r="W670">
        <v>8.6999999999999994E-3</v>
      </c>
      <c r="X670">
        <v>0.35387999999999997</v>
      </c>
      <c r="Y670">
        <v>0.52010000000000001</v>
      </c>
      <c r="Z670">
        <v>5.3E-3</v>
      </c>
      <c r="AA670">
        <v>3.7999999999999999E-2</v>
      </c>
      <c r="AB670">
        <v>3410</v>
      </c>
      <c r="AC670">
        <v>13</v>
      </c>
      <c r="AD670">
        <v>14</v>
      </c>
      <c r="AE670" s="4">
        <v>1269</v>
      </c>
      <c r="AF670">
        <v>17</v>
      </c>
      <c r="AG670">
        <v>20</v>
      </c>
      <c r="AH670">
        <v>8461</v>
      </c>
      <c r="AI670">
        <v>71</v>
      </c>
      <c r="AJ670">
        <v>500</v>
      </c>
      <c r="AK670">
        <v>5233</v>
      </c>
      <c r="AL670">
        <v>20</v>
      </c>
      <c r="AM670">
        <v>20</v>
      </c>
      <c r="AN670">
        <v>392</v>
      </c>
      <c r="AO670">
        <v>20</v>
      </c>
      <c r="AP670">
        <v>501</v>
      </c>
      <c r="AQ670">
        <v>26</v>
      </c>
      <c r="AR670">
        <v>0.78039999999999998</v>
      </c>
      <c r="AS670">
        <v>6.7999999999999996E-3</v>
      </c>
    </row>
    <row r="671" spans="1:45" x14ac:dyDescent="0.25">
      <c r="A671">
        <v>26.553000000000001</v>
      </c>
      <c r="B671" t="s">
        <v>803</v>
      </c>
      <c r="C671">
        <v>124</v>
      </c>
      <c r="D671" t="s">
        <v>40</v>
      </c>
      <c r="E671">
        <v>1</v>
      </c>
      <c r="H671">
        <v>17280</v>
      </c>
      <c r="I671">
        <v>920</v>
      </c>
      <c r="J671">
        <v>202900</v>
      </c>
      <c r="K671">
        <v>9800</v>
      </c>
      <c r="L671">
        <v>27.56</v>
      </c>
      <c r="M671">
        <v>0.45</v>
      </c>
      <c r="N671">
        <v>0.47</v>
      </c>
      <c r="O671">
        <v>0.2218</v>
      </c>
      <c r="P671">
        <v>4.1000000000000003E-3</v>
      </c>
      <c r="Q671">
        <v>4.5999999999999999E-3</v>
      </c>
      <c r="R671">
        <v>0.81918000000000002</v>
      </c>
      <c r="S671">
        <v>4.5085660000000001</v>
      </c>
      <c r="T671">
        <v>9.3504980000000001E-2</v>
      </c>
      <c r="U671">
        <v>0.90459999999999996</v>
      </c>
      <c r="V671">
        <v>9.5999999999999992E-3</v>
      </c>
      <c r="W671">
        <v>9.5999999999999992E-3</v>
      </c>
      <c r="X671">
        <v>0.39571000000000001</v>
      </c>
      <c r="Y671">
        <v>0.49590000000000001</v>
      </c>
      <c r="Z671">
        <v>6.1999999999999998E-3</v>
      </c>
      <c r="AA671">
        <v>3.5999999999999997E-2</v>
      </c>
      <c r="AB671">
        <v>3402</v>
      </c>
      <c r="AC671">
        <v>16</v>
      </c>
      <c r="AD671">
        <v>17</v>
      </c>
      <c r="AE671" s="4">
        <v>1290</v>
      </c>
      <c r="AF671">
        <v>21</v>
      </c>
      <c r="AG671">
        <v>24</v>
      </c>
      <c r="AH671">
        <v>8135</v>
      </c>
      <c r="AI671">
        <v>84</v>
      </c>
      <c r="AJ671">
        <v>490</v>
      </c>
      <c r="AK671">
        <v>5198</v>
      </c>
      <c r="AL671">
        <v>22</v>
      </c>
      <c r="AM671">
        <v>22</v>
      </c>
      <c r="AN671">
        <v>378</v>
      </c>
      <c r="AO671">
        <v>18</v>
      </c>
      <c r="AP671">
        <v>482</v>
      </c>
      <c r="AQ671">
        <v>26</v>
      </c>
      <c r="AR671">
        <v>0.78800000000000003</v>
      </c>
      <c r="AS671">
        <v>8.8000000000000005E-3</v>
      </c>
    </row>
    <row r="672" spans="1:45" x14ac:dyDescent="0.25">
      <c r="A672">
        <v>26.521000000000001</v>
      </c>
      <c r="B672" t="s">
        <v>804</v>
      </c>
      <c r="C672">
        <v>123</v>
      </c>
      <c r="D672" t="s">
        <v>40</v>
      </c>
      <c r="E672">
        <v>1</v>
      </c>
      <c r="H672">
        <v>16220</v>
      </c>
      <c r="I672">
        <v>870</v>
      </c>
      <c r="J672">
        <v>200000</v>
      </c>
      <c r="K672">
        <v>10000</v>
      </c>
      <c r="L672">
        <v>27.76</v>
      </c>
      <c r="M672">
        <v>0.44</v>
      </c>
      <c r="N672">
        <v>0.46</v>
      </c>
      <c r="O672">
        <v>0.218</v>
      </c>
      <c r="P672">
        <v>3.5000000000000001E-3</v>
      </c>
      <c r="Q672">
        <v>4.1000000000000003E-3</v>
      </c>
      <c r="R672">
        <v>0.79718999999999995</v>
      </c>
      <c r="S672">
        <v>4.5871560000000002</v>
      </c>
      <c r="T672">
        <v>8.6272199999999993E-2</v>
      </c>
      <c r="U672">
        <v>0.91290000000000004</v>
      </c>
      <c r="V672">
        <v>9.1000000000000004E-3</v>
      </c>
      <c r="W672">
        <v>9.1000000000000004E-3</v>
      </c>
      <c r="X672">
        <v>0.32652999999999999</v>
      </c>
      <c r="Y672">
        <v>0.52110000000000001</v>
      </c>
      <c r="Z672">
        <v>5.1999999999999998E-3</v>
      </c>
      <c r="AA672">
        <v>3.7999999999999999E-2</v>
      </c>
      <c r="AB672">
        <v>3407</v>
      </c>
      <c r="AC672">
        <v>15</v>
      </c>
      <c r="AD672">
        <v>16</v>
      </c>
      <c r="AE672" s="4">
        <v>1273</v>
      </c>
      <c r="AF672">
        <v>19</v>
      </c>
      <c r="AG672">
        <v>22</v>
      </c>
      <c r="AH672">
        <v>8475</v>
      </c>
      <c r="AI672">
        <v>69</v>
      </c>
      <c r="AJ672">
        <v>500</v>
      </c>
      <c r="AK672">
        <v>5217</v>
      </c>
      <c r="AL672">
        <v>21</v>
      </c>
      <c r="AM672">
        <v>21</v>
      </c>
      <c r="AN672">
        <v>382</v>
      </c>
      <c r="AO672">
        <v>19</v>
      </c>
      <c r="AP672">
        <v>484</v>
      </c>
      <c r="AQ672">
        <v>25</v>
      </c>
      <c r="AR672">
        <v>0.78779999999999994</v>
      </c>
      <c r="AS672">
        <v>8.3000000000000001E-3</v>
      </c>
    </row>
    <row r="673" spans="1:45" x14ac:dyDescent="0.25">
      <c r="A673">
        <v>26.553000000000001</v>
      </c>
      <c r="B673" t="s">
        <v>805</v>
      </c>
      <c r="C673">
        <v>124</v>
      </c>
      <c r="D673" t="s">
        <v>40</v>
      </c>
      <c r="E673">
        <v>1</v>
      </c>
      <c r="H673">
        <v>17330</v>
      </c>
      <c r="I673">
        <v>930</v>
      </c>
      <c r="J673">
        <v>205000</v>
      </c>
      <c r="K673">
        <v>10000</v>
      </c>
      <c r="L673">
        <v>27.36</v>
      </c>
      <c r="M673">
        <v>0.35</v>
      </c>
      <c r="N673">
        <v>0.37</v>
      </c>
      <c r="O673">
        <v>0.2213</v>
      </c>
      <c r="P673">
        <v>3.8999999999999998E-3</v>
      </c>
      <c r="Q673">
        <v>4.4999999999999997E-3</v>
      </c>
      <c r="R673">
        <v>0.84569000000000005</v>
      </c>
      <c r="S673">
        <v>4.5187530000000002</v>
      </c>
      <c r="T673">
        <v>9.188607E-2</v>
      </c>
      <c r="U673">
        <v>0.90069999999999995</v>
      </c>
      <c r="V673">
        <v>8.3999999999999995E-3</v>
      </c>
      <c r="W673">
        <v>8.3999999999999995E-3</v>
      </c>
      <c r="X673">
        <v>0.57096999999999998</v>
      </c>
      <c r="Y673">
        <v>0.50539999999999996</v>
      </c>
      <c r="Z673">
        <v>4.7000000000000002E-3</v>
      </c>
      <c r="AA673">
        <v>3.6999999999999998E-2</v>
      </c>
      <c r="AB673">
        <v>3394</v>
      </c>
      <c r="AC673">
        <v>12</v>
      </c>
      <c r="AD673">
        <v>13</v>
      </c>
      <c r="AE673" s="4">
        <v>1288</v>
      </c>
      <c r="AF673">
        <v>21</v>
      </c>
      <c r="AG673">
        <v>23</v>
      </c>
      <c r="AH673">
        <v>8265</v>
      </c>
      <c r="AI673">
        <v>63</v>
      </c>
      <c r="AJ673">
        <v>490</v>
      </c>
      <c r="AK673">
        <v>5189</v>
      </c>
      <c r="AL673">
        <v>19</v>
      </c>
      <c r="AM673">
        <v>19</v>
      </c>
      <c r="AN673">
        <v>382</v>
      </c>
      <c r="AO673">
        <v>19</v>
      </c>
      <c r="AP673">
        <v>480</v>
      </c>
      <c r="AQ673">
        <v>26</v>
      </c>
      <c r="AR673">
        <v>0.80210000000000004</v>
      </c>
      <c r="AS673">
        <v>7.1999999999999998E-3</v>
      </c>
    </row>
    <row r="674" spans="1:45" x14ac:dyDescent="0.25">
      <c r="A674">
        <v>26.553999999999998</v>
      </c>
      <c r="B674" t="s">
        <v>806</v>
      </c>
      <c r="C674">
        <v>124</v>
      </c>
      <c r="D674" t="s">
        <v>40</v>
      </c>
      <c r="E674">
        <v>1</v>
      </c>
      <c r="H674">
        <v>16780</v>
      </c>
      <c r="I674">
        <v>870</v>
      </c>
      <c r="J674">
        <v>201300</v>
      </c>
      <c r="K674">
        <v>9300</v>
      </c>
      <c r="L674">
        <v>27.47</v>
      </c>
      <c r="M674">
        <v>0.44</v>
      </c>
      <c r="N674">
        <v>0.46</v>
      </c>
      <c r="O674">
        <v>0.22</v>
      </c>
      <c r="P674">
        <v>3.8E-3</v>
      </c>
      <c r="Q674">
        <v>4.3E-3</v>
      </c>
      <c r="R674">
        <v>0.85233999999999999</v>
      </c>
      <c r="S674">
        <v>4.5454549999999996</v>
      </c>
      <c r="T674">
        <v>8.8842980000000002E-2</v>
      </c>
      <c r="U674">
        <v>0.90300000000000002</v>
      </c>
      <c r="V674">
        <v>7.9000000000000008E-3</v>
      </c>
      <c r="W674">
        <v>7.9000000000000008E-3</v>
      </c>
      <c r="X674">
        <v>0.36826999999999999</v>
      </c>
      <c r="Y674">
        <v>0.50780000000000003</v>
      </c>
      <c r="Z674">
        <v>5.1999999999999998E-3</v>
      </c>
      <c r="AA674">
        <v>3.6999999999999998E-2</v>
      </c>
      <c r="AB674">
        <v>3397</v>
      </c>
      <c r="AC674">
        <v>15</v>
      </c>
      <c r="AD674">
        <v>16</v>
      </c>
      <c r="AE674" s="4">
        <v>1281</v>
      </c>
      <c r="AF674">
        <v>20</v>
      </c>
      <c r="AG674">
        <v>23</v>
      </c>
      <c r="AH674">
        <v>8296</v>
      </c>
      <c r="AI674">
        <v>70</v>
      </c>
      <c r="AJ674">
        <v>500</v>
      </c>
      <c r="AK674">
        <v>5194</v>
      </c>
      <c r="AL674">
        <v>18</v>
      </c>
      <c r="AM674">
        <v>18</v>
      </c>
      <c r="AN674">
        <v>378</v>
      </c>
      <c r="AO674">
        <v>17</v>
      </c>
      <c r="AP674">
        <v>477</v>
      </c>
      <c r="AQ674">
        <v>25</v>
      </c>
      <c r="AR674">
        <v>0.79410000000000003</v>
      </c>
      <c r="AS674">
        <v>8.9999999999999993E-3</v>
      </c>
    </row>
    <row r="675" spans="1:45" x14ac:dyDescent="0.25">
      <c r="A675">
        <v>26.556000000000001</v>
      </c>
      <c r="B675" t="s">
        <v>807</v>
      </c>
      <c r="C675">
        <v>124</v>
      </c>
      <c r="D675" t="s">
        <v>40</v>
      </c>
      <c r="E675">
        <v>1</v>
      </c>
      <c r="H675">
        <v>16560</v>
      </c>
      <c r="I675">
        <v>900</v>
      </c>
      <c r="J675">
        <v>199800</v>
      </c>
      <c r="K675">
        <v>9800</v>
      </c>
      <c r="L675">
        <v>27.62</v>
      </c>
      <c r="M675">
        <v>0.43</v>
      </c>
      <c r="N675">
        <v>0.45</v>
      </c>
      <c r="O675">
        <v>0.2205</v>
      </c>
      <c r="P675">
        <v>4.0000000000000001E-3</v>
      </c>
      <c r="Q675">
        <v>4.5999999999999999E-3</v>
      </c>
      <c r="R675">
        <v>0.80828</v>
      </c>
      <c r="S675">
        <v>4.5351470000000003</v>
      </c>
      <c r="T675">
        <v>9.4610780000000005E-2</v>
      </c>
      <c r="U675">
        <v>0.90900000000000003</v>
      </c>
      <c r="V675">
        <v>8.8999999999999999E-3</v>
      </c>
      <c r="W675">
        <v>8.8999999999999999E-3</v>
      </c>
      <c r="X675">
        <v>0.46705000000000002</v>
      </c>
      <c r="Y675">
        <v>0.5091</v>
      </c>
      <c r="Z675">
        <v>5.0000000000000001E-3</v>
      </c>
      <c r="AA675">
        <v>3.6999999999999998E-2</v>
      </c>
      <c r="AB675">
        <v>3402</v>
      </c>
      <c r="AC675">
        <v>15</v>
      </c>
      <c r="AD675">
        <v>15</v>
      </c>
      <c r="AE675" s="4">
        <v>1284</v>
      </c>
      <c r="AF675">
        <v>21</v>
      </c>
      <c r="AG675">
        <v>24</v>
      </c>
      <c r="AH675">
        <v>8314</v>
      </c>
      <c r="AI675">
        <v>67</v>
      </c>
      <c r="AJ675">
        <v>490</v>
      </c>
      <c r="AK675">
        <v>5208</v>
      </c>
      <c r="AL675">
        <v>20</v>
      </c>
      <c r="AM675">
        <v>20</v>
      </c>
      <c r="AN675">
        <v>375</v>
      </c>
      <c r="AO675">
        <v>18</v>
      </c>
      <c r="AP675">
        <v>476</v>
      </c>
      <c r="AQ675">
        <v>25</v>
      </c>
      <c r="AR675">
        <v>0.78890000000000005</v>
      </c>
      <c r="AS675">
        <v>7.7000000000000002E-3</v>
      </c>
    </row>
    <row r="676" spans="1:45" x14ac:dyDescent="0.25">
      <c r="A676">
        <v>26.527000000000001</v>
      </c>
      <c r="B676" t="s">
        <v>808</v>
      </c>
      <c r="C676">
        <v>124</v>
      </c>
      <c r="D676" t="s">
        <v>40</v>
      </c>
      <c r="E676">
        <v>1</v>
      </c>
      <c r="H676">
        <v>16670</v>
      </c>
      <c r="I676">
        <v>880</v>
      </c>
      <c r="J676">
        <v>199400</v>
      </c>
      <c r="K676">
        <v>9700</v>
      </c>
      <c r="L676">
        <v>27.8</v>
      </c>
      <c r="M676">
        <v>0.42</v>
      </c>
      <c r="N676">
        <v>0.44</v>
      </c>
      <c r="O676">
        <v>0.22120000000000001</v>
      </c>
      <c r="P676">
        <v>4.1999999999999997E-3</v>
      </c>
      <c r="Q676">
        <v>4.7000000000000002E-3</v>
      </c>
      <c r="R676">
        <v>0.86180000000000001</v>
      </c>
      <c r="S676">
        <v>4.5207959999999998</v>
      </c>
      <c r="T676">
        <v>9.605669E-2</v>
      </c>
      <c r="U676">
        <v>0.91110000000000002</v>
      </c>
      <c r="V676">
        <v>8.3999999999999995E-3</v>
      </c>
      <c r="W676">
        <v>8.3999999999999995E-3</v>
      </c>
      <c r="X676">
        <v>0.55871000000000004</v>
      </c>
      <c r="Y676">
        <v>0.50390000000000001</v>
      </c>
      <c r="Z676">
        <v>5.7000000000000002E-3</v>
      </c>
      <c r="AA676">
        <v>3.6999999999999998E-2</v>
      </c>
      <c r="AB676">
        <v>3411</v>
      </c>
      <c r="AC676">
        <v>15</v>
      </c>
      <c r="AD676">
        <v>15</v>
      </c>
      <c r="AE676" s="4">
        <v>1287</v>
      </c>
      <c r="AF676">
        <v>22</v>
      </c>
      <c r="AG676">
        <v>25</v>
      </c>
      <c r="AH676">
        <v>8244</v>
      </c>
      <c r="AI676">
        <v>76</v>
      </c>
      <c r="AJ676">
        <v>490</v>
      </c>
      <c r="AK676">
        <v>5213</v>
      </c>
      <c r="AL676">
        <v>19</v>
      </c>
      <c r="AM676">
        <v>19</v>
      </c>
      <c r="AN676">
        <v>375</v>
      </c>
      <c r="AO676">
        <v>18</v>
      </c>
      <c r="AP676">
        <v>481</v>
      </c>
      <c r="AQ676">
        <v>26</v>
      </c>
      <c r="AR676">
        <v>0.78139999999999998</v>
      </c>
      <c r="AS676">
        <v>8.5000000000000006E-3</v>
      </c>
    </row>
    <row r="677" spans="1:45" x14ac:dyDescent="0.25">
      <c r="A677">
        <v>26.536999999999999</v>
      </c>
      <c r="B677" t="s">
        <v>809</v>
      </c>
      <c r="C677">
        <v>123</v>
      </c>
      <c r="D677" t="s">
        <v>40</v>
      </c>
      <c r="E677">
        <v>1</v>
      </c>
      <c r="H677">
        <v>16280</v>
      </c>
      <c r="I677">
        <v>840</v>
      </c>
      <c r="J677">
        <v>202400</v>
      </c>
      <c r="K677">
        <v>9900</v>
      </c>
      <c r="L677">
        <v>27.41</v>
      </c>
      <c r="M677">
        <v>0.41</v>
      </c>
      <c r="N677">
        <v>0.43</v>
      </c>
      <c r="O677">
        <v>0.21859999999999999</v>
      </c>
      <c r="P677">
        <v>3.8E-3</v>
      </c>
      <c r="Q677">
        <v>4.3E-3</v>
      </c>
      <c r="R677">
        <v>0.80962999999999996</v>
      </c>
      <c r="S677">
        <v>4.5745649999999998</v>
      </c>
      <c r="T677">
        <v>8.9984590000000003E-2</v>
      </c>
      <c r="U677">
        <v>0.90900000000000003</v>
      </c>
      <c r="V677">
        <v>8.9999999999999993E-3</v>
      </c>
      <c r="W677">
        <v>8.9999999999999993E-3</v>
      </c>
      <c r="X677">
        <v>0.40217999999999998</v>
      </c>
      <c r="Y677">
        <v>0.51349999999999996</v>
      </c>
      <c r="Z677">
        <v>5.7999999999999996E-3</v>
      </c>
      <c r="AA677">
        <v>3.6999999999999998E-2</v>
      </c>
      <c r="AB677">
        <v>3395</v>
      </c>
      <c r="AC677">
        <v>14</v>
      </c>
      <c r="AD677">
        <v>15</v>
      </c>
      <c r="AE677" s="4">
        <v>1273</v>
      </c>
      <c r="AF677">
        <v>20</v>
      </c>
      <c r="AG677">
        <v>23</v>
      </c>
      <c r="AH677">
        <v>8372</v>
      </c>
      <c r="AI677">
        <v>78</v>
      </c>
      <c r="AJ677">
        <v>500</v>
      </c>
      <c r="AK677">
        <v>5208</v>
      </c>
      <c r="AL677">
        <v>20</v>
      </c>
      <c r="AM677">
        <v>20</v>
      </c>
      <c r="AN677">
        <v>383</v>
      </c>
      <c r="AO677">
        <v>19</v>
      </c>
      <c r="AP677">
        <v>482</v>
      </c>
      <c r="AQ677">
        <v>25</v>
      </c>
      <c r="AR677">
        <v>0.79530000000000001</v>
      </c>
      <c r="AS677">
        <v>6.6E-3</v>
      </c>
    </row>
    <row r="678" spans="1:45" x14ac:dyDescent="0.25">
      <c r="A678">
        <v>26.54</v>
      </c>
      <c r="B678" t="s">
        <v>810</v>
      </c>
      <c r="C678">
        <v>124</v>
      </c>
      <c r="D678" t="s">
        <v>40</v>
      </c>
      <c r="E678">
        <v>1</v>
      </c>
      <c r="H678">
        <v>16690</v>
      </c>
      <c r="I678">
        <v>880</v>
      </c>
      <c r="J678">
        <v>199700</v>
      </c>
      <c r="K678">
        <v>9900</v>
      </c>
      <c r="L678">
        <v>27.97</v>
      </c>
      <c r="M678">
        <v>0.46</v>
      </c>
      <c r="N678">
        <v>0.48</v>
      </c>
      <c r="O678">
        <v>0.22090000000000001</v>
      </c>
      <c r="P678">
        <v>4.0000000000000001E-3</v>
      </c>
      <c r="Q678">
        <v>4.4999999999999997E-3</v>
      </c>
      <c r="R678">
        <v>0.87224000000000002</v>
      </c>
      <c r="S678">
        <v>4.5269349999999999</v>
      </c>
      <c r="T678">
        <v>9.2219140000000005E-2</v>
      </c>
      <c r="U678">
        <v>0.91710000000000003</v>
      </c>
      <c r="V678">
        <v>8.3000000000000001E-3</v>
      </c>
      <c r="W678">
        <v>8.3000000000000001E-3</v>
      </c>
      <c r="X678">
        <v>0.29803000000000002</v>
      </c>
      <c r="Y678">
        <v>0.51470000000000005</v>
      </c>
      <c r="Z678">
        <v>6.4000000000000003E-3</v>
      </c>
      <c r="AA678">
        <v>3.7999999999999999E-2</v>
      </c>
      <c r="AB678">
        <v>3414</v>
      </c>
      <c r="AC678">
        <v>16</v>
      </c>
      <c r="AD678">
        <v>16</v>
      </c>
      <c r="AE678" s="4">
        <v>1286</v>
      </c>
      <c r="AF678">
        <v>21</v>
      </c>
      <c r="AG678">
        <v>24</v>
      </c>
      <c r="AH678">
        <v>8387</v>
      </c>
      <c r="AI678">
        <v>85</v>
      </c>
      <c r="AJ678">
        <v>500</v>
      </c>
      <c r="AK678">
        <v>5227</v>
      </c>
      <c r="AL678">
        <v>19</v>
      </c>
      <c r="AM678">
        <v>19</v>
      </c>
      <c r="AN678">
        <v>378</v>
      </c>
      <c r="AO678">
        <v>19</v>
      </c>
      <c r="AP678">
        <v>484</v>
      </c>
      <c r="AQ678">
        <v>27</v>
      </c>
      <c r="AR678">
        <v>0.78190000000000004</v>
      </c>
      <c r="AS678">
        <v>8.5000000000000006E-3</v>
      </c>
    </row>
    <row r="679" spans="1:45" x14ac:dyDescent="0.25">
      <c r="A679">
        <v>26.806999999999999</v>
      </c>
      <c r="B679" t="s">
        <v>811</v>
      </c>
      <c r="C679">
        <v>125</v>
      </c>
      <c r="D679" t="s">
        <v>40</v>
      </c>
      <c r="E679">
        <v>1</v>
      </c>
      <c r="H679">
        <v>16450</v>
      </c>
      <c r="I679">
        <v>840</v>
      </c>
      <c r="J679">
        <v>200400</v>
      </c>
      <c r="K679">
        <v>9900</v>
      </c>
      <c r="L679">
        <v>27.59</v>
      </c>
      <c r="M679">
        <v>0.41</v>
      </c>
      <c r="N679">
        <v>0.43</v>
      </c>
      <c r="O679">
        <v>0.21840000000000001</v>
      </c>
      <c r="P679">
        <v>3.8E-3</v>
      </c>
      <c r="Q679">
        <v>4.4000000000000003E-3</v>
      </c>
      <c r="R679">
        <v>0.85055000000000003</v>
      </c>
      <c r="S679">
        <v>4.5787550000000001</v>
      </c>
      <c r="T679">
        <v>9.2245969999999997E-2</v>
      </c>
      <c r="U679">
        <v>0.91200000000000003</v>
      </c>
      <c r="V679">
        <v>8.5000000000000006E-3</v>
      </c>
      <c r="W679">
        <v>8.5000000000000006E-3</v>
      </c>
      <c r="X679">
        <v>0.39479999999999998</v>
      </c>
      <c r="Y679">
        <v>0.51500000000000001</v>
      </c>
      <c r="Z679">
        <v>5.5999999999999999E-3</v>
      </c>
      <c r="AA679">
        <v>3.7999999999999999E-2</v>
      </c>
      <c r="AB679">
        <v>3402</v>
      </c>
      <c r="AC679">
        <v>14</v>
      </c>
      <c r="AD679">
        <v>15</v>
      </c>
      <c r="AE679" s="4">
        <v>1272</v>
      </c>
      <c r="AF679">
        <v>20</v>
      </c>
      <c r="AG679">
        <v>23</v>
      </c>
      <c r="AH679">
        <v>8392</v>
      </c>
      <c r="AI679">
        <v>75</v>
      </c>
      <c r="AJ679">
        <v>500</v>
      </c>
      <c r="AK679">
        <v>5215</v>
      </c>
      <c r="AL679">
        <v>19</v>
      </c>
      <c r="AM679">
        <v>19</v>
      </c>
      <c r="AN679">
        <v>382</v>
      </c>
      <c r="AO679">
        <v>19</v>
      </c>
      <c r="AP679">
        <v>485</v>
      </c>
      <c r="AQ679">
        <v>25</v>
      </c>
      <c r="AR679">
        <v>0.78769999999999996</v>
      </c>
      <c r="AS679">
        <v>7.4000000000000003E-3</v>
      </c>
    </row>
    <row r="680" spans="1:45" x14ac:dyDescent="0.25">
      <c r="A680">
        <v>26.763999999999999</v>
      </c>
      <c r="B680" t="s">
        <v>812</v>
      </c>
      <c r="C680">
        <v>125</v>
      </c>
      <c r="D680" t="s">
        <v>40</v>
      </c>
      <c r="E680">
        <v>1</v>
      </c>
      <c r="H680">
        <v>16260</v>
      </c>
      <c r="I680">
        <v>930</v>
      </c>
      <c r="J680">
        <v>196400</v>
      </c>
      <c r="K680">
        <v>9600</v>
      </c>
      <c r="L680">
        <v>27.91</v>
      </c>
      <c r="M680">
        <v>0.43</v>
      </c>
      <c r="N680">
        <v>0.45</v>
      </c>
      <c r="O680">
        <v>0.21829999999999999</v>
      </c>
      <c r="P680">
        <v>3.8E-3</v>
      </c>
      <c r="Q680">
        <v>4.3E-3</v>
      </c>
      <c r="R680">
        <v>0.84724999999999995</v>
      </c>
      <c r="S680">
        <v>4.5808520000000001</v>
      </c>
      <c r="T680">
        <v>9.0232080000000006E-2</v>
      </c>
      <c r="U680">
        <v>0.91669999999999996</v>
      </c>
      <c r="V680">
        <v>8.8999999999999999E-3</v>
      </c>
      <c r="W680">
        <v>8.8999999999999999E-3</v>
      </c>
      <c r="X680">
        <v>0.50614999999999999</v>
      </c>
      <c r="Y680">
        <v>0.52210000000000001</v>
      </c>
      <c r="Z680">
        <v>5.7000000000000002E-3</v>
      </c>
      <c r="AA680">
        <v>3.7999999999999999E-2</v>
      </c>
      <c r="AB680">
        <v>3413</v>
      </c>
      <c r="AC680">
        <v>15</v>
      </c>
      <c r="AD680">
        <v>15</v>
      </c>
      <c r="AE680" s="4">
        <v>1272</v>
      </c>
      <c r="AF680">
        <v>20</v>
      </c>
      <c r="AG680">
        <v>23</v>
      </c>
      <c r="AH680">
        <v>8486</v>
      </c>
      <c r="AI680">
        <v>75</v>
      </c>
      <c r="AJ680">
        <v>500</v>
      </c>
      <c r="AK680">
        <v>5226</v>
      </c>
      <c r="AL680">
        <v>20</v>
      </c>
      <c r="AM680">
        <v>20</v>
      </c>
      <c r="AN680">
        <v>375</v>
      </c>
      <c r="AO680">
        <v>18</v>
      </c>
      <c r="AP680">
        <v>481</v>
      </c>
      <c r="AQ680">
        <v>26</v>
      </c>
      <c r="AR680">
        <v>0.78359999999999996</v>
      </c>
      <c r="AS680">
        <v>7.4000000000000003E-3</v>
      </c>
    </row>
    <row r="681" spans="1:45" x14ac:dyDescent="0.25">
      <c r="A681">
        <v>26.526</v>
      </c>
      <c r="B681" t="s">
        <v>813</v>
      </c>
      <c r="C681">
        <v>123</v>
      </c>
      <c r="D681" t="s">
        <v>40</v>
      </c>
      <c r="E681">
        <v>1</v>
      </c>
      <c r="H681">
        <v>16300</v>
      </c>
      <c r="I681">
        <v>860</v>
      </c>
      <c r="J681">
        <v>200600</v>
      </c>
      <c r="K681">
        <v>9900</v>
      </c>
      <c r="L681">
        <v>27.12</v>
      </c>
      <c r="M681">
        <v>0.4</v>
      </c>
      <c r="N681">
        <v>0.42</v>
      </c>
      <c r="O681">
        <v>0.21759999999999999</v>
      </c>
      <c r="P681">
        <v>4.1000000000000003E-3</v>
      </c>
      <c r="Q681">
        <v>4.5999999999999999E-3</v>
      </c>
      <c r="R681">
        <v>0.85707</v>
      </c>
      <c r="S681">
        <v>4.5955880000000002</v>
      </c>
      <c r="T681">
        <v>9.7149379999999994E-2</v>
      </c>
      <c r="U681">
        <v>0.9083</v>
      </c>
      <c r="V681">
        <v>9.4000000000000004E-3</v>
      </c>
      <c r="W681">
        <v>9.4000000000000004E-3</v>
      </c>
      <c r="X681">
        <v>0.47159000000000001</v>
      </c>
      <c r="Y681">
        <v>0.50629999999999997</v>
      </c>
      <c r="Z681">
        <v>6.4000000000000003E-3</v>
      </c>
      <c r="AA681">
        <v>3.6999999999999998E-2</v>
      </c>
      <c r="AB681">
        <v>3385</v>
      </c>
      <c r="AC681">
        <v>15</v>
      </c>
      <c r="AD681">
        <v>15</v>
      </c>
      <c r="AE681" s="4">
        <v>1268</v>
      </c>
      <c r="AF681">
        <v>21</v>
      </c>
      <c r="AG681">
        <v>24</v>
      </c>
      <c r="AH681">
        <v>8275</v>
      </c>
      <c r="AI681">
        <v>85</v>
      </c>
      <c r="AJ681">
        <v>490</v>
      </c>
      <c r="AK681">
        <v>5207</v>
      </c>
      <c r="AL681">
        <v>21</v>
      </c>
      <c r="AM681">
        <v>21</v>
      </c>
      <c r="AN681">
        <v>374</v>
      </c>
      <c r="AO681">
        <v>19</v>
      </c>
      <c r="AP681">
        <v>464</v>
      </c>
      <c r="AQ681">
        <v>24</v>
      </c>
      <c r="AR681">
        <v>0.81169999999999998</v>
      </c>
      <c r="AS681">
        <v>8.9999999999999993E-3</v>
      </c>
    </row>
    <row r="682" spans="1:45" x14ac:dyDescent="0.25">
      <c r="A682">
        <v>26.51</v>
      </c>
      <c r="B682" t="s">
        <v>814</v>
      </c>
      <c r="C682">
        <v>123</v>
      </c>
      <c r="D682" t="s">
        <v>40</v>
      </c>
      <c r="E682">
        <v>1</v>
      </c>
      <c r="H682">
        <v>15660</v>
      </c>
      <c r="I682">
        <v>800</v>
      </c>
      <c r="J682">
        <v>196100</v>
      </c>
      <c r="K682">
        <v>9900</v>
      </c>
      <c r="L682">
        <v>27.71</v>
      </c>
      <c r="M682">
        <v>0.41</v>
      </c>
      <c r="N682">
        <v>0.43</v>
      </c>
      <c r="O682">
        <v>0.21890000000000001</v>
      </c>
      <c r="P682">
        <v>4.0000000000000001E-3</v>
      </c>
      <c r="Q682">
        <v>4.4999999999999997E-3</v>
      </c>
      <c r="R682">
        <v>0.83521000000000001</v>
      </c>
      <c r="S682">
        <v>4.5682960000000001</v>
      </c>
      <c r="T682">
        <v>9.3911980000000006E-2</v>
      </c>
      <c r="U682">
        <v>0.91610000000000003</v>
      </c>
      <c r="V682">
        <v>8.9999999999999993E-3</v>
      </c>
      <c r="W682">
        <v>8.9999999999999993E-3</v>
      </c>
      <c r="X682">
        <v>0.47105000000000002</v>
      </c>
      <c r="Y682">
        <v>0.51549999999999996</v>
      </c>
      <c r="Z682">
        <v>5.7000000000000002E-3</v>
      </c>
      <c r="AA682">
        <v>3.7999999999999999E-2</v>
      </c>
      <c r="AB682">
        <v>3408</v>
      </c>
      <c r="AC682">
        <v>15</v>
      </c>
      <c r="AD682">
        <v>15</v>
      </c>
      <c r="AE682" s="4">
        <v>1275</v>
      </c>
      <c r="AF682">
        <v>21</v>
      </c>
      <c r="AG682">
        <v>24</v>
      </c>
      <c r="AH682">
        <v>8399</v>
      </c>
      <c r="AI682">
        <v>76</v>
      </c>
      <c r="AJ682">
        <v>500</v>
      </c>
      <c r="AK682">
        <v>5224</v>
      </c>
      <c r="AL682">
        <v>20</v>
      </c>
      <c r="AM682">
        <v>20</v>
      </c>
      <c r="AN682">
        <v>374</v>
      </c>
      <c r="AO682">
        <v>19</v>
      </c>
      <c r="AP682">
        <v>475</v>
      </c>
      <c r="AQ682">
        <v>25</v>
      </c>
      <c r="AR682">
        <v>0.7873</v>
      </c>
      <c r="AS682">
        <v>9.4999999999999998E-3</v>
      </c>
    </row>
    <row r="683" spans="1:45" x14ac:dyDescent="0.25">
      <c r="A683">
        <v>26.513000000000002</v>
      </c>
      <c r="B683" t="s">
        <v>815</v>
      </c>
      <c r="C683">
        <v>124</v>
      </c>
      <c r="D683" t="s">
        <v>40</v>
      </c>
      <c r="E683">
        <v>1</v>
      </c>
      <c r="H683">
        <v>17030</v>
      </c>
      <c r="I683">
        <v>890</v>
      </c>
      <c r="J683">
        <v>202700</v>
      </c>
      <c r="K683">
        <v>9500</v>
      </c>
      <c r="L683">
        <v>27.14</v>
      </c>
      <c r="M683">
        <v>0.45</v>
      </c>
      <c r="N683">
        <v>0.47</v>
      </c>
      <c r="O683">
        <v>0.2195</v>
      </c>
      <c r="P683">
        <v>4.1000000000000003E-3</v>
      </c>
      <c r="Q683">
        <v>4.5999999999999999E-3</v>
      </c>
      <c r="R683">
        <v>0.85795999999999994</v>
      </c>
      <c r="S683">
        <v>4.555809</v>
      </c>
      <c r="T683">
        <v>9.5474809999999993E-2</v>
      </c>
      <c r="U683">
        <v>0.90110000000000001</v>
      </c>
      <c r="V683">
        <v>8.5000000000000006E-3</v>
      </c>
      <c r="W683">
        <v>8.5000000000000006E-3</v>
      </c>
      <c r="X683">
        <v>0.29714000000000002</v>
      </c>
      <c r="Y683">
        <v>0.49459999999999998</v>
      </c>
      <c r="Z683">
        <v>5.3E-3</v>
      </c>
      <c r="AA683">
        <v>3.5999999999999997E-2</v>
      </c>
      <c r="AB683">
        <v>3387</v>
      </c>
      <c r="AC683">
        <v>16</v>
      </c>
      <c r="AD683">
        <v>17</v>
      </c>
      <c r="AE683" s="4">
        <v>1278</v>
      </c>
      <c r="AF683">
        <v>22</v>
      </c>
      <c r="AG683">
        <v>24</v>
      </c>
      <c r="AH683">
        <v>8119</v>
      </c>
      <c r="AI683">
        <v>71</v>
      </c>
      <c r="AJ683">
        <v>480</v>
      </c>
      <c r="AK683">
        <v>5190</v>
      </c>
      <c r="AL683">
        <v>19</v>
      </c>
      <c r="AM683">
        <v>19</v>
      </c>
      <c r="AN683">
        <v>378</v>
      </c>
      <c r="AO683">
        <v>18</v>
      </c>
      <c r="AP683">
        <v>478</v>
      </c>
      <c r="AQ683">
        <v>24</v>
      </c>
      <c r="AR683">
        <v>0.7994</v>
      </c>
      <c r="AS683">
        <v>8.3999999999999995E-3</v>
      </c>
    </row>
    <row r="684" spans="1:45" x14ac:dyDescent="0.25">
      <c r="A684">
        <v>27.088999999999999</v>
      </c>
      <c r="B684" t="s">
        <v>816</v>
      </c>
      <c r="C684">
        <v>126</v>
      </c>
      <c r="D684" t="s">
        <v>40</v>
      </c>
      <c r="E684">
        <v>1</v>
      </c>
      <c r="H684">
        <v>16150</v>
      </c>
      <c r="I684">
        <v>800</v>
      </c>
      <c r="J684">
        <v>191800</v>
      </c>
      <c r="K684">
        <v>8400</v>
      </c>
      <c r="L684">
        <v>27.41</v>
      </c>
      <c r="M684">
        <v>0.51</v>
      </c>
      <c r="N684">
        <v>0.52</v>
      </c>
      <c r="O684">
        <v>0.21779999999999999</v>
      </c>
      <c r="P684">
        <v>4.1000000000000003E-3</v>
      </c>
      <c r="Q684">
        <v>4.5999999999999999E-3</v>
      </c>
      <c r="R684">
        <v>0.84262000000000004</v>
      </c>
      <c r="S684">
        <v>4.5913680000000001</v>
      </c>
      <c r="T684">
        <v>9.6971050000000003E-2</v>
      </c>
      <c r="U684">
        <v>0.91400000000000003</v>
      </c>
      <c r="V684">
        <v>0.01</v>
      </c>
      <c r="W684">
        <v>0.01</v>
      </c>
      <c r="X684">
        <v>0.21532999999999999</v>
      </c>
      <c r="Y684">
        <v>0.50819999999999999</v>
      </c>
      <c r="Z684">
        <v>6.1999999999999998E-3</v>
      </c>
      <c r="AA684">
        <v>3.6999999999999998E-2</v>
      </c>
      <c r="AB684">
        <v>3399</v>
      </c>
      <c r="AC684">
        <v>19</v>
      </c>
      <c r="AD684">
        <v>19</v>
      </c>
      <c r="AE684" s="4">
        <v>1269</v>
      </c>
      <c r="AF684">
        <v>22</v>
      </c>
      <c r="AG684">
        <v>24</v>
      </c>
      <c r="AH684">
        <v>8301</v>
      </c>
      <c r="AI684">
        <v>83</v>
      </c>
      <c r="AJ684">
        <v>500</v>
      </c>
      <c r="AK684">
        <v>5220</v>
      </c>
      <c r="AL684">
        <v>23</v>
      </c>
      <c r="AM684">
        <v>23</v>
      </c>
      <c r="AN684">
        <v>360</v>
      </c>
      <c r="AO684">
        <v>16</v>
      </c>
      <c r="AP684">
        <v>457</v>
      </c>
      <c r="AQ684">
        <v>23</v>
      </c>
      <c r="AR684">
        <v>0.79600000000000004</v>
      </c>
      <c r="AS684">
        <v>0.01</v>
      </c>
    </row>
    <row r="685" spans="1:45" x14ac:dyDescent="0.25">
      <c r="A685">
        <v>26.501999999999999</v>
      </c>
      <c r="B685" t="s">
        <v>817</v>
      </c>
      <c r="C685">
        <v>123</v>
      </c>
      <c r="D685" t="s">
        <v>40</v>
      </c>
      <c r="E685">
        <v>1</v>
      </c>
      <c r="H685">
        <v>16250</v>
      </c>
      <c r="I685">
        <v>850</v>
      </c>
      <c r="J685">
        <v>198200</v>
      </c>
      <c r="K685">
        <v>8900</v>
      </c>
      <c r="L685">
        <v>27.38</v>
      </c>
      <c r="M685">
        <v>0.51</v>
      </c>
      <c r="N685">
        <v>0.53</v>
      </c>
      <c r="O685">
        <v>0.21890000000000001</v>
      </c>
      <c r="P685">
        <v>4.7000000000000002E-3</v>
      </c>
      <c r="Q685">
        <v>5.1999999999999998E-3</v>
      </c>
      <c r="R685">
        <v>0.89371999999999996</v>
      </c>
      <c r="S685">
        <v>4.5682960000000001</v>
      </c>
      <c r="T685">
        <v>0.10852050000000001</v>
      </c>
      <c r="U685">
        <v>0.91059999999999997</v>
      </c>
      <c r="V685">
        <v>8.6999999999999994E-3</v>
      </c>
      <c r="W685">
        <v>8.6999999999999994E-3</v>
      </c>
      <c r="X685">
        <v>0.3478</v>
      </c>
      <c r="Y685">
        <v>0.51200000000000001</v>
      </c>
      <c r="Z685">
        <v>6.7000000000000002E-3</v>
      </c>
      <c r="AA685">
        <v>3.6999999999999998E-2</v>
      </c>
      <c r="AB685">
        <v>3395</v>
      </c>
      <c r="AC685">
        <v>18</v>
      </c>
      <c r="AD685">
        <v>19</v>
      </c>
      <c r="AE685" s="4">
        <v>1275</v>
      </c>
      <c r="AF685">
        <v>25</v>
      </c>
      <c r="AG685">
        <v>27</v>
      </c>
      <c r="AH685">
        <v>8351</v>
      </c>
      <c r="AI685">
        <v>89</v>
      </c>
      <c r="AJ685">
        <v>500</v>
      </c>
      <c r="AK685">
        <v>5212</v>
      </c>
      <c r="AL685">
        <v>20</v>
      </c>
      <c r="AM685">
        <v>20</v>
      </c>
      <c r="AN685">
        <v>372</v>
      </c>
      <c r="AO685">
        <v>17</v>
      </c>
      <c r="AP685">
        <v>464</v>
      </c>
      <c r="AQ685">
        <v>23</v>
      </c>
      <c r="AR685">
        <v>0.80500000000000005</v>
      </c>
      <c r="AS685">
        <v>0.01</v>
      </c>
    </row>
    <row r="686" spans="1:45" x14ac:dyDescent="0.25">
      <c r="A686">
        <v>26.51</v>
      </c>
      <c r="B686" t="s">
        <v>818</v>
      </c>
      <c r="C686">
        <v>123</v>
      </c>
      <c r="D686" t="s">
        <v>40</v>
      </c>
      <c r="E686">
        <v>1</v>
      </c>
      <c r="H686">
        <v>16330</v>
      </c>
      <c r="I686">
        <v>890</v>
      </c>
      <c r="J686">
        <v>196000</v>
      </c>
      <c r="K686">
        <v>9300</v>
      </c>
      <c r="L686">
        <v>27.44</v>
      </c>
      <c r="M686">
        <v>0.43</v>
      </c>
      <c r="N686">
        <v>0.45</v>
      </c>
      <c r="O686">
        <v>0.21779999999999999</v>
      </c>
      <c r="P686">
        <v>3.7000000000000002E-3</v>
      </c>
      <c r="Q686">
        <v>4.1999999999999997E-3</v>
      </c>
      <c r="R686">
        <v>0.80889</v>
      </c>
      <c r="S686">
        <v>4.5913680000000001</v>
      </c>
      <c r="T686">
        <v>8.8538779999999997E-2</v>
      </c>
      <c r="U686">
        <v>0.91249999999999998</v>
      </c>
      <c r="V686">
        <v>9.7000000000000003E-3</v>
      </c>
      <c r="W686">
        <v>9.7000000000000003E-3</v>
      </c>
      <c r="X686">
        <v>0.33833000000000002</v>
      </c>
      <c r="Y686">
        <v>0.5111</v>
      </c>
      <c r="Z686">
        <v>6.1000000000000004E-3</v>
      </c>
      <c r="AA686">
        <v>3.6999999999999998E-2</v>
      </c>
      <c r="AB686">
        <v>3396</v>
      </c>
      <c r="AC686">
        <v>15</v>
      </c>
      <c r="AD686">
        <v>16</v>
      </c>
      <c r="AE686" s="4">
        <v>1269</v>
      </c>
      <c r="AF686">
        <v>19</v>
      </c>
      <c r="AG686">
        <v>22</v>
      </c>
      <c r="AH686">
        <v>8339</v>
      </c>
      <c r="AI686">
        <v>81</v>
      </c>
      <c r="AJ686">
        <v>500</v>
      </c>
      <c r="AK686">
        <v>5216</v>
      </c>
      <c r="AL686">
        <v>22</v>
      </c>
      <c r="AM686">
        <v>22</v>
      </c>
      <c r="AN686">
        <v>368</v>
      </c>
      <c r="AO686">
        <v>18</v>
      </c>
      <c r="AP686">
        <v>466</v>
      </c>
      <c r="AQ686">
        <v>25</v>
      </c>
      <c r="AR686">
        <v>0.79649999999999999</v>
      </c>
      <c r="AS686">
        <v>9.1000000000000004E-3</v>
      </c>
    </row>
    <row r="687" spans="1:45" x14ac:dyDescent="0.25">
      <c r="A687">
        <v>26.521000000000001</v>
      </c>
      <c r="B687" t="s">
        <v>819</v>
      </c>
      <c r="C687">
        <v>123</v>
      </c>
      <c r="D687" t="s">
        <v>40</v>
      </c>
      <c r="E687">
        <v>1</v>
      </c>
      <c r="H687">
        <v>15840</v>
      </c>
      <c r="I687">
        <v>780</v>
      </c>
      <c r="J687">
        <v>195600</v>
      </c>
      <c r="K687">
        <v>8900</v>
      </c>
      <c r="L687">
        <v>27.27</v>
      </c>
      <c r="M687">
        <v>0.45</v>
      </c>
      <c r="N687">
        <v>0.47</v>
      </c>
      <c r="O687">
        <v>0.216</v>
      </c>
      <c r="P687">
        <v>3.8E-3</v>
      </c>
      <c r="Q687">
        <v>4.3E-3</v>
      </c>
      <c r="R687">
        <v>0.86416000000000004</v>
      </c>
      <c r="S687">
        <v>4.6296299999999997</v>
      </c>
      <c r="T687">
        <v>9.2163919999999996E-2</v>
      </c>
      <c r="U687">
        <v>0.91310000000000002</v>
      </c>
      <c r="V687">
        <v>8.8000000000000005E-3</v>
      </c>
      <c r="W687">
        <v>8.8000000000000005E-3</v>
      </c>
      <c r="X687">
        <v>0.25031999999999999</v>
      </c>
      <c r="Y687">
        <v>0.50939999999999996</v>
      </c>
      <c r="Z687">
        <v>6.7999999999999996E-3</v>
      </c>
      <c r="AA687">
        <v>3.6999999999999998E-2</v>
      </c>
      <c r="AB687">
        <v>3389</v>
      </c>
      <c r="AC687">
        <v>16</v>
      </c>
      <c r="AD687">
        <v>17</v>
      </c>
      <c r="AE687" s="4">
        <v>1260</v>
      </c>
      <c r="AF687">
        <v>20</v>
      </c>
      <c r="AG687">
        <v>23</v>
      </c>
      <c r="AH687">
        <v>8316</v>
      </c>
      <c r="AI687">
        <v>90</v>
      </c>
      <c r="AJ687">
        <v>500</v>
      </c>
      <c r="AK687">
        <v>5217</v>
      </c>
      <c r="AL687">
        <v>20</v>
      </c>
      <c r="AM687">
        <v>20</v>
      </c>
      <c r="AN687">
        <v>370</v>
      </c>
      <c r="AO687">
        <v>17</v>
      </c>
      <c r="AP687">
        <v>466</v>
      </c>
      <c r="AQ687">
        <v>23</v>
      </c>
      <c r="AR687">
        <v>0.79349999999999998</v>
      </c>
      <c r="AS687">
        <v>9.2999999999999992E-3</v>
      </c>
    </row>
    <row r="688" spans="1:45" x14ac:dyDescent="0.25">
      <c r="A688">
        <v>26.571000000000002</v>
      </c>
      <c r="B688" t="s">
        <v>820</v>
      </c>
      <c r="C688">
        <v>123</v>
      </c>
      <c r="D688" t="s">
        <v>40</v>
      </c>
      <c r="E688">
        <v>1</v>
      </c>
      <c r="H688">
        <v>16140</v>
      </c>
      <c r="I688">
        <v>890</v>
      </c>
      <c r="J688">
        <v>194900</v>
      </c>
      <c r="K688">
        <v>9700</v>
      </c>
      <c r="L688">
        <v>27.42</v>
      </c>
      <c r="M688">
        <v>0.43</v>
      </c>
      <c r="N688">
        <v>0.45</v>
      </c>
      <c r="O688">
        <v>0.21959999999999999</v>
      </c>
      <c r="P688">
        <v>4.4000000000000003E-3</v>
      </c>
      <c r="Q688">
        <v>4.7999999999999996E-3</v>
      </c>
      <c r="R688">
        <v>0.85675999999999997</v>
      </c>
      <c r="S688">
        <v>4.5537340000000004</v>
      </c>
      <c r="T688">
        <v>9.9535170000000006E-2</v>
      </c>
      <c r="U688">
        <v>0.90839999999999999</v>
      </c>
      <c r="V688">
        <v>8.6999999999999994E-3</v>
      </c>
      <c r="W688">
        <v>8.6999999999999994E-3</v>
      </c>
      <c r="X688">
        <v>0.45735999999999999</v>
      </c>
      <c r="Y688">
        <v>0.5171</v>
      </c>
      <c r="Z688">
        <v>6.1999999999999998E-3</v>
      </c>
      <c r="AA688">
        <v>3.7999999999999999E-2</v>
      </c>
      <c r="AB688">
        <v>3395</v>
      </c>
      <c r="AC688">
        <v>15</v>
      </c>
      <c r="AD688">
        <v>16</v>
      </c>
      <c r="AE688" s="4">
        <v>1279</v>
      </c>
      <c r="AF688">
        <v>23</v>
      </c>
      <c r="AG688">
        <v>25</v>
      </c>
      <c r="AH688">
        <v>8420</v>
      </c>
      <c r="AI688">
        <v>83</v>
      </c>
      <c r="AJ688">
        <v>500</v>
      </c>
      <c r="AK688">
        <v>5207</v>
      </c>
      <c r="AL688">
        <v>20</v>
      </c>
      <c r="AM688">
        <v>20</v>
      </c>
      <c r="AN688">
        <v>369</v>
      </c>
      <c r="AO688">
        <v>18</v>
      </c>
      <c r="AP688">
        <v>468</v>
      </c>
      <c r="AQ688">
        <v>26</v>
      </c>
      <c r="AR688">
        <v>0.78879999999999995</v>
      </c>
      <c r="AS688">
        <v>9.4999999999999998E-3</v>
      </c>
    </row>
    <row r="689" spans="1:45" x14ac:dyDescent="0.25">
      <c r="A689">
        <v>26.516999999999999</v>
      </c>
      <c r="B689" t="s">
        <v>821</v>
      </c>
      <c r="C689">
        <v>124</v>
      </c>
      <c r="D689" t="s">
        <v>40</v>
      </c>
      <c r="E689">
        <v>1</v>
      </c>
      <c r="H689">
        <v>16110</v>
      </c>
      <c r="I689">
        <v>860</v>
      </c>
      <c r="J689">
        <v>196700</v>
      </c>
      <c r="K689">
        <v>9400</v>
      </c>
      <c r="L689">
        <v>27.43</v>
      </c>
      <c r="M689">
        <v>0.44</v>
      </c>
      <c r="N689">
        <v>0.46</v>
      </c>
      <c r="O689">
        <v>0.21690000000000001</v>
      </c>
      <c r="P689">
        <v>3.7000000000000002E-3</v>
      </c>
      <c r="Q689">
        <v>4.1999999999999997E-3</v>
      </c>
      <c r="R689">
        <v>0.80845</v>
      </c>
      <c r="S689">
        <v>4.6104200000000004</v>
      </c>
      <c r="T689">
        <v>8.9275069999999998E-2</v>
      </c>
      <c r="U689">
        <v>0.91400000000000003</v>
      </c>
      <c r="V689">
        <v>9.4000000000000004E-3</v>
      </c>
      <c r="W689">
        <v>9.4000000000000004E-3</v>
      </c>
      <c r="X689">
        <v>0.27745999999999998</v>
      </c>
      <c r="Y689">
        <v>0.52180000000000004</v>
      </c>
      <c r="Z689">
        <v>5.7000000000000002E-3</v>
      </c>
      <c r="AA689">
        <v>3.7999999999999999E-2</v>
      </c>
      <c r="AB689">
        <v>3397</v>
      </c>
      <c r="AC689">
        <v>16</v>
      </c>
      <c r="AD689">
        <v>16</v>
      </c>
      <c r="AE689" s="4">
        <v>1264</v>
      </c>
      <c r="AF689">
        <v>19</v>
      </c>
      <c r="AG689">
        <v>22</v>
      </c>
      <c r="AH689">
        <v>8493</v>
      </c>
      <c r="AI689">
        <v>77</v>
      </c>
      <c r="AJ689">
        <v>520</v>
      </c>
      <c r="AK689">
        <v>5219</v>
      </c>
      <c r="AL689">
        <v>21</v>
      </c>
      <c r="AM689">
        <v>21</v>
      </c>
      <c r="AN689">
        <v>375</v>
      </c>
      <c r="AO689">
        <v>18</v>
      </c>
      <c r="AP689">
        <v>475</v>
      </c>
      <c r="AQ689">
        <v>25</v>
      </c>
      <c r="AR689">
        <v>0.79079999999999995</v>
      </c>
      <c r="AS689">
        <v>9.1000000000000004E-3</v>
      </c>
    </row>
    <row r="690" spans="1:45" x14ac:dyDescent="0.25">
      <c r="A690">
        <v>26.533999999999999</v>
      </c>
      <c r="B690" t="s">
        <v>822</v>
      </c>
      <c r="C690">
        <v>124</v>
      </c>
      <c r="D690" t="s">
        <v>40</v>
      </c>
      <c r="E690">
        <v>1</v>
      </c>
      <c r="H690">
        <v>16000</v>
      </c>
      <c r="I690">
        <v>870</v>
      </c>
      <c r="J690">
        <v>196200</v>
      </c>
      <c r="K690">
        <v>9800</v>
      </c>
      <c r="L690">
        <v>27.53</v>
      </c>
      <c r="M690">
        <v>0.47</v>
      </c>
      <c r="N690">
        <v>0.49</v>
      </c>
      <c r="O690">
        <v>0.21560000000000001</v>
      </c>
      <c r="P690">
        <v>4.1999999999999997E-3</v>
      </c>
      <c r="Q690">
        <v>4.7000000000000002E-3</v>
      </c>
      <c r="R690">
        <v>0.87575000000000003</v>
      </c>
      <c r="S690">
        <v>4.6382190000000003</v>
      </c>
      <c r="T690">
        <v>0.10111150000000001</v>
      </c>
      <c r="U690">
        <v>0.92120000000000002</v>
      </c>
      <c r="V690">
        <v>8.6E-3</v>
      </c>
      <c r="W690">
        <v>8.6E-3</v>
      </c>
      <c r="X690">
        <v>0.36342000000000002</v>
      </c>
      <c r="Y690">
        <v>0.51949999999999996</v>
      </c>
      <c r="Z690">
        <v>6.1000000000000004E-3</v>
      </c>
      <c r="AA690">
        <v>3.7999999999999999E-2</v>
      </c>
      <c r="AB690">
        <v>3401</v>
      </c>
      <c r="AC690">
        <v>17</v>
      </c>
      <c r="AD690">
        <v>18</v>
      </c>
      <c r="AE690" s="4">
        <v>1257</v>
      </c>
      <c r="AF690">
        <v>22</v>
      </c>
      <c r="AG690">
        <v>25</v>
      </c>
      <c r="AH690">
        <v>8452</v>
      </c>
      <c r="AI690">
        <v>81</v>
      </c>
      <c r="AJ690">
        <v>500</v>
      </c>
      <c r="AK690">
        <v>5236</v>
      </c>
      <c r="AL690">
        <v>20</v>
      </c>
      <c r="AM690">
        <v>20</v>
      </c>
      <c r="AN690">
        <v>374</v>
      </c>
      <c r="AO690">
        <v>19</v>
      </c>
      <c r="AP690">
        <v>470</v>
      </c>
      <c r="AQ690">
        <v>25</v>
      </c>
      <c r="AR690">
        <v>0.79769999999999996</v>
      </c>
      <c r="AS690">
        <v>9.2999999999999992E-3</v>
      </c>
    </row>
    <row r="691" spans="1:45" s="20" customFormat="1" x14ac:dyDescent="0.25">
      <c r="AE691" s="21"/>
    </row>
    <row r="692" spans="1:45" x14ac:dyDescent="0.25">
      <c r="B692" s="13" t="s">
        <v>939</v>
      </c>
    </row>
    <row r="693" spans="1:45" x14ac:dyDescent="0.25">
      <c r="A693">
        <v>27.068999999999999</v>
      </c>
      <c r="B693" t="s">
        <v>847</v>
      </c>
      <c r="C693">
        <v>139</v>
      </c>
      <c r="D693" t="s">
        <v>40</v>
      </c>
      <c r="E693">
        <v>1</v>
      </c>
      <c r="F693" s="1">
        <v>3011000</v>
      </c>
      <c r="G693">
        <v>89000</v>
      </c>
      <c r="J693">
        <v>59500</v>
      </c>
      <c r="K693">
        <v>1500</v>
      </c>
      <c r="L693">
        <v>3.2789999999999999</v>
      </c>
      <c r="M693">
        <v>7.9000000000000001E-2</v>
      </c>
      <c r="N693">
        <v>0.11</v>
      </c>
      <c r="O693">
        <v>0.24660000000000001</v>
      </c>
      <c r="P693">
        <v>3.7000000000000002E-3</v>
      </c>
      <c r="Q693">
        <v>5.5999999999999999E-3</v>
      </c>
      <c r="R693">
        <v>0.31912000000000001</v>
      </c>
      <c r="S693">
        <v>4.0551500000000003</v>
      </c>
      <c r="T693">
        <v>9.2087749999999996E-2</v>
      </c>
      <c r="U693">
        <v>9.6299999999999997E-2</v>
      </c>
      <c r="V693">
        <v>2.3E-3</v>
      </c>
      <c r="W693">
        <v>2.5999999999999999E-3</v>
      </c>
      <c r="X693">
        <v>0.3584</v>
      </c>
      <c r="AB693">
        <v>1473</v>
      </c>
      <c r="AC693">
        <v>18</v>
      </c>
      <c r="AD693">
        <v>26</v>
      </c>
      <c r="AE693">
        <v>1420</v>
      </c>
      <c r="AF693">
        <v>19</v>
      </c>
      <c r="AG693">
        <v>29</v>
      </c>
      <c r="AK693">
        <v>1536</v>
      </c>
      <c r="AL693">
        <v>44</v>
      </c>
      <c r="AM693">
        <v>51</v>
      </c>
    </row>
    <row r="694" spans="1:45" x14ac:dyDescent="0.25">
      <c r="A694">
        <v>27.068999999999999</v>
      </c>
      <c r="B694" t="s">
        <v>848</v>
      </c>
      <c r="C694">
        <v>139</v>
      </c>
      <c r="D694" t="s">
        <v>40</v>
      </c>
      <c r="E694">
        <v>1</v>
      </c>
      <c r="F694" s="1">
        <v>3003000</v>
      </c>
      <c r="G694">
        <v>86000</v>
      </c>
      <c r="J694">
        <v>59900</v>
      </c>
      <c r="K694">
        <v>1600</v>
      </c>
      <c r="L694">
        <v>3.26</v>
      </c>
      <c r="M694">
        <v>8.6999999999999994E-2</v>
      </c>
      <c r="N694">
        <v>0.12</v>
      </c>
      <c r="O694">
        <v>0.24809999999999999</v>
      </c>
      <c r="P694">
        <v>4.4999999999999997E-3</v>
      </c>
      <c r="Q694">
        <v>6.1999999999999998E-3</v>
      </c>
      <c r="R694">
        <v>0.35281000000000001</v>
      </c>
      <c r="S694">
        <v>4.0306329999999999</v>
      </c>
      <c r="T694">
        <v>0.1007252</v>
      </c>
      <c r="U694">
        <v>9.5299999999999996E-2</v>
      </c>
      <c r="V694">
        <v>2.5000000000000001E-3</v>
      </c>
      <c r="W694">
        <v>2.8E-3</v>
      </c>
      <c r="X694">
        <v>0.32601999999999998</v>
      </c>
      <c r="AB694">
        <v>1465</v>
      </c>
      <c r="AC694">
        <v>20</v>
      </c>
      <c r="AD694">
        <v>27</v>
      </c>
      <c r="AE694">
        <v>1427</v>
      </c>
      <c r="AF694">
        <v>23</v>
      </c>
      <c r="AG694">
        <v>32</v>
      </c>
      <c r="AK694">
        <v>1523</v>
      </c>
      <c r="AL694">
        <v>52</v>
      </c>
      <c r="AM694">
        <v>58</v>
      </c>
    </row>
    <row r="695" spans="1:45" x14ac:dyDescent="0.25">
      <c r="A695">
        <v>27.007999999999999</v>
      </c>
      <c r="B695" t="s">
        <v>849</v>
      </c>
      <c r="C695">
        <v>138</v>
      </c>
      <c r="D695" t="s">
        <v>40</v>
      </c>
      <c r="E695">
        <v>1</v>
      </c>
      <c r="F695" s="1">
        <v>2965000</v>
      </c>
      <c r="G695">
        <v>87000</v>
      </c>
      <c r="J695">
        <v>59800</v>
      </c>
      <c r="K695">
        <v>1500</v>
      </c>
      <c r="L695">
        <v>3.3580000000000001</v>
      </c>
      <c r="M695">
        <v>8.5000000000000006E-2</v>
      </c>
      <c r="N695">
        <v>0.12</v>
      </c>
      <c r="O695">
        <v>0.24970000000000001</v>
      </c>
      <c r="P695">
        <v>4.1000000000000003E-3</v>
      </c>
      <c r="Q695">
        <v>5.8999999999999999E-3</v>
      </c>
      <c r="R695">
        <v>0.48276000000000002</v>
      </c>
      <c r="S695">
        <v>4.0048060000000003</v>
      </c>
      <c r="T695">
        <v>9.4626970000000005E-2</v>
      </c>
      <c r="U695">
        <v>9.7199999999999995E-2</v>
      </c>
      <c r="V695">
        <v>2.3999999999999998E-3</v>
      </c>
      <c r="W695">
        <v>2.7000000000000001E-3</v>
      </c>
      <c r="X695">
        <v>0.30526999999999999</v>
      </c>
      <c r="AB695">
        <v>1488</v>
      </c>
      <c r="AC695">
        <v>20</v>
      </c>
      <c r="AD695">
        <v>27</v>
      </c>
      <c r="AE695">
        <v>1436</v>
      </c>
      <c r="AF695">
        <v>21</v>
      </c>
      <c r="AG695">
        <v>30</v>
      </c>
      <c r="AK695">
        <v>1546</v>
      </c>
      <c r="AL695">
        <v>47</v>
      </c>
      <c r="AM695">
        <v>53</v>
      </c>
    </row>
    <row r="696" spans="1:45" x14ac:dyDescent="0.25">
      <c r="A696">
        <v>27.047000000000001</v>
      </c>
      <c r="B696" t="s">
        <v>850</v>
      </c>
      <c r="C696">
        <v>139</v>
      </c>
      <c r="D696" t="s">
        <v>40</v>
      </c>
      <c r="E696">
        <v>1</v>
      </c>
      <c r="F696" s="1">
        <v>2978000</v>
      </c>
      <c r="G696">
        <v>87000</v>
      </c>
      <c r="J696">
        <v>60000</v>
      </c>
      <c r="K696">
        <v>1500</v>
      </c>
      <c r="L696">
        <v>3.2989999999999999</v>
      </c>
      <c r="M696">
        <v>9.4E-2</v>
      </c>
      <c r="N696">
        <v>0.12</v>
      </c>
      <c r="O696">
        <v>0.24360000000000001</v>
      </c>
      <c r="P696">
        <v>4.4999999999999997E-3</v>
      </c>
      <c r="Q696">
        <v>6.1000000000000004E-3</v>
      </c>
      <c r="R696">
        <v>0.37607000000000002</v>
      </c>
      <c r="S696">
        <v>4.1050899999999997</v>
      </c>
      <c r="T696">
        <v>0.10279580000000001</v>
      </c>
      <c r="U696">
        <v>9.8100000000000007E-2</v>
      </c>
      <c r="V696">
        <v>2.7000000000000001E-3</v>
      </c>
      <c r="W696">
        <v>3.0000000000000001E-3</v>
      </c>
      <c r="X696">
        <v>0.30593999999999999</v>
      </c>
      <c r="AB696">
        <v>1473</v>
      </c>
      <c r="AC696">
        <v>22</v>
      </c>
      <c r="AD696">
        <v>29</v>
      </c>
      <c r="AE696">
        <v>1404</v>
      </c>
      <c r="AF696">
        <v>23</v>
      </c>
      <c r="AG696">
        <v>31</v>
      </c>
      <c r="AK696">
        <v>1563</v>
      </c>
      <c r="AL696">
        <v>51</v>
      </c>
      <c r="AM696">
        <v>57</v>
      </c>
    </row>
    <row r="697" spans="1:45" x14ac:dyDescent="0.25">
      <c r="A697">
        <v>27.04</v>
      </c>
      <c r="B697" t="s">
        <v>851</v>
      </c>
      <c r="C697">
        <v>138</v>
      </c>
      <c r="D697" t="s">
        <v>40</v>
      </c>
      <c r="E697">
        <v>1</v>
      </c>
      <c r="F697" s="1">
        <v>2999000</v>
      </c>
      <c r="G697">
        <v>92000</v>
      </c>
      <c r="J697">
        <v>59900</v>
      </c>
      <c r="K697">
        <v>1600</v>
      </c>
      <c r="L697">
        <v>3.3050000000000002</v>
      </c>
      <c r="M697">
        <v>7.4999999999999997E-2</v>
      </c>
      <c r="N697">
        <v>0.11</v>
      </c>
      <c r="O697">
        <v>0.25119999999999998</v>
      </c>
      <c r="P697">
        <v>4.7999999999999996E-3</v>
      </c>
      <c r="Q697">
        <v>6.4000000000000003E-3</v>
      </c>
      <c r="R697">
        <v>0.31484000000000001</v>
      </c>
      <c r="S697">
        <v>3.9808919999999999</v>
      </c>
      <c r="T697">
        <v>0.101424</v>
      </c>
      <c r="U697">
        <v>9.6199999999999994E-2</v>
      </c>
      <c r="V697">
        <v>2.5000000000000001E-3</v>
      </c>
      <c r="W697">
        <v>2.8E-3</v>
      </c>
      <c r="X697">
        <v>0.49567</v>
      </c>
      <c r="AB697">
        <v>1479</v>
      </c>
      <c r="AC697">
        <v>18</v>
      </c>
      <c r="AD697">
        <v>26</v>
      </c>
      <c r="AE697">
        <v>1443</v>
      </c>
      <c r="AF697">
        <v>25</v>
      </c>
      <c r="AG697">
        <v>33</v>
      </c>
      <c r="AK697">
        <v>1529</v>
      </c>
      <c r="AL697">
        <v>49</v>
      </c>
      <c r="AM697">
        <v>55</v>
      </c>
    </row>
    <row r="698" spans="1:45" x14ac:dyDescent="0.25">
      <c r="A698">
        <v>27.045999999999999</v>
      </c>
      <c r="B698" t="s">
        <v>852</v>
      </c>
      <c r="C698">
        <v>139</v>
      </c>
      <c r="D698" t="s">
        <v>40</v>
      </c>
      <c r="E698">
        <v>1</v>
      </c>
      <c r="F698" s="1">
        <v>2983000</v>
      </c>
      <c r="G698">
        <v>91000</v>
      </c>
      <c r="J698">
        <v>61400</v>
      </c>
      <c r="K698">
        <v>1500</v>
      </c>
      <c r="L698">
        <v>3.1219999999999999</v>
      </c>
      <c r="M698">
        <v>7.5999999999999998E-2</v>
      </c>
      <c r="N698">
        <v>0.11</v>
      </c>
      <c r="O698">
        <v>0.24329999999999999</v>
      </c>
      <c r="P698">
        <v>4.1999999999999997E-3</v>
      </c>
      <c r="Q698">
        <v>5.8999999999999999E-3</v>
      </c>
      <c r="R698">
        <v>0.41652</v>
      </c>
      <c r="S698">
        <v>4.1101520000000002</v>
      </c>
      <c r="T698">
        <v>9.9670770000000006E-2</v>
      </c>
      <c r="U698">
        <v>9.3100000000000002E-2</v>
      </c>
      <c r="V698">
        <v>2.3E-3</v>
      </c>
      <c r="W698">
        <v>2.5999999999999999E-3</v>
      </c>
      <c r="X698">
        <v>0.38308999999999999</v>
      </c>
      <c r="AB698">
        <v>1437</v>
      </c>
      <c r="AC698">
        <v>20</v>
      </c>
      <c r="AD698">
        <v>28</v>
      </c>
      <c r="AE698">
        <v>1403</v>
      </c>
      <c r="AF698">
        <v>22</v>
      </c>
      <c r="AG698">
        <v>31</v>
      </c>
      <c r="AK698">
        <v>1475</v>
      </c>
      <c r="AL698">
        <v>47</v>
      </c>
      <c r="AM698">
        <v>53</v>
      </c>
    </row>
    <row r="699" spans="1:45" x14ac:dyDescent="0.25">
      <c r="A699">
        <v>27.018999999999998</v>
      </c>
      <c r="B699" t="s">
        <v>853</v>
      </c>
      <c r="C699">
        <v>139</v>
      </c>
      <c r="D699" t="s">
        <v>40</v>
      </c>
      <c r="E699">
        <v>1</v>
      </c>
      <c r="F699" s="1">
        <v>2964000</v>
      </c>
      <c r="G699">
        <v>83000</v>
      </c>
      <c r="J699">
        <v>60200</v>
      </c>
      <c r="K699">
        <v>1500</v>
      </c>
      <c r="L699">
        <v>3.3170000000000002</v>
      </c>
      <c r="M699">
        <v>8.1000000000000003E-2</v>
      </c>
      <c r="N699">
        <v>0.11</v>
      </c>
      <c r="O699">
        <v>0.24610000000000001</v>
      </c>
      <c r="P699">
        <v>3.8999999999999998E-3</v>
      </c>
      <c r="Q699">
        <v>5.7000000000000002E-3</v>
      </c>
      <c r="R699">
        <v>0.46229999999999999</v>
      </c>
      <c r="S699">
        <v>4.0633889999999999</v>
      </c>
      <c r="T699">
        <v>9.4113440000000007E-2</v>
      </c>
      <c r="U699">
        <v>9.7000000000000003E-2</v>
      </c>
      <c r="V699">
        <v>2.0999999999999999E-3</v>
      </c>
      <c r="W699">
        <v>2.5000000000000001E-3</v>
      </c>
      <c r="X699">
        <v>0.25889000000000001</v>
      </c>
      <c r="AB699">
        <v>1482</v>
      </c>
      <c r="AC699">
        <v>19</v>
      </c>
      <c r="AD699">
        <v>27</v>
      </c>
      <c r="AE699">
        <v>1417</v>
      </c>
      <c r="AF699">
        <v>20</v>
      </c>
      <c r="AG699">
        <v>30</v>
      </c>
      <c r="AK699">
        <v>1557</v>
      </c>
      <c r="AL699">
        <v>44</v>
      </c>
      <c r="AM699">
        <v>50</v>
      </c>
    </row>
    <row r="700" spans="1:45" x14ac:dyDescent="0.25">
      <c r="A700">
        <v>27.021999999999998</v>
      </c>
      <c r="B700" t="s">
        <v>854</v>
      </c>
      <c r="C700">
        <v>139</v>
      </c>
      <c r="D700" t="s">
        <v>40</v>
      </c>
      <c r="E700">
        <v>1</v>
      </c>
      <c r="F700" s="1">
        <v>3013000</v>
      </c>
      <c r="G700">
        <v>85000</v>
      </c>
      <c r="J700">
        <v>59800</v>
      </c>
      <c r="K700">
        <v>1500</v>
      </c>
      <c r="L700">
        <v>3.2810000000000001</v>
      </c>
      <c r="M700">
        <v>7.4999999999999997E-2</v>
      </c>
      <c r="N700">
        <v>0.11</v>
      </c>
      <c r="O700">
        <v>0.2467</v>
      </c>
      <c r="P700">
        <v>4.5999999999999999E-3</v>
      </c>
      <c r="Q700">
        <v>6.1999999999999998E-3</v>
      </c>
      <c r="R700">
        <v>0.26613999999999999</v>
      </c>
      <c r="S700">
        <v>4.0535059999999996</v>
      </c>
      <c r="T700">
        <v>0.1018717</v>
      </c>
      <c r="U700">
        <v>9.6100000000000005E-2</v>
      </c>
      <c r="V700">
        <v>2.5000000000000001E-3</v>
      </c>
      <c r="W700">
        <v>2.8E-3</v>
      </c>
      <c r="X700">
        <v>0.45918999999999999</v>
      </c>
      <c r="AB700">
        <v>1471</v>
      </c>
      <c r="AC700">
        <v>18</v>
      </c>
      <c r="AD700">
        <v>26</v>
      </c>
      <c r="AE700">
        <v>1420</v>
      </c>
      <c r="AF700">
        <v>24</v>
      </c>
      <c r="AG700">
        <v>32</v>
      </c>
      <c r="AK700">
        <v>1529</v>
      </c>
      <c r="AL700">
        <v>49</v>
      </c>
      <c r="AM700">
        <v>54</v>
      </c>
    </row>
    <row r="701" spans="1:45" x14ac:dyDescent="0.25">
      <c r="A701">
        <v>27.038</v>
      </c>
      <c r="B701" t="s">
        <v>855</v>
      </c>
      <c r="C701">
        <v>139</v>
      </c>
      <c r="D701" t="s">
        <v>40</v>
      </c>
      <c r="E701">
        <v>1</v>
      </c>
      <c r="F701" s="1">
        <v>2896000</v>
      </c>
      <c r="G701">
        <v>89000</v>
      </c>
      <c r="J701">
        <v>59100</v>
      </c>
      <c r="K701">
        <v>1500</v>
      </c>
      <c r="L701">
        <v>3.3239999999999998</v>
      </c>
      <c r="M701">
        <v>8.2000000000000003E-2</v>
      </c>
      <c r="N701">
        <v>0.11</v>
      </c>
      <c r="O701">
        <v>0.24690000000000001</v>
      </c>
      <c r="P701">
        <v>3.8E-3</v>
      </c>
      <c r="Q701">
        <v>5.7000000000000002E-3</v>
      </c>
      <c r="R701">
        <v>0.31763000000000002</v>
      </c>
      <c r="S701">
        <v>4.0502229999999999</v>
      </c>
      <c r="T701">
        <v>9.3504539999999997E-2</v>
      </c>
      <c r="U701">
        <v>9.7199999999999995E-2</v>
      </c>
      <c r="V701">
        <v>2.5000000000000001E-3</v>
      </c>
      <c r="W701">
        <v>2.8E-3</v>
      </c>
      <c r="X701">
        <v>0.34955999999999998</v>
      </c>
      <c r="AB701">
        <v>1480</v>
      </c>
      <c r="AC701">
        <v>20</v>
      </c>
      <c r="AD701">
        <v>27</v>
      </c>
      <c r="AE701">
        <v>1421</v>
      </c>
      <c r="AF701">
        <v>20</v>
      </c>
      <c r="AG701">
        <v>29</v>
      </c>
      <c r="AK701">
        <v>1542</v>
      </c>
      <c r="AL701">
        <v>49</v>
      </c>
      <c r="AM701">
        <v>55</v>
      </c>
    </row>
    <row r="702" spans="1:45" x14ac:dyDescent="0.25">
      <c r="A702">
        <v>27.004999999999999</v>
      </c>
      <c r="B702" t="s">
        <v>856</v>
      </c>
      <c r="C702">
        <v>139</v>
      </c>
      <c r="D702" t="s">
        <v>40</v>
      </c>
      <c r="E702">
        <v>1</v>
      </c>
      <c r="F702" s="1">
        <v>2982000</v>
      </c>
      <c r="G702">
        <v>96000</v>
      </c>
      <c r="J702">
        <v>59900</v>
      </c>
      <c r="K702">
        <v>1500</v>
      </c>
      <c r="L702">
        <v>3.153</v>
      </c>
      <c r="M702">
        <v>8.1000000000000003E-2</v>
      </c>
      <c r="N702">
        <v>0.11</v>
      </c>
      <c r="O702">
        <v>0.24759999999999999</v>
      </c>
      <c r="P702">
        <v>4.1999999999999997E-3</v>
      </c>
      <c r="Q702">
        <v>6.0000000000000001E-3</v>
      </c>
      <c r="R702">
        <v>0.33139000000000002</v>
      </c>
      <c r="S702">
        <v>4.0387719999999998</v>
      </c>
      <c r="T702">
        <v>9.7870090000000007E-2</v>
      </c>
      <c r="U702">
        <v>9.2700000000000005E-2</v>
      </c>
      <c r="V702">
        <v>2.5000000000000001E-3</v>
      </c>
      <c r="W702">
        <v>2.7000000000000001E-3</v>
      </c>
      <c r="X702">
        <v>0.33928999999999998</v>
      </c>
      <c r="AB702">
        <v>1442</v>
      </c>
      <c r="AC702">
        <v>20</v>
      </c>
      <c r="AD702">
        <v>28</v>
      </c>
      <c r="AE702">
        <v>1425</v>
      </c>
      <c r="AF702">
        <v>22</v>
      </c>
      <c r="AG702">
        <v>31</v>
      </c>
      <c r="AK702">
        <v>1451</v>
      </c>
      <c r="AL702">
        <v>52</v>
      </c>
      <c r="AM702">
        <v>57</v>
      </c>
    </row>
    <row r="703" spans="1:45" x14ac:dyDescent="0.25">
      <c r="A703">
        <v>27.053999999999998</v>
      </c>
      <c r="B703" t="s">
        <v>857</v>
      </c>
      <c r="C703">
        <v>139</v>
      </c>
      <c r="D703" t="s">
        <v>40</v>
      </c>
      <c r="E703">
        <v>1</v>
      </c>
      <c r="F703" s="1">
        <v>2875000</v>
      </c>
      <c r="G703">
        <v>91000</v>
      </c>
      <c r="J703">
        <v>57400</v>
      </c>
      <c r="K703">
        <v>1800</v>
      </c>
      <c r="L703">
        <v>3.3959999999999999</v>
      </c>
      <c r="M703">
        <v>7.9000000000000001E-2</v>
      </c>
      <c r="N703">
        <v>0.11</v>
      </c>
      <c r="O703">
        <v>0.25740000000000002</v>
      </c>
      <c r="P703">
        <v>4.1000000000000003E-3</v>
      </c>
      <c r="Q703">
        <v>6.0000000000000001E-3</v>
      </c>
      <c r="R703">
        <v>0.31179000000000001</v>
      </c>
      <c r="S703">
        <v>3.8850039999999999</v>
      </c>
      <c r="T703">
        <v>9.0559529999999999E-2</v>
      </c>
      <c r="U703">
        <v>9.5699999999999993E-2</v>
      </c>
      <c r="V703">
        <v>2.3E-3</v>
      </c>
      <c r="W703">
        <v>2.5999999999999999E-3</v>
      </c>
      <c r="X703">
        <v>0.33543000000000001</v>
      </c>
      <c r="AB703">
        <v>1498</v>
      </c>
      <c r="AC703">
        <v>18</v>
      </c>
      <c r="AD703">
        <v>26</v>
      </c>
      <c r="AE703">
        <v>1475</v>
      </c>
      <c r="AF703">
        <v>21</v>
      </c>
      <c r="AG703">
        <v>31</v>
      </c>
      <c r="AK703">
        <v>1531</v>
      </c>
      <c r="AL703">
        <v>44</v>
      </c>
      <c r="AM703">
        <v>49</v>
      </c>
    </row>
    <row r="704" spans="1:45" x14ac:dyDescent="0.25">
      <c r="A704">
        <v>27.004000000000001</v>
      </c>
      <c r="B704" t="s">
        <v>858</v>
      </c>
      <c r="C704">
        <v>138</v>
      </c>
      <c r="D704" t="s">
        <v>40</v>
      </c>
      <c r="E704">
        <v>1</v>
      </c>
      <c r="F704" s="1">
        <v>2885000</v>
      </c>
      <c r="G704">
        <v>93000</v>
      </c>
      <c r="J704">
        <v>59400</v>
      </c>
      <c r="K704">
        <v>1800</v>
      </c>
      <c r="L704">
        <v>3.3039999999999998</v>
      </c>
      <c r="M704">
        <v>8.4000000000000005E-2</v>
      </c>
      <c r="N704">
        <v>0.11</v>
      </c>
      <c r="O704">
        <v>0.253</v>
      </c>
      <c r="P704">
        <v>3.8999999999999998E-3</v>
      </c>
      <c r="Q704">
        <v>5.7999999999999996E-3</v>
      </c>
      <c r="R704">
        <v>0.22045000000000001</v>
      </c>
      <c r="S704">
        <v>3.952569</v>
      </c>
      <c r="T704">
        <v>9.061226E-2</v>
      </c>
      <c r="U704">
        <v>9.5100000000000004E-2</v>
      </c>
      <c r="V704">
        <v>2.5999999999999999E-3</v>
      </c>
      <c r="W704">
        <v>2.8E-3</v>
      </c>
      <c r="X704">
        <v>0.40298</v>
      </c>
      <c r="AB704">
        <v>1475</v>
      </c>
      <c r="AC704">
        <v>20</v>
      </c>
      <c r="AD704">
        <v>27</v>
      </c>
      <c r="AE704">
        <v>1453</v>
      </c>
      <c r="AF704">
        <v>20</v>
      </c>
      <c r="AG704">
        <v>30</v>
      </c>
      <c r="AK704">
        <v>1498</v>
      </c>
      <c r="AL704">
        <v>53</v>
      </c>
      <c r="AM704">
        <v>58</v>
      </c>
    </row>
    <row r="705" spans="1:39" x14ac:dyDescent="0.25">
      <c r="A705">
        <v>27.029</v>
      </c>
      <c r="B705" t="s">
        <v>859</v>
      </c>
      <c r="C705">
        <v>138</v>
      </c>
      <c r="D705" t="s">
        <v>40</v>
      </c>
      <c r="E705">
        <v>1</v>
      </c>
      <c r="F705" s="1">
        <v>2878000</v>
      </c>
      <c r="G705">
        <v>97000</v>
      </c>
      <c r="J705">
        <v>59700</v>
      </c>
      <c r="K705">
        <v>1700</v>
      </c>
      <c r="L705">
        <v>3.3759999999999999</v>
      </c>
      <c r="M705">
        <v>7.2999999999999995E-2</v>
      </c>
      <c r="N705">
        <v>0.11</v>
      </c>
      <c r="O705">
        <v>0.25469999999999998</v>
      </c>
      <c r="P705">
        <v>4.4999999999999997E-3</v>
      </c>
      <c r="Q705">
        <v>6.3E-3</v>
      </c>
      <c r="R705">
        <v>0.35613</v>
      </c>
      <c r="S705">
        <v>3.9261879999999998</v>
      </c>
      <c r="T705">
        <v>9.7114179999999994E-2</v>
      </c>
      <c r="U705">
        <v>9.6299999999999997E-2</v>
      </c>
      <c r="V705">
        <v>2.2000000000000001E-3</v>
      </c>
      <c r="W705">
        <v>2.5000000000000001E-3</v>
      </c>
      <c r="X705">
        <v>0.46909000000000001</v>
      </c>
      <c r="AB705">
        <v>1494</v>
      </c>
      <c r="AC705">
        <v>17</v>
      </c>
      <c r="AD705">
        <v>25</v>
      </c>
      <c r="AE705">
        <v>1461</v>
      </c>
      <c r="AF705">
        <v>23</v>
      </c>
      <c r="AG705">
        <v>32</v>
      </c>
      <c r="AK705">
        <v>1538</v>
      </c>
      <c r="AL705">
        <v>42</v>
      </c>
      <c r="AM705">
        <v>48</v>
      </c>
    </row>
    <row r="706" spans="1:39" x14ac:dyDescent="0.25">
      <c r="A706">
        <v>27.04</v>
      </c>
      <c r="B706" t="s">
        <v>860</v>
      </c>
      <c r="C706">
        <v>139</v>
      </c>
      <c r="D706" t="s">
        <v>40</v>
      </c>
      <c r="E706">
        <v>1</v>
      </c>
      <c r="F706" s="1">
        <v>2883000</v>
      </c>
      <c r="G706">
        <v>94000</v>
      </c>
      <c r="J706">
        <v>58300</v>
      </c>
      <c r="K706">
        <v>1800</v>
      </c>
      <c r="L706">
        <v>3.3279999999999998</v>
      </c>
      <c r="M706">
        <v>8.5999999999999993E-2</v>
      </c>
      <c r="N706">
        <v>0.12</v>
      </c>
      <c r="O706">
        <v>0.2545</v>
      </c>
      <c r="P706">
        <v>4.7999999999999996E-3</v>
      </c>
      <c r="Q706">
        <v>6.4000000000000003E-3</v>
      </c>
      <c r="R706">
        <v>0.27796999999999999</v>
      </c>
      <c r="S706">
        <v>3.9292729999999998</v>
      </c>
      <c r="T706">
        <v>9.8810800000000004E-2</v>
      </c>
      <c r="U706">
        <v>9.4500000000000001E-2</v>
      </c>
      <c r="V706">
        <v>2.5000000000000001E-3</v>
      </c>
      <c r="W706">
        <v>2.8E-3</v>
      </c>
      <c r="X706">
        <v>0.39961999999999998</v>
      </c>
      <c r="AB706">
        <v>1481</v>
      </c>
      <c r="AC706">
        <v>21</v>
      </c>
      <c r="AD706">
        <v>28</v>
      </c>
      <c r="AE706">
        <v>1460</v>
      </c>
      <c r="AF706">
        <v>24</v>
      </c>
      <c r="AG706">
        <v>33</v>
      </c>
      <c r="AK706">
        <v>1502</v>
      </c>
      <c r="AL706">
        <v>52</v>
      </c>
      <c r="AM706">
        <v>58</v>
      </c>
    </row>
    <row r="707" spans="1:39" x14ac:dyDescent="0.25">
      <c r="A707">
        <v>27.013999999999999</v>
      </c>
      <c r="B707" t="s">
        <v>861</v>
      </c>
      <c r="C707">
        <v>138</v>
      </c>
      <c r="D707" t="s">
        <v>40</v>
      </c>
      <c r="E707">
        <v>1</v>
      </c>
      <c r="F707" s="1">
        <v>2891000</v>
      </c>
      <c r="G707">
        <v>90000</v>
      </c>
      <c r="J707">
        <v>58800</v>
      </c>
      <c r="K707">
        <v>1800</v>
      </c>
      <c r="L707">
        <v>3.35</v>
      </c>
      <c r="M707">
        <v>8.4000000000000005E-2</v>
      </c>
      <c r="N707">
        <v>0.12</v>
      </c>
      <c r="O707">
        <v>0.25069999999999998</v>
      </c>
      <c r="P707">
        <v>4.0000000000000001E-3</v>
      </c>
      <c r="Q707">
        <v>5.7999999999999996E-3</v>
      </c>
      <c r="R707">
        <v>0.25991999999999998</v>
      </c>
      <c r="S707">
        <v>3.9888309999999998</v>
      </c>
      <c r="T707">
        <v>9.2282489999999995E-2</v>
      </c>
      <c r="U707">
        <v>9.74E-2</v>
      </c>
      <c r="V707">
        <v>2.5999999999999999E-3</v>
      </c>
      <c r="W707">
        <v>2.8E-3</v>
      </c>
      <c r="X707">
        <v>0.36724000000000001</v>
      </c>
      <c r="AB707">
        <v>1491</v>
      </c>
      <c r="AC707">
        <v>19</v>
      </c>
      <c r="AD707">
        <v>27</v>
      </c>
      <c r="AE707">
        <v>1441</v>
      </c>
      <c r="AF707">
        <v>20</v>
      </c>
      <c r="AG707">
        <v>30</v>
      </c>
      <c r="AK707">
        <v>1552</v>
      </c>
      <c r="AL707">
        <v>49</v>
      </c>
      <c r="AM707">
        <v>54</v>
      </c>
    </row>
    <row r="708" spans="1:39" x14ac:dyDescent="0.25">
      <c r="A708">
        <v>27.327000000000002</v>
      </c>
      <c r="B708" t="s">
        <v>862</v>
      </c>
      <c r="C708">
        <v>141</v>
      </c>
      <c r="D708" t="s">
        <v>40</v>
      </c>
      <c r="E708">
        <v>1</v>
      </c>
      <c r="F708" s="1">
        <v>2916000</v>
      </c>
      <c r="G708">
        <v>99000</v>
      </c>
      <c r="J708">
        <v>59700</v>
      </c>
      <c r="K708">
        <v>1900</v>
      </c>
      <c r="L708">
        <v>3.2959999999999998</v>
      </c>
      <c r="M708">
        <v>8.7999999999999995E-2</v>
      </c>
      <c r="N708">
        <v>0.12</v>
      </c>
      <c r="O708">
        <v>0.25140000000000001</v>
      </c>
      <c r="P708">
        <v>4.1000000000000003E-3</v>
      </c>
      <c r="Q708">
        <v>5.8999999999999999E-3</v>
      </c>
      <c r="R708">
        <v>0.37113000000000002</v>
      </c>
      <c r="S708">
        <v>3.977725</v>
      </c>
      <c r="T708">
        <v>9.3351539999999997E-2</v>
      </c>
      <c r="U708">
        <v>9.5100000000000004E-2</v>
      </c>
      <c r="V708">
        <v>2.3999999999999998E-3</v>
      </c>
      <c r="W708">
        <v>2.7000000000000001E-3</v>
      </c>
      <c r="X708">
        <v>0.24829999999999999</v>
      </c>
      <c r="AB708">
        <v>1475</v>
      </c>
      <c r="AC708">
        <v>21</v>
      </c>
      <c r="AD708">
        <v>28</v>
      </c>
      <c r="AE708">
        <v>1444</v>
      </c>
      <c r="AF708">
        <v>21</v>
      </c>
      <c r="AG708">
        <v>31</v>
      </c>
      <c r="AK708">
        <v>1502</v>
      </c>
      <c r="AL708">
        <v>51</v>
      </c>
      <c r="AM708">
        <v>56</v>
      </c>
    </row>
    <row r="709" spans="1:39" x14ac:dyDescent="0.25">
      <c r="A709">
        <v>27.007000000000001</v>
      </c>
      <c r="B709" t="s">
        <v>863</v>
      </c>
      <c r="C709">
        <v>139</v>
      </c>
      <c r="D709" t="s">
        <v>40</v>
      </c>
      <c r="E709">
        <v>1</v>
      </c>
      <c r="F709" s="1">
        <v>2929000</v>
      </c>
      <c r="G709">
        <v>88000</v>
      </c>
      <c r="J709">
        <v>60500</v>
      </c>
      <c r="K709">
        <v>1900</v>
      </c>
      <c r="L709">
        <v>3.202</v>
      </c>
      <c r="M709">
        <v>7.4999999999999997E-2</v>
      </c>
      <c r="N709">
        <v>0.11</v>
      </c>
      <c r="O709">
        <v>0.2452</v>
      </c>
      <c r="P709">
        <v>4.3E-3</v>
      </c>
      <c r="Q709">
        <v>6.0000000000000001E-3</v>
      </c>
      <c r="R709">
        <v>0.34383999999999998</v>
      </c>
      <c r="S709">
        <v>4.078303</v>
      </c>
      <c r="T709">
        <v>9.9795350000000005E-2</v>
      </c>
      <c r="U709">
        <v>9.4299999999999995E-2</v>
      </c>
      <c r="V709">
        <v>2.2000000000000001E-3</v>
      </c>
      <c r="W709">
        <v>2.5000000000000001E-3</v>
      </c>
      <c r="X709">
        <v>0.38707000000000003</v>
      </c>
      <c r="AB709">
        <v>1452</v>
      </c>
      <c r="AC709">
        <v>18</v>
      </c>
      <c r="AD709">
        <v>26</v>
      </c>
      <c r="AE709">
        <v>1413</v>
      </c>
      <c r="AF709">
        <v>22</v>
      </c>
      <c r="AG709">
        <v>31</v>
      </c>
      <c r="AK709">
        <v>1498</v>
      </c>
      <c r="AL709">
        <v>44</v>
      </c>
      <c r="AM709">
        <v>50</v>
      </c>
    </row>
    <row r="710" spans="1:39" x14ac:dyDescent="0.25">
      <c r="A710">
        <v>27.007000000000001</v>
      </c>
      <c r="B710" t="s">
        <v>864</v>
      </c>
      <c r="C710">
        <v>138</v>
      </c>
      <c r="D710" t="s">
        <v>40</v>
      </c>
      <c r="E710">
        <v>1</v>
      </c>
      <c r="F710" s="1">
        <v>2868000</v>
      </c>
      <c r="G710">
        <v>87000</v>
      </c>
      <c r="J710">
        <v>57500</v>
      </c>
      <c r="K710">
        <v>1700</v>
      </c>
      <c r="L710">
        <v>3.38</v>
      </c>
      <c r="M710">
        <v>8.2000000000000003E-2</v>
      </c>
      <c r="N710">
        <v>0.11</v>
      </c>
      <c r="O710">
        <v>0.254</v>
      </c>
      <c r="P710">
        <v>4.1000000000000003E-3</v>
      </c>
      <c r="Q710">
        <v>5.8999999999999999E-3</v>
      </c>
      <c r="R710">
        <v>0.38979999999999998</v>
      </c>
      <c r="S710">
        <v>3.9370080000000001</v>
      </c>
      <c r="T710">
        <v>9.1450180000000006E-2</v>
      </c>
      <c r="U710">
        <v>9.64E-2</v>
      </c>
      <c r="V710">
        <v>2.3E-3</v>
      </c>
      <c r="W710">
        <v>2.5999999999999999E-3</v>
      </c>
      <c r="X710">
        <v>0.31849</v>
      </c>
      <c r="AB710">
        <v>1494</v>
      </c>
      <c r="AC710">
        <v>19</v>
      </c>
      <c r="AD710">
        <v>26</v>
      </c>
      <c r="AE710">
        <v>1458</v>
      </c>
      <c r="AF710">
        <v>21</v>
      </c>
      <c r="AG710">
        <v>30</v>
      </c>
      <c r="AK710">
        <v>1539</v>
      </c>
      <c r="AL710">
        <v>43</v>
      </c>
      <c r="AM710">
        <v>49</v>
      </c>
    </row>
    <row r="711" spans="1:39" x14ac:dyDescent="0.25">
      <c r="A711">
        <v>27.047999999999998</v>
      </c>
      <c r="B711" t="s">
        <v>865</v>
      </c>
      <c r="C711">
        <v>139</v>
      </c>
      <c r="D711" t="s">
        <v>40</v>
      </c>
      <c r="E711">
        <v>1</v>
      </c>
      <c r="F711" s="1">
        <v>2848000</v>
      </c>
      <c r="G711">
        <v>95000</v>
      </c>
      <c r="J711">
        <v>57000</v>
      </c>
      <c r="K711">
        <v>1700</v>
      </c>
      <c r="L711">
        <v>3.3380000000000001</v>
      </c>
      <c r="M711">
        <v>7.5999999999999998E-2</v>
      </c>
      <c r="N711">
        <v>0.11</v>
      </c>
      <c r="O711">
        <v>0.2545</v>
      </c>
      <c r="P711">
        <v>4.1000000000000003E-3</v>
      </c>
      <c r="Q711">
        <v>6.0000000000000001E-3</v>
      </c>
      <c r="R711">
        <v>0.24063000000000001</v>
      </c>
      <c r="S711">
        <v>3.9292729999999998</v>
      </c>
      <c r="T711">
        <v>9.2635120000000001E-2</v>
      </c>
      <c r="U711">
        <v>9.5100000000000004E-2</v>
      </c>
      <c r="V711">
        <v>2.5000000000000001E-3</v>
      </c>
      <c r="W711">
        <v>2.8E-3</v>
      </c>
      <c r="X711">
        <v>0.45955000000000001</v>
      </c>
      <c r="AB711">
        <v>1487</v>
      </c>
      <c r="AC711">
        <v>19</v>
      </c>
      <c r="AD711">
        <v>27</v>
      </c>
      <c r="AE711">
        <v>1463</v>
      </c>
      <c r="AF711">
        <v>22</v>
      </c>
      <c r="AG711">
        <v>31</v>
      </c>
      <c r="AK711">
        <v>1506</v>
      </c>
      <c r="AL711">
        <v>50</v>
      </c>
      <c r="AM711">
        <v>56</v>
      </c>
    </row>
    <row r="712" spans="1:39" x14ac:dyDescent="0.25">
      <c r="A712">
        <v>27.227</v>
      </c>
      <c r="B712" t="s">
        <v>866</v>
      </c>
      <c r="C712">
        <v>140</v>
      </c>
      <c r="D712" t="s">
        <v>40</v>
      </c>
      <c r="E712">
        <v>1</v>
      </c>
      <c r="F712" s="1">
        <v>2940000</v>
      </c>
      <c r="G712">
        <v>99000</v>
      </c>
      <c r="J712">
        <v>58800</v>
      </c>
      <c r="K712">
        <v>1800</v>
      </c>
      <c r="L712">
        <v>3.2719999999999998</v>
      </c>
      <c r="M712">
        <v>8.4000000000000005E-2</v>
      </c>
      <c r="N712">
        <v>0.11</v>
      </c>
      <c r="O712">
        <v>0.24709999999999999</v>
      </c>
      <c r="P712">
        <v>4.5999999999999999E-3</v>
      </c>
      <c r="Q712">
        <v>6.1999999999999998E-3</v>
      </c>
      <c r="R712">
        <v>0.40072999999999998</v>
      </c>
      <c r="S712">
        <v>4.046945</v>
      </c>
      <c r="T712">
        <v>0.1015421</v>
      </c>
      <c r="U712">
        <v>9.5500000000000002E-2</v>
      </c>
      <c r="V712">
        <v>2.3999999999999998E-3</v>
      </c>
      <c r="W712">
        <v>2.7000000000000001E-3</v>
      </c>
      <c r="X712">
        <v>0.39800999999999997</v>
      </c>
      <c r="AB712">
        <v>1470</v>
      </c>
      <c r="AC712">
        <v>19</v>
      </c>
      <c r="AD712">
        <v>26</v>
      </c>
      <c r="AE712">
        <v>1422</v>
      </c>
      <c r="AF712">
        <v>24</v>
      </c>
      <c r="AG712">
        <v>32</v>
      </c>
      <c r="AK712">
        <v>1529</v>
      </c>
      <c r="AL712">
        <v>47</v>
      </c>
      <c r="AM712">
        <v>53</v>
      </c>
    </row>
    <row r="713" spans="1:39" x14ac:dyDescent="0.25">
      <c r="A713">
        <v>27.013999999999999</v>
      </c>
      <c r="B713" t="s">
        <v>867</v>
      </c>
      <c r="C713">
        <v>139</v>
      </c>
      <c r="D713" t="s">
        <v>40</v>
      </c>
      <c r="E713">
        <v>1</v>
      </c>
      <c r="F713" s="1">
        <v>2718000</v>
      </c>
      <c r="G713">
        <v>98000</v>
      </c>
      <c r="J713">
        <v>55500</v>
      </c>
      <c r="K713">
        <v>1900</v>
      </c>
      <c r="L713">
        <v>3.4140000000000001</v>
      </c>
      <c r="M713">
        <v>7.9000000000000001E-2</v>
      </c>
      <c r="N713">
        <v>0.11</v>
      </c>
      <c r="O713">
        <v>0.25840000000000002</v>
      </c>
      <c r="P713">
        <v>3.8E-3</v>
      </c>
      <c r="Q713">
        <v>5.7999999999999996E-3</v>
      </c>
      <c r="R713">
        <v>0.32086999999999999</v>
      </c>
      <c r="S713">
        <v>3.8699690000000002</v>
      </c>
      <c r="T713">
        <v>8.6864629999999998E-2</v>
      </c>
      <c r="U713">
        <v>9.5600000000000004E-2</v>
      </c>
      <c r="V713">
        <v>2.3E-3</v>
      </c>
      <c r="W713">
        <v>2.5999999999999999E-3</v>
      </c>
      <c r="X713">
        <v>0.29847000000000001</v>
      </c>
      <c r="AB713">
        <v>1502</v>
      </c>
      <c r="AC713">
        <v>18</v>
      </c>
      <c r="AD713">
        <v>26</v>
      </c>
      <c r="AE713">
        <v>1481</v>
      </c>
      <c r="AF713">
        <v>19</v>
      </c>
      <c r="AG713">
        <v>30</v>
      </c>
      <c r="AK713">
        <v>1521</v>
      </c>
      <c r="AL713">
        <v>45</v>
      </c>
      <c r="AM713">
        <v>51</v>
      </c>
    </row>
    <row r="714" spans="1:39" x14ac:dyDescent="0.25">
      <c r="A714">
        <v>27.001000000000001</v>
      </c>
      <c r="B714" t="s">
        <v>868</v>
      </c>
      <c r="C714">
        <v>139</v>
      </c>
      <c r="D714" t="s">
        <v>40</v>
      </c>
      <c r="E714">
        <v>1</v>
      </c>
      <c r="F714" s="1">
        <v>2712000</v>
      </c>
      <c r="G714">
        <v>90000</v>
      </c>
      <c r="J714">
        <v>55500</v>
      </c>
      <c r="K714">
        <v>1900</v>
      </c>
      <c r="L714">
        <v>3.3780000000000001</v>
      </c>
      <c r="M714">
        <v>8.6999999999999994E-2</v>
      </c>
      <c r="N714">
        <v>0.12</v>
      </c>
      <c r="O714">
        <v>0.2606</v>
      </c>
      <c r="P714">
        <v>4.1000000000000003E-3</v>
      </c>
      <c r="Q714">
        <v>6.0000000000000001E-3</v>
      </c>
      <c r="R714">
        <v>0.28055000000000002</v>
      </c>
      <c r="S714">
        <v>3.8372989999999998</v>
      </c>
      <c r="T714">
        <v>8.8349159999999996E-2</v>
      </c>
      <c r="U714">
        <v>9.4100000000000003E-2</v>
      </c>
      <c r="V714">
        <v>2.5999999999999999E-3</v>
      </c>
      <c r="W714">
        <v>2.8E-3</v>
      </c>
      <c r="X714">
        <v>0.33554</v>
      </c>
      <c r="AB714">
        <v>1492</v>
      </c>
      <c r="AC714">
        <v>20</v>
      </c>
      <c r="AD714">
        <v>28</v>
      </c>
      <c r="AE714">
        <v>1492</v>
      </c>
      <c r="AF714">
        <v>21</v>
      </c>
      <c r="AG714">
        <v>31</v>
      </c>
      <c r="AK714">
        <v>1480</v>
      </c>
      <c r="AL714">
        <v>52</v>
      </c>
      <c r="AM714">
        <v>57</v>
      </c>
    </row>
    <row r="715" spans="1:39" x14ac:dyDescent="0.25">
      <c r="A715">
        <v>27.085000000000001</v>
      </c>
      <c r="B715" t="s">
        <v>869</v>
      </c>
      <c r="C715">
        <v>139</v>
      </c>
      <c r="D715" t="s">
        <v>40</v>
      </c>
      <c r="E715">
        <v>1</v>
      </c>
      <c r="F715" s="1">
        <v>2734000</v>
      </c>
      <c r="G715">
        <v>97000</v>
      </c>
      <c r="J715">
        <v>57100</v>
      </c>
      <c r="K715">
        <v>1900</v>
      </c>
      <c r="L715">
        <v>3.3660000000000001</v>
      </c>
      <c r="M715">
        <v>8.2000000000000003E-2</v>
      </c>
      <c r="N715">
        <v>0.11</v>
      </c>
      <c r="O715">
        <v>0.26200000000000001</v>
      </c>
      <c r="P715">
        <v>3.7000000000000002E-3</v>
      </c>
      <c r="Q715">
        <v>5.7999999999999996E-3</v>
      </c>
      <c r="R715">
        <v>0.33398</v>
      </c>
      <c r="S715">
        <v>3.8167939999999998</v>
      </c>
      <c r="T715">
        <v>8.4493910000000005E-2</v>
      </c>
      <c r="U715">
        <v>9.2999999999999999E-2</v>
      </c>
      <c r="V715">
        <v>2.3E-3</v>
      </c>
      <c r="W715">
        <v>2.5999999999999999E-3</v>
      </c>
      <c r="X715">
        <v>0.26269999999999999</v>
      </c>
      <c r="AB715">
        <v>1493</v>
      </c>
      <c r="AC715">
        <v>20</v>
      </c>
      <c r="AD715">
        <v>27</v>
      </c>
      <c r="AE715">
        <v>1499</v>
      </c>
      <c r="AF715">
        <v>19</v>
      </c>
      <c r="AG715">
        <v>29</v>
      </c>
      <c r="AK715">
        <v>1468</v>
      </c>
      <c r="AL715">
        <v>49</v>
      </c>
      <c r="AM715">
        <v>55</v>
      </c>
    </row>
    <row r="716" spans="1:39" x14ac:dyDescent="0.25">
      <c r="A716">
        <v>27.225000000000001</v>
      </c>
      <c r="B716" t="s">
        <v>870</v>
      </c>
      <c r="C716">
        <v>140</v>
      </c>
      <c r="D716" t="s">
        <v>40</v>
      </c>
      <c r="E716">
        <v>1</v>
      </c>
      <c r="F716" s="1">
        <v>2750000</v>
      </c>
      <c r="G716">
        <v>100000</v>
      </c>
      <c r="J716">
        <v>55700</v>
      </c>
      <c r="K716">
        <v>1900</v>
      </c>
      <c r="L716">
        <v>3.3889999999999998</v>
      </c>
      <c r="M716">
        <v>8.4000000000000005E-2</v>
      </c>
      <c r="N716">
        <v>0.12</v>
      </c>
      <c r="O716">
        <v>0.26069999999999999</v>
      </c>
      <c r="P716">
        <v>3.8999999999999998E-3</v>
      </c>
      <c r="Q716">
        <v>5.8999999999999999E-3</v>
      </c>
      <c r="R716">
        <v>0.22370999999999999</v>
      </c>
      <c r="S716">
        <v>3.8358270000000001</v>
      </c>
      <c r="T716">
        <v>8.6810040000000005E-2</v>
      </c>
      <c r="U716">
        <v>9.4399999999999998E-2</v>
      </c>
      <c r="V716">
        <v>2.5000000000000001E-3</v>
      </c>
      <c r="W716">
        <v>2.7000000000000001E-3</v>
      </c>
      <c r="X716">
        <v>0.38212000000000002</v>
      </c>
      <c r="AB716">
        <v>1495</v>
      </c>
      <c r="AC716">
        <v>20</v>
      </c>
      <c r="AD716">
        <v>27</v>
      </c>
      <c r="AE716">
        <v>1492</v>
      </c>
      <c r="AF716">
        <v>20</v>
      </c>
      <c r="AG716">
        <v>30</v>
      </c>
      <c r="AK716">
        <v>1487</v>
      </c>
      <c r="AL716">
        <v>50</v>
      </c>
      <c r="AM716">
        <v>56</v>
      </c>
    </row>
    <row r="717" spans="1:39" x14ac:dyDescent="0.25">
      <c r="A717">
        <v>27.036999999999999</v>
      </c>
      <c r="B717" t="s">
        <v>871</v>
      </c>
      <c r="C717">
        <v>139</v>
      </c>
      <c r="D717" t="s">
        <v>40</v>
      </c>
      <c r="E717">
        <v>1</v>
      </c>
      <c r="F717" s="1">
        <v>2720000</v>
      </c>
      <c r="G717">
        <v>100000</v>
      </c>
      <c r="J717">
        <v>54400</v>
      </c>
      <c r="K717">
        <v>2200</v>
      </c>
      <c r="L717">
        <v>3.3740000000000001</v>
      </c>
      <c r="M717">
        <v>8.7999999999999995E-2</v>
      </c>
      <c r="N717">
        <v>0.12</v>
      </c>
      <c r="O717">
        <v>0.25580000000000003</v>
      </c>
      <c r="P717">
        <v>4.7999999999999996E-3</v>
      </c>
      <c r="Q717">
        <v>6.4999999999999997E-3</v>
      </c>
      <c r="R717">
        <v>0.41676000000000002</v>
      </c>
      <c r="S717">
        <v>3.9093040000000001</v>
      </c>
      <c r="T717">
        <v>9.933728E-2</v>
      </c>
      <c r="U717">
        <v>9.5200000000000007E-2</v>
      </c>
      <c r="V717">
        <v>2.3E-3</v>
      </c>
      <c r="W717">
        <v>2.5999999999999999E-3</v>
      </c>
      <c r="X717">
        <v>0.35126000000000002</v>
      </c>
      <c r="AB717">
        <v>1494</v>
      </c>
      <c r="AC717">
        <v>20</v>
      </c>
      <c r="AD717">
        <v>27</v>
      </c>
      <c r="AE717">
        <v>1467</v>
      </c>
      <c r="AF717">
        <v>25</v>
      </c>
      <c r="AG717">
        <v>33</v>
      </c>
      <c r="AK717">
        <v>1506</v>
      </c>
      <c r="AL717">
        <v>48</v>
      </c>
      <c r="AM717">
        <v>54</v>
      </c>
    </row>
    <row r="718" spans="1:39" x14ac:dyDescent="0.25">
      <c r="A718">
        <v>27.006</v>
      </c>
      <c r="B718" t="s">
        <v>872</v>
      </c>
      <c r="C718">
        <v>139</v>
      </c>
      <c r="D718" t="s">
        <v>40</v>
      </c>
      <c r="E718">
        <v>1</v>
      </c>
      <c r="F718" s="1">
        <v>2765000</v>
      </c>
      <c r="G718">
        <v>97000</v>
      </c>
      <c r="J718">
        <v>55100</v>
      </c>
      <c r="K718">
        <v>1900</v>
      </c>
      <c r="L718">
        <v>3.2629999999999999</v>
      </c>
      <c r="M718">
        <v>8.4000000000000005E-2</v>
      </c>
      <c r="N718">
        <v>0.11</v>
      </c>
      <c r="O718">
        <v>0.25600000000000001</v>
      </c>
      <c r="P718">
        <v>4.3E-3</v>
      </c>
      <c r="Q718">
        <v>6.1000000000000004E-3</v>
      </c>
      <c r="R718">
        <v>0.14926</v>
      </c>
      <c r="S718">
        <v>3.90625</v>
      </c>
      <c r="T718">
        <v>9.3078610000000006E-2</v>
      </c>
      <c r="U718">
        <v>9.3299999999999994E-2</v>
      </c>
      <c r="V718">
        <v>2.8E-3</v>
      </c>
      <c r="W718">
        <v>3.0000000000000001E-3</v>
      </c>
      <c r="X718">
        <v>0.40377000000000002</v>
      </c>
      <c r="AB718">
        <v>1466</v>
      </c>
      <c r="AC718">
        <v>20</v>
      </c>
      <c r="AD718">
        <v>27</v>
      </c>
      <c r="AE718">
        <v>1468</v>
      </c>
      <c r="AF718">
        <v>22</v>
      </c>
      <c r="AG718">
        <v>31</v>
      </c>
      <c r="AK718">
        <v>1457</v>
      </c>
      <c r="AL718">
        <v>56</v>
      </c>
      <c r="AM718">
        <v>61</v>
      </c>
    </row>
    <row r="719" spans="1:39" x14ac:dyDescent="0.25">
      <c r="A719">
        <v>27.013999999999999</v>
      </c>
      <c r="B719" t="s">
        <v>873</v>
      </c>
      <c r="C719">
        <v>139</v>
      </c>
      <c r="D719" t="s">
        <v>40</v>
      </c>
      <c r="E719">
        <v>1</v>
      </c>
      <c r="F719" s="1">
        <v>2756000</v>
      </c>
      <c r="G719">
        <v>99000</v>
      </c>
      <c r="J719">
        <v>55500</v>
      </c>
      <c r="K719">
        <v>2000</v>
      </c>
      <c r="L719">
        <v>3.2759999999999998</v>
      </c>
      <c r="M719">
        <v>7.5999999999999998E-2</v>
      </c>
      <c r="N719">
        <v>0.11</v>
      </c>
      <c r="O719">
        <v>0.26029999999999998</v>
      </c>
      <c r="P719">
        <v>4.4999999999999997E-3</v>
      </c>
      <c r="Q719">
        <v>6.3E-3</v>
      </c>
      <c r="R719">
        <v>0.35837000000000002</v>
      </c>
      <c r="S719">
        <v>3.8417210000000002</v>
      </c>
      <c r="T719">
        <v>9.2980569999999998E-2</v>
      </c>
      <c r="U719">
        <v>9.1399999999999995E-2</v>
      </c>
      <c r="V719">
        <v>2.0999999999999999E-3</v>
      </c>
      <c r="W719">
        <v>2.3999999999999998E-3</v>
      </c>
      <c r="X719">
        <v>0.33295000000000002</v>
      </c>
      <c r="AB719">
        <v>1472</v>
      </c>
      <c r="AC719">
        <v>19</v>
      </c>
      <c r="AD719">
        <v>27</v>
      </c>
      <c r="AE719">
        <v>1490</v>
      </c>
      <c r="AF719">
        <v>23</v>
      </c>
      <c r="AG719">
        <v>32</v>
      </c>
      <c r="AK719">
        <v>1438</v>
      </c>
      <c r="AL719">
        <v>42</v>
      </c>
      <c r="AM719">
        <v>48</v>
      </c>
    </row>
    <row r="720" spans="1:39" x14ac:dyDescent="0.25">
      <c r="A720">
        <v>27.027000000000001</v>
      </c>
      <c r="B720" t="s">
        <v>874</v>
      </c>
      <c r="C720">
        <v>139</v>
      </c>
      <c r="D720" t="s">
        <v>40</v>
      </c>
      <c r="E720">
        <v>1</v>
      </c>
      <c r="F720" s="1">
        <v>2760000</v>
      </c>
      <c r="G720">
        <v>100000</v>
      </c>
      <c r="J720">
        <v>56900</v>
      </c>
      <c r="K720">
        <v>2000</v>
      </c>
      <c r="L720">
        <v>3.391</v>
      </c>
      <c r="M720">
        <v>9.6000000000000002E-2</v>
      </c>
      <c r="N720">
        <v>0.13</v>
      </c>
      <c r="O720">
        <v>0.26040000000000002</v>
      </c>
      <c r="P720">
        <v>5.0000000000000001E-3</v>
      </c>
      <c r="Q720">
        <v>6.7000000000000002E-3</v>
      </c>
      <c r="R720">
        <v>0.30568000000000001</v>
      </c>
      <c r="S720">
        <v>3.840246</v>
      </c>
      <c r="T720">
        <v>9.8808170000000001E-2</v>
      </c>
      <c r="U720">
        <v>9.4700000000000006E-2</v>
      </c>
      <c r="V720">
        <v>2.8E-3</v>
      </c>
      <c r="W720">
        <v>3.0000000000000001E-3</v>
      </c>
      <c r="X720">
        <v>0.40658</v>
      </c>
      <c r="AB720">
        <v>1494</v>
      </c>
      <c r="AC720">
        <v>22</v>
      </c>
      <c r="AD720">
        <v>29</v>
      </c>
      <c r="AE720">
        <v>1490</v>
      </c>
      <c r="AF720">
        <v>25</v>
      </c>
      <c r="AG720">
        <v>34</v>
      </c>
      <c r="AK720">
        <v>1492</v>
      </c>
      <c r="AL720">
        <v>56</v>
      </c>
      <c r="AM720">
        <v>61</v>
      </c>
    </row>
    <row r="721" spans="1:39" x14ac:dyDescent="0.25">
      <c r="A721">
        <v>27.018000000000001</v>
      </c>
      <c r="B721" t="s">
        <v>875</v>
      </c>
      <c r="C721">
        <v>139</v>
      </c>
      <c r="D721" t="s">
        <v>40</v>
      </c>
      <c r="E721">
        <v>1</v>
      </c>
      <c r="F721" s="1">
        <v>2689000</v>
      </c>
      <c r="G721">
        <v>93000</v>
      </c>
      <c r="J721">
        <v>54900</v>
      </c>
      <c r="K721">
        <v>1900</v>
      </c>
      <c r="L721">
        <v>3.4689999999999999</v>
      </c>
      <c r="M721">
        <v>8.8999999999999996E-2</v>
      </c>
      <c r="N721">
        <v>0.12</v>
      </c>
      <c r="O721">
        <v>0.26240000000000002</v>
      </c>
      <c r="P721">
        <v>4.1000000000000003E-3</v>
      </c>
      <c r="Q721">
        <v>6.1000000000000004E-3</v>
      </c>
      <c r="R721">
        <v>0.24454000000000001</v>
      </c>
      <c r="S721">
        <v>3.8109760000000001</v>
      </c>
      <c r="T721">
        <v>8.8593560000000002E-2</v>
      </c>
      <c r="U721">
        <v>9.6299999999999997E-2</v>
      </c>
      <c r="V721">
        <v>2.5999999999999999E-3</v>
      </c>
      <c r="W721">
        <v>2.8999999999999998E-3</v>
      </c>
      <c r="X721">
        <v>0.30845</v>
      </c>
      <c r="AB721">
        <v>1516</v>
      </c>
      <c r="AC721">
        <v>21</v>
      </c>
      <c r="AD721">
        <v>28</v>
      </c>
      <c r="AE721">
        <v>1501</v>
      </c>
      <c r="AF721">
        <v>21</v>
      </c>
      <c r="AG721">
        <v>31</v>
      </c>
      <c r="AK721">
        <v>1522</v>
      </c>
      <c r="AL721">
        <v>51</v>
      </c>
      <c r="AM721">
        <v>56</v>
      </c>
    </row>
    <row r="722" spans="1:39" x14ac:dyDescent="0.25">
      <c r="A722">
        <v>27.193000000000001</v>
      </c>
      <c r="B722" t="s">
        <v>876</v>
      </c>
      <c r="C722">
        <v>139</v>
      </c>
      <c r="D722" t="s">
        <v>40</v>
      </c>
      <c r="E722">
        <v>1</v>
      </c>
      <c r="F722" s="1">
        <v>2790000</v>
      </c>
      <c r="G722">
        <v>100000</v>
      </c>
      <c r="J722">
        <v>58000</v>
      </c>
      <c r="K722">
        <v>1900</v>
      </c>
      <c r="L722">
        <v>3.306</v>
      </c>
      <c r="M722">
        <v>8.7999999999999995E-2</v>
      </c>
      <c r="N722">
        <v>0.12</v>
      </c>
      <c r="O722">
        <v>0.25990000000000002</v>
      </c>
      <c r="P722">
        <v>4.3E-3</v>
      </c>
      <c r="Q722">
        <v>6.1999999999999998E-3</v>
      </c>
      <c r="R722">
        <v>0.27798</v>
      </c>
      <c r="S722">
        <v>3.8476340000000002</v>
      </c>
      <c r="T722">
        <v>9.1786569999999998E-2</v>
      </c>
      <c r="U722">
        <v>9.2399999999999996E-2</v>
      </c>
      <c r="V722">
        <v>2.5000000000000001E-3</v>
      </c>
      <c r="W722">
        <v>2.8E-3</v>
      </c>
      <c r="X722">
        <v>0.33409</v>
      </c>
      <c r="AB722">
        <v>1475</v>
      </c>
      <c r="AC722">
        <v>21</v>
      </c>
      <c r="AD722">
        <v>28</v>
      </c>
      <c r="AE722">
        <v>1488</v>
      </c>
      <c r="AF722">
        <v>22</v>
      </c>
      <c r="AG722">
        <v>32</v>
      </c>
      <c r="AK722">
        <v>1464</v>
      </c>
      <c r="AL722">
        <v>52</v>
      </c>
      <c r="AM722">
        <v>58</v>
      </c>
    </row>
    <row r="723" spans="1:39" x14ac:dyDescent="0.25">
      <c r="A723">
        <v>27.038</v>
      </c>
      <c r="B723" t="s">
        <v>877</v>
      </c>
      <c r="C723">
        <v>139</v>
      </c>
      <c r="D723" t="s">
        <v>40</v>
      </c>
      <c r="E723">
        <v>1</v>
      </c>
      <c r="F723" s="1">
        <v>2580000</v>
      </c>
      <c r="G723">
        <v>100000</v>
      </c>
      <c r="J723">
        <v>51500</v>
      </c>
      <c r="K723">
        <v>1900</v>
      </c>
      <c r="L723">
        <v>3.5</v>
      </c>
      <c r="M723">
        <v>0.09</v>
      </c>
      <c r="N723">
        <v>0.12</v>
      </c>
      <c r="O723">
        <v>0.26790000000000003</v>
      </c>
      <c r="P723">
        <v>4.1000000000000003E-3</v>
      </c>
      <c r="Q723">
        <v>6.1000000000000004E-3</v>
      </c>
      <c r="R723">
        <v>0.17513000000000001</v>
      </c>
      <c r="S723">
        <v>3.7327360000000001</v>
      </c>
      <c r="T723">
        <v>8.4993239999999998E-2</v>
      </c>
      <c r="U723">
        <v>9.4500000000000001E-2</v>
      </c>
      <c r="V723">
        <v>2.5000000000000001E-3</v>
      </c>
      <c r="W723">
        <v>2.7000000000000001E-3</v>
      </c>
      <c r="X723">
        <v>0.38435000000000002</v>
      </c>
      <c r="AB723">
        <v>1520</v>
      </c>
      <c r="AC723">
        <v>20</v>
      </c>
      <c r="AD723">
        <v>28</v>
      </c>
      <c r="AE723">
        <v>1529</v>
      </c>
      <c r="AF723">
        <v>21</v>
      </c>
      <c r="AG723">
        <v>31</v>
      </c>
      <c r="AK723">
        <v>1500</v>
      </c>
      <c r="AL723">
        <v>52</v>
      </c>
      <c r="AM723">
        <v>57</v>
      </c>
    </row>
    <row r="724" spans="1:39" x14ac:dyDescent="0.25">
      <c r="A724">
        <v>27.036000000000001</v>
      </c>
      <c r="B724" t="s">
        <v>878</v>
      </c>
      <c r="C724">
        <v>139</v>
      </c>
      <c r="D724" t="s">
        <v>40</v>
      </c>
      <c r="E724">
        <v>1</v>
      </c>
      <c r="F724" s="1">
        <v>2650000</v>
      </c>
      <c r="G724">
        <v>110000</v>
      </c>
      <c r="J724">
        <v>52900</v>
      </c>
      <c r="K724">
        <v>2100</v>
      </c>
      <c r="L724">
        <v>3.4359999999999999</v>
      </c>
      <c r="M724">
        <v>9.0999999999999998E-2</v>
      </c>
      <c r="N724">
        <v>0.12</v>
      </c>
      <c r="O724">
        <v>0.2712</v>
      </c>
      <c r="P724">
        <v>5.1999999999999998E-3</v>
      </c>
      <c r="Q724">
        <v>7.0000000000000001E-3</v>
      </c>
      <c r="R724">
        <v>0.44801999999999997</v>
      </c>
      <c r="S724">
        <v>3.687316</v>
      </c>
      <c r="T724">
        <v>9.5174079999999994E-2</v>
      </c>
      <c r="U724">
        <v>9.2299999999999993E-2</v>
      </c>
      <c r="V724">
        <v>2.3999999999999998E-3</v>
      </c>
      <c r="W724">
        <v>2.5999999999999999E-3</v>
      </c>
      <c r="X724">
        <v>0.31222</v>
      </c>
      <c r="AB724">
        <v>1508</v>
      </c>
      <c r="AC724">
        <v>22</v>
      </c>
      <c r="AD724">
        <v>29</v>
      </c>
      <c r="AE724">
        <v>1545</v>
      </c>
      <c r="AF724">
        <v>27</v>
      </c>
      <c r="AG724">
        <v>35</v>
      </c>
      <c r="AK724">
        <v>1446</v>
      </c>
      <c r="AL724">
        <v>50</v>
      </c>
      <c r="AM724">
        <v>55</v>
      </c>
    </row>
    <row r="725" spans="1:39" x14ac:dyDescent="0.25">
      <c r="A725">
        <v>27.010999999999999</v>
      </c>
      <c r="B725" t="s">
        <v>879</v>
      </c>
      <c r="C725">
        <v>139</v>
      </c>
      <c r="D725" t="s">
        <v>40</v>
      </c>
      <c r="E725">
        <v>1</v>
      </c>
      <c r="F725" s="1">
        <v>2590000</v>
      </c>
      <c r="G725">
        <v>110000</v>
      </c>
      <c r="J725">
        <v>52800</v>
      </c>
      <c r="K725">
        <v>2100</v>
      </c>
      <c r="L725">
        <v>3.5179999999999998</v>
      </c>
      <c r="M725">
        <v>7.9000000000000001E-2</v>
      </c>
      <c r="N725">
        <v>0.11</v>
      </c>
      <c r="O725">
        <v>0.26740000000000003</v>
      </c>
      <c r="P725">
        <v>4.0000000000000001E-3</v>
      </c>
      <c r="Q725">
        <v>6.0000000000000001E-3</v>
      </c>
      <c r="R725">
        <v>0.41954000000000002</v>
      </c>
      <c r="S725">
        <v>3.739716</v>
      </c>
      <c r="T725">
        <v>8.3912840000000002E-2</v>
      </c>
      <c r="U725">
        <v>9.5299999999999996E-2</v>
      </c>
      <c r="V725">
        <v>2E-3</v>
      </c>
      <c r="W725">
        <v>2.3999999999999998E-3</v>
      </c>
      <c r="X725">
        <v>0.26955000000000001</v>
      </c>
      <c r="AB725">
        <v>1526</v>
      </c>
      <c r="AC725">
        <v>18</v>
      </c>
      <c r="AD725">
        <v>26</v>
      </c>
      <c r="AE725">
        <v>1527</v>
      </c>
      <c r="AF725">
        <v>20</v>
      </c>
      <c r="AG725">
        <v>31</v>
      </c>
      <c r="AK725">
        <v>1526</v>
      </c>
      <c r="AL725">
        <v>38</v>
      </c>
      <c r="AM725">
        <v>45</v>
      </c>
    </row>
    <row r="726" spans="1:39" x14ac:dyDescent="0.25">
      <c r="A726">
        <v>27.023</v>
      </c>
      <c r="B726" t="s">
        <v>880</v>
      </c>
      <c r="C726">
        <v>139</v>
      </c>
      <c r="D726" t="s">
        <v>40</v>
      </c>
      <c r="E726">
        <v>1</v>
      </c>
      <c r="F726" s="1">
        <v>2520000</v>
      </c>
      <c r="G726">
        <v>94000</v>
      </c>
      <c r="J726">
        <v>51100</v>
      </c>
      <c r="K726">
        <v>2000</v>
      </c>
      <c r="L726">
        <v>3.5619999999999998</v>
      </c>
      <c r="M726">
        <v>8.5999999999999993E-2</v>
      </c>
      <c r="N726">
        <v>0.12</v>
      </c>
      <c r="O726">
        <v>0.27700000000000002</v>
      </c>
      <c r="P726">
        <v>3.7000000000000002E-3</v>
      </c>
      <c r="Q726">
        <v>6.0000000000000001E-3</v>
      </c>
      <c r="R726">
        <v>0.13988999999999999</v>
      </c>
      <c r="S726">
        <v>3.6101079999999999</v>
      </c>
      <c r="T726">
        <v>7.8197290000000003E-2</v>
      </c>
      <c r="U726">
        <v>9.2799999999999994E-2</v>
      </c>
      <c r="V726">
        <v>2.3E-3</v>
      </c>
      <c r="W726">
        <v>2.5999999999999999E-3</v>
      </c>
      <c r="X726">
        <v>0.38496999999999998</v>
      </c>
      <c r="AB726">
        <v>1540</v>
      </c>
      <c r="AC726">
        <v>19</v>
      </c>
      <c r="AD726">
        <v>27</v>
      </c>
      <c r="AE726">
        <v>1575</v>
      </c>
      <c r="AF726">
        <v>19</v>
      </c>
      <c r="AG726">
        <v>30</v>
      </c>
      <c r="AK726">
        <v>1477</v>
      </c>
      <c r="AL726">
        <v>49</v>
      </c>
      <c r="AM726">
        <v>55</v>
      </c>
    </row>
    <row r="727" spans="1:39" x14ac:dyDescent="0.25">
      <c r="A727">
        <v>27.029</v>
      </c>
      <c r="B727" t="s">
        <v>881</v>
      </c>
      <c r="C727">
        <v>139</v>
      </c>
      <c r="D727" t="s">
        <v>40</v>
      </c>
      <c r="E727">
        <v>1</v>
      </c>
      <c r="F727" s="1">
        <v>2590000</v>
      </c>
      <c r="G727">
        <v>100000</v>
      </c>
      <c r="J727">
        <v>52100</v>
      </c>
      <c r="K727">
        <v>2100</v>
      </c>
      <c r="L727">
        <v>3.427</v>
      </c>
      <c r="M727">
        <v>8.3000000000000004E-2</v>
      </c>
      <c r="N727">
        <v>0.12</v>
      </c>
      <c r="O727">
        <v>0.26450000000000001</v>
      </c>
      <c r="P727">
        <v>4.1000000000000003E-3</v>
      </c>
      <c r="Q727">
        <v>6.0000000000000001E-3</v>
      </c>
      <c r="R727">
        <v>0.25052999999999997</v>
      </c>
      <c r="S727">
        <v>3.7807179999999998</v>
      </c>
      <c r="T727">
        <v>8.5762989999999997E-2</v>
      </c>
      <c r="U727">
        <v>9.3600000000000003E-2</v>
      </c>
      <c r="V727">
        <v>2.3E-3</v>
      </c>
      <c r="W727">
        <v>2.5999999999999999E-3</v>
      </c>
      <c r="X727">
        <v>0.40938000000000002</v>
      </c>
      <c r="AB727">
        <v>1507</v>
      </c>
      <c r="AC727">
        <v>18</v>
      </c>
      <c r="AD727">
        <v>26</v>
      </c>
      <c r="AE727">
        <v>1512</v>
      </c>
      <c r="AF727">
        <v>21</v>
      </c>
      <c r="AG727">
        <v>31</v>
      </c>
      <c r="AK727">
        <v>1478</v>
      </c>
      <c r="AL727">
        <v>50</v>
      </c>
      <c r="AM727">
        <v>56</v>
      </c>
    </row>
    <row r="728" spans="1:39" x14ac:dyDescent="0.25">
      <c r="A728">
        <v>27.038</v>
      </c>
      <c r="B728" t="s">
        <v>882</v>
      </c>
      <c r="C728">
        <v>139</v>
      </c>
      <c r="D728" t="s">
        <v>40</v>
      </c>
      <c r="E728">
        <v>1</v>
      </c>
      <c r="F728" s="1">
        <v>2620000</v>
      </c>
      <c r="G728">
        <v>110000</v>
      </c>
      <c r="J728">
        <v>52800</v>
      </c>
      <c r="K728">
        <v>1900</v>
      </c>
      <c r="L728">
        <v>3.45</v>
      </c>
      <c r="M728">
        <v>8.4000000000000005E-2</v>
      </c>
      <c r="N728">
        <v>0.12</v>
      </c>
      <c r="O728">
        <v>0.25990000000000002</v>
      </c>
      <c r="P728">
        <v>3.8999999999999998E-3</v>
      </c>
      <c r="Q728">
        <v>5.7999999999999996E-3</v>
      </c>
      <c r="R728">
        <v>0.28159000000000001</v>
      </c>
      <c r="S728">
        <v>3.8476340000000002</v>
      </c>
      <c r="T728">
        <v>8.5864850000000006E-2</v>
      </c>
      <c r="U728">
        <v>9.64E-2</v>
      </c>
      <c r="V728">
        <v>2.3999999999999998E-3</v>
      </c>
      <c r="W728">
        <v>2.5999999999999999E-3</v>
      </c>
      <c r="X728">
        <v>0.25955</v>
      </c>
      <c r="AB728">
        <v>1515</v>
      </c>
      <c r="AC728">
        <v>20</v>
      </c>
      <c r="AD728">
        <v>28</v>
      </c>
      <c r="AE728">
        <v>1488</v>
      </c>
      <c r="AF728">
        <v>20</v>
      </c>
      <c r="AG728">
        <v>30</v>
      </c>
      <c r="AK728">
        <v>1548</v>
      </c>
      <c r="AL728">
        <v>50</v>
      </c>
      <c r="AM728">
        <v>56</v>
      </c>
    </row>
    <row r="729" spans="1:39" x14ac:dyDescent="0.25">
      <c r="A729">
        <v>27.029</v>
      </c>
      <c r="B729" t="s">
        <v>883</v>
      </c>
      <c r="C729">
        <v>139</v>
      </c>
      <c r="D729" t="s">
        <v>40</v>
      </c>
      <c r="E729">
        <v>1</v>
      </c>
      <c r="F729" s="1">
        <v>2567000</v>
      </c>
      <c r="G729">
        <v>95000</v>
      </c>
      <c r="J729">
        <v>52100</v>
      </c>
      <c r="K729">
        <v>2000</v>
      </c>
      <c r="L729">
        <v>3.4129999999999998</v>
      </c>
      <c r="M729">
        <v>9.5000000000000001E-2</v>
      </c>
      <c r="N729">
        <v>0.12</v>
      </c>
      <c r="O729">
        <v>0.26540000000000002</v>
      </c>
      <c r="P729">
        <v>4.1000000000000003E-3</v>
      </c>
      <c r="Q729">
        <v>6.1000000000000004E-3</v>
      </c>
      <c r="R729">
        <v>0.23658000000000001</v>
      </c>
      <c r="S729">
        <v>3.7678980000000002</v>
      </c>
      <c r="T729">
        <v>8.6602020000000002E-2</v>
      </c>
      <c r="U729">
        <v>9.3200000000000005E-2</v>
      </c>
      <c r="V729">
        <v>2.5999999999999999E-3</v>
      </c>
      <c r="W729">
        <v>2.8999999999999998E-3</v>
      </c>
      <c r="X729">
        <v>0.30469000000000002</v>
      </c>
      <c r="AB729">
        <v>1499</v>
      </c>
      <c r="AC729">
        <v>22</v>
      </c>
      <c r="AD729">
        <v>29</v>
      </c>
      <c r="AE729">
        <v>1516</v>
      </c>
      <c r="AF729">
        <v>21</v>
      </c>
      <c r="AG729">
        <v>31</v>
      </c>
      <c r="AK729">
        <v>1473</v>
      </c>
      <c r="AL729">
        <v>52</v>
      </c>
      <c r="AM729">
        <v>57</v>
      </c>
    </row>
    <row r="730" spans="1:39" x14ac:dyDescent="0.25">
      <c r="A730">
        <v>27.001999999999999</v>
      </c>
      <c r="B730" t="s">
        <v>884</v>
      </c>
      <c r="C730">
        <v>139</v>
      </c>
      <c r="D730" t="s">
        <v>40</v>
      </c>
      <c r="E730">
        <v>1</v>
      </c>
      <c r="F730" s="1">
        <v>2597000</v>
      </c>
      <c r="G730">
        <v>97000</v>
      </c>
      <c r="J730">
        <v>53400</v>
      </c>
      <c r="K730">
        <v>2100</v>
      </c>
      <c r="L730">
        <v>3.4729999999999999</v>
      </c>
      <c r="M730">
        <v>8.6999999999999994E-2</v>
      </c>
      <c r="N730">
        <v>0.12</v>
      </c>
      <c r="O730">
        <v>0.26960000000000001</v>
      </c>
      <c r="P730">
        <v>4.7000000000000002E-3</v>
      </c>
      <c r="Q730">
        <v>6.6E-3</v>
      </c>
      <c r="R730">
        <v>0.34988999999999998</v>
      </c>
      <c r="S730">
        <v>3.7091989999999999</v>
      </c>
      <c r="T730">
        <v>9.0803830000000002E-2</v>
      </c>
      <c r="U730">
        <v>9.3299999999999994E-2</v>
      </c>
      <c r="V730">
        <v>2.3E-3</v>
      </c>
      <c r="W730">
        <v>2.5000000000000001E-3</v>
      </c>
      <c r="X730">
        <v>0.32745000000000002</v>
      </c>
      <c r="AB730">
        <v>1515</v>
      </c>
      <c r="AC730">
        <v>20</v>
      </c>
      <c r="AD730">
        <v>27</v>
      </c>
      <c r="AE730">
        <v>1537</v>
      </c>
      <c r="AF730">
        <v>24</v>
      </c>
      <c r="AG730">
        <v>33</v>
      </c>
      <c r="AK730">
        <v>1474</v>
      </c>
      <c r="AL730">
        <v>48</v>
      </c>
      <c r="AM730">
        <v>54</v>
      </c>
    </row>
    <row r="731" spans="1:39" x14ac:dyDescent="0.25">
      <c r="A731">
        <v>27.053000000000001</v>
      </c>
      <c r="B731" t="s">
        <v>885</v>
      </c>
      <c r="C731">
        <v>139</v>
      </c>
      <c r="D731" t="s">
        <v>40</v>
      </c>
      <c r="E731">
        <v>1</v>
      </c>
      <c r="F731" s="1">
        <v>2600000</v>
      </c>
      <c r="G731">
        <v>100000</v>
      </c>
      <c r="J731">
        <v>51400</v>
      </c>
      <c r="K731">
        <v>1800</v>
      </c>
      <c r="L731">
        <v>3.597</v>
      </c>
      <c r="M731">
        <v>9.9000000000000005E-2</v>
      </c>
      <c r="N731">
        <v>0.13</v>
      </c>
      <c r="O731">
        <v>0.26879999999999998</v>
      </c>
      <c r="P731">
        <v>4.1000000000000003E-3</v>
      </c>
      <c r="Q731">
        <v>6.1000000000000004E-3</v>
      </c>
      <c r="R731">
        <v>0.23921999999999999</v>
      </c>
      <c r="S731">
        <v>3.7202380000000002</v>
      </c>
      <c r="T731">
        <v>8.4425050000000001E-2</v>
      </c>
      <c r="U731">
        <v>9.7199999999999995E-2</v>
      </c>
      <c r="V731">
        <v>2.8E-3</v>
      </c>
      <c r="W731">
        <v>3.0999999999999999E-3</v>
      </c>
      <c r="X731">
        <v>0.37153000000000003</v>
      </c>
      <c r="AB731">
        <v>1541</v>
      </c>
      <c r="AC731">
        <v>22</v>
      </c>
      <c r="AD731">
        <v>29</v>
      </c>
      <c r="AE731">
        <v>1533</v>
      </c>
      <c r="AF731">
        <v>21</v>
      </c>
      <c r="AG731">
        <v>31</v>
      </c>
      <c r="AK731">
        <v>1537</v>
      </c>
      <c r="AL731">
        <v>54</v>
      </c>
      <c r="AM731">
        <v>59</v>
      </c>
    </row>
    <row r="732" spans="1:39" x14ac:dyDescent="0.25">
      <c r="A732">
        <v>27.033000000000001</v>
      </c>
      <c r="B732" t="s">
        <v>886</v>
      </c>
      <c r="C732">
        <v>139</v>
      </c>
      <c r="D732" t="s">
        <v>40</v>
      </c>
      <c r="E732">
        <v>1</v>
      </c>
      <c r="F732" s="1">
        <v>2588000</v>
      </c>
      <c r="G732">
        <v>96000</v>
      </c>
      <c r="J732">
        <v>52800</v>
      </c>
      <c r="K732">
        <v>1900</v>
      </c>
      <c r="L732">
        <v>3.4609999999999999</v>
      </c>
      <c r="M732">
        <v>8.7999999999999995E-2</v>
      </c>
      <c r="N732">
        <v>0.12</v>
      </c>
      <c r="O732">
        <v>0.26719999999999999</v>
      </c>
      <c r="P732">
        <v>4.5999999999999999E-3</v>
      </c>
      <c r="Q732">
        <v>6.4000000000000003E-3</v>
      </c>
      <c r="R732">
        <v>0.27707999999999999</v>
      </c>
      <c r="S732">
        <v>3.742515</v>
      </c>
      <c r="T732">
        <v>8.9641079999999998E-2</v>
      </c>
      <c r="U732">
        <v>9.4299999999999995E-2</v>
      </c>
      <c r="V732">
        <v>2.3999999999999998E-3</v>
      </c>
      <c r="W732">
        <v>2.7000000000000001E-3</v>
      </c>
      <c r="X732">
        <v>0.35532999999999998</v>
      </c>
      <c r="AB732">
        <v>1512</v>
      </c>
      <c r="AC732">
        <v>20</v>
      </c>
      <c r="AD732">
        <v>27</v>
      </c>
      <c r="AE732">
        <v>1525</v>
      </c>
      <c r="AF732">
        <v>23</v>
      </c>
      <c r="AG732">
        <v>33</v>
      </c>
      <c r="AK732">
        <v>1485</v>
      </c>
      <c r="AL732">
        <v>51</v>
      </c>
      <c r="AM732">
        <v>57</v>
      </c>
    </row>
    <row r="733" spans="1:39" x14ac:dyDescent="0.25">
      <c r="A733">
        <v>27.041</v>
      </c>
      <c r="B733" t="s">
        <v>887</v>
      </c>
      <c r="C733">
        <v>139</v>
      </c>
      <c r="D733" t="s">
        <v>40</v>
      </c>
      <c r="E733">
        <v>1</v>
      </c>
      <c r="F733" s="1">
        <v>2519000</v>
      </c>
      <c r="G733">
        <v>79000</v>
      </c>
      <c r="J733">
        <v>54300</v>
      </c>
      <c r="K733">
        <v>2000</v>
      </c>
      <c r="L733">
        <v>3.4129999999999998</v>
      </c>
      <c r="M733">
        <v>8.6999999999999994E-2</v>
      </c>
      <c r="N733">
        <v>0.12</v>
      </c>
      <c r="O733">
        <v>0.26350000000000001</v>
      </c>
      <c r="P733">
        <v>4.1999999999999997E-3</v>
      </c>
      <c r="Q733">
        <v>6.1999999999999998E-3</v>
      </c>
      <c r="R733">
        <v>0.38479999999999998</v>
      </c>
      <c r="S733">
        <v>3.7950659999999998</v>
      </c>
      <c r="T733">
        <v>8.9295680000000002E-2</v>
      </c>
      <c r="U733">
        <v>9.4399999999999998E-2</v>
      </c>
      <c r="V733">
        <v>2.3999999999999998E-3</v>
      </c>
      <c r="W733">
        <v>2.5999999999999999E-3</v>
      </c>
      <c r="X733">
        <v>0.25165999999999999</v>
      </c>
      <c r="AB733">
        <v>1506</v>
      </c>
      <c r="AC733">
        <v>20</v>
      </c>
      <c r="AD733">
        <v>27</v>
      </c>
      <c r="AE733">
        <v>1507</v>
      </c>
      <c r="AF733">
        <v>22</v>
      </c>
      <c r="AG733">
        <v>31</v>
      </c>
      <c r="AK733">
        <v>1496</v>
      </c>
      <c r="AL733">
        <v>46</v>
      </c>
      <c r="AM733">
        <v>51</v>
      </c>
    </row>
    <row r="734" spans="1:39" x14ac:dyDescent="0.25">
      <c r="A734">
        <v>27.193000000000001</v>
      </c>
      <c r="B734" t="s">
        <v>888</v>
      </c>
      <c r="C734">
        <v>140</v>
      </c>
      <c r="D734" t="s">
        <v>40</v>
      </c>
      <c r="E734">
        <v>1</v>
      </c>
      <c r="F734" s="1">
        <v>2620000</v>
      </c>
      <c r="G734">
        <v>110000</v>
      </c>
      <c r="J734">
        <v>53700</v>
      </c>
      <c r="K734">
        <v>2000</v>
      </c>
      <c r="L734">
        <v>3.4729999999999999</v>
      </c>
      <c r="M734">
        <v>8.5000000000000006E-2</v>
      </c>
      <c r="N734">
        <v>0.12</v>
      </c>
      <c r="O734">
        <v>0.26519999999999999</v>
      </c>
      <c r="P734">
        <v>3.7000000000000002E-3</v>
      </c>
      <c r="Q734">
        <v>5.7999999999999996E-3</v>
      </c>
      <c r="R734">
        <v>0.16361000000000001</v>
      </c>
      <c r="S734">
        <v>3.7707389999999998</v>
      </c>
      <c r="T734">
        <v>8.2467139999999994E-2</v>
      </c>
      <c r="U734">
        <v>9.5200000000000007E-2</v>
      </c>
      <c r="V734">
        <v>2.5999999999999999E-3</v>
      </c>
      <c r="W734">
        <v>2.8E-3</v>
      </c>
      <c r="X734">
        <v>0.43036999999999997</v>
      </c>
      <c r="AB734">
        <v>1515</v>
      </c>
      <c r="AC734">
        <v>20</v>
      </c>
      <c r="AD734">
        <v>27</v>
      </c>
      <c r="AE734">
        <v>1516</v>
      </c>
      <c r="AF734">
        <v>19</v>
      </c>
      <c r="AG734">
        <v>30</v>
      </c>
      <c r="AK734">
        <v>1507</v>
      </c>
      <c r="AL734">
        <v>51</v>
      </c>
      <c r="AM734">
        <v>57</v>
      </c>
    </row>
    <row r="735" spans="1:39" x14ac:dyDescent="0.25">
      <c r="A735">
        <v>27.402999999999999</v>
      </c>
      <c r="B735" t="s">
        <v>889</v>
      </c>
      <c r="C735">
        <v>141</v>
      </c>
      <c r="D735" t="s">
        <v>40</v>
      </c>
      <c r="E735">
        <v>1</v>
      </c>
      <c r="F735" s="1">
        <v>2650000</v>
      </c>
      <c r="G735">
        <v>110000</v>
      </c>
      <c r="J735">
        <v>51800</v>
      </c>
      <c r="K735">
        <v>1900</v>
      </c>
      <c r="L735">
        <v>3.4849999999999999</v>
      </c>
      <c r="M735">
        <v>9.1999999999999998E-2</v>
      </c>
      <c r="N735">
        <v>0.12</v>
      </c>
      <c r="O735">
        <v>0.26700000000000002</v>
      </c>
      <c r="P735">
        <v>4.0000000000000001E-3</v>
      </c>
      <c r="Q735">
        <v>6.0000000000000001E-3</v>
      </c>
      <c r="R735">
        <v>0.31394</v>
      </c>
      <c r="S735">
        <v>3.7453180000000001</v>
      </c>
      <c r="T735">
        <v>8.4164459999999996E-2</v>
      </c>
      <c r="U735">
        <v>9.4500000000000001E-2</v>
      </c>
      <c r="V735">
        <v>2.3999999999999998E-3</v>
      </c>
      <c r="W735">
        <v>2.7000000000000001E-3</v>
      </c>
      <c r="X735">
        <v>0.26439000000000001</v>
      </c>
      <c r="AB735">
        <v>1519</v>
      </c>
      <c r="AC735">
        <v>21</v>
      </c>
      <c r="AD735">
        <v>28</v>
      </c>
      <c r="AE735">
        <v>1525</v>
      </c>
      <c r="AF735">
        <v>20</v>
      </c>
      <c r="AG735">
        <v>31</v>
      </c>
      <c r="AK735">
        <v>1503</v>
      </c>
      <c r="AL735">
        <v>48</v>
      </c>
      <c r="AM735">
        <v>54</v>
      </c>
    </row>
    <row r="736" spans="1:39" x14ac:dyDescent="0.25">
      <c r="A736">
        <v>27.085999999999999</v>
      </c>
      <c r="B736" t="s">
        <v>890</v>
      </c>
      <c r="C736">
        <v>139</v>
      </c>
      <c r="D736" t="s">
        <v>40</v>
      </c>
      <c r="E736">
        <v>1</v>
      </c>
      <c r="F736" s="1">
        <v>2579000</v>
      </c>
      <c r="G736">
        <v>94000</v>
      </c>
      <c r="J736">
        <v>51500</v>
      </c>
      <c r="K736">
        <v>1800</v>
      </c>
      <c r="L736">
        <v>3.51</v>
      </c>
      <c r="M736">
        <v>7.8E-2</v>
      </c>
      <c r="N736">
        <v>0.11</v>
      </c>
      <c r="O736">
        <v>0.26640000000000003</v>
      </c>
      <c r="P736">
        <v>3.8E-3</v>
      </c>
      <c r="Q736">
        <v>5.8999999999999999E-3</v>
      </c>
      <c r="R736">
        <v>0.317</v>
      </c>
      <c r="S736">
        <v>3.7537539999999998</v>
      </c>
      <c r="T736">
        <v>8.3134940000000004E-2</v>
      </c>
      <c r="U736">
        <v>9.5500000000000002E-2</v>
      </c>
      <c r="V736">
        <v>2.2000000000000001E-3</v>
      </c>
      <c r="W736">
        <v>2.5000000000000001E-3</v>
      </c>
      <c r="X736">
        <v>0.35711999999999999</v>
      </c>
      <c r="AB736">
        <v>1526</v>
      </c>
      <c r="AC736">
        <v>18</v>
      </c>
      <c r="AD736">
        <v>26</v>
      </c>
      <c r="AE736">
        <v>1522</v>
      </c>
      <c r="AF736">
        <v>19</v>
      </c>
      <c r="AG736">
        <v>30</v>
      </c>
      <c r="AK736">
        <v>1516</v>
      </c>
      <c r="AL736">
        <v>43</v>
      </c>
      <c r="AM736">
        <v>49</v>
      </c>
    </row>
    <row r="737" spans="1:39" x14ac:dyDescent="0.25">
      <c r="A737">
        <v>27.029</v>
      </c>
      <c r="B737" t="s">
        <v>891</v>
      </c>
      <c r="C737">
        <v>139</v>
      </c>
      <c r="D737" t="s">
        <v>40</v>
      </c>
      <c r="E737">
        <v>1</v>
      </c>
      <c r="F737" s="1">
        <v>2571000</v>
      </c>
      <c r="G737">
        <v>93000</v>
      </c>
      <c r="J737">
        <v>52300</v>
      </c>
      <c r="K737">
        <v>1800</v>
      </c>
      <c r="L737">
        <v>3.5259999999999998</v>
      </c>
      <c r="M737">
        <v>8.3000000000000004E-2</v>
      </c>
      <c r="N737">
        <v>0.12</v>
      </c>
      <c r="O737">
        <v>0.26929999999999998</v>
      </c>
      <c r="P737">
        <v>4.4999999999999997E-3</v>
      </c>
      <c r="Q737">
        <v>6.4000000000000003E-3</v>
      </c>
      <c r="R737">
        <v>0.24460000000000001</v>
      </c>
      <c r="S737">
        <v>3.7133310000000002</v>
      </c>
      <c r="T737">
        <v>8.8248489999999999E-2</v>
      </c>
      <c r="U737">
        <v>9.5000000000000001E-2</v>
      </c>
      <c r="V737">
        <v>2.5000000000000001E-3</v>
      </c>
      <c r="W737">
        <v>2.7000000000000001E-3</v>
      </c>
      <c r="X737">
        <v>0.40360000000000001</v>
      </c>
      <c r="AB737">
        <v>1530</v>
      </c>
      <c r="AC737">
        <v>18</v>
      </c>
      <c r="AD737">
        <v>25</v>
      </c>
      <c r="AE737">
        <v>1536</v>
      </c>
      <c r="AF737">
        <v>23</v>
      </c>
      <c r="AG737">
        <v>33</v>
      </c>
      <c r="AK737">
        <v>1507</v>
      </c>
      <c r="AL737">
        <v>48</v>
      </c>
      <c r="AM737">
        <v>53</v>
      </c>
    </row>
    <row r="738" spans="1:39" x14ac:dyDescent="0.25">
      <c r="A738">
        <v>27.021000000000001</v>
      </c>
      <c r="B738" t="s">
        <v>892</v>
      </c>
      <c r="C738">
        <v>139</v>
      </c>
      <c r="D738" t="s">
        <v>40</v>
      </c>
      <c r="E738">
        <v>1</v>
      </c>
      <c r="F738" s="1">
        <v>2587000</v>
      </c>
      <c r="G738">
        <v>96000</v>
      </c>
      <c r="J738">
        <v>51100</v>
      </c>
      <c r="K738">
        <v>1900</v>
      </c>
      <c r="L738">
        <v>3.4409999999999998</v>
      </c>
      <c r="M738">
        <v>8.8999999999999996E-2</v>
      </c>
      <c r="N738">
        <v>0.12</v>
      </c>
      <c r="O738">
        <v>0.2666</v>
      </c>
      <c r="P738">
        <v>3.8999999999999998E-3</v>
      </c>
      <c r="Q738">
        <v>6.0000000000000001E-3</v>
      </c>
      <c r="R738">
        <v>0.28911999999999999</v>
      </c>
      <c r="S738">
        <v>3.7509380000000001</v>
      </c>
      <c r="T738">
        <v>8.4417199999999998E-2</v>
      </c>
      <c r="U738">
        <v>9.35E-2</v>
      </c>
      <c r="V738">
        <v>2.3999999999999998E-3</v>
      </c>
      <c r="W738">
        <v>2.7000000000000001E-3</v>
      </c>
      <c r="X738">
        <v>0.33613999999999999</v>
      </c>
      <c r="AB738">
        <v>1507</v>
      </c>
      <c r="AC738">
        <v>20</v>
      </c>
      <c r="AD738">
        <v>27</v>
      </c>
      <c r="AE738">
        <v>1522</v>
      </c>
      <c r="AF738">
        <v>20</v>
      </c>
      <c r="AG738">
        <v>30</v>
      </c>
      <c r="AK738">
        <v>1469</v>
      </c>
      <c r="AL738">
        <v>50</v>
      </c>
      <c r="AM738">
        <v>55</v>
      </c>
    </row>
    <row r="739" spans="1:39" x14ac:dyDescent="0.25">
      <c r="A739">
        <v>27.021999999999998</v>
      </c>
      <c r="B739" t="s">
        <v>893</v>
      </c>
      <c r="C739">
        <v>139</v>
      </c>
      <c r="D739" t="s">
        <v>40</v>
      </c>
      <c r="E739">
        <v>1</v>
      </c>
      <c r="F739" s="1">
        <v>2588000</v>
      </c>
      <c r="G739">
        <v>98000</v>
      </c>
      <c r="J739">
        <v>51400</v>
      </c>
      <c r="K739">
        <v>1800</v>
      </c>
      <c r="L739">
        <v>3.5019999999999998</v>
      </c>
      <c r="M739">
        <v>8.5000000000000006E-2</v>
      </c>
      <c r="N739">
        <v>0.12</v>
      </c>
      <c r="O739">
        <v>0.26569999999999999</v>
      </c>
      <c r="P739">
        <v>3.7000000000000002E-3</v>
      </c>
      <c r="Q739">
        <v>5.7999999999999996E-3</v>
      </c>
      <c r="R739">
        <v>0.19084000000000001</v>
      </c>
      <c r="S739">
        <v>3.7636430000000001</v>
      </c>
      <c r="T739">
        <v>8.2157060000000004E-2</v>
      </c>
      <c r="U739">
        <v>9.4899999999999998E-2</v>
      </c>
      <c r="V739">
        <v>2.3999999999999998E-3</v>
      </c>
      <c r="W739">
        <v>2.7000000000000001E-3</v>
      </c>
      <c r="X739">
        <v>0.40845999999999999</v>
      </c>
      <c r="AB739">
        <v>1522</v>
      </c>
      <c r="AC739">
        <v>19</v>
      </c>
      <c r="AD739">
        <v>26</v>
      </c>
      <c r="AE739">
        <v>1518</v>
      </c>
      <c r="AF739">
        <v>19</v>
      </c>
      <c r="AG739">
        <v>30</v>
      </c>
      <c r="AK739">
        <v>1502</v>
      </c>
      <c r="AL739">
        <v>46</v>
      </c>
      <c r="AM739">
        <v>52</v>
      </c>
    </row>
    <row r="740" spans="1:39" x14ac:dyDescent="0.25">
      <c r="A740">
        <v>27.021000000000001</v>
      </c>
      <c r="B740" t="s">
        <v>894</v>
      </c>
      <c r="C740">
        <v>139</v>
      </c>
      <c r="D740" t="s">
        <v>40</v>
      </c>
      <c r="E740">
        <v>1</v>
      </c>
      <c r="F740" s="1">
        <v>2538000</v>
      </c>
      <c r="G740">
        <v>93000</v>
      </c>
      <c r="J740">
        <v>52800</v>
      </c>
      <c r="K740">
        <v>1800</v>
      </c>
      <c r="L740">
        <v>3.5259999999999998</v>
      </c>
      <c r="M740">
        <v>7.5999999999999998E-2</v>
      </c>
      <c r="N740">
        <v>0.12</v>
      </c>
      <c r="O740">
        <v>0.26440000000000002</v>
      </c>
      <c r="P740">
        <v>3.8999999999999998E-3</v>
      </c>
      <c r="Q740">
        <v>5.8999999999999999E-3</v>
      </c>
      <c r="R740">
        <v>0.39810000000000001</v>
      </c>
      <c r="S740">
        <v>3.7821479999999998</v>
      </c>
      <c r="T740">
        <v>8.4397410000000006E-2</v>
      </c>
      <c r="U740">
        <v>9.7000000000000003E-2</v>
      </c>
      <c r="V740">
        <v>2.0999999999999999E-3</v>
      </c>
      <c r="W740">
        <v>2.5000000000000001E-3</v>
      </c>
      <c r="X740">
        <v>0.29128999999999999</v>
      </c>
      <c r="AB740">
        <v>1528</v>
      </c>
      <c r="AC740">
        <v>17</v>
      </c>
      <c r="AD740">
        <v>25</v>
      </c>
      <c r="AE740">
        <v>1511</v>
      </c>
      <c r="AF740">
        <v>20</v>
      </c>
      <c r="AG740">
        <v>30</v>
      </c>
      <c r="AK740">
        <v>1552</v>
      </c>
      <c r="AL740">
        <v>42</v>
      </c>
      <c r="AM740">
        <v>49</v>
      </c>
    </row>
    <row r="741" spans="1:39" x14ac:dyDescent="0.25">
      <c r="A741">
        <v>27.007000000000001</v>
      </c>
      <c r="B741" t="s">
        <v>895</v>
      </c>
      <c r="C741">
        <v>139</v>
      </c>
      <c r="D741" t="s">
        <v>40</v>
      </c>
      <c r="E741">
        <v>1</v>
      </c>
      <c r="F741" s="1">
        <v>2566000</v>
      </c>
      <c r="G741">
        <v>90000</v>
      </c>
      <c r="J741">
        <v>54400</v>
      </c>
      <c r="K741">
        <v>2100</v>
      </c>
      <c r="L741">
        <v>3.3940000000000001</v>
      </c>
      <c r="M741">
        <v>7.8E-2</v>
      </c>
      <c r="N741">
        <v>0.11</v>
      </c>
      <c r="O741">
        <v>0.26140000000000002</v>
      </c>
      <c r="P741">
        <v>3.7000000000000002E-3</v>
      </c>
      <c r="Q741">
        <v>5.7999999999999996E-3</v>
      </c>
      <c r="R741">
        <v>0.35339999999999999</v>
      </c>
      <c r="S741">
        <v>3.825555</v>
      </c>
      <c r="T741">
        <v>8.4882239999999998E-2</v>
      </c>
      <c r="U741">
        <v>9.4500000000000001E-2</v>
      </c>
      <c r="V741">
        <v>2.2000000000000001E-3</v>
      </c>
      <c r="W741">
        <v>2.5000000000000001E-3</v>
      </c>
      <c r="X741">
        <v>0.29076999999999997</v>
      </c>
      <c r="AB741">
        <v>1500</v>
      </c>
      <c r="AC741">
        <v>17</v>
      </c>
      <c r="AD741">
        <v>25</v>
      </c>
      <c r="AE741">
        <v>1496</v>
      </c>
      <c r="AF741">
        <v>19</v>
      </c>
      <c r="AG741">
        <v>30</v>
      </c>
      <c r="AK741">
        <v>1494</v>
      </c>
      <c r="AL741">
        <v>45</v>
      </c>
      <c r="AM741">
        <v>51</v>
      </c>
    </row>
    <row r="742" spans="1:39" x14ac:dyDescent="0.25">
      <c r="A742">
        <v>27.016999999999999</v>
      </c>
      <c r="B742" t="s">
        <v>896</v>
      </c>
      <c r="C742">
        <v>138</v>
      </c>
      <c r="D742" t="s">
        <v>40</v>
      </c>
      <c r="E742">
        <v>1</v>
      </c>
      <c r="F742" s="1">
        <v>2537000</v>
      </c>
      <c r="G742">
        <v>96000</v>
      </c>
      <c r="J742">
        <v>52000</v>
      </c>
      <c r="K742">
        <v>1900</v>
      </c>
      <c r="L742">
        <v>3.4740000000000002</v>
      </c>
      <c r="M742">
        <v>8.7999999999999995E-2</v>
      </c>
      <c r="N742">
        <v>0.12</v>
      </c>
      <c r="O742">
        <v>0.26869999999999999</v>
      </c>
      <c r="P742">
        <v>4.0000000000000001E-3</v>
      </c>
      <c r="Q742">
        <v>6.1000000000000004E-3</v>
      </c>
      <c r="R742">
        <v>0.24506</v>
      </c>
      <c r="S742">
        <v>3.7216230000000001</v>
      </c>
      <c r="T742">
        <v>8.4487900000000005E-2</v>
      </c>
      <c r="U742">
        <v>9.3299999999999994E-2</v>
      </c>
      <c r="V742">
        <v>2.3999999999999998E-3</v>
      </c>
      <c r="W742">
        <v>2.7000000000000001E-3</v>
      </c>
      <c r="X742">
        <v>0.34176000000000001</v>
      </c>
      <c r="AB742">
        <v>1515</v>
      </c>
      <c r="AC742">
        <v>20</v>
      </c>
      <c r="AD742">
        <v>27</v>
      </c>
      <c r="AE742">
        <v>1533</v>
      </c>
      <c r="AF742">
        <v>20</v>
      </c>
      <c r="AG742">
        <v>31</v>
      </c>
      <c r="AK742">
        <v>1478</v>
      </c>
      <c r="AL742">
        <v>51</v>
      </c>
      <c r="AM742">
        <v>57</v>
      </c>
    </row>
    <row r="743" spans="1:39" x14ac:dyDescent="0.25">
      <c r="A743">
        <v>27.036999999999999</v>
      </c>
      <c r="B743" t="s">
        <v>897</v>
      </c>
      <c r="C743">
        <v>139</v>
      </c>
      <c r="D743" t="s">
        <v>40</v>
      </c>
      <c r="E743">
        <v>1</v>
      </c>
      <c r="F743" s="1">
        <v>2590000</v>
      </c>
      <c r="G743">
        <v>100000</v>
      </c>
      <c r="J743">
        <v>52400</v>
      </c>
      <c r="K743">
        <v>1900</v>
      </c>
      <c r="L743">
        <v>3.4329999999999998</v>
      </c>
      <c r="M743">
        <v>8.3000000000000004E-2</v>
      </c>
      <c r="N743">
        <v>0.12</v>
      </c>
      <c r="O743">
        <v>0.26569999999999999</v>
      </c>
      <c r="P743">
        <v>4.1000000000000003E-3</v>
      </c>
      <c r="Q743">
        <v>6.1000000000000004E-3</v>
      </c>
      <c r="R743">
        <v>0.29765999999999998</v>
      </c>
      <c r="S743">
        <v>3.7636430000000001</v>
      </c>
      <c r="T743">
        <v>8.6406559999999993E-2</v>
      </c>
      <c r="U743">
        <v>9.3600000000000003E-2</v>
      </c>
      <c r="V743">
        <v>2.3E-3</v>
      </c>
      <c r="W743">
        <v>2.5999999999999999E-3</v>
      </c>
      <c r="X743">
        <v>0.30671999999999999</v>
      </c>
      <c r="AB743">
        <v>1508</v>
      </c>
      <c r="AC743">
        <v>19</v>
      </c>
      <c r="AD743">
        <v>26</v>
      </c>
      <c r="AE743">
        <v>1518</v>
      </c>
      <c r="AF743">
        <v>21</v>
      </c>
      <c r="AG743">
        <v>31</v>
      </c>
      <c r="AK743">
        <v>1478</v>
      </c>
      <c r="AL743">
        <v>49</v>
      </c>
      <c r="AM743">
        <v>55</v>
      </c>
    </row>
    <row r="744" spans="1:39" x14ac:dyDescent="0.25">
      <c r="A744">
        <v>27.001000000000001</v>
      </c>
      <c r="B744" t="s">
        <v>898</v>
      </c>
      <c r="C744">
        <v>139</v>
      </c>
      <c r="D744" t="s">
        <v>40</v>
      </c>
      <c r="E744">
        <v>1</v>
      </c>
      <c r="F744" s="1">
        <v>2640000</v>
      </c>
      <c r="G744">
        <v>110000</v>
      </c>
      <c r="J744">
        <v>52800</v>
      </c>
      <c r="K744">
        <v>2000</v>
      </c>
      <c r="L744">
        <v>3.3839999999999999</v>
      </c>
      <c r="M744">
        <v>8.2000000000000003E-2</v>
      </c>
      <c r="N744">
        <v>0.11</v>
      </c>
      <c r="O744">
        <v>0.26150000000000001</v>
      </c>
      <c r="P744">
        <v>4.1000000000000003E-3</v>
      </c>
      <c r="Q744">
        <v>6.0000000000000001E-3</v>
      </c>
      <c r="R744">
        <v>0.20086999999999999</v>
      </c>
      <c r="S744">
        <v>3.8240919999999998</v>
      </c>
      <c r="T744">
        <v>8.7742070000000005E-2</v>
      </c>
      <c r="U744">
        <v>9.3799999999999994E-2</v>
      </c>
      <c r="V744">
        <v>2.5000000000000001E-3</v>
      </c>
      <c r="W744">
        <v>2.7000000000000001E-3</v>
      </c>
      <c r="X744">
        <v>0.42998999999999998</v>
      </c>
      <c r="AB744">
        <v>1495</v>
      </c>
      <c r="AC744">
        <v>19</v>
      </c>
      <c r="AD744">
        <v>27</v>
      </c>
      <c r="AE744">
        <v>1496</v>
      </c>
      <c r="AF744">
        <v>21</v>
      </c>
      <c r="AG744">
        <v>31</v>
      </c>
      <c r="AK744">
        <v>1475</v>
      </c>
      <c r="AL744">
        <v>50</v>
      </c>
      <c r="AM744">
        <v>56</v>
      </c>
    </row>
    <row r="745" spans="1:39" x14ac:dyDescent="0.25">
      <c r="A745">
        <v>27.021000000000001</v>
      </c>
      <c r="B745" t="s">
        <v>899</v>
      </c>
      <c r="C745">
        <v>139</v>
      </c>
      <c r="D745" t="s">
        <v>40</v>
      </c>
      <c r="E745">
        <v>1</v>
      </c>
      <c r="F745" s="1">
        <v>2670000</v>
      </c>
      <c r="G745">
        <v>110000</v>
      </c>
      <c r="J745">
        <v>53600</v>
      </c>
      <c r="K745">
        <v>1900</v>
      </c>
      <c r="L745">
        <v>3.3940000000000001</v>
      </c>
      <c r="M745">
        <v>8.5999999999999993E-2</v>
      </c>
      <c r="N745">
        <v>0.12</v>
      </c>
      <c r="O745">
        <v>0.26279999999999998</v>
      </c>
      <c r="P745">
        <v>4.5999999999999999E-3</v>
      </c>
      <c r="Q745">
        <v>6.4000000000000003E-3</v>
      </c>
      <c r="R745">
        <v>0.31755</v>
      </c>
      <c r="S745">
        <v>3.8051750000000002</v>
      </c>
      <c r="T745">
        <v>9.2667890000000003E-2</v>
      </c>
      <c r="U745">
        <v>9.4E-2</v>
      </c>
      <c r="V745">
        <v>2.3999999999999998E-3</v>
      </c>
      <c r="W745">
        <v>2.7000000000000001E-3</v>
      </c>
      <c r="X745">
        <v>0.37866</v>
      </c>
      <c r="AB745">
        <v>1499</v>
      </c>
      <c r="AC745">
        <v>21</v>
      </c>
      <c r="AD745">
        <v>28</v>
      </c>
      <c r="AE745">
        <v>1503</v>
      </c>
      <c r="AF745">
        <v>23</v>
      </c>
      <c r="AG745">
        <v>32</v>
      </c>
      <c r="AK745">
        <v>1484</v>
      </c>
      <c r="AL745">
        <v>51</v>
      </c>
      <c r="AM745">
        <v>57</v>
      </c>
    </row>
    <row r="746" spans="1:39" x14ac:dyDescent="0.25">
      <c r="A746">
        <v>27.045999999999999</v>
      </c>
      <c r="B746" t="s">
        <v>900</v>
      </c>
      <c r="C746">
        <v>139</v>
      </c>
      <c r="D746" t="s">
        <v>40</v>
      </c>
      <c r="E746">
        <v>1</v>
      </c>
      <c r="F746" s="1">
        <v>2680000</v>
      </c>
      <c r="G746">
        <v>100000</v>
      </c>
      <c r="J746">
        <v>53400</v>
      </c>
      <c r="K746">
        <v>1800</v>
      </c>
      <c r="L746">
        <v>3.4620000000000002</v>
      </c>
      <c r="M746">
        <v>9.9000000000000005E-2</v>
      </c>
      <c r="N746">
        <v>0.13</v>
      </c>
      <c r="O746">
        <v>0.26450000000000001</v>
      </c>
      <c r="P746">
        <v>4.3E-3</v>
      </c>
      <c r="Q746">
        <v>6.1999999999999998E-3</v>
      </c>
      <c r="R746">
        <v>0.28941</v>
      </c>
      <c r="S746">
        <v>3.7807179999999998</v>
      </c>
      <c r="T746">
        <v>8.8621749999999999E-2</v>
      </c>
      <c r="U746">
        <v>9.5299999999999996E-2</v>
      </c>
      <c r="V746">
        <v>2.8E-3</v>
      </c>
      <c r="W746">
        <v>3.0000000000000001E-3</v>
      </c>
      <c r="X746">
        <v>0.26279999999999998</v>
      </c>
      <c r="AB746">
        <v>1513</v>
      </c>
      <c r="AC746">
        <v>23</v>
      </c>
      <c r="AD746">
        <v>30</v>
      </c>
      <c r="AE746">
        <v>1512</v>
      </c>
      <c r="AF746">
        <v>22</v>
      </c>
      <c r="AG746">
        <v>32</v>
      </c>
      <c r="AK746">
        <v>1496</v>
      </c>
      <c r="AL746">
        <v>57</v>
      </c>
      <c r="AM746">
        <v>62</v>
      </c>
    </row>
    <row r="747" spans="1:39" x14ac:dyDescent="0.25">
      <c r="A747">
        <v>27.021999999999998</v>
      </c>
      <c r="B747" t="s">
        <v>901</v>
      </c>
      <c r="C747">
        <v>138</v>
      </c>
      <c r="D747" t="s">
        <v>40</v>
      </c>
      <c r="E747">
        <v>1</v>
      </c>
      <c r="F747" s="1">
        <v>2710000</v>
      </c>
      <c r="G747">
        <v>100000</v>
      </c>
      <c r="J747">
        <v>53800</v>
      </c>
      <c r="K747">
        <v>1900</v>
      </c>
      <c r="L747">
        <v>3.4649999999999999</v>
      </c>
      <c r="M747">
        <v>0.08</v>
      </c>
      <c r="N747">
        <v>0.11</v>
      </c>
      <c r="O747">
        <v>0.26119999999999999</v>
      </c>
      <c r="P747">
        <v>4.0000000000000001E-3</v>
      </c>
      <c r="Q747">
        <v>6.0000000000000001E-3</v>
      </c>
      <c r="R747">
        <v>0.25635999999999998</v>
      </c>
      <c r="S747">
        <v>3.828484</v>
      </c>
      <c r="T747">
        <v>8.7943729999999998E-2</v>
      </c>
      <c r="U747">
        <v>9.6799999999999997E-2</v>
      </c>
      <c r="V747">
        <v>2.5000000000000001E-3</v>
      </c>
      <c r="W747">
        <v>2.8E-3</v>
      </c>
      <c r="X747">
        <v>0.36724000000000001</v>
      </c>
      <c r="AB747">
        <v>1514</v>
      </c>
      <c r="AC747">
        <v>18</v>
      </c>
      <c r="AD747">
        <v>26</v>
      </c>
      <c r="AE747">
        <v>1495</v>
      </c>
      <c r="AF747">
        <v>20</v>
      </c>
      <c r="AG747">
        <v>30</v>
      </c>
      <c r="AK747">
        <v>1537</v>
      </c>
      <c r="AL747">
        <v>48</v>
      </c>
      <c r="AM747">
        <v>53</v>
      </c>
    </row>
    <row r="748" spans="1:39" x14ac:dyDescent="0.25">
      <c r="A748">
        <v>27.023</v>
      </c>
      <c r="B748" t="s">
        <v>902</v>
      </c>
      <c r="C748">
        <v>139</v>
      </c>
      <c r="D748" t="s">
        <v>40</v>
      </c>
      <c r="E748">
        <v>1</v>
      </c>
      <c r="F748" s="1">
        <v>2750000</v>
      </c>
      <c r="G748">
        <v>110000</v>
      </c>
      <c r="J748">
        <v>55500</v>
      </c>
      <c r="K748">
        <v>2000</v>
      </c>
      <c r="L748">
        <v>3.4790000000000001</v>
      </c>
      <c r="M748">
        <v>9.1999999999999998E-2</v>
      </c>
      <c r="N748">
        <v>0.12</v>
      </c>
      <c r="O748">
        <v>0.26429999999999998</v>
      </c>
      <c r="P748">
        <v>4.3E-3</v>
      </c>
      <c r="Q748">
        <v>6.1999999999999998E-3</v>
      </c>
      <c r="R748">
        <v>0.36059999999999998</v>
      </c>
      <c r="S748">
        <v>3.783579</v>
      </c>
      <c r="T748">
        <v>8.8755929999999997E-2</v>
      </c>
      <c r="U748">
        <v>9.5200000000000007E-2</v>
      </c>
      <c r="V748">
        <v>2.5000000000000001E-3</v>
      </c>
      <c r="W748">
        <v>2.7000000000000001E-3</v>
      </c>
      <c r="X748">
        <v>0.29283999999999999</v>
      </c>
      <c r="AB748">
        <v>1515</v>
      </c>
      <c r="AC748">
        <v>21</v>
      </c>
      <c r="AD748">
        <v>28</v>
      </c>
      <c r="AE748">
        <v>1511</v>
      </c>
      <c r="AF748">
        <v>22</v>
      </c>
      <c r="AG748">
        <v>32</v>
      </c>
      <c r="AK748">
        <v>1509</v>
      </c>
      <c r="AL748">
        <v>48</v>
      </c>
      <c r="AM748">
        <v>54</v>
      </c>
    </row>
    <row r="749" spans="1:39" x14ac:dyDescent="0.25">
      <c r="A749">
        <v>27.047000000000001</v>
      </c>
      <c r="B749" t="s">
        <v>903</v>
      </c>
      <c r="C749">
        <v>139</v>
      </c>
      <c r="D749" t="s">
        <v>40</v>
      </c>
      <c r="E749">
        <v>1</v>
      </c>
      <c r="F749" s="1">
        <v>2731000</v>
      </c>
      <c r="G749">
        <v>98000</v>
      </c>
      <c r="J749">
        <v>56900</v>
      </c>
      <c r="K749">
        <v>2100</v>
      </c>
      <c r="L749">
        <v>3.4079999999999999</v>
      </c>
      <c r="M749">
        <v>0.09</v>
      </c>
      <c r="N749">
        <v>0.12</v>
      </c>
      <c r="O749">
        <v>0.26229999999999998</v>
      </c>
      <c r="P749">
        <v>4.4000000000000003E-3</v>
      </c>
      <c r="Q749">
        <v>6.1999999999999998E-3</v>
      </c>
      <c r="R749">
        <v>0.13319</v>
      </c>
      <c r="S749">
        <v>3.8124289999999998</v>
      </c>
      <c r="T749">
        <v>9.0114589999999994E-2</v>
      </c>
      <c r="U749">
        <v>9.4700000000000006E-2</v>
      </c>
      <c r="V749">
        <v>2.8E-3</v>
      </c>
      <c r="W749">
        <v>3.0000000000000001E-3</v>
      </c>
      <c r="X749">
        <v>0.45423000000000002</v>
      </c>
      <c r="AB749">
        <v>1502</v>
      </c>
      <c r="AC749">
        <v>21</v>
      </c>
      <c r="AD749">
        <v>28</v>
      </c>
      <c r="AE749">
        <v>1500</v>
      </c>
      <c r="AF749">
        <v>22</v>
      </c>
      <c r="AG749">
        <v>32</v>
      </c>
      <c r="AK749">
        <v>1483</v>
      </c>
      <c r="AL749">
        <v>59</v>
      </c>
      <c r="AM749">
        <v>64</v>
      </c>
    </row>
    <row r="750" spans="1:39" x14ac:dyDescent="0.25">
      <c r="A750">
        <v>27.004999999999999</v>
      </c>
      <c r="B750" t="s">
        <v>904</v>
      </c>
      <c r="C750">
        <v>139</v>
      </c>
      <c r="D750" t="s">
        <v>40</v>
      </c>
      <c r="E750">
        <v>1</v>
      </c>
      <c r="F750" s="1">
        <v>2700000</v>
      </c>
      <c r="G750">
        <v>110000</v>
      </c>
      <c r="J750">
        <v>54500</v>
      </c>
      <c r="K750">
        <v>2000</v>
      </c>
      <c r="L750">
        <v>3.4540000000000002</v>
      </c>
      <c r="M750">
        <v>8.1000000000000003E-2</v>
      </c>
      <c r="N750">
        <v>0.12</v>
      </c>
      <c r="O750">
        <v>0.26729999999999998</v>
      </c>
      <c r="P750">
        <v>4.3E-3</v>
      </c>
      <c r="Q750">
        <v>6.1999999999999998E-3</v>
      </c>
      <c r="R750">
        <v>0.17427000000000001</v>
      </c>
      <c r="S750">
        <v>3.7411150000000002</v>
      </c>
      <c r="T750">
        <v>8.6774829999999997E-2</v>
      </c>
      <c r="U750">
        <v>9.4299999999999995E-2</v>
      </c>
      <c r="V750">
        <v>2.5000000000000001E-3</v>
      </c>
      <c r="W750">
        <v>2.8E-3</v>
      </c>
      <c r="X750">
        <v>0.45383000000000001</v>
      </c>
      <c r="AB750">
        <v>1516</v>
      </c>
      <c r="AC750">
        <v>18</v>
      </c>
      <c r="AD750">
        <v>26</v>
      </c>
      <c r="AE750">
        <v>1526</v>
      </c>
      <c r="AF750">
        <v>22</v>
      </c>
      <c r="AG750">
        <v>32</v>
      </c>
      <c r="AK750">
        <v>1492</v>
      </c>
      <c r="AL750">
        <v>50</v>
      </c>
      <c r="AM750">
        <v>55</v>
      </c>
    </row>
    <row r="751" spans="1:39" x14ac:dyDescent="0.25">
      <c r="A751">
        <v>27.228999999999999</v>
      </c>
      <c r="B751" t="s">
        <v>905</v>
      </c>
      <c r="C751">
        <v>140</v>
      </c>
      <c r="D751" t="s">
        <v>40</v>
      </c>
      <c r="E751">
        <v>1</v>
      </c>
      <c r="F751" s="1">
        <v>2675000</v>
      </c>
      <c r="G751">
        <v>99000</v>
      </c>
      <c r="J751">
        <v>54900</v>
      </c>
      <c r="K751">
        <v>2000</v>
      </c>
      <c r="L751">
        <v>3.4209999999999998</v>
      </c>
      <c r="M751">
        <v>0.08</v>
      </c>
      <c r="N751">
        <v>0.11</v>
      </c>
      <c r="O751">
        <v>0.26350000000000001</v>
      </c>
      <c r="P751">
        <v>4.4000000000000003E-3</v>
      </c>
      <c r="Q751">
        <v>6.3E-3</v>
      </c>
      <c r="R751">
        <v>0.17879</v>
      </c>
      <c r="S751">
        <v>3.7950659999999998</v>
      </c>
      <c r="T751">
        <v>9.0735930000000006E-2</v>
      </c>
      <c r="U751">
        <v>9.3899999999999997E-2</v>
      </c>
      <c r="V751">
        <v>2.3999999999999998E-3</v>
      </c>
      <c r="W751">
        <v>2.7000000000000001E-3</v>
      </c>
      <c r="X751">
        <v>0.48296</v>
      </c>
      <c r="AB751">
        <v>1503</v>
      </c>
      <c r="AC751">
        <v>18</v>
      </c>
      <c r="AD751">
        <v>26</v>
      </c>
      <c r="AE751">
        <v>1506</v>
      </c>
      <c r="AF751">
        <v>23</v>
      </c>
      <c r="AG751">
        <v>32</v>
      </c>
      <c r="AK751">
        <v>1484</v>
      </c>
      <c r="AL751">
        <v>51</v>
      </c>
      <c r="AM751">
        <v>56</v>
      </c>
    </row>
    <row r="752" spans="1:39" x14ac:dyDescent="0.25">
      <c r="A752">
        <v>27.004999999999999</v>
      </c>
      <c r="B752" t="s">
        <v>906</v>
      </c>
      <c r="C752">
        <v>139</v>
      </c>
      <c r="D752" t="s">
        <v>40</v>
      </c>
      <c r="E752">
        <v>1</v>
      </c>
      <c r="F752" s="1">
        <v>2700000</v>
      </c>
      <c r="G752">
        <v>100000</v>
      </c>
      <c r="J752">
        <v>54200</v>
      </c>
      <c r="K752">
        <v>2000</v>
      </c>
      <c r="L752">
        <v>3.42</v>
      </c>
      <c r="M752">
        <v>8.1000000000000003E-2</v>
      </c>
      <c r="N752">
        <v>0.11</v>
      </c>
      <c r="O752">
        <v>0.26150000000000001</v>
      </c>
      <c r="P752">
        <v>3.8E-3</v>
      </c>
      <c r="Q752">
        <v>5.7999999999999996E-3</v>
      </c>
      <c r="R752">
        <v>0.24199000000000001</v>
      </c>
      <c r="S752">
        <v>3.8240919999999998</v>
      </c>
      <c r="T752">
        <v>8.4817329999999996E-2</v>
      </c>
      <c r="U752">
        <v>9.5200000000000007E-2</v>
      </c>
      <c r="V752">
        <v>2.3999999999999998E-3</v>
      </c>
      <c r="W752">
        <v>2.7000000000000001E-3</v>
      </c>
      <c r="X752">
        <v>0.34321000000000002</v>
      </c>
      <c r="AB752">
        <v>1506</v>
      </c>
      <c r="AC752">
        <v>19</v>
      </c>
      <c r="AD752">
        <v>27</v>
      </c>
      <c r="AE752">
        <v>1496</v>
      </c>
      <c r="AF752">
        <v>19</v>
      </c>
      <c r="AG752">
        <v>30</v>
      </c>
      <c r="AK752">
        <v>1518</v>
      </c>
      <c r="AL752">
        <v>48</v>
      </c>
      <c r="AM752">
        <v>53</v>
      </c>
    </row>
    <row r="753" spans="1:39" x14ac:dyDescent="0.25">
      <c r="A753">
        <v>27.015000000000001</v>
      </c>
      <c r="B753" t="s">
        <v>907</v>
      </c>
      <c r="C753">
        <v>139</v>
      </c>
      <c r="D753" t="s">
        <v>40</v>
      </c>
      <c r="E753">
        <v>1</v>
      </c>
      <c r="F753" s="1">
        <v>2750000</v>
      </c>
      <c r="G753">
        <v>110000</v>
      </c>
      <c r="J753">
        <v>55100</v>
      </c>
      <c r="K753">
        <v>2100</v>
      </c>
      <c r="L753">
        <v>3.34</v>
      </c>
      <c r="M753">
        <v>8.5999999999999993E-2</v>
      </c>
      <c r="N753">
        <v>0.12</v>
      </c>
      <c r="O753">
        <v>0.26200000000000001</v>
      </c>
      <c r="P753">
        <v>4.1999999999999997E-3</v>
      </c>
      <c r="Q753">
        <v>6.1000000000000004E-3</v>
      </c>
      <c r="R753">
        <v>0.28616999999999998</v>
      </c>
      <c r="S753">
        <v>3.8167939999999998</v>
      </c>
      <c r="T753">
        <v>8.8864289999999999E-2</v>
      </c>
      <c r="U753">
        <v>9.2499999999999999E-2</v>
      </c>
      <c r="V753">
        <v>2.3999999999999998E-3</v>
      </c>
      <c r="W753">
        <v>2.7000000000000001E-3</v>
      </c>
      <c r="X753">
        <v>0.33956999999999998</v>
      </c>
      <c r="AB753">
        <v>1484</v>
      </c>
      <c r="AC753">
        <v>20</v>
      </c>
      <c r="AD753">
        <v>28</v>
      </c>
      <c r="AE753">
        <v>1499</v>
      </c>
      <c r="AF753">
        <v>21</v>
      </c>
      <c r="AG753">
        <v>31</v>
      </c>
      <c r="AK753">
        <v>1448</v>
      </c>
      <c r="AL753">
        <v>51</v>
      </c>
      <c r="AM753">
        <v>56</v>
      </c>
    </row>
    <row r="754" spans="1:39" x14ac:dyDescent="0.25">
      <c r="A754">
        <v>27.015000000000001</v>
      </c>
      <c r="B754" t="s">
        <v>908</v>
      </c>
      <c r="C754">
        <v>138</v>
      </c>
      <c r="D754" t="s">
        <v>40</v>
      </c>
      <c r="E754">
        <v>1</v>
      </c>
      <c r="F754" s="1">
        <v>2628000</v>
      </c>
      <c r="G754">
        <v>92000</v>
      </c>
      <c r="J754">
        <v>54200</v>
      </c>
      <c r="K754">
        <v>1900</v>
      </c>
      <c r="L754">
        <v>3.484</v>
      </c>
      <c r="M754">
        <v>8.2000000000000003E-2</v>
      </c>
      <c r="N754">
        <v>0.12</v>
      </c>
      <c r="O754">
        <v>0.2666</v>
      </c>
      <c r="P754">
        <v>4.1999999999999997E-3</v>
      </c>
      <c r="Q754">
        <v>6.1999999999999998E-3</v>
      </c>
      <c r="R754">
        <v>0.28532999999999997</v>
      </c>
      <c r="S754">
        <v>3.7509380000000001</v>
      </c>
      <c r="T754">
        <v>8.7231110000000001E-2</v>
      </c>
      <c r="U754">
        <v>9.4500000000000001E-2</v>
      </c>
      <c r="V754">
        <v>2.3E-3</v>
      </c>
      <c r="W754">
        <v>2.5999999999999999E-3</v>
      </c>
      <c r="X754">
        <v>0.38361000000000001</v>
      </c>
      <c r="AB754">
        <v>1520</v>
      </c>
      <c r="AC754">
        <v>18</v>
      </c>
      <c r="AD754">
        <v>26</v>
      </c>
      <c r="AE754">
        <v>1522</v>
      </c>
      <c r="AF754">
        <v>21</v>
      </c>
      <c r="AG754">
        <v>31</v>
      </c>
      <c r="AK754">
        <v>1499</v>
      </c>
      <c r="AL754">
        <v>45</v>
      </c>
      <c r="AM754">
        <v>51</v>
      </c>
    </row>
    <row r="755" spans="1:39" x14ac:dyDescent="0.25">
      <c r="A755">
        <v>27.036000000000001</v>
      </c>
      <c r="B755" t="s">
        <v>909</v>
      </c>
      <c r="C755">
        <v>139</v>
      </c>
      <c r="D755" t="s">
        <v>40</v>
      </c>
      <c r="E755">
        <v>1</v>
      </c>
      <c r="F755" s="1">
        <v>2790000</v>
      </c>
      <c r="G755">
        <v>100000</v>
      </c>
      <c r="J755">
        <v>56300</v>
      </c>
      <c r="K755">
        <v>1900</v>
      </c>
      <c r="L755">
        <v>3.4129999999999998</v>
      </c>
      <c r="M755">
        <v>8.8999999999999996E-2</v>
      </c>
      <c r="N755">
        <v>0.12</v>
      </c>
      <c r="O755">
        <v>0.26300000000000001</v>
      </c>
      <c r="P755">
        <v>4.0000000000000001E-3</v>
      </c>
      <c r="Q755">
        <v>6.0000000000000001E-3</v>
      </c>
      <c r="R755">
        <v>0.29464000000000001</v>
      </c>
      <c r="S755">
        <v>3.8022809999999998</v>
      </c>
      <c r="T755">
        <v>8.6744059999999998E-2</v>
      </c>
      <c r="U755">
        <v>9.4100000000000003E-2</v>
      </c>
      <c r="V755">
        <v>2.5000000000000001E-3</v>
      </c>
      <c r="W755">
        <v>2.8E-3</v>
      </c>
      <c r="X755">
        <v>0.30693999999999999</v>
      </c>
      <c r="AB755">
        <v>1500</v>
      </c>
      <c r="AC755">
        <v>21</v>
      </c>
      <c r="AD755">
        <v>28</v>
      </c>
      <c r="AE755">
        <v>1504</v>
      </c>
      <c r="AF755">
        <v>21</v>
      </c>
      <c r="AG755">
        <v>31</v>
      </c>
      <c r="AK755">
        <v>1479</v>
      </c>
      <c r="AL755">
        <v>52</v>
      </c>
      <c r="AM755">
        <v>57</v>
      </c>
    </row>
    <row r="756" spans="1:39" x14ac:dyDescent="0.25">
      <c r="A756">
        <v>27.05</v>
      </c>
      <c r="B756" t="s">
        <v>910</v>
      </c>
      <c r="C756">
        <v>139</v>
      </c>
      <c r="D756" t="s">
        <v>40</v>
      </c>
      <c r="E756">
        <v>1</v>
      </c>
      <c r="F756" s="1">
        <v>2840000</v>
      </c>
      <c r="G756">
        <v>110000</v>
      </c>
      <c r="J756">
        <v>55900</v>
      </c>
      <c r="K756">
        <v>1900</v>
      </c>
      <c r="L756">
        <v>3.4550000000000001</v>
      </c>
      <c r="M756">
        <v>9.4E-2</v>
      </c>
      <c r="N756">
        <v>0.12</v>
      </c>
      <c r="O756">
        <v>0.26369999999999999</v>
      </c>
      <c r="P756">
        <v>4.4999999999999997E-3</v>
      </c>
      <c r="Q756">
        <v>6.3E-3</v>
      </c>
      <c r="R756">
        <v>0.36231999999999998</v>
      </c>
      <c r="S756">
        <v>3.7921879999999999</v>
      </c>
      <c r="T756">
        <v>9.0598349999999994E-2</v>
      </c>
      <c r="U756">
        <v>9.5000000000000001E-2</v>
      </c>
      <c r="V756">
        <v>2.5000000000000001E-3</v>
      </c>
      <c r="W756">
        <v>2.8E-3</v>
      </c>
      <c r="X756">
        <v>0.30136000000000002</v>
      </c>
      <c r="AB756">
        <v>1512</v>
      </c>
      <c r="AC756">
        <v>22</v>
      </c>
      <c r="AD756">
        <v>29</v>
      </c>
      <c r="AE756">
        <v>1507</v>
      </c>
      <c r="AF756">
        <v>23</v>
      </c>
      <c r="AG756">
        <v>32</v>
      </c>
      <c r="AK756">
        <v>1506</v>
      </c>
      <c r="AL756">
        <v>51</v>
      </c>
      <c r="AM756">
        <v>57</v>
      </c>
    </row>
    <row r="757" spans="1:39" x14ac:dyDescent="0.25">
      <c r="A757">
        <v>27.027000000000001</v>
      </c>
      <c r="B757" t="s">
        <v>911</v>
      </c>
      <c r="C757">
        <v>138</v>
      </c>
      <c r="D757" t="s">
        <v>40</v>
      </c>
      <c r="E757">
        <v>1</v>
      </c>
      <c r="F757" s="1">
        <v>2840000</v>
      </c>
      <c r="G757">
        <v>110000</v>
      </c>
      <c r="J757">
        <v>56800</v>
      </c>
      <c r="K757">
        <v>2000</v>
      </c>
      <c r="L757">
        <v>3.355</v>
      </c>
      <c r="M757">
        <v>8.7999999999999995E-2</v>
      </c>
      <c r="N757">
        <v>0.12</v>
      </c>
      <c r="O757">
        <v>0.2596</v>
      </c>
      <c r="P757">
        <v>4.4000000000000003E-3</v>
      </c>
      <c r="Q757">
        <v>6.1999999999999998E-3</v>
      </c>
      <c r="R757">
        <v>0.37957999999999997</v>
      </c>
      <c r="S757">
        <v>3.8520799999999999</v>
      </c>
      <c r="T757">
        <v>9.1998830000000004E-2</v>
      </c>
      <c r="U757">
        <v>9.3700000000000006E-2</v>
      </c>
      <c r="V757">
        <v>2.3999999999999998E-3</v>
      </c>
      <c r="W757">
        <v>2.7000000000000001E-3</v>
      </c>
      <c r="X757">
        <v>0.25455</v>
      </c>
      <c r="AB757">
        <v>1487</v>
      </c>
      <c r="AC757">
        <v>21</v>
      </c>
      <c r="AD757">
        <v>28</v>
      </c>
      <c r="AE757">
        <v>1487</v>
      </c>
      <c r="AF757">
        <v>23</v>
      </c>
      <c r="AG757">
        <v>32</v>
      </c>
      <c r="AK757">
        <v>1474</v>
      </c>
      <c r="AL757">
        <v>49</v>
      </c>
      <c r="AM757">
        <v>55</v>
      </c>
    </row>
    <row r="758" spans="1:39" x14ac:dyDescent="0.25">
      <c r="A758">
        <v>27.012</v>
      </c>
      <c r="B758" t="s">
        <v>912</v>
      </c>
      <c r="C758">
        <v>138</v>
      </c>
      <c r="D758" t="s">
        <v>40</v>
      </c>
      <c r="E758">
        <v>1</v>
      </c>
      <c r="F758" s="1">
        <v>2800000</v>
      </c>
      <c r="G758">
        <v>97000</v>
      </c>
      <c r="J758">
        <v>56500</v>
      </c>
      <c r="K758">
        <v>2000</v>
      </c>
      <c r="L758">
        <v>3.3679999999999999</v>
      </c>
      <c r="M758">
        <v>7.5999999999999998E-2</v>
      </c>
      <c r="N758">
        <v>0.11</v>
      </c>
      <c r="O758">
        <v>0.25769999999999998</v>
      </c>
      <c r="P758">
        <v>4.4000000000000003E-3</v>
      </c>
      <c r="Q758">
        <v>6.1999999999999998E-3</v>
      </c>
      <c r="R758">
        <v>0.31203999999999998</v>
      </c>
      <c r="S758">
        <v>3.8804810000000001</v>
      </c>
      <c r="T758">
        <v>9.3360429999999994E-2</v>
      </c>
      <c r="U758">
        <v>9.4899999999999998E-2</v>
      </c>
      <c r="V758">
        <v>2.3E-3</v>
      </c>
      <c r="W758">
        <v>2.5999999999999999E-3</v>
      </c>
      <c r="X758">
        <v>0.45657999999999999</v>
      </c>
      <c r="AB758">
        <v>1494</v>
      </c>
      <c r="AC758">
        <v>17</v>
      </c>
      <c r="AD758">
        <v>25</v>
      </c>
      <c r="AE758">
        <v>1477</v>
      </c>
      <c r="AF758">
        <v>22</v>
      </c>
      <c r="AG758">
        <v>32</v>
      </c>
      <c r="AK758">
        <v>1501</v>
      </c>
      <c r="AL758">
        <v>46</v>
      </c>
      <c r="AM758">
        <v>52</v>
      </c>
    </row>
    <row r="759" spans="1:39" x14ac:dyDescent="0.25">
      <c r="A759">
        <v>27.053999999999998</v>
      </c>
      <c r="B759" t="s">
        <v>913</v>
      </c>
      <c r="C759">
        <v>139</v>
      </c>
      <c r="D759" t="s">
        <v>40</v>
      </c>
      <c r="E759">
        <v>1</v>
      </c>
      <c r="F759" s="1">
        <v>2830000</v>
      </c>
      <c r="G759">
        <v>110000</v>
      </c>
      <c r="J759">
        <v>56600</v>
      </c>
      <c r="K759">
        <v>2000</v>
      </c>
      <c r="L759">
        <v>3.2629999999999999</v>
      </c>
      <c r="M759">
        <v>8.7999999999999995E-2</v>
      </c>
      <c r="N759">
        <v>0.12</v>
      </c>
      <c r="O759">
        <v>0.25390000000000001</v>
      </c>
      <c r="P759">
        <v>4.3E-3</v>
      </c>
      <c r="Q759">
        <v>6.1000000000000004E-3</v>
      </c>
      <c r="R759">
        <v>0.22144</v>
      </c>
      <c r="S759">
        <v>3.938558</v>
      </c>
      <c r="T759">
        <v>9.4624680000000003E-2</v>
      </c>
      <c r="U759">
        <v>9.3399999999999997E-2</v>
      </c>
      <c r="V759">
        <v>2.5999999999999999E-3</v>
      </c>
      <c r="W759">
        <v>2.8999999999999998E-3</v>
      </c>
      <c r="X759">
        <v>0.39724999999999999</v>
      </c>
      <c r="AB759">
        <v>1467</v>
      </c>
      <c r="AC759">
        <v>21</v>
      </c>
      <c r="AD759">
        <v>28</v>
      </c>
      <c r="AE759">
        <v>1457</v>
      </c>
      <c r="AF759">
        <v>22</v>
      </c>
      <c r="AG759">
        <v>31</v>
      </c>
      <c r="AK759">
        <v>1468</v>
      </c>
      <c r="AL759">
        <v>56</v>
      </c>
      <c r="AM759">
        <v>62</v>
      </c>
    </row>
    <row r="760" spans="1:39" x14ac:dyDescent="0.25">
      <c r="A760">
        <v>27.599</v>
      </c>
      <c r="B760" t="s">
        <v>914</v>
      </c>
      <c r="C760">
        <v>141</v>
      </c>
      <c r="D760" t="s">
        <v>40</v>
      </c>
      <c r="E760">
        <v>1</v>
      </c>
      <c r="F760" s="1">
        <v>2820000</v>
      </c>
      <c r="G760">
        <v>100000</v>
      </c>
      <c r="J760">
        <v>56500</v>
      </c>
      <c r="K760">
        <v>1900</v>
      </c>
      <c r="L760">
        <v>3.3929999999999998</v>
      </c>
      <c r="M760">
        <v>9.0999999999999998E-2</v>
      </c>
      <c r="N760">
        <v>0.12</v>
      </c>
      <c r="O760">
        <v>0.25850000000000001</v>
      </c>
      <c r="P760">
        <v>4.0000000000000001E-3</v>
      </c>
      <c r="Q760">
        <v>6.0000000000000001E-3</v>
      </c>
      <c r="R760">
        <v>0.33753</v>
      </c>
      <c r="S760">
        <v>3.8684720000000001</v>
      </c>
      <c r="T760">
        <v>8.9790449999999994E-2</v>
      </c>
      <c r="U760">
        <v>9.4600000000000004E-2</v>
      </c>
      <c r="V760">
        <v>2.3999999999999998E-3</v>
      </c>
      <c r="W760">
        <v>2.7000000000000001E-3</v>
      </c>
      <c r="X760">
        <v>0.27322999999999997</v>
      </c>
      <c r="AB760">
        <v>1495</v>
      </c>
      <c r="AC760">
        <v>21</v>
      </c>
      <c r="AD760">
        <v>28</v>
      </c>
      <c r="AE760">
        <v>1481</v>
      </c>
      <c r="AF760">
        <v>21</v>
      </c>
      <c r="AG760">
        <v>30</v>
      </c>
      <c r="AK760">
        <v>1505</v>
      </c>
      <c r="AL760">
        <v>49</v>
      </c>
      <c r="AM760">
        <v>55</v>
      </c>
    </row>
    <row r="761" spans="1:39" x14ac:dyDescent="0.25">
      <c r="A761">
        <v>27.036999999999999</v>
      </c>
      <c r="B761" t="s">
        <v>915</v>
      </c>
      <c r="C761">
        <v>139</v>
      </c>
      <c r="D761" t="s">
        <v>40</v>
      </c>
      <c r="E761">
        <v>1</v>
      </c>
      <c r="F761" s="1">
        <v>2810000</v>
      </c>
      <c r="G761">
        <v>100000</v>
      </c>
      <c r="J761">
        <v>56800</v>
      </c>
      <c r="K761">
        <v>2000</v>
      </c>
      <c r="L761">
        <v>3.4039999999999999</v>
      </c>
      <c r="M761">
        <v>7.5999999999999998E-2</v>
      </c>
      <c r="N761">
        <v>0.11</v>
      </c>
      <c r="O761">
        <v>0.25840000000000002</v>
      </c>
      <c r="P761">
        <v>4.4999999999999997E-3</v>
      </c>
      <c r="Q761">
        <v>6.1999999999999998E-3</v>
      </c>
      <c r="R761">
        <v>0.22400999999999999</v>
      </c>
      <c r="S761">
        <v>3.8699690000000002</v>
      </c>
      <c r="T761">
        <v>9.2855289999999993E-2</v>
      </c>
      <c r="U761">
        <v>9.5799999999999996E-2</v>
      </c>
      <c r="V761">
        <v>2.5000000000000001E-3</v>
      </c>
      <c r="W761">
        <v>2.7000000000000001E-3</v>
      </c>
      <c r="X761">
        <v>0.49332999999999999</v>
      </c>
      <c r="AB761">
        <v>1502</v>
      </c>
      <c r="AC761">
        <v>18</v>
      </c>
      <c r="AD761">
        <v>26</v>
      </c>
      <c r="AE761">
        <v>1484</v>
      </c>
      <c r="AF761">
        <v>23</v>
      </c>
      <c r="AG761">
        <v>33</v>
      </c>
      <c r="AK761">
        <v>1524</v>
      </c>
      <c r="AL761">
        <v>47</v>
      </c>
      <c r="AM761">
        <v>52</v>
      </c>
    </row>
    <row r="762" spans="1:39" x14ac:dyDescent="0.25">
      <c r="A762">
        <v>27.068999999999999</v>
      </c>
      <c r="B762" t="s">
        <v>916</v>
      </c>
      <c r="C762">
        <v>139</v>
      </c>
      <c r="D762" t="s">
        <v>40</v>
      </c>
      <c r="E762">
        <v>1</v>
      </c>
      <c r="F762" s="1">
        <v>2788000</v>
      </c>
      <c r="G762">
        <v>99000</v>
      </c>
      <c r="J762">
        <v>56500</v>
      </c>
      <c r="K762">
        <v>1900</v>
      </c>
      <c r="L762">
        <v>3.4079999999999999</v>
      </c>
      <c r="M762">
        <v>8.2000000000000003E-2</v>
      </c>
      <c r="N762">
        <v>0.11</v>
      </c>
      <c r="O762">
        <v>0.25509999999999999</v>
      </c>
      <c r="P762">
        <v>4.1999999999999997E-3</v>
      </c>
      <c r="Q762">
        <v>6.0000000000000001E-3</v>
      </c>
      <c r="R762">
        <v>0.37554999999999999</v>
      </c>
      <c r="S762">
        <v>3.9200309999999998</v>
      </c>
      <c r="T762">
        <v>9.2199879999999998E-2</v>
      </c>
      <c r="U762">
        <v>9.69E-2</v>
      </c>
      <c r="V762">
        <v>2.3E-3</v>
      </c>
      <c r="W762">
        <v>2.5999999999999999E-3</v>
      </c>
      <c r="X762">
        <v>0.35042000000000001</v>
      </c>
      <c r="AB762">
        <v>1500</v>
      </c>
      <c r="AC762">
        <v>19</v>
      </c>
      <c r="AD762">
        <v>26</v>
      </c>
      <c r="AE762">
        <v>1464</v>
      </c>
      <c r="AF762">
        <v>22</v>
      </c>
      <c r="AG762">
        <v>31</v>
      </c>
      <c r="AK762">
        <v>1542</v>
      </c>
      <c r="AL762">
        <v>44</v>
      </c>
      <c r="AM762">
        <v>51</v>
      </c>
    </row>
    <row r="763" spans="1:39" x14ac:dyDescent="0.25">
      <c r="A763">
        <v>27.347000000000001</v>
      </c>
      <c r="B763" t="s">
        <v>917</v>
      </c>
      <c r="C763">
        <v>140</v>
      </c>
      <c r="D763" t="s">
        <v>40</v>
      </c>
      <c r="E763">
        <v>1</v>
      </c>
      <c r="F763" s="1">
        <v>2738000</v>
      </c>
      <c r="G763">
        <v>97000</v>
      </c>
      <c r="J763">
        <v>56900</v>
      </c>
      <c r="K763">
        <v>2000</v>
      </c>
      <c r="L763">
        <v>3.5179999999999998</v>
      </c>
      <c r="M763">
        <v>8.5999999999999993E-2</v>
      </c>
      <c r="N763">
        <v>0.12</v>
      </c>
      <c r="O763">
        <v>0.25459999999999999</v>
      </c>
      <c r="P763">
        <v>3.8999999999999998E-3</v>
      </c>
      <c r="Q763">
        <v>5.7999999999999996E-3</v>
      </c>
      <c r="R763">
        <v>0.34682000000000002</v>
      </c>
      <c r="S763">
        <v>3.9277299999999999</v>
      </c>
      <c r="T763">
        <v>8.947695E-2</v>
      </c>
      <c r="U763">
        <v>0.1</v>
      </c>
      <c r="V763">
        <v>2.5000000000000001E-3</v>
      </c>
      <c r="W763">
        <v>2.8E-3</v>
      </c>
      <c r="X763">
        <v>0.33411999999999997</v>
      </c>
      <c r="AB763">
        <v>1530</v>
      </c>
      <c r="AC763">
        <v>19</v>
      </c>
      <c r="AD763">
        <v>26</v>
      </c>
      <c r="AE763">
        <v>1461</v>
      </c>
      <c r="AF763">
        <v>20</v>
      </c>
      <c r="AG763">
        <v>30</v>
      </c>
      <c r="AK763">
        <v>1605</v>
      </c>
      <c r="AL763">
        <v>46</v>
      </c>
      <c r="AM763">
        <v>52</v>
      </c>
    </row>
    <row r="764" spans="1:39" x14ac:dyDescent="0.25">
      <c r="A764">
        <v>27.048999999999999</v>
      </c>
      <c r="B764" t="s">
        <v>918</v>
      </c>
      <c r="C764">
        <v>139</v>
      </c>
      <c r="D764" t="s">
        <v>40</v>
      </c>
      <c r="E764">
        <v>1</v>
      </c>
      <c r="F764" s="1">
        <v>2730000</v>
      </c>
      <c r="G764">
        <v>99000</v>
      </c>
      <c r="J764">
        <v>55500</v>
      </c>
      <c r="K764">
        <v>1800</v>
      </c>
      <c r="L764">
        <v>3.4420000000000002</v>
      </c>
      <c r="M764">
        <v>8.6999999999999994E-2</v>
      </c>
      <c r="N764">
        <v>0.12</v>
      </c>
      <c r="O764">
        <v>0.26350000000000001</v>
      </c>
      <c r="P764">
        <v>4.1999999999999997E-3</v>
      </c>
      <c r="Q764">
        <v>6.1000000000000004E-3</v>
      </c>
      <c r="R764">
        <v>0.23174</v>
      </c>
      <c r="S764">
        <v>3.7950659999999998</v>
      </c>
      <c r="T764">
        <v>8.7855429999999998E-2</v>
      </c>
      <c r="U764">
        <v>9.4799999999999995E-2</v>
      </c>
      <c r="V764">
        <v>2.5000000000000001E-3</v>
      </c>
      <c r="W764">
        <v>2.8E-3</v>
      </c>
      <c r="X764">
        <v>0.33661999999999997</v>
      </c>
      <c r="AB764">
        <v>1507</v>
      </c>
      <c r="AC764">
        <v>20</v>
      </c>
      <c r="AD764">
        <v>28</v>
      </c>
      <c r="AE764">
        <v>1506</v>
      </c>
      <c r="AF764">
        <v>21</v>
      </c>
      <c r="AG764">
        <v>31</v>
      </c>
      <c r="AK764">
        <v>1494</v>
      </c>
      <c r="AL764">
        <v>51</v>
      </c>
      <c r="AM764">
        <v>56</v>
      </c>
    </row>
    <row r="765" spans="1:39" x14ac:dyDescent="0.25">
      <c r="A765">
        <v>27.038</v>
      </c>
      <c r="B765" t="s">
        <v>919</v>
      </c>
      <c r="C765">
        <v>139</v>
      </c>
      <c r="D765" t="s">
        <v>40</v>
      </c>
      <c r="E765">
        <v>1</v>
      </c>
      <c r="F765" s="1">
        <v>2880000</v>
      </c>
      <c r="G765">
        <v>110000</v>
      </c>
      <c r="J765">
        <v>57800</v>
      </c>
      <c r="K765">
        <v>1900</v>
      </c>
      <c r="L765">
        <v>3.2309999999999999</v>
      </c>
      <c r="M765">
        <v>7.8E-2</v>
      </c>
      <c r="N765">
        <v>0.11</v>
      </c>
      <c r="O765">
        <v>0.25180000000000002</v>
      </c>
      <c r="P765">
        <v>4.4999999999999997E-3</v>
      </c>
      <c r="Q765">
        <v>6.1999999999999998E-3</v>
      </c>
      <c r="R765">
        <v>0.30981999999999998</v>
      </c>
      <c r="S765">
        <v>3.971406</v>
      </c>
      <c r="T765">
        <v>9.7786799999999993E-2</v>
      </c>
      <c r="U765">
        <v>9.3799999999999994E-2</v>
      </c>
      <c r="V765">
        <v>2.3999999999999998E-3</v>
      </c>
      <c r="W765">
        <v>2.7000000000000001E-3</v>
      </c>
      <c r="X765">
        <v>0.41325000000000001</v>
      </c>
      <c r="AB765">
        <v>1461</v>
      </c>
      <c r="AC765">
        <v>19</v>
      </c>
      <c r="AD765">
        <v>27</v>
      </c>
      <c r="AE765">
        <v>1446</v>
      </c>
      <c r="AF765">
        <v>23</v>
      </c>
      <c r="AG765">
        <v>32</v>
      </c>
      <c r="AK765">
        <v>1475</v>
      </c>
      <c r="AL765">
        <v>49</v>
      </c>
      <c r="AM765">
        <v>55</v>
      </c>
    </row>
    <row r="766" spans="1:39" x14ac:dyDescent="0.25">
      <c r="A766">
        <v>27.010999999999999</v>
      </c>
      <c r="B766" t="s">
        <v>920</v>
      </c>
      <c r="C766">
        <v>139</v>
      </c>
      <c r="D766" t="s">
        <v>40</v>
      </c>
      <c r="E766">
        <v>1</v>
      </c>
      <c r="F766" s="1">
        <v>2817000</v>
      </c>
      <c r="G766">
        <v>95000</v>
      </c>
      <c r="J766">
        <v>55900</v>
      </c>
      <c r="K766">
        <v>1700</v>
      </c>
      <c r="L766">
        <v>3.4420000000000002</v>
      </c>
      <c r="M766">
        <v>8.5000000000000006E-2</v>
      </c>
      <c r="N766">
        <v>0.12</v>
      </c>
      <c r="O766">
        <v>0.25890000000000002</v>
      </c>
      <c r="P766">
        <v>4.1999999999999997E-3</v>
      </c>
      <c r="Q766">
        <v>6.1000000000000004E-3</v>
      </c>
      <c r="R766">
        <v>0.34514</v>
      </c>
      <c r="S766">
        <v>3.862495</v>
      </c>
      <c r="T766">
        <v>9.1005100000000005E-2</v>
      </c>
      <c r="U766">
        <v>9.6199999999999994E-2</v>
      </c>
      <c r="V766">
        <v>2.5000000000000001E-3</v>
      </c>
      <c r="W766">
        <v>2.7000000000000001E-3</v>
      </c>
      <c r="X766">
        <v>0.32490999999999998</v>
      </c>
      <c r="AB766">
        <v>1507</v>
      </c>
      <c r="AC766">
        <v>20</v>
      </c>
      <c r="AD766">
        <v>28</v>
      </c>
      <c r="AE766">
        <v>1483</v>
      </c>
      <c r="AF766">
        <v>22</v>
      </c>
      <c r="AG766">
        <v>31</v>
      </c>
      <c r="AK766">
        <v>1532</v>
      </c>
      <c r="AL766">
        <v>47</v>
      </c>
      <c r="AM766">
        <v>52</v>
      </c>
    </row>
    <row r="767" spans="1:39" x14ac:dyDescent="0.25">
      <c r="A767">
        <v>27.033000000000001</v>
      </c>
      <c r="B767" t="s">
        <v>921</v>
      </c>
      <c r="C767">
        <v>139</v>
      </c>
      <c r="D767" t="s">
        <v>40</v>
      </c>
      <c r="E767">
        <v>1</v>
      </c>
      <c r="F767" s="1">
        <v>2850000</v>
      </c>
      <c r="G767">
        <v>100000</v>
      </c>
      <c r="J767">
        <v>58700</v>
      </c>
      <c r="K767">
        <v>1800</v>
      </c>
      <c r="L767">
        <v>3.3220000000000001</v>
      </c>
      <c r="M767">
        <v>8.7999999999999995E-2</v>
      </c>
      <c r="N767">
        <v>0.12</v>
      </c>
      <c r="O767">
        <v>0.24979999999999999</v>
      </c>
      <c r="P767">
        <v>5.0000000000000001E-3</v>
      </c>
      <c r="Q767">
        <v>6.6E-3</v>
      </c>
      <c r="R767">
        <v>0.58084000000000002</v>
      </c>
      <c r="S767">
        <v>4.0032030000000001</v>
      </c>
      <c r="T767">
        <v>0.10576919999999999</v>
      </c>
      <c r="U767">
        <v>9.6100000000000005E-2</v>
      </c>
      <c r="V767">
        <v>2.3E-3</v>
      </c>
      <c r="W767">
        <v>2.5999999999999999E-3</v>
      </c>
      <c r="X767">
        <v>0.27804000000000001</v>
      </c>
      <c r="AB767">
        <v>1485</v>
      </c>
      <c r="AC767">
        <v>22</v>
      </c>
      <c r="AD767">
        <v>30</v>
      </c>
      <c r="AE767">
        <v>1436</v>
      </c>
      <c r="AF767">
        <v>26</v>
      </c>
      <c r="AG767">
        <v>34</v>
      </c>
      <c r="AK767">
        <v>1542</v>
      </c>
      <c r="AL767">
        <v>48</v>
      </c>
      <c r="AM767">
        <v>54</v>
      </c>
    </row>
    <row r="768" spans="1:39" x14ac:dyDescent="0.25">
      <c r="A768">
        <v>27.05</v>
      </c>
      <c r="B768" t="s">
        <v>922</v>
      </c>
      <c r="C768">
        <v>139</v>
      </c>
      <c r="D768" t="s">
        <v>40</v>
      </c>
      <c r="E768">
        <v>1</v>
      </c>
      <c r="F768" s="1">
        <v>2839000</v>
      </c>
      <c r="G768">
        <v>98000</v>
      </c>
      <c r="J768">
        <v>58200</v>
      </c>
      <c r="K768">
        <v>1800</v>
      </c>
      <c r="L768">
        <v>3.2639999999999998</v>
      </c>
      <c r="M768">
        <v>8.2000000000000003E-2</v>
      </c>
      <c r="N768">
        <v>0.11</v>
      </c>
      <c r="O768">
        <v>0.25419999999999998</v>
      </c>
      <c r="P768">
        <v>4.4000000000000003E-3</v>
      </c>
      <c r="Q768">
        <v>6.1999999999999998E-3</v>
      </c>
      <c r="R768">
        <v>0.22303000000000001</v>
      </c>
      <c r="S768">
        <v>3.93391</v>
      </c>
      <c r="T768">
        <v>9.5949030000000005E-2</v>
      </c>
      <c r="U768">
        <v>9.3299999999999994E-2</v>
      </c>
      <c r="V768">
        <v>2.5999999999999999E-3</v>
      </c>
      <c r="W768">
        <v>2.8E-3</v>
      </c>
      <c r="X768">
        <v>0.46122000000000002</v>
      </c>
      <c r="AB768">
        <v>1466</v>
      </c>
      <c r="AC768">
        <v>20</v>
      </c>
      <c r="AD768">
        <v>27</v>
      </c>
      <c r="AE768">
        <v>1462</v>
      </c>
      <c r="AF768">
        <v>23</v>
      </c>
      <c r="AG768">
        <v>32</v>
      </c>
      <c r="AK768">
        <v>1468</v>
      </c>
      <c r="AL768">
        <v>52</v>
      </c>
      <c r="AM768">
        <v>57</v>
      </c>
    </row>
    <row r="769" spans="1:39" x14ac:dyDescent="0.25">
      <c r="A769">
        <v>27.053999999999998</v>
      </c>
      <c r="B769" t="s">
        <v>923</v>
      </c>
      <c r="C769">
        <v>139</v>
      </c>
      <c r="D769" t="s">
        <v>40</v>
      </c>
      <c r="E769">
        <v>1</v>
      </c>
      <c r="F769" s="1">
        <v>2880000</v>
      </c>
      <c r="G769">
        <v>110000</v>
      </c>
      <c r="J769">
        <v>59100</v>
      </c>
      <c r="K769">
        <v>1800</v>
      </c>
      <c r="L769">
        <v>3.298</v>
      </c>
      <c r="M769">
        <v>7.5999999999999998E-2</v>
      </c>
      <c r="N769">
        <v>0.11</v>
      </c>
      <c r="O769">
        <v>0.25840000000000002</v>
      </c>
      <c r="P769">
        <v>4.1999999999999997E-3</v>
      </c>
      <c r="Q769">
        <v>6.0000000000000001E-3</v>
      </c>
      <c r="R769">
        <v>0.40182000000000001</v>
      </c>
      <c r="S769">
        <v>3.8699690000000002</v>
      </c>
      <c r="T769">
        <v>8.9859960000000003E-2</v>
      </c>
      <c r="U769">
        <v>9.2799999999999994E-2</v>
      </c>
      <c r="V769">
        <v>2.0999999999999999E-3</v>
      </c>
      <c r="W769">
        <v>2.3999999999999998E-3</v>
      </c>
      <c r="X769">
        <v>0.25385999999999997</v>
      </c>
      <c r="AB769">
        <v>1480</v>
      </c>
      <c r="AC769">
        <v>18</v>
      </c>
      <c r="AD769">
        <v>26</v>
      </c>
      <c r="AE769">
        <v>1480</v>
      </c>
      <c r="AF769">
        <v>21</v>
      </c>
      <c r="AG769">
        <v>31</v>
      </c>
      <c r="AK769">
        <v>1471</v>
      </c>
      <c r="AL769">
        <v>44</v>
      </c>
      <c r="AM769">
        <v>50</v>
      </c>
    </row>
    <row r="770" spans="1:39" x14ac:dyDescent="0.25">
      <c r="A770">
        <v>27.038</v>
      </c>
      <c r="B770" t="s">
        <v>924</v>
      </c>
      <c r="C770">
        <v>139</v>
      </c>
      <c r="D770" t="s">
        <v>40</v>
      </c>
      <c r="E770">
        <v>1</v>
      </c>
      <c r="F770" s="1">
        <v>2820000</v>
      </c>
      <c r="G770">
        <v>92000</v>
      </c>
      <c r="J770">
        <v>57500</v>
      </c>
      <c r="K770">
        <v>1700</v>
      </c>
      <c r="L770">
        <v>3.3580000000000001</v>
      </c>
      <c r="M770">
        <v>9.1999999999999998E-2</v>
      </c>
      <c r="N770">
        <v>0.12</v>
      </c>
      <c r="O770">
        <v>0.25009999999999999</v>
      </c>
      <c r="P770">
        <v>4.1999999999999997E-3</v>
      </c>
      <c r="Q770">
        <v>6.0000000000000001E-3</v>
      </c>
      <c r="R770">
        <v>0.14273</v>
      </c>
      <c r="S770">
        <v>3.9984009999999999</v>
      </c>
      <c r="T770">
        <v>9.5923250000000002E-2</v>
      </c>
      <c r="U770">
        <v>9.7699999999999995E-2</v>
      </c>
      <c r="V770">
        <v>3.0000000000000001E-3</v>
      </c>
      <c r="W770">
        <v>3.2000000000000002E-3</v>
      </c>
      <c r="X770">
        <v>0.42614000000000002</v>
      </c>
      <c r="AB770">
        <v>1487</v>
      </c>
      <c r="AC770">
        <v>22</v>
      </c>
      <c r="AD770">
        <v>29</v>
      </c>
      <c r="AE770">
        <v>1438</v>
      </c>
      <c r="AF770">
        <v>22</v>
      </c>
      <c r="AG770">
        <v>31</v>
      </c>
      <c r="AK770">
        <v>1542</v>
      </c>
      <c r="AL770">
        <v>59</v>
      </c>
      <c r="AM770">
        <v>64</v>
      </c>
    </row>
    <row r="771" spans="1:39" x14ac:dyDescent="0.25">
      <c r="A771">
        <v>27.018000000000001</v>
      </c>
      <c r="B771" t="s">
        <v>925</v>
      </c>
      <c r="C771">
        <v>139</v>
      </c>
      <c r="D771" t="s">
        <v>40</v>
      </c>
      <c r="E771">
        <v>1</v>
      </c>
      <c r="F771" s="1">
        <v>2892000</v>
      </c>
      <c r="G771">
        <v>97000</v>
      </c>
      <c r="J771">
        <v>58700</v>
      </c>
      <c r="K771">
        <v>1900</v>
      </c>
      <c r="L771">
        <v>3.3239999999999998</v>
      </c>
      <c r="M771">
        <v>8.5999999999999993E-2</v>
      </c>
      <c r="N771">
        <v>0.12</v>
      </c>
      <c r="O771">
        <v>0.25840000000000002</v>
      </c>
      <c r="P771">
        <v>3.8E-3</v>
      </c>
      <c r="Q771">
        <v>5.7999999999999996E-3</v>
      </c>
      <c r="R771">
        <v>0.27390999999999999</v>
      </c>
      <c r="S771">
        <v>3.8699690000000002</v>
      </c>
      <c r="T771">
        <v>8.6864629999999998E-2</v>
      </c>
      <c r="U771">
        <v>9.2600000000000002E-2</v>
      </c>
      <c r="V771">
        <v>2.3999999999999998E-3</v>
      </c>
      <c r="W771">
        <v>2.7000000000000001E-3</v>
      </c>
      <c r="X771">
        <v>0.34894999999999998</v>
      </c>
      <c r="AB771">
        <v>1480</v>
      </c>
      <c r="AC771">
        <v>20</v>
      </c>
      <c r="AD771">
        <v>27</v>
      </c>
      <c r="AE771">
        <v>1481</v>
      </c>
      <c r="AF771">
        <v>19</v>
      </c>
      <c r="AG771">
        <v>30</v>
      </c>
      <c r="AK771">
        <v>1456</v>
      </c>
      <c r="AL771">
        <v>50</v>
      </c>
      <c r="AM771">
        <v>56</v>
      </c>
    </row>
    <row r="772" spans="1:39" x14ac:dyDescent="0.25">
      <c r="A772">
        <v>27.023</v>
      </c>
      <c r="B772" t="s">
        <v>926</v>
      </c>
      <c r="C772">
        <v>139</v>
      </c>
      <c r="D772" t="s">
        <v>40</v>
      </c>
      <c r="E772">
        <v>1</v>
      </c>
      <c r="F772" s="1">
        <v>2883000</v>
      </c>
      <c r="G772">
        <v>97000</v>
      </c>
      <c r="J772">
        <v>58000</v>
      </c>
      <c r="K772">
        <v>1800</v>
      </c>
      <c r="L772">
        <v>3.3079999999999998</v>
      </c>
      <c r="M772">
        <v>8.7999999999999995E-2</v>
      </c>
      <c r="N772">
        <v>0.12</v>
      </c>
      <c r="O772">
        <v>0.25319999999999998</v>
      </c>
      <c r="P772">
        <v>4.0000000000000001E-3</v>
      </c>
      <c r="Q772">
        <v>5.7999999999999996E-3</v>
      </c>
      <c r="R772">
        <v>0.36448999999999998</v>
      </c>
      <c r="S772">
        <v>3.9494470000000002</v>
      </c>
      <c r="T772">
        <v>9.0469170000000002E-2</v>
      </c>
      <c r="U772">
        <v>9.5100000000000004E-2</v>
      </c>
      <c r="V772">
        <v>2.5000000000000001E-3</v>
      </c>
      <c r="W772">
        <v>2.8E-3</v>
      </c>
      <c r="X772">
        <v>0.18981000000000001</v>
      </c>
      <c r="AB772">
        <v>1476</v>
      </c>
      <c r="AC772">
        <v>21</v>
      </c>
      <c r="AD772">
        <v>28</v>
      </c>
      <c r="AE772">
        <v>1454</v>
      </c>
      <c r="AF772">
        <v>20</v>
      </c>
      <c r="AG772">
        <v>30</v>
      </c>
      <c r="AK772">
        <v>1508</v>
      </c>
      <c r="AL772">
        <v>49</v>
      </c>
      <c r="AM772">
        <v>54</v>
      </c>
    </row>
    <row r="773" spans="1:39" x14ac:dyDescent="0.25">
      <c r="A773">
        <v>27.021999999999998</v>
      </c>
      <c r="B773" t="s">
        <v>927</v>
      </c>
      <c r="C773">
        <v>139</v>
      </c>
      <c r="D773" t="s">
        <v>40</v>
      </c>
      <c r="E773">
        <v>1</v>
      </c>
      <c r="F773" s="1">
        <v>2869000</v>
      </c>
      <c r="G773">
        <v>93000</v>
      </c>
      <c r="J773">
        <v>57900</v>
      </c>
      <c r="K773">
        <v>1800</v>
      </c>
      <c r="L773">
        <v>3.367</v>
      </c>
      <c r="M773">
        <v>8.1000000000000003E-2</v>
      </c>
      <c r="N773">
        <v>0.11</v>
      </c>
      <c r="O773">
        <v>0.25609999999999999</v>
      </c>
      <c r="P773">
        <v>4.4999999999999997E-3</v>
      </c>
      <c r="Q773">
        <v>6.3E-3</v>
      </c>
      <c r="R773">
        <v>0.24228</v>
      </c>
      <c r="S773">
        <v>3.904725</v>
      </c>
      <c r="T773">
        <v>9.6055310000000005E-2</v>
      </c>
      <c r="U773">
        <v>9.5500000000000002E-2</v>
      </c>
      <c r="V773">
        <v>2.3999999999999998E-3</v>
      </c>
      <c r="W773">
        <v>2.7000000000000001E-3</v>
      </c>
      <c r="X773">
        <v>0.42702000000000001</v>
      </c>
      <c r="AB773">
        <v>1496</v>
      </c>
      <c r="AC773">
        <v>20</v>
      </c>
      <c r="AD773">
        <v>28</v>
      </c>
      <c r="AE773">
        <v>1469</v>
      </c>
      <c r="AF773">
        <v>23</v>
      </c>
      <c r="AG773">
        <v>32</v>
      </c>
      <c r="AK773">
        <v>1522</v>
      </c>
      <c r="AL773">
        <v>50</v>
      </c>
      <c r="AM773">
        <v>56</v>
      </c>
    </row>
    <row r="774" spans="1:39" x14ac:dyDescent="0.25">
      <c r="A774">
        <v>27.021999999999998</v>
      </c>
      <c r="B774" t="s">
        <v>928</v>
      </c>
      <c r="C774">
        <v>139</v>
      </c>
      <c r="D774" t="s">
        <v>40</v>
      </c>
      <c r="E774">
        <v>1</v>
      </c>
      <c r="F774" s="1">
        <v>2878000</v>
      </c>
      <c r="G774">
        <v>99000</v>
      </c>
      <c r="J774">
        <v>57600</v>
      </c>
      <c r="K774">
        <v>1700</v>
      </c>
      <c r="L774">
        <v>3.47</v>
      </c>
      <c r="M774">
        <v>7.8E-2</v>
      </c>
      <c r="N774">
        <v>0.11</v>
      </c>
      <c r="O774">
        <v>0.25950000000000001</v>
      </c>
      <c r="P774">
        <v>4.1000000000000003E-3</v>
      </c>
      <c r="Q774">
        <v>6.0000000000000001E-3</v>
      </c>
      <c r="R774">
        <v>0.11741</v>
      </c>
      <c r="S774">
        <v>3.8535650000000001</v>
      </c>
      <c r="T774">
        <v>8.909976E-2</v>
      </c>
      <c r="U774">
        <v>9.7600000000000006E-2</v>
      </c>
      <c r="V774">
        <v>2.7000000000000001E-3</v>
      </c>
      <c r="W774">
        <v>3.0000000000000001E-3</v>
      </c>
      <c r="X774">
        <v>0.54474999999999996</v>
      </c>
      <c r="AB774">
        <v>1515</v>
      </c>
      <c r="AC774">
        <v>18</v>
      </c>
      <c r="AD774">
        <v>26</v>
      </c>
      <c r="AE774">
        <v>1486</v>
      </c>
      <c r="AF774">
        <v>21</v>
      </c>
      <c r="AG774">
        <v>31</v>
      </c>
      <c r="AK774">
        <v>1545</v>
      </c>
      <c r="AL774">
        <v>55</v>
      </c>
      <c r="AM774">
        <v>60</v>
      </c>
    </row>
    <row r="775" spans="1:39" x14ac:dyDescent="0.25">
      <c r="A775">
        <v>27.053000000000001</v>
      </c>
      <c r="B775" t="s">
        <v>929</v>
      </c>
      <c r="C775">
        <v>139</v>
      </c>
      <c r="D775" t="s">
        <v>40</v>
      </c>
      <c r="E775">
        <v>1</v>
      </c>
      <c r="F775" s="1">
        <v>2924000</v>
      </c>
      <c r="G775">
        <v>91000</v>
      </c>
      <c r="J775">
        <v>59900</v>
      </c>
      <c r="K775">
        <v>1700</v>
      </c>
      <c r="L775">
        <v>3.1890000000000001</v>
      </c>
      <c r="M775">
        <v>8.1000000000000003E-2</v>
      </c>
      <c r="N775">
        <v>0.11</v>
      </c>
      <c r="O775">
        <v>0.25019999999999998</v>
      </c>
      <c r="P775">
        <v>4.3E-3</v>
      </c>
      <c r="Q775">
        <v>6.1000000000000004E-3</v>
      </c>
      <c r="R775">
        <v>0.22017</v>
      </c>
      <c r="S775">
        <v>3.9968029999999999</v>
      </c>
      <c r="T775">
        <v>9.7444030000000001E-2</v>
      </c>
      <c r="U775">
        <v>9.2499999999999999E-2</v>
      </c>
      <c r="V775">
        <v>2.5999999999999999E-3</v>
      </c>
      <c r="W775">
        <v>2.8E-3</v>
      </c>
      <c r="X775">
        <v>0.43159999999999998</v>
      </c>
      <c r="AB775">
        <v>1450</v>
      </c>
      <c r="AC775">
        <v>20</v>
      </c>
      <c r="AD775">
        <v>27</v>
      </c>
      <c r="AE775">
        <v>1438</v>
      </c>
      <c r="AF775">
        <v>22</v>
      </c>
      <c r="AG775">
        <v>31</v>
      </c>
      <c r="AK775">
        <v>1458</v>
      </c>
      <c r="AL775">
        <v>55</v>
      </c>
      <c r="AM775">
        <v>60</v>
      </c>
    </row>
    <row r="776" spans="1:39" x14ac:dyDescent="0.25">
      <c r="A776">
        <v>27.033000000000001</v>
      </c>
      <c r="B776" t="s">
        <v>930</v>
      </c>
      <c r="C776">
        <v>139</v>
      </c>
      <c r="D776" t="s">
        <v>40</v>
      </c>
      <c r="E776">
        <v>1</v>
      </c>
      <c r="F776" s="1">
        <v>2884000</v>
      </c>
      <c r="G776">
        <v>85000</v>
      </c>
      <c r="J776">
        <v>58000</v>
      </c>
      <c r="K776">
        <v>1500</v>
      </c>
      <c r="L776">
        <v>3.2810000000000001</v>
      </c>
      <c r="M776">
        <v>7.0999999999999994E-2</v>
      </c>
      <c r="N776">
        <v>0.11</v>
      </c>
      <c r="O776">
        <v>0.24929999999999999</v>
      </c>
      <c r="P776">
        <v>4.1999999999999997E-3</v>
      </c>
      <c r="Q776">
        <v>5.8999999999999999E-3</v>
      </c>
      <c r="R776">
        <v>0.14376</v>
      </c>
      <c r="S776">
        <v>4.0112310000000004</v>
      </c>
      <c r="T776">
        <v>9.4930870000000001E-2</v>
      </c>
      <c r="U776">
        <v>9.5100000000000004E-2</v>
      </c>
      <c r="V776">
        <v>2.3999999999999998E-3</v>
      </c>
      <c r="W776">
        <v>2.7000000000000001E-3</v>
      </c>
      <c r="X776">
        <v>0.48932999999999999</v>
      </c>
      <c r="AB776">
        <v>1474</v>
      </c>
      <c r="AC776">
        <v>17</v>
      </c>
      <c r="AD776">
        <v>24</v>
      </c>
      <c r="AE776">
        <v>1434</v>
      </c>
      <c r="AF776">
        <v>21</v>
      </c>
      <c r="AG776">
        <v>31</v>
      </c>
      <c r="AK776">
        <v>1523</v>
      </c>
      <c r="AL776">
        <v>46</v>
      </c>
      <c r="AM776">
        <v>52</v>
      </c>
    </row>
    <row r="777" spans="1:39" x14ac:dyDescent="0.25">
      <c r="A777">
        <v>27.030999999999999</v>
      </c>
      <c r="B777" t="s">
        <v>931</v>
      </c>
      <c r="C777">
        <v>139</v>
      </c>
      <c r="D777" t="s">
        <v>40</v>
      </c>
      <c r="E777">
        <v>1</v>
      </c>
      <c r="F777" s="1">
        <v>2914000</v>
      </c>
      <c r="G777">
        <v>96000</v>
      </c>
      <c r="J777">
        <v>58500</v>
      </c>
      <c r="K777">
        <v>1600</v>
      </c>
      <c r="L777">
        <v>3.2050000000000001</v>
      </c>
      <c r="M777">
        <v>8.5000000000000006E-2</v>
      </c>
      <c r="N777">
        <v>0.11</v>
      </c>
      <c r="O777">
        <v>0.24709999999999999</v>
      </c>
      <c r="P777">
        <v>4.3E-3</v>
      </c>
      <c r="Q777">
        <v>6.0000000000000001E-3</v>
      </c>
      <c r="R777">
        <v>0.32049</v>
      </c>
      <c r="S777">
        <v>4.046945</v>
      </c>
      <c r="T777">
        <v>9.8266560000000003E-2</v>
      </c>
      <c r="U777">
        <v>9.4500000000000001E-2</v>
      </c>
      <c r="V777">
        <v>2.5999999999999999E-3</v>
      </c>
      <c r="W777">
        <v>2.8999999999999998E-3</v>
      </c>
      <c r="X777">
        <v>0.34427000000000002</v>
      </c>
      <c r="AB777">
        <v>1451</v>
      </c>
      <c r="AC777">
        <v>20</v>
      </c>
      <c r="AD777">
        <v>27</v>
      </c>
      <c r="AE777">
        <v>1422</v>
      </c>
      <c r="AF777">
        <v>22</v>
      </c>
      <c r="AG777">
        <v>31</v>
      </c>
      <c r="AK777">
        <v>1492</v>
      </c>
      <c r="AL777">
        <v>54</v>
      </c>
      <c r="AM777">
        <v>59</v>
      </c>
    </row>
    <row r="778" spans="1:39" x14ac:dyDescent="0.25">
      <c r="A778">
        <v>27.009</v>
      </c>
      <c r="B778" t="s">
        <v>932</v>
      </c>
      <c r="C778">
        <v>139</v>
      </c>
      <c r="D778" t="s">
        <v>40</v>
      </c>
      <c r="E778">
        <v>1</v>
      </c>
      <c r="F778" s="1">
        <v>2905000</v>
      </c>
      <c r="G778">
        <v>82000</v>
      </c>
      <c r="J778">
        <v>59300</v>
      </c>
      <c r="K778">
        <v>1700</v>
      </c>
      <c r="L778">
        <v>3.3359999999999999</v>
      </c>
      <c r="M778">
        <v>7.6999999999999999E-2</v>
      </c>
      <c r="N778">
        <v>0.11</v>
      </c>
      <c r="O778">
        <v>0.25679999999999997</v>
      </c>
      <c r="P778">
        <v>4.1999999999999997E-3</v>
      </c>
      <c r="Q778">
        <v>6.0000000000000001E-3</v>
      </c>
      <c r="R778">
        <v>0.29044999999999999</v>
      </c>
      <c r="S778">
        <v>3.8940809999999999</v>
      </c>
      <c r="T778">
        <v>9.09832E-2</v>
      </c>
      <c r="U778">
        <v>9.4299999999999995E-2</v>
      </c>
      <c r="V778">
        <v>2.3E-3</v>
      </c>
      <c r="W778">
        <v>2.5999999999999999E-3</v>
      </c>
      <c r="X778">
        <v>0.40926000000000001</v>
      </c>
      <c r="AB778">
        <v>1484</v>
      </c>
      <c r="AC778">
        <v>18</v>
      </c>
      <c r="AD778">
        <v>26</v>
      </c>
      <c r="AE778">
        <v>1475</v>
      </c>
      <c r="AF778">
        <v>22</v>
      </c>
      <c r="AG778">
        <v>32</v>
      </c>
      <c r="AK778">
        <v>1495</v>
      </c>
      <c r="AL778">
        <v>46</v>
      </c>
      <c r="AM778">
        <v>51</v>
      </c>
    </row>
    <row r="779" spans="1:39" x14ac:dyDescent="0.25">
      <c r="A779">
        <v>27.053000000000001</v>
      </c>
      <c r="B779" t="s">
        <v>933</v>
      </c>
      <c r="C779">
        <v>139</v>
      </c>
      <c r="D779" t="s">
        <v>40</v>
      </c>
      <c r="E779">
        <v>1</v>
      </c>
      <c r="F779" s="1">
        <v>2960000</v>
      </c>
      <c r="G779">
        <v>100000</v>
      </c>
      <c r="J779">
        <v>60600</v>
      </c>
      <c r="K779">
        <v>1700</v>
      </c>
      <c r="L779">
        <v>3.222</v>
      </c>
      <c r="M779">
        <v>7.9000000000000001E-2</v>
      </c>
      <c r="N779">
        <v>0.11</v>
      </c>
      <c r="O779">
        <v>0.2427</v>
      </c>
      <c r="P779">
        <v>4.4000000000000003E-3</v>
      </c>
      <c r="Q779">
        <v>6.0000000000000001E-3</v>
      </c>
      <c r="R779">
        <v>0.50165999999999999</v>
      </c>
      <c r="S779">
        <v>4.1203130000000003</v>
      </c>
      <c r="T779">
        <v>0.10186190000000001</v>
      </c>
      <c r="U779">
        <v>9.6199999999999994E-2</v>
      </c>
      <c r="V779">
        <v>2.2000000000000001E-3</v>
      </c>
      <c r="W779">
        <v>2.5000000000000001E-3</v>
      </c>
      <c r="X779">
        <v>0.27189999999999998</v>
      </c>
      <c r="AB779">
        <v>1459</v>
      </c>
      <c r="AC779">
        <v>19</v>
      </c>
      <c r="AD779">
        <v>27</v>
      </c>
      <c r="AE779">
        <v>1400</v>
      </c>
      <c r="AF779">
        <v>23</v>
      </c>
      <c r="AG779">
        <v>31</v>
      </c>
      <c r="AK779">
        <v>1539</v>
      </c>
      <c r="AL779">
        <v>43</v>
      </c>
      <c r="AM779">
        <v>50</v>
      </c>
    </row>
    <row r="780" spans="1:39" x14ac:dyDescent="0.25">
      <c r="A780">
        <v>27.021000000000001</v>
      </c>
      <c r="B780" t="s">
        <v>934</v>
      </c>
      <c r="C780">
        <v>138</v>
      </c>
      <c r="D780" t="s">
        <v>40</v>
      </c>
      <c r="E780">
        <v>1</v>
      </c>
      <c r="F780" s="1">
        <v>2823000</v>
      </c>
      <c r="G780">
        <v>91000</v>
      </c>
      <c r="J780">
        <v>58400</v>
      </c>
      <c r="K780">
        <v>1600</v>
      </c>
      <c r="L780">
        <v>3.2610000000000001</v>
      </c>
      <c r="M780">
        <v>9.2999999999999999E-2</v>
      </c>
      <c r="N780">
        <v>0.12</v>
      </c>
      <c r="O780">
        <v>0.246</v>
      </c>
      <c r="P780">
        <v>4.4000000000000003E-3</v>
      </c>
      <c r="Q780">
        <v>6.1000000000000004E-3</v>
      </c>
      <c r="R780">
        <v>0.44025999999999998</v>
      </c>
      <c r="S780">
        <v>4.0650409999999999</v>
      </c>
      <c r="T780">
        <v>0.10079979999999999</v>
      </c>
      <c r="U780">
        <v>9.6000000000000002E-2</v>
      </c>
      <c r="V780">
        <v>2.5999999999999999E-3</v>
      </c>
      <c r="W780">
        <v>2.8999999999999998E-3</v>
      </c>
      <c r="X780">
        <v>0.26673999999999998</v>
      </c>
      <c r="AB780">
        <v>1464</v>
      </c>
      <c r="AC780">
        <v>22</v>
      </c>
      <c r="AD780">
        <v>28</v>
      </c>
      <c r="AE780">
        <v>1416</v>
      </c>
      <c r="AF780">
        <v>23</v>
      </c>
      <c r="AG780">
        <v>31</v>
      </c>
      <c r="AK780">
        <v>1523</v>
      </c>
      <c r="AL780">
        <v>50</v>
      </c>
      <c r="AM780">
        <v>55</v>
      </c>
    </row>
    <row r="781" spans="1:39" x14ac:dyDescent="0.25">
      <c r="A781">
        <v>27.004000000000001</v>
      </c>
      <c r="B781" t="s">
        <v>935</v>
      </c>
      <c r="C781">
        <v>138</v>
      </c>
      <c r="D781" t="s">
        <v>40</v>
      </c>
      <c r="E781">
        <v>1</v>
      </c>
      <c r="F781" s="1">
        <v>2960000</v>
      </c>
      <c r="G781">
        <v>100000</v>
      </c>
      <c r="J781">
        <v>59100</v>
      </c>
      <c r="K781">
        <v>1600</v>
      </c>
      <c r="L781">
        <v>3.2759999999999998</v>
      </c>
      <c r="M781">
        <v>9.4E-2</v>
      </c>
      <c r="N781">
        <v>0.12</v>
      </c>
      <c r="O781">
        <v>0.24979999999999999</v>
      </c>
      <c r="P781">
        <v>4.5999999999999999E-3</v>
      </c>
      <c r="Q781">
        <v>6.3E-3</v>
      </c>
      <c r="R781">
        <v>0.33499000000000001</v>
      </c>
      <c r="S781">
        <v>4.0032030000000001</v>
      </c>
      <c r="T781">
        <v>0.1009615</v>
      </c>
      <c r="U781">
        <v>9.5600000000000004E-2</v>
      </c>
      <c r="V781">
        <v>2.7000000000000001E-3</v>
      </c>
      <c r="W781">
        <v>2.8999999999999998E-3</v>
      </c>
      <c r="X781">
        <v>0.24995000000000001</v>
      </c>
      <c r="AB781">
        <v>1473</v>
      </c>
      <c r="AC781">
        <v>22</v>
      </c>
      <c r="AD781">
        <v>29</v>
      </c>
      <c r="AE781">
        <v>1436</v>
      </c>
      <c r="AF781">
        <v>24</v>
      </c>
      <c r="AG781">
        <v>32</v>
      </c>
      <c r="AK781">
        <v>1521</v>
      </c>
      <c r="AL781">
        <v>52</v>
      </c>
      <c r="AM781">
        <v>57</v>
      </c>
    </row>
    <row r="782" spans="1:39" x14ac:dyDescent="0.25">
      <c r="A782">
        <v>27.242000000000001</v>
      </c>
      <c r="B782" t="s">
        <v>936</v>
      </c>
      <c r="C782">
        <v>140</v>
      </c>
      <c r="D782" t="s">
        <v>40</v>
      </c>
      <c r="E782">
        <v>1</v>
      </c>
      <c r="F782" s="1">
        <v>2878000</v>
      </c>
      <c r="G782">
        <v>88000</v>
      </c>
      <c r="J782">
        <v>59100</v>
      </c>
      <c r="K782">
        <v>1600</v>
      </c>
      <c r="L782">
        <v>3.3069999999999999</v>
      </c>
      <c r="M782">
        <v>8.1000000000000003E-2</v>
      </c>
      <c r="N782">
        <v>0.11</v>
      </c>
      <c r="O782">
        <v>0.2495</v>
      </c>
      <c r="P782">
        <v>4.4000000000000003E-3</v>
      </c>
      <c r="Q782">
        <v>6.1000000000000004E-3</v>
      </c>
      <c r="R782">
        <v>0.34450999999999998</v>
      </c>
      <c r="S782">
        <v>4.0080159999999996</v>
      </c>
      <c r="T782">
        <v>9.799157E-2</v>
      </c>
      <c r="U782">
        <v>9.5799999999999996E-2</v>
      </c>
      <c r="V782">
        <v>2.5000000000000001E-3</v>
      </c>
      <c r="W782">
        <v>2.8E-3</v>
      </c>
      <c r="X782">
        <v>0.44964999999999999</v>
      </c>
      <c r="AB782">
        <v>1477</v>
      </c>
      <c r="AC782">
        <v>19</v>
      </c>
      <c r="AD782">
        <v>26</v>
      </c>
      <c r="AE782">
        <v>1438</v>
      </c>
      <c r="AF782">
        <v>24</v>
      </c>
      <c r="AG782">
        <v>33</v>
      </c>
      <c r="AK782">
        <v>1527</v>
      </c>
      <c r="AL782">
        <v>50</v>
      </c>
      <c r="AM782">
        <v>55</v>
      </c>
    </row>
    <row r="783" spans="1:39" x14ac:dyDescent="0.25">
      <c r="A783">
        <v>27.062999999999999</v>
      </c>
      <c r="B783" t="s">
        <v>937</v>
      </c>
      <c r="C783">
        <v>139</v>
      </c>
      <c r="D783" t="s">
        <v>40</v>
      </c>
      <c r="E783">
        <v>1</v>
      </c>
      <c r="F783" s="1">
        <v>2884000</v>
      </c>
      <c r="G783">
        <v>89000</v>
      </c>
      <c r="J783">
        <v>58700</v>
      </c>
      <c r="K783">
        <v>1600</v>
      </c>
      <c r="L783">
        <v>3.3010000000000002</v>
      </c>
      <c r="M783">
        <v>8.2000000000000003E-2</v>
      </c>
      <c r="N783">
        <v>0.11</v>
      </c>
      <c r="O783">
        <v>0.25340000000000001</v>
      </c>
      <c r="P783">
        <v>4.7000000000000002E-3</v>
      </c>
      <c r="Q783">
        <v>6.4000000000000003E-3</v>
      </c>
      <c r="R783">
        <v>0.36591000000000001</v>
      </c>
      <c r="S783">
        <v>3.9463300000000001</v>
      </c>
      <c r="T783">
        <v>9.9670529999999993E-2</v>
      </c>
      <c r="U783">
        <v>9.4399999999999998E-2</v>
      </c>
      <c r="V783">
        <v>2.3999999999999998E-3</v>
      </c>
      <c r="W783">
        <v>2.5999999999999999E-3</v>
      </c>
      <c r="X783">
        <v>0.35403000000000001</v>
      </c>
      <c r="AB783">
        <v>1475</v>
      </c>
      <c r="AC783">
        <v>19</v>
      </c>
      <c r="AD783">
        <v>27</v>
      </c>
      <c r="AE783">
        <v>1455</v>
      </c>
      <c r="AF783">
        <v>24</v>
      </c>
      <c r="AG783">
        <v>33</v>
      </c>
      <c r="AK783">
        <v>1490</v>
      </c>
      <c r="AL783">
        <v>47</v>
      </c>
      <c r="AM783">
        <v>53</v>
      </c>
    </row>
    <row r="784" spans="1:39" x14ac:dyDescent="0.25">
      <c r="A784">
        <v>27.061</v>
      </c>
      <c r="B784" t="s">
        <v>938</v>
      </c>
      <c r="C784">
        <v>139</v>
      </c>
      <c r="D784" t="s">
        <v>40</v>
      </c>
      <c r="E784">
        <v>1</v>
      </c>
      <c r="F784" s="1">
        <v>2869000</v>
      </c>
      <c r="G784">
        <v>89000</v>
      </c>
      <c r="J784">
        <v>58500</v>
      </c>
      <c r="K784">
        <v>1600</v>
      </c>
      <c r="L784">
        <v>3.2989999999999999</v>
      </c>
      <c r="M784">
        <v>7.2999999999999995E-2</v>
      </c>
      <c r="N784">
        <v>0.11</v>
      </c>
      <c r="O784">
        <v>0.2465</v>
      </c>
      <c r="P784">
        <v>4.4000000000000003E-3</v>
      </c>
      <c r="Q784">
        <v>6.1000000000000004E-3</v>
      </c>
      <c r="R784">
        <v>0.32607999999999998</v>
      </c>
      <c r="S784">
        <v>4.0567950000000002</v>
      </c>
      <c r="T784">
        <v>0.1003913</v>
      </c>
      <c r="U784">
        <v>9.7500000000000003E-2</v>
      </c>
      <c r="V784">
        <v>2.3999999999999998E-3</v>
      </c>
      <c r="W784">
        <v>2.7000000000000001E-3</v>
      </c>
      <c r="X784">
        <v>0.37662000000000001</v>
      </c>
      <c r="AB784">
        <v>1478</v>
      </c>
      <c r="AC784">
        <v>18</v>
      </c>
      <c r="AD784">
        <v>26</v>
      </c>
      <c r="AE784">
        <v>1419</v>
      </c>
      <c r="AF784">
        <v>23</v>
      </c>
      <c r="AG784">
        <v>31</v>
      </c>
      <c r="AK784">
        <v>1552</v>
      </c>
      <c r="AL784">
        <v>46</v>
      </c>
      <c r="AM784">
        <v>52</v>
      </c>
    </row>
    <row r="785" spans="1:39" s="20" customFormat="1" x14ac:dyDescent="0.25">
      <c r="AE785" s="21"/>
    </row>
    <row r="786" spans="1:39" x14ac:dyDescent="0.25">
      <c r="B786" s="13" t="s">
        <v>1032</v>
      </c>
    </row>
    <row r="787" spans="1:39" x14ac:dyDescent="0.25">
      <c r="A787">
        <v>27.247</v>
      </c>
      <c r="B787" t="s">
        <v>940</v>
      </c>
      <c r="C787">
        <v>140</v>
      </c>
      <c r="D787" t="s">
        <v>40</v>
      </c>
      <c r="E787">
        <v>1</v>
      </c>
      <c r="F787" s="1">
        <v>3710000</v>
      </c>
      <c r="G787">
        <v>200000</v>
      </c>
      <c r="J787">
        <v>6080</v>
      </c>
      <c r="K787">
        <v>260</v>
      </c>
      <c r="L787">
        <v>5.82</v>
      </c>
      <c r="M787">
        <v>0.3</v>
      </c>
      <c r="N787">
        <v>0.77</v>
      </c>
      <c r="O787">
        <v>0.379</v>
      </c>
      <c r="P787">
        <v>1.2999999999999999E-2</v>
      </c>
      <c r="Q787">
        <v>2.5999999999999999E-2</v>
      </c>
      <c r="R787">
        <v>0.37462000000000001</v>
      </c>
      <c r="S787">
        <v>2.638522</v>
      </c>
      <c r="T787">
        <v>0.1810068</v>
      </c>
      <c r="U787">
        <v>0.112</v>
      </c>
      <c r="V787">
        <v>5.7999999999999996E-3</v>
      </c>
      <c r="W787">
        <v>1.0999999999999999E-2</v>
      </c>
      <c r="X787">
        <v>0.21490000000000001</v>
      </c>
      <c r="AB787">
        <v>1932</v>
      </c>
      <c r="AC787">
        <v>46</v>
      </c>
      <c r="AD787">
        <v>120</v>
      </c>
      <c r="AE787">
        <v>2063</v>
      </c>
      <c r="AF787">
        <v>59</v>
      </c>
      <c r="AG787">
        <v>120</v>
      </c>
      <c r="AK787">
        <v>1767</v>
      </c>
      <c r="AL787">
        <v>92</v>
      </c>
      <c r="AM787">
        <v>180</v>
      </c>
    </row>
    <row r="788" spans="1:39" x14ac:dyDescent="0.25">
      <c r="A788">
        <v>27.053000000000001</v>
      </c>
      <c r="B788" t="s">
        <v>941</v>
      </c>
      <c r="C788">
        <v>139</v>
      </c>
      <c r="D788" t="s">
        <v>40</v>
      </c>
      <c r="E788">
        <v>1</v>
      </c>
      <c r="F788" s="1">
        <v>3660000</v>
      </c>
      <c r="G788">
        <v>180000</v>
      </c>
      <c r="J788">
        <v>16850</v>
      </c>
      <c r="K788">
        <v>700</v>
      </c>
      <c r="L788">
        <v>5.51</v>
      </c>
      <c r="M788">
        <v>0.19</v>
      </c>
      <c r="N788">
        <v>0.7</v>
      </c>
      <c r="O788">
        <v>0.36220000000000002</v>
      </c>
      <c r="P788">
        <v>8.6E-3</v>
      </c>
      <c r="Q788">
        <v>2.3E-2</v>
      </c>
      <c r="R788">
        <v>0.21606</v>
      </c>
      <c r="S788">
        <v>2.7609059999999999</v>
      </c>
      <c r="T788">
        <v>0.1753198</v>
      </c>
      <c r="U788">
        <v>0.1124</v>
      </c>
      <c r="V788">
        <v>4.4000000000000003E-3</v>
      </c>
      <c r="W788">
        <v>1.0999999999999999E-2</v>
      </c>
      <c r="X788">
        <v>0.41070000000000001</v>
      </c>
      <c r="AB788">
        <v>1886</v>
      </c>
      <c r="AC788">
        <v>31</v>
      </c>
      <c r="AD788">
        <v>110</v>
      </c>
      <c r="AE788">
        <v>1988</v>
      </c>
      <c r="AF788">
        <v>40</v>
      </c>
      <c r="AG788">
        <v>110</v>
      </c>
      <c r="AK788">
        <v>1808</v>
      </c>
      <c r="AL788">
        <v>72</v>
      </c>
      <c r="AM788">
        <v>180</v>
      </c>
    </row>
    <row r="789" spans="1:39" x14ac:dyDescent="0.25">
      <c r="A789">
        <v>27.07</v>
      </c>
      <c r="B789" t="s">
        <v>942</v>
      </c>
      <c r="C789">
        <v>139</v>
      </c>
      <c r="D789" t="s">
        <v>40</v>
      </c>
      <c r="E789">
        <v>1</v>
      </c>
      <c r="F789" s="1">
        <v>3800000</v>
      </c>
      <c r="G789">
        <v>150000</v>
      </c>
      <c r="J789">
        <v>19030</v>
      </c>
      <c r="K789">
        <v>540</v>
      </c>
      <c r="L789">
        <v>5.13</v>
      </c>
      <c r="M789">
        <v>0.19</v>
      </c>
      <c r="N789">
        <v>0.65</v>
      </c>
      <c r="O789">
        <v>0.34200000000000003</v>
      </c>
      <c r="P789">
        <v>8.0000000000000002E-3</v>
      </c>
      <c r="Q789">
        <v>2.1999999999999999E-2</v>
      </c>
      <c r="R789">
        <v>0.36033999999999999</v>
      </c>
      <c r="S789">
        <v>2.9239769999999998</v>
      </c>
      <c r="T789">
        <v>0.18809210000000001</v>
      </c>
      <c r="U789">
        <v>0.11219999999999999</v>
      </c>
      <c r="V789">
        <v>4.1999999999999997E-3</v>
      </c>
      <c r="W789">
        <v>1.0999999999999999E-2</v>
      </c>
      <c r="X789">
        <v>0.30843999999999999</v>
      </c>
      <c r="AB789">
        <v>1831</v>
      </c>
      <c r="AC789">
        <v>32</v>
      </c>
      <c r="AD789">
        <v>110</v>
      </c>
      <c r="AE789">
        <v>1892</v>
      </c>
      <c r="AF789">
        <v>38</v>
      </c>
      <c r="AG789">
        <v>110</v>
      </c>
      <c r="AK789">
        <v>1799</v>
      </c>
      <c r="AL789">
        <v>66</v>
      </c>
      <c r="AM789">
        <v>170</v>
      </c>
    </row>
    <row r="790" spans="1:39" x14ac:dyDescent="0.25">
      <c r="A790">
        <v>27.007000000000001</v>
      </c>
      <c r="B790" t="s">
        <v>943</v>
      </c>
      <c r="C790">
        <v>138</v>
      </c>
      <c r="D790" t="s">
        <v>40</v>
      </c>
      <c r="E790">
        <v>1</v>
      </c>
      <c r="F790" s="1">
        <v>3900000</v>
      </c>
      <c r="G790">
        <v>170000</v>
      </c>
      <c r="J790">
        <v>6080</v>
      </c>
      <c r="K790">
        <v>260</v>
      </c>
      <c r="L790">
        <v>6</v>
      </c>
      <c r="M790">
        <v>0.32</v>
      </c>
      <c r="N790">
        <v>0.8</v>
      </c>
      <c r="O790">
        <v>0.36</v>
      </c>
      <c r="P790">
        <v>1.2E-2</v>
      </c>
      <c r="Q790">
        <v>2.5000000000000001E-2</v>
      </c>
      <c r="R790">
        <v>0.22362000000000001</v>
      </c>
      <c r="S790">
        <v>2.7777780000000001</v>
      </c>
      <c r="T790">
        <v>0.19290119999999999</v>
      </c>
      <c r="U790">
        <v>0.1275</v>
      </c>
      <c r="V790">
        <v>7.1999999999999998E-3</v>
      </c>
      <c r="W790">
        <v>1.2999999999999999E-2</v>
      </c>
      <c r="X790">
        <v>0.31691999999999998</v>
      </c>
      <c r="AB790">
        <v>1946</v>
      </c>
      <c r="AC790">
        <v>48</v>
      </c>
      <c r="AD790">
        <v>120</v>
      </c>
      <c r="AE790">
        <v>1975</v>
      </c>
      <c r="AF790">
        <v>57</v>
      </c>
      <c r="AG790">
        <v>120</v>
      </c>
      <c r="AK790">
        <v>1970</v>
      </c>
      <c r="AL790">
        <v>110</v>
      </c>
      <c r="AM790">
        <v>200</v>
      </c>
    </row>
    <row r="791" spans="1:39" x14ac:dyDescent="0.25">
      <c r="A791">
        <v>27.056999999999999</v>
      </c>
      <c r="B791" t="s">
        <v>944</v>
      </c>
      <c r="C791">
        <v>139</v>
      </c>
      <c r="D791" t="s">
        <v>40</v>
      </c>
      <c r="E791">
        <v>1</v>
      </c>
      <c r="F791" s="1">
        <v>4130000</v>
      </c>
      <c r="G791">
        <v>190000</v>
      </c>
      <c r="J791">
        <v>6380</v>
      </c>
      <c r="K791">
        <v>240</v>
      </c>
      <c r="L791">
        <v>5.57</v>
      </c>
      <c r="M791">
        <v>0.32</v>
      </c>
      <c r="N791">
        <v>0.75</v>
      </c>
      <c r="O791">
        <v>0.35299999999999998</v>
      </c>
      <c r="P791">
        <v>1.2E-2</v>
      </c>
      <c r="Q791">
        <v>2.4E-2</v>
      </c>
      <c r="R791">
        <v>0.43935999999999997</v>
      </c>
      <c r="S791">
        <v>2.8328609999999999</v>
      </c>
      <c r="T791">
        <v>0.19260250000000001</v>
      </c>
      <c r="U791">
        <v>0.1182</v>
      </c>
      <c r="V791">
        <v>6.1999999999999998E-3</v>
      </c>
      <c r="W791">
        <v>1.2E-2</v>
      </c>
      <c r="X791">
        <v>0.17177999999999999</v>
      </c>
      <c r="AB791">
        <v>1871</v>
      </c>
      <c r="AC791">
        <v>50</v>
      </c>
      <c r="AD791">
        <v>120</v>
      </c>
      <c r="AE791">
        <v>1939</v>
      </c>
      <c r="AF791">
        <v>58</v>
      </c>
      <c r="AG791">
        <v>120</v>
      </c>
      <c r="AK791">
        <v>1830</v>
      </c>
      <c r="AL791">
        <v>100</v>
      </c>
      <c r="AM791">
        <v>200</v>
      </c>
    </row>
    <row r="792" spans="1:39" x14ac:dyDescent="0.25">
      <c r="A792">
        <v>27.004000000000001</v>
      </c>
      <c r="B792" t="s">
        <v>945</v>
      </c>
      <c r="C792">
        <v>138</v>
      </c>
      <c r="D792" t="s">
        <v>40</v>
      </c>
      <c r="E792">
        <v>1</v>
      </c>
      <c r="F792" s="1">
        <v>3890000</v>
      </c>
      <c r="G792">
        <v>210000</v>
      </c>
      <c r="J792">
        <v>6650</v>
      </c>
      <c r="K792">
        <v>280</v>
      </c>
      <c r="L792">
        <v>5.96</v>
      </c>
      <c r="M792">
        <v>0.31</v>
      </c>
      <c r="N792">
        <v>0.79</v>
      </c>
      <c r="O792">
        <v>0.37</v>
      </c>
      <c r="P792">
        <v>1.0999999999999999E-2</v>
      </c>
      <c r="Q792">
        <v>2.5000000000000001E-2</v>
      </c>
      <c r="R792">
        <v>0.32549</v>
      </c>
      <c r="S792">
        <v>2.7027030000000001</v>
      </c>
      <c r="T792">
        <v>0.182615</v>
      </c>
      <c r="U792">
        <v>0.11899999999999999</v>
      </c>
      <c r="V792">
        <v>5.8999999999999999E-3</v>
      </c>
      <c r="W792">
        <v>1.2E-2</v>
      </c>
      <c r="X792">
        <v>0.30681000000000003</v>
      </c>
      <c r="AB792">
        <v>1952</v>
      </c>
      <c r="AC792">
        <v>46</v>
      </c>
      <c r="AD792">
        <v>120</v>
      </c>
      <c r="AE792">
        <v>2024</v>
      </c>
      <c r="AF792">
        <v>53</v>
      </c>
      <c r="AG792">
        <v>120</v>
      </c>
      <c r="AK792">
        <v>1895</v>
      </c>
      <c r="AL792">
        <v>92</v>
      </c>
      <c r="AM792">
        <v>190</v>
      </c>
    </row>
    <row r="793" spans="1:39" x14ac:dyDescent="0.25">
      <c r="A793">
        <v>27.004999999999999</v>
      </c>
      <c r="B793" t="s">
        <v>946</v>
      </c>
      <c r="C793">
        <v>138</v>
      </c>
      <c r="D793" t="s">
        <v>40</v>
      </c>
      <c r="E793">
        <v>1</v>
      </c>
      <c r="F793" s="1">
        <v>3760000</v>
      </c>
      <c r="G793">
        <v>210000</v>
      </c>
      <c r="J793">
        <v>6620</v>
      </c>
      <c r="K793">
        <v>300</v>
      </c>
      <c r="L793">
        <v>5.39</v>
      </c>
      <c r="M793">
        <v>0.3</v>
      </c>
      <c r="N793">
        <v>0.72</v>
      </c>
      <c r="O793">
        <v>0.36399999999999999</v>
      </c>
      <c r="P793">
        <v>1.0999999999999999E-2</v>
      </c>
      <c r="Q793">
        <v>2.5000000000000001E-2</v>
      </c>
      <c r="R793">
        <v>0.44717000000000001</v>
      </c>
      <c r="S793">
        <v>2.7472530000000002</v>
      </c>
      <c r="T793">
        <v>0.18868489999999999</v>
      </c>
      <c r="U793">
        <v>0.1074</v>
      </c>
      <c r="V793">
        <v>5.4000000000000003E-3</v>
      </c>
      <c r="W793">
        <v>1.0999999999999999E-2</v>
      </c>
      <c r="X793">
        <v>7.2069999999999995E-2</v>
      </c>
      <c r="AB793">
        <v>1848</v>
      </c>
      <c r="AC793">
        <v>50</v>
      </c>
      <c r="AD793">
        <v>120</v>
      </c>
      <c r="AE793">
        <v>2003</v>
      </c>
      <c r="AF793">
        <v>55</v>
      </c>
      <c r="AG793">
        <v>120</v>
      </c>
      <c r="AK793">
        <v>1670</v>
      </c>
      <c r="AL793">
        <v>100</v>
      </c>
      <c r="AM793">
        <v>200</v>
      </c>
    </row>
    <row r="794" spans="1:39" x14ac:dyDescent="0.25">
      <c r="A794">
        <v>27.047999999999998</v>
      </c>
      <c r="B794" t="s">
        <v>947</v>
      </c>
      <c r="C794">
        <v>139</v>
      </c>
      <c r="D794" t="s">
        <v>40</v>
      </c>
      <c r="E794">
        <v>1</v>
      </c>
      <c r="F794" s="1">
        <v>3920000</v>
      </c>
      <c r="G794">
        <v>210000</v>
      </c>
      <c r="J794">
        <v>7200</v>
      </c>
      <c r="K794">
        <v>340</v>
      </c>
      <c r="L794">
        <v>5.43</v>
      </c>
      <c r="M794">
        <v>0.26</v>
      </c>
      <c r="N794">
        <v>0.71</v>
      </c>
      <c r="O794">
        <v>0.35799999999999998</v>
      </c>
      <c r="P794">
        <v>9.7000000000000003E-3</v>
      </c>
      <c r="Q794">
        <v>2.3E-2</v>
      </c>
      <c r="R794">
        <v>0.18579000000000001</v>
      </c>
      <c r="S794">
        <v>2.7932959999999998</v>
      </c>
      <c r="T794">
        <v>0.17945759999999999</v>
      </c>
      <c r="U794">
        <v>0.1111</v>
      </c>
      <c r="V794">
        <v>5.5999999999999999E-3</v>
      </c>
      <c r="W794">
        <v>1.0999999999999999E-2</v>
      </c>
      <c r="X794">
        <v>0.39217000000000002</v>
      </c>
      <c r="AB794">
        <v>1877</v>
      </c>
      <c r="AC794">
        <v>40</v>
      </c>
      <c r="AD794">
        <v>110</v>
      </c>
      <c r="AE794">
        <v>1973</v>
      </c>
      <c r="AF794">
        <v>45</v>
      </c>
      <c r="AG794">
        <v>110</v>
      </c>
      <c r="AK794">
        <v>1761</v>
      </c>
      <c r="AL794">
        <v>94</v>
      </c>
      <c r="AM794">
        <v>190</v>
      </c>
    </row>
    <row r="795" spans="1:39" x14ac:dyDescent="0.25">
      <c r="A795">
        <v>27.024999999999999</v>
      </c>
      <c r="B795" t="s">
        <v>948</v>
      </c>
      <c r="C795">
        <v>139</v>
      </c>
      <c r="D795" t="s">
        <v>40</v>
      </c>
      <c r="E795">
        <v>1</v>
      </c>
      <c r="F795" s="1">
        <v>4060000</v>
      </c>
      <c r="G795">
        <v>180000</v>
      </c>
      <c r="J795">
        <v>6500</v>
      </c>
      <c r="K795">
        <v>240</v>
      </c>
      <c r="L795">
        <v>5.21</v>
      </c>
      <c r="M795">
        <v>0.31</v>
      </c>
      <c r="N795">
        <v>0.71</v>
      </c>
      <c r="O795">
        <v>0.35099999999999998</v>
      </c>
      <c r="P795">
        <v>1.2E-2</v>
      </c>
      <c r="Q795">
        <v>2.4E-2</v>
      </c>
      <c r="R795">
        <v>0.30420999999999998</v>
      </c>
      <c r="S795">
        <v>2.8490030000000002</v>
      </c>
      <c r="T795">
        <v>0.19480359999999999</v>
      </c>
      <c r="U795">
        <v>0.10680000000000001</v>
      </c>
      <c r="V795">
        <v>6.3E-3</v>
      </c>
      <c r="W795">
        <v>1.0999999999999999E-2</v>
      </c>
      <c r="X795">
        <v>0.32745999999999997</v>
      </c>
      <c r="AB795">
        <v>1817</v>
      </c>
      <c r="AC795">
        <v>51</v>
      </c>
      <c r="AD795">
        <v>120</v>
      </c>
      <c r="AE795">
        <v>1937</v>
      </c>
      <c r="AF795">
        <v>56</v>
      </c>
      <c r="AG795">
        <v>120</v>
      </c>
      <c r="AK795">
        <v>1630</v>
      </c>
      <c r="AL795">
        <v>120</v>
      </c>
      <c r="AM795">
        <v>210</v>
      </c>
    </row>
    <row r="796" spans="1:39" x14ac:dyDescent="0.25">
      <c r="A796">
        <v>27.07</v>
      </c>
      <c r="B796" t="s">
        <v>949</v>
      </c>
      <c r="C796">
        <v>139</v>
      </c>
      <c r="D796" t="s">
        <v>40</v>
      </c>
      <c r="E796">
        <v>1</v>
      </c>
      <c r="F796" s="1">
        <v>3820000</v>
      </c>
      <c r="G796">
        <v>180000</v>
      </c>
      <c r="J796">
        <v>7110</v>
      </c>
      <c r="K796">
        <v>300</v>
      </c>
      <c r="L796">
        <v>5.83</v>
      </c>
      <c r="M796">
        <v>0.32</v>
      </c>
      <c r="N796">
        <v>0.78</v>
      </c>
      <c r="O796">
        <v>0.36899999999999999</v>
      </c>
      <c r="P796">
        <v>1.0999999999999999E-2</v>
      </c>
      <c r="Q796">
        <v>2.5000000000000001E-2</v>
      </c>
      <c r="R796">
        <v>0.23086999999999999</v>
      </c>
      <c r="S796">
        <v>2.7100270000000002</v>
      </c>
      <c r="T796">
        <v>0.1836062</v>
      </c>
      <c r="U796">
        <v>0.1158</v>
      </c>
      <c r="V796">
        <v>6.6E-3</v>
      </c>
      <c r="W796">
        <v>1.2E-2</v>
      </c>
      <c r="X796">
        <v>0.30531000000000003</v>
      </c>
      <c r="AB796">
        <v>1924</v>
      </c>
      <c r="AC796">
        <v>49</v>
      </c>
      <c r="AD796">
        <v>120</v>
      </c>
      <c r="AE796">
        <v>2027</v>
      </c>
      <c r="AF796">
        <v>49</v>
      </c>
      <c r="AG796">
        <v>110</v>
      </c>
      <c r="AK796">
        <v>1780</v>
      </c>
      <c r="AL796">
        <v>110</v>
      </c>
      <c r="AM796">
        <v>210</v>
      </c>
    </row>
    <row r="797" spans="1:39" x14ac:dyDescent="0.25">
      <c r="A797">
        <v>27.053000000000001</v>
      </c>
      <c r="B797" t="s">
        <v>950</v>
      </c>
      <c r="C797">
        <v>139</v>
      </c>
      <c r="D797" t="s">
        <v>40</v>
      </c>
      <c r="E797">
        <v>1</v>
      </c>
      <c r="F797" s="1">
        <v>4290000</v>
      </c>
      <c r="G797">
        <v>230000</v>
      </c>
      <c r="J797">
        <v>6780</v>
      </c>
      <c r="K797">
        <v>300</v>
      </c>
      <c r="L797">
        <v>5.35</v>
      </c>
      <c r="M797">
        <v>0.27</v>
      </c>
      <c r="N797">
        <v>0.71</v>
      </c>
      <c r="O797">
        <v>0.35299999999999998</v>
      </c>
      <c r="P797">
        <v>1.0999999999999999E-2</v>
      </c>
      <c r="Q797">
        <v>2.4E-2</v>
      </c>
      <c r="R797">
        <v>0.16067000000000001</v>
      </c>
      <c r="S797">
        <v>2.8328609999999999</v>
      </c>
      <c r="T797">
        <v>0.19260250000000001</v>
      </c>
      <c r="U797">
        <v>0.1094</v>
      </c>
      <c r="V797">
        <v>5.8999999999999999E-3</v>
      </c>
      <c r="W797">
        <v>1.0999999999999999E-2</v>
      </c>
      <c r="X797">
        <v>0.38295000000000001</v>
      </c>
      <c r="AB797">
        <v>1853</v>
      </c>
      <c r="AC797">
        <v>42</v>
      </c>
      <c r="AD797">
        <v>110</v>
      </c>
      <c r="AE797">
        <v>1940</v>
      </c>
      <c r="AF797">
        <v>53</v>
      </c>
      <c r="AG797">
        <v>110</v>
      </c>
      <c r="AK797">
        <v>1700</v>
      </c>
      <c r="AL797">
        <v>100</v>
      </c>
      <c r="AM797">
        <v>200</v>
      </c>
    </row>
    <row r="798" spans="1:39" x14ac:dyDescent="0.25">
      <c r="A798">
        <v>27.068000000000001</v>
      </c>
      <c r="B798" t="s">
        <v>951</v>
      </c>
      <c r="C798">
        <v>139</v>
      </c>
      <c r="D798" t="s">
        <v>40</v>
      </c>
      <c r="E798">
        <v>1</v>
      </c>
      <c r="F798" s="1">
        <v>4280000</v>
      </c>
      <c r="G798">
        <v>180000</v>
      </c>
      <c r="J798">
        <v>19810</v>
      </c>
      <c r="K798">
        <v>650</v>
      </c>
      <c r="L798">
        <v>5.0199999999999996</v>
      </c>
      <c r="M798">
        <v>0.16</v>
      </c>
      <c r="N798">
        <v>0.63</v>
      </c>
      <c r="O798">
        <v>0.34050000000000002</v>
      </c>
      <c r="P798">
        <v>8.3000000000000001E-3</v>
      </c>
      <c r="Q798">
        <v>2.1999999999999999E-2</v>
      </c>
      <c r="R798">
        <v>0.36592999999999998</v>
      </c>
      <c r="S798">
        <v>2.936858</v>
      </c>
      <c r="T798">
        <v>0.1897529</v>
      </c>
      <c r="U798">
        <v>0.1076</v>
      </c>
      <c r="V798">
        <v>3.3E-3</v>
      </c>
      <c r="W798">
        <v>0.01</v>
      </c>
      <c r="X798">
        <v>0.40666999999999998</v>
      </c>
      <c r="AB798">
        <v>1814</v>
      </c>
      <c r="AC798">
        <v>26</v>
      </c>
      <c r="AD798">
        <v>100</v>
      </c>
      <c r="AE798">
        <v>1890</v>
      </c>
      <c r="AF798">
        <v>41</v>
      </c>
      <c r="AG798">
        <v>110</v>
      </c>
      <c r="AK798">
        <v>1722</v>
      </c>
      <c r="AL798">
        <v>57</v>
      </c>
      <c r="AM798">
        <v>170</v>
      </c>
    </row>
    <row r="799" spans="1:39" x14ac:dyDescent="0.25">
      <c r="A799">
        <v>27.021999999999998</v>
      </c>
      <c r="B799" t="s">
        <v>952</v>
      </c>
      <c r="C799">
        <v>139</v>
      </c>
      <c r="D799" t="s">
        <v>40</v>
      </c>
      <c r="E799">
        <v>1</v>
      </c>
      <c r="F799" s="1">
        <v>4180000</v>
      </c>
      <c r="G799">
        <v>180000</v>
      </c>
      <c r="J799">
        <v>20280</v>
      </c>
      <c r="K799">
        <v>680</v>
      </c>
      <c r="L799">
        <v>5.1100000000000003</v>
      </c>
      <c r="M799">
        <v>0.17</v>
      </c>
      <c r="N799">
        <v>0.65</v>
      </c>
      <c r="O799">
        <v>0.33739999999999998</v>
      </c>
      <c r="P799">
        <v>6.7000000000000002E-3</v>
      </c>
      <c r="Q799">
        <v>2.1000000000000001E-2</v>
      </c>
      <c r="R799">
        <v>0.38490000000000002</v>
      </c>
      <c r="S799">
        <v>2.9638409999999999</v>
      </c>
      <c r="T799">
        <v>0.18447140000000001</v>
      </c>
      <c r="U799">
        <v>0.1115</v>
      </c>
      <c r="V799">
        <v>3.8E-3</v>
      </c>
      <c r="W799">
        <v>1.0999999999999999E-2</v>
      </c>
      <c r="X799">
        <v>0.28603000000000001</v>
      </c>
      <c r="AB799">
        <v>1824</v>
      </c>
      <c r="AC799">
        <v>28</v>
      </c>
      <c r="AD799">
        <v>110</v>
      </c>
      <c r="AE799">
        <v>1872</v>
      </c>
      <c r="AF799">
        <v>32</v>
      </c>
      <c r="AG799">
        <v>100</v>
      </c>
      <c r="AK799">
        <v>1779</v>
      </c>
      <c r="AL799">
        <v>62</v>
      </c>
      <c r="AM799">
        <v>170</v>
      </c>
    </row>
    <row r="800" spans="1:39" x14ac:dyDescent="0.25">
      <c r="A800">
        <v>27.004999999999999</v>
      </c>
      <c r="B800" t="s">
        <v>953</v>
      </c>
      <c r="C800">
        <v>139</v>
      </c>
      <c r="D800" t="s">
        <v>40</v>
      </c>
      <c r="E800">
        <v>1</v>
      </c>
      <c r="F800" s="1">
        <v>4290000</v>
      </c>
      <c r="G800">
        <v>220000</v>
      </c>
      <c r="J800">
        <v>6650</v>
      </c>
      <c r="K800">
        <v>310</v>
      </c>
      <c r="L800">
        <v>5.37</v>
      </c>
      <c r="M800">
        <v>0.27</v>
      </c>
      <c r="N800">
        <v>0.71</v>
      </c>
      <c r="O800">
        <v>0.34100000000000003</v>
      </c>
      <c r="P800">
        <v>1.0999999999999999E-2</v>
      </c>
      <c r="Q800">
        <v>2.3E-2</v>
      </c>
      <c r="R800">
        <v>0.32208999999999999</v>
      </c>
      <c r="S800">
        <v>2.9325510000000001</v>
      </c>
      <c r="T800">
        <v>0.19779669999999999</v>
      </c>
      <c r="U800">
        <v>0.11990000000000001</v>
      </c>
      <c r="V800">
        <v>6.3E-3</v>
      </c>
      <c r="W800">
        <v>1.2E-2</v>
      </c>
      <c r="X800">
        <v>0.28421000000000002</v>
      </c>
      <c r="AB800">
        <v>1858</v>
      </c>
      <c r="AC800">
        <v>43</v>
      </c>
      <c r="AD800">
        <v>110</v>
      </c>
      <c r="AE800">
        <v>1884</v>
      </c>
      <c r="AF800">
        <v>55</v>
      </c>
      <c r="AG800">
        <v>110</v>
      </c>
      <c r="AK800">
        <v>1850</v>
      </c>
      <c r="AL800">
        <v>100</v>
      </c>
      <c r="AM800">
        <v>200</v>
      </c>
    </row>
    <row r="801" spans="1:39" x14ac:dyDescent="0.25">
      <c r="A801">
        <v>27.053000000000001</v>
      </c>
      <c r="B801" t="s">
        <v>954</v>
      </c>
      <c r="C801">
        <v>139</v>
      </c>
      <c r="D801" t="s">
        <v>40</v>
      </c>
      <c r="E801">
        <v>1</v>
      </c>
      <c r="F801" s="1">
        <v>4030000</v>
      </c>
      <c r="G801">
        <v>230000</v>
      </c>
      <c r="J801">
        <v>5950</v>
      </c>
      <c r="K801">
        <v>330</v>
      </c>
      <c r="L801">
        <v>5.63</v>
      </c>
      <c r="M801">
        <v>0.31</v>
      </c>
      <c r="N801">
        <v>0.76</v>
      </c>
      <c r="O801">
        <v>0.36199999999999999</v>
      </c>
      <c r="P801">
        <v>1.2E-2</v>
      </c>
      <c r="Q801">
        <v>2.5000000000000001E-2</v>
      </c>
      <c r="R801">
        <v>0.28088000000000002</v>
      </c>
      <c r="S801">
        <v>2.7624309999999999</v>
      </c>
      <c r="T801">
        <v>0.19077559999999999</v>
      </c>
      <c r="U801">
        <v>0.11849999999999999</v>
      </c>
      <c r="V801">
        <v>6.7999999999999996E-3</v>
      </c>
      <c r="W801">
        <v>1.2E-2</v>
      </c>
      <c r="X801">
        <v>0.30836000000000002</v>
      </c>
      <c r="AB801">
        <v>1900</v>
      </c>
      <c r="AC801">
        <v>48</v>
      </c>
      <c r="AD801">
        <v>120</v>
      </c>
      <c r="AE801">
        <v>1982</v>
      </c>
      <c r="AF801">
        <v>55</v>
      </c>
      <c r="AG801">
        <v>120</v>
      </c>
      <c r="AK801">
        <v>1810</v>
      </c>
      <c r="AL801">
        <v>110</v>
      </c>
      <c r="AM801">
        <v>200</v>
      </c>
    </row>
    <row r="802" spans="1:39" x14ac:dyDescent="0.25">
      <c r="A802">
        <v>27.036999999999999</v>
      </c>
      <c r="B802" t="s">
        <v>955</v>
      </c>
      <c r="C802">
        <v>139</v>
      </c>
      <c r="D802" t="s">
        <v>40</v>
      </c>
      <c r="E802">
        <v>1</v>
      </c>
      <c r="F802" s="1">
        <v>4010000</v>
      </c>
      <c r="G802">
        <v>220000</v>
      </c>
      <c r="J802">
        <v>6950</v>
      </c>
      <c r="K802">
        <v>350</v>
      </c>
      <c r="L802">
        <v>5.35</v>
      </c>
      <c r="M802">
        <v>0.27</v>
      </c>
      <c r="N802">
        <v>0.71</v>
      </c>
      <c r="O802">
        <v>0.35799999999999998</v>
      </c>
      <c r="P802">
        <v>9.9000000000000008E-3</v>
      </c>
      <c r="Q802">
        <v>2.4E-2</v>
      </c>
      <c r="R802">
        <v>0.21199999999999999</v>
      </c>
      <c r="S802">
        <v>2.7932959999999998</v>
      </c>
      <c r="T802">
        <v>0.18726010000000001</v>
      </c>
      <c r="U802">
        <v>0.1111</v>
      </c>
      <c r="V802">
        <v>5.7999999999999996E-3</v>
      </c>
      <c r="W802">
        <v>1.0999999999999999E-2</v>
      </c>
      <c r="X802">
        <v>0.34387000000000001</v>
      </c>
      <c r="AB802">
        <v>1843</v>
      </c>
      <c r="AC802">
        <v>45</v>
      </c>
      <c r="AD802">
        <v>120</v>
      </c>
      <c r="AE802">
        <v>1967</v>
      </c>
      <c r="AF802">
        <v>47</v>
      </c>
      <c r="AG802">
        <v>110</v>
      </c>
      <c r="AK802">
        <v>1720</v>
      </c>
      <c r="AL802">
        <v>100</v>
      </c>
      <c r="AM802">
        <v>200</v>
      </c>
    </row>
    <row r="803" spans="1:39" x14ac:dyDescent="0.25">
      <c r="A803">
        <v>27.052</v>
      </c>
      <c r="B803" t="s">
        <v>956</v>
      </c>
      <c r="C803">
        <v>139</v>
      </c>
      <c r="D803" t="s">
        <v>40</v>
      </c>
      <c r="E803">
        <v>1</v>
      </c>
      <c r="F803" s="1">
        <v>3850000</v>
      </c>
      <c r="G803">
        <v>230000</v>
      </c>
      <c r="J803">
        <v>6930</v>
      </c>
      <c r="K803">
        <v>370</v>
      </c>
      <c r="L803">
        <v>5.21</v>
      </c>
      <c r="M803">
        <v>0.3</v>
      </c>
      <c r="N803">
        <v>0.7</v>
      </c>
      <c r="O803">
        <v>0.34399999999999997</v>
      </c>
      <c r="P803">
        <v>1.4E-2</v>
      </c>
      <c r="Q803">
        <v>2.5000000000000001E-2</v>
      </c>
      <c r="R803">
        <v>0.44224000000000002</v>
      </c>
      <c r="S803">
        <v>2.9069769999999999</v>
      </c>
      <c r="T803">
        <v>0.2112628</v>
      </c>
      <c r="U803">
        <v>0.11210000000000001</v>
      </c>
      <c r="V803">
        <v>6.3E-3</v>
      </c>
      <c r="W803">
        <v>1.2E-2</v>
      </c>
      <c r="X803">
        <v>0.45924999999999999</v>
      </c>
      <c r="AB803">
        <v>1822</v>
      </c>
      <c r="AC803">
        <v>52</v>
      </c>
      <c r="AD803">
        <v>120</v>
      </c>
      <c r="AE803">
        <v>1896</v>
      </c>
      <c r="AF803">
        <v>66</v>
      </c>
      <c r="AG803">
        <v>120</v>
      </c>
      <c r="AK803">
        <v>1740</v>
      </c>
      <c r="AL803">
        <v>120</v>
      </c>
      <c r="AM803">
        <v>220</v>
      </c>
    </row>
    <row r="804" spans="1:39" x14ac:dyDescent="0.25">
      <c r="A804">
        <v>27.021000000000001</v>
      </c>
      <c r="B804" t="s">
        <v>957</v>
      </c>
      <c r="C804">
        <v>138</v>
      </c>
      <c r="D804" t="s">
        <v>40</v>
      </c>
      <c r="E804">
        <v>1</v>
      </c>
      <c r="F804" s="1">
        <v>3830000</v>
      </c>
      <c r="G804">
        <v>240000</v>
      </c>
      <c r="J804">
        <v>6910</v>
      </c>
      <c r="K804">
        <v>410</v>
      </c>
      <c r="L804">
        <v>5.6</v>
      </c>
      <c r="M804">
        <v>0.31</v>
      </c>
      <c r="N804">
        <v>0.75</v>
      </c>
      <c r="O804">
        <v>0.34499999999999997</v>
      </c>
      <c r="P804">
        <v>1.2E-2</v>
      </c>
      <c r="Q804">
        <v>2.4E-2</v>
      </c>
      <c r="R804">
        <v>0.43247000000000002</v>
      </c>
      <c r="S804">
        <v>2.8985509999999999</v>
      </c>
      <c r="T804">
        <v>0.20163829999999999</v>
      </c>
      <c r="U804">
        <v>0.1188</v>
      </c>
      <c r="V804">
        <v>6.1000000000000004E-3</v>
      </c>
      <c r="W804">
        <v>1.2E-2</v>
      </c>
      <c r="X804">
        <v>0.20232</v>
      </c>
      <c r="AB804">
        <v>1884</v>
      </c>
      <c r="AC804">
        <v>50</v>
      </c>
      <c r="AD804">
        <v>120</v>
      </c>
      <c r="AE804">
        <v>1902</v>
      </c>
      <c r="AF804">
        <v>57</v>
      </c>
      <c r="AG804">
        <v>110</v>
      </c>
      <c r="AK804">
        <v>1840</v>
      </c>
      <c r="AL804">
        <v>100</v>
      </c>
      <c r="AM804">
        <v>200</v>
      </c>
    </row>
    <row r="805" spans="1:39" x14ac:dyDescent="0.25">
      <c r="A805">
        <v>27.007000000000001</v>
      </c>
      <c r="B805" t="s">
        <v>958</v>
      </c>
      <c r="C805">
        <v>139</v>
      </c>
      <c r="D805" t="s">
        <v>40</v>
      </c>
      <c r="E805">
        <v>1</v>
      </c>
      <c r="F805" s="1">
        <v>4300000</v>
      </c>
      <c r="G805">
        <v>240000</v>
      </c>
      <c r="J805">
        <v>6830</v>
      </c>
      <c r="K805">
        <v>290</v>
      </c>
      <c r="L805">
        <v>5.54</v>
      </c>
      <c r="M805">
        <v>0.28999999999999998</v>
      </c>
      <c r="N805">
        <v>0.74</v>
      </c>
      <c r="O805">
        <v>0.35299999999999998</v>
      </c>
      <c r="P805">
        <v>0.01</v>
      </c>
      <c r="Q805">
        <v>2.3E-2</v>
      </c>
      <c r="R805">
        <v>0.22800000000000001</v>
      </c>
      <c r="S805">
        <v>2.8328609999999999</v>
      </c>
      <c r="T805">
        <v>0.1845774</v>
      </c>
      <c r="U805">
        <v>0.113</v>
      </c>
      <c r="V805">
        <v>6.1999999999999998E-3</v>
      </c>
      <c r="W805">
        <v>1.2E-2</v>
      </c>
      <c r="X805">
        <v>0.32195000000000001</v>
      </c>
      <c r="AB805">
        <v>1876</v>
      </c>
      <c r="AC805">
        <v>46</v>
      </c>
      <c r="AD805">
        <v>110</v>
      </c>
      <c r="AE805">
        <v>1944</v>
      </c>
      <c r="AF805">
        <v>48</v>
      </c>
      <c r="AG805">
        <v>110</v>
      </c>
      <c r="AK805">
        <v>1769</v>
      </c>
      <c r="AL805">
        <v>99</v>
      </c>
      <c r="AM805">
        <v>190</v>
      </c>
    </row>
    <row r="806" spans="1:39" x14ac:dyDescent="0.25">
      <c r="A806">
        <v>27.001000000000001</v>
      </c>
      <c r="B806" t="s">
        <v>959</v>
      </c>
      <c r="C806">
        <v>138</v>
      </c>
      <c r="D806" t="s">
        <v>40</v>
      </c>
      <c r="E806">
        <v>1</v>
      </c>
      <c r="F806" s="1">
        <v>4050000</v>
      </c>
      <c r="G806">
        <v>220000</v>
      </c>
      <c r="J806">
        <v>7510</v>
      </c>
      <c r="K806">
        <v>400</v>
      </c>
      <c r="L806">
        <v>5.26</v>
      </c>
      <c r="M806">
        <v>0.23</v>
      </c>
      <c r="N806">
        <v>0.68</v>
      </c>
      <c r="O806">
        <v>0.34899999999999998</v>
      </c>
      <c r="P806">
        <v>1.2E-2</v>
      </c>
      <c r="Q806">
        <v>2.4E-2</v>
      </c>
      <c r="R806">
        <v>0.40487000000000001</v>
      </c>
      <c r="S806">
        <v>2.8653300000000002</v>
      </c>
      <c r="T806">
        <v>0.19704269999999999</v>
      </c>
      <c r="U806">
        <v>0.1133</v>
      </c>
      <c r="V806">
        <v>5.1999999999999998E-3</v>
      </c>
      <c r="W806">
        <v>1.0999999999999999E-2</v>
      </c>
      <c r="X806">
        <v>0.38524999999999998</v>
      </c>
      <c r="AB806">
        <v>1852</v>
      </c>
      <c r="AC806">
        <v>41</v>
      </c>
      <c r="AD806">
        <v>120</v>
      </c>
      <c r="AE806">
        <v>1920</v>
      </c>
      <c r="AF806">
        <v>59</v>
      </c>
      <c r="AG806">
        <v>120</v>
      </c>
      <c r="AK806">
        <v>1766</v>
      </c>
      <c r="AL806">
        <v>89</v>
      </c>
      <c r="AM806">
        <v>190</v>
      </c>
    </row>
    <row r="807" spans="1:39" x14ac:dyDescent="0.25">
      <c r="A807">
        <v>27.036999999999999</v>
      </c>
      <c r="B807" t="s">
        <v>960</v>
      </c>
      <c r="C807">
        <v>139</v>
      </c>
      <c r="D807" t="s">
        <v>40</v>
      </c>
      <c r="E807">
        <v>1</v>
      </c>
      <c r="F807" s="1">
        <v>4150000</v>
      </c>
      <c r="G807">
        <v>240000</v>
      </c>
      <c r="J807">
        <v>6130</v>
      </c>
      <c r="K807">
        <v>320</v>
      </c>
      <c r="L807">
        <v>4.99</v>
      </c>
      <c r="M807">
        <v>0.28000000000000003</v>
      </c>
      <c r="N807">
        <v>0.67</v>
      </c>
      <c r="O807">
        <v>0.34399999999999997</v>
      </c>
      <c r="P807">
        <v>1.2E-2</v>
      </c>
      <c r="Q807">
        <v>2.4E-2</v>
      </c>
      <c r="R807">
        <v>0.24340000000000001</v>
      </c>
      <c r="S807">
        <v>2.9069769999999999</v>
      </c>
      <c r="T807">
        <v>0.2028123</v>
      </c>
      <c r="U807">
        <v>0.105</v>
      </c>
      <c r="V807">
        <v>6.3E-3</v>
      </c>
      <c r="W807">
        <v>1.0999999999999999E-2</v>
      </c>
      <c r="X807">
        <v>0.47810999999999998</v>
      </c>
      <c r="AB807">
        <v>1778</v>
      </c>
      <c r="AC807">
        <v>49</v>
      </c>
      <c r="AD807">
        <v>120</v>
      </c>
      <c r="AE807">
        <v>1906</v>
      </c>
      <c r="AF807">
        <v>61</v>
      </c>
      <c r="AG807">
        <v>120</v>
      </c>
      <c r="AK807">
        <v>1590</v>
      </c>
      <c r="AL807">
        <v>120</v>
      </c>
      <c r="AM807">
        <v>210</v>
      </c>
    </row>
    <row r="808" spans="1:39" x14ac:dyDescent="0.25">
      <c r="A808">
        <v>27.023</v>
      </c>
      <c r="B808" t="s">
        <v>961</v>
      </c>
      <c r="C808">
        <v>139</v>
      </c>
      <c r="D808" t="s">
        <v>40</v>
      </c>
      <c r="E808">
        <v>1</v>
      </c>
      <c r="F808" s="1">
        <v>4340000</v>
      </c>
      <c r="G808">
        <v>230000</v>
      </c>
      <c r="J808">
        <v>19290</v>
      </c>
      <c r="K808">
        <v>900</v>
      </c>
      <c r="L808">
        <v>5.0199999999999996</v>
      </c>
      <c r="M808">
        <v>0.16</v>
      </c>
      <c r="N808">
        <v>0.63</v>
      </c>
      <c r="O808">
        <v>0.3296</v>
      </c>
      <c r="P808">
        <v>6.7999999999999996E-3</v>
      </c>
      <c r="Q808">
        <v>2.1000000000000001E-2</v>
      </c>
      <c r="R808">
        <v>0.40850999999999998</v>
      </c>
      <c r="S808">
        <v>3.0339809999999998</v>
      </c>
      <c r="T808">
        <v>0.1933058</v>
      </c>
      <c r="U808">
        <v>0.1133</v>
      </c>
      <c r="V808">
        <v>3.5000000000000001E-3</v>
      </c>
      <c r="W808">
        <v>1.0999999999999999E-2</v>
      </c>
      <c r="X808">
        <v>0.24468000000000001</v>
      </c>
      <c r="AB808">
        <v>1811</v>
      </c>
      <c r="AC808">
        <v>27</v>
      </c>
      <c r="AD808">
        <v>110</v>
      </c>
      <c r="AE808">
        <v>1838</v>
      </c>
      <c r="AF808">
        <v>34</v>
      </c>
      <c r="AG808">
        <v>100</v>
      </c>
      <c r="AK808">
        <v>1816</v>
      </c>
      <c r="AL808">
        <v>55</v>
      </c>
      <c r="AM808">
        <v>170</v>
      </c>
    </row>
    <row r="809" spans="1:39" x14ac:dyDescent="0.25">
      <c r="A809">
        <v>27.384</v>
      </c>
      <c r="B809" t="s">
        <v>962</v>
      </c>
      <c r="C809">
        <v>140</v>
      </c>
      <c r="D809" t="s">
        <v>40</v>
      </c>
      <c r="E809">
        <v>1</v>
      </c>
      <c r="F809" s="1">
        <v>4280000</v>
      </c>
      <c r="G809">
        <v>240000</v>
      </c>
      <c r="J809">
        <v>5350</v>
      </c>
      <c r="K809">
        <v>270</v>
      </c>
      <c r="L809">
        <v>5.6</v>
      </c>
      <c r="M809">
        <v>0.33</v>
      </c>
      <c r="N809">
        <v>0.76</v>
      </c>
      <c r="O809">
        <v>0.34699999999999998</v>
      </c>
      <c r="P809">
        <v>1.0999999999999999E-2</v>
      </c>
      <c r="Q809">
        <v>2.4E-2</v>
      </c>
      <c r="R809">
        <v>0.31141000000000002</v>
      </c>
      <c r="S809">
        <v>2.8818440000000001</v>
      </c>
      <c r="T809">
        <v>0.19932059999999999</v>
      </c>
      <c r="U809">
        <v>0.12039999999999999</v>
      </c>
      <c r="V809">
        <v>6.7000000000000002E-3</v>
      </c>
      <c r="W809">
        <v>1.2999999999999999E-2</v>
      </c>
      <c r="X809">
        <v>0.29535</v>
      </c>
      <c r="AB809">
        <v>1871</v>
      </c>
      <c r="AC809">
        <v>51</v>
      </c>
      <c r="AD809">
        <v>120</v>
      </c>
      <c r="AE809">
        <v>1914</v>
      </c>
      <c r="AF809">
        <v>53</v>
      </c>
      <c r="AG809">
        <v>110</v>
      </c>
      <c r="AK809">
        <v>1860</v>
      </c>
      <c r="AL809">
        <v>110</v>
      </c>
      <c r="AM809">
        <v>200</v>
      </c>
    </row>
    <row r="810" spans="1:39" x14ac:dyDescent="0.25">
      <c r="A810">
        <v>27.085000000000001</v>
      </c>
      <c r="B810" t="s">
        <v>963</v>
      </c>
      <c r="C810">
        <v>139</v>
      </c>
      <c r="D810" t="s">
        <v>40</v>
      </c>
      <c r="E810">
        <v>1</v>
      </c>
      <c r="F810" s="1">
        <v>4240000</v>
      </c>
      <c r="G810">
        <v>240000</v>
      </c>
      <c r="J810">
        <v>28800</v>
      </c>
      <c r="K810">
        <v>1500</v>
      </c>
      <c r="L810">
        <v>4.91</v>
      </c>
      <c r="M810">
        <v>0.14000000000000001</v>
      </c>
      <c r="N810">
        <v>0.62</v>
      </c>
      <c r="O810">
        <v>0.33760000000000001</v>
      </c>
      <c r="P810">
        <v>8.9999999999999993E-3</v>
      </c>
      <c r="Q810">
        <v>2.1999999999999999E-2</v>
      </c>
      <c r="R810">
        <v>0.48326999999999998</v>
      </c>
      <c r="S810">
        <v>2.9620850000000001</v>
      </c>
      <c r="T810">
        <v>0.1930269</v>
      </c>
      <c r="U810">
        <v>0.1089</v>
      </c>
      <c r="V810">
        <v>3.3E-3</v>
      </c>
      <c r="W810">
        <v>0.01</v>
      </c>
      <c r="X810">
        <v>0.31838</v>
      </c>
      <c r="AB810">
        <v>1797</v>
      </c>
      <c r="AC810">
        <v>26</v>
      </c>
      <c r="AD810">
        <v>110</v>
      </c>
      <c r="AE810">
        <v>1870</v>
      </c>
      <c r="AF810">
        <v>43</v>
      </c>
      <c r="AG810">
        <v>110</v>
      </c>
      <c r="AK810">
        <v>1759</v>
      </c>
      <c r="AL810">
        <v>57</v>
      </c>
      <c r="AM810">
        <v>180</v>
      </c>
    </row>
    <row r="811" spans="1:39" x14ac:dyDescent="0.25">
      <c r="A811">
        <v>27.65</v>
      </c>
      <c r="B811" t="s">
        <v>964</v>
      </c>
      <c r="C811">
        <v>142</v>
      </c>
      <c r="D811" t="s">
        <v>40</v>
      </c>
      <c r="E811">
        <v>1</v>
      </c>
      <c r="F811" s="1">
        <v>4280000</v>
      </c>
      <c r="G811">
        <v>250000</v>
      </c>
      <c r="J811">
        <v>6860</v>
      </c>
      <c r="K811">
        <v>410</v>
      </c>
      <c r="L811">
        <v>4.96</v>
      </c>
      <c r="M811">
        <v>0.27</v>
      </c>
      <c r="N811">
        <v>0.66</v>
      </c>
      <c r="O811">
        <v>0.34699999999999998</v>
      </c>
      <c r="P811">
        <v>1.7000000000000001E-2</v>
      </c>
      <c r="Q811">
        <v>2.7E-2</v>
      </c>
      <c r="R811">
        <v>0.32718999999999998</v>
      </c>
      <c r="S811">
        <v>2.8818440000000001</v>
      </c>
      <c r="T811">
        <v>0.22423570000000001</v>
      </c>
      <c r="U811">
        <v>0.1094</v>
      </c>
      <c r="V811">
        <v>6.4999999999999997E-3</v>
      </c>
      <c r="W811">
        <v>1.2E-2</v>
      </c>
      <c r="X811">
        <v>0.58091000000000004</v>
      </c>
      <c r="AB811">
        <v>1799</v>
      </c>
      <c r="AC811">
        <v>46</v>
      </c>
      <c r="AD811">
        <v>110</v>
      </c>
      <c r="AE811">
        <v>1901</v>
      </c>
      <c r="AF811">
        <v>80</v>
      </c>
      <c r="AG811">
        <v>130</v>
      </c>
      <c r="AK811">
        <v>1730</v>
      </c>
      <c r="AL811">
        <v>110</v>
      </c>
      <c r="AM811">
        <v>200</v>
      </c>
    </row>
    <row r="812" spans="1:39" x14ac:dyDescent="0.25">
      <c r="A812">
        <v>27.045999999999999</v>
      </c>
      <c r="B812" t="s">
        <v>965</v>
      </c>
      <c r="C812">
        <v>139</v>
      </c>
      <c r="D812" t="s">
        <v>40</v>
      </c>
      <c r="E812">
        <v>1</v>
      </c>
      <c r="F812" s="1">
        <v>4220000</v>
      </c>
      <c r="G812">
        <v>250000</v>
      </c>
      <c r="J812">
        <v>7580</v>
      </c>
      <c r="K812">
        <v>420</v>
      </c>
      <c r="L812">
        <v>5.31</v>
      </c>
      <c r="M812">
        <v>0.26</v>
      </c>
      <c r="N812">
        <v>0.7</v>
      </c>
      <c r="O812">
        <v>0.33900000000000002</v>
      </c>
      <c r="P812">
        <v>1.0999999999999999E-2</v>
      </c>
      <c r="Q812">
        <v>2.3E-2</v>
      </c>
      <c r="R812">
        <v>0.11297</v>
      </c>
      <c r="S812">
        <v>2.9498530000000001</v>
      </c>
      <c r="T812">
        <v>0.2001375</v>
      </c>
      <c r="U812">
        <v>0.1166</v>
      </c>
      <c r="V812">
        <v>6.4999999999999997E-3</v>
      </c>
      <c r="W812">
        <v>1.2E-2</v>
      </c>
      <c r="X812">
        <v>0.48420999999999997</v>
      </c>
      <c r="AB812">
        <v>1858</v>
      </c>
      <c r="AC812">
        <v>44</v>
      </c>
      <c r="AD812">
        <v>120</v>
      </c>
      <c r="AE812">
        <v>1877</v>
      </c>
      <c r="AF812">
        <v>53</v>
      </c>
      <c r="AG812">
        <v>110</v>
      </c>
      <c r="AK812">
        <v>1810</v>
      </c>
      <c r="AL812">
        <v>110</v>
      </c>
      <c r="AM812">
        <v>200</v>
      </c>
    </row>
    <row r="813" spans="1:39" x14ac:dyDescent="0.25">
      <c r="A813">
        <v>27.053999999999998</v>
      </c>
      <c r="B813" t="s">
        <v>966</v>
      </c>
      <c r="C813">
        <v>139</v>
      </c>
      <c r="D813" t="s">
        <v>40</v>
      </c>
      <c r="E813">
        <v>1</v>
      </c>
      <c r="F813" s="1">
        <v>4230000</v>
      </c>
      <c r="G813">
        <v>250000</v>
      </c>
      <c r="J813">
        <v>7450</v>
      </c>
      <c r="K813">
        <v>410</v>
      </c>
      <c r="L813">
        <v>5.01</v>
      </c>
      <c r="M813">
        <v>0.26</v>
      </c>
      <c r="N813">
        <v>0.66</v>
      </c>
      <c r="O813">
        <v>0.34200000000000003</v>
      </c>
      <c r="P813">
        <v>9.2999999999999992E-3</v>
      </c>
      <c r="Q813">
        <v>2.1999999999999999E-2</v>
      </c>
      <c r="R813">
        <v>0.18684999999999999</v>
      </c>
      <c r="S813">
        <v>2.9239769999999998</v>
      </c>
      <c r="T813">
        <v>0.18809210000000001</v>
      </c>
      <c r="U813">
        <v>0.1077</v>
      </c>
      <c r="V813">
        <v>5.7999999999999996E-3</v>
      </c>
      <c r="W813">
        <v>1.0999999999999999E-2</v>
      </c>
      <c r="X813">
        <v>0.35175000000000001</v>
      </c>
      <c r="AB813">
        <v>1795</v>
      </c>
      <c r="AC813">
        <v>43</v>
      </c>
      <c r="AD813">
        <v>110</v>
      </c>
      <c r="AE813">
        <v>1897</v>
      </c>
      <c r="AF813">
        <v>46</v>
      </c>
      <c r="AG813">
        <v>110</v>
      </c>
      <c r="AK813">
        <v>1674</v>
      </c>
      <c r="AL813">
        <v>98</v>
      </c>
      <c r="AM813">
        <v>190</v>
      </c>
    </row>
    <row r="814" spans="1:39" x14ac:dyDescent="0.25">
      <c r="A814">
        <v>27.02</v>
      </c>
      <c r="B814" t="s">
        <v>967</v>
      </c>
      <c r="C814">
        <v>138</v>
      </c>
      <c r="D814" t="s">
        <v>40</v>
      </c>
      <c r="E814">
        <v>1</v>
      </c>
      <c r="F814" s="1">
        <v>4500000</v>
      </c>
      <c r="G814">
        <v>270000</v>
      </c>
      <c r="J814">
        <v>18140</v>
      </c>
      <c r="K814">
        <v>980</v>
      </c>
      <c r="L814">
        <v>4.6100000000000003</v>
      </c>
      <c r="M814">
        <v>0.18</v>
      </c>
      <c r="N814">
        <v>0.59</v>
      </c>
      <c r="O814">
        <v>0.31879999999999997</v>
      </c>
      <c r="P814">
        <v>7.4999999999999997E-3</v>
      </c>
      <c r="Q814">
        <v>0.02</v>
      </c>
      <c r="R814">
        <v>0.34136</v>
      </c>
      <c r="S814">
        <v>3.1367630000000002</v>
      </c>
      <c r="T814">
        <v>0.1967856</v>
      </c>
      <c r="U814">
        <v>0.1041</v>
      </c>
      <c r="V814">
        <v>4.0000000000000001E-3</v>
      </c>
      <c r="W814">
        <v>0.01</v>
      </c>
      <c r="X814">
        <v>0.34931000000000001</v>
      </c>
      <c r="AB814">
        <v>1738</v>
      </c>
      <c r="AC814">
        <v>33</v>
      </c>
      <c r="AD814">
        <v>110</v>
      </c>
      <c r="AE814">
        <v>1781</v>
      </c>
      <c r="AF814">
        <v>36</v>
      </c>
      <c r="AG814">
        <v>100</v>
      </c>
      <c r="AK814">
        <v>1649</v>
      </c>
      <c r="AL814">
        <v>70</v>
      </c>
      <c r="AM814">
        <v>170</v>
      </c>
    </row>
    <row r="815" spans="1:39" x14ac:dyDescent="0.25">
      <c r="A815">
        <v>27.085000000000001</v>
      </c>
      <c r="B815" t="s">
        <v>968</v>
      </c>
      <c r="C815">
        <v>139</v>
      </c>
      <c r="D815" t="s">
        <v>40</v>
      </c>
      <c r="E815">
        <v>1</v>
      </c>
      <c r="F815" s="1">
        <v>3970000</v>
      </c>
      <c r="G815">
        <v>270000</v>
      </c>
      <c r="J815">
        <v>6120</v>
      </c>
      <c r="K815">
        <v>390</v>
      </c>
      <c r="L815">
        <v>5.6</v>
      </c>
      <c r="M815">
        <v>0.3</v>
      </c>
      <c r="N815">
        <v>0.75</v>
      </c>
      <c r="O815">
        <v>0.36799999999999999</v>
      </c>
      <c r="P815">
        <v>1.6E-2</v>
      </c>
      <c r="Q815">
        <v>2.7E-2</v>
      </c>
      <c r="R815">
        <v>0.29271000000000003</v>
      </c>
      <c r="S815">
        <v>2.7173910000000001</v>
      </c>
      <c r="T815">
        <v>0.19937379999999999</v>
      </c>
      <c r="U815">
        <v>0.1125</v>
      </c>
      <c r="V815">
        <v>6.3E-3</v>
      </c>
      <c r="W815">
        <v>1.2E-2</v>
      </c>
      <c r="X815">
        <v>0.39990999999999999</v>
      </c>
      <c r="AB815">
        <v>1896</v>
      </c>
      <c r="AC815">
        <v>47</v>
      </c>
      <c r="AD815">
        <v>120</v>
      </c>
      <c r="AE815">
        <v>2017</v>
      </c>
      <c r="AF815">
        <v>77</v>
      </c>
      <c r="AG815">
        <v>130</v>
      </c>
      <c r="AK815">
        <v>1730</v>
      </c>
      <c r="AL815">
        <v>110</v>
      </c>
      <c r="AM815">
        <v>210</v>
      </c>
    </row>
    <row r="816" spans="1:39" x14ac:dyDescent="0.25">
      <c r="A816">
        <v>27.006</v>
      </c>
      <c r="B816" t="s">
        <v>969</v>
      </c>
      <c r="C816">
        <v>138</v>
      </c>
      <c r="D816" t="s">
        <v>40</v>
      </c>
      <c r="E816">
        <v>1</v>
      </c>
      <c r="F816" s="1">
        <v>4590000</v>
      </c>
      <c r="G816">
        <v>270000</v>
      </c>
      <c r="J816">
        <v>15380</v>
      </c>
      <c r="K816">
        <v>860</v>
      </c>
      <c r="L816">
        <v>4.72</v>
      </c>
      <c r="M816">
        <v>0.19</v>
      </c>
      <c r="N816">
        <v>0.61</v>
      </c>
      <c r="O816">
        <v>0.32240000000000002</v>
      </c>
      <c r="P816">
        <v>8.8999999999999999E-3</v>
      </c>
      <c r="Q816">
        <v>2.1000000000000001E-2</v>
      </c>
      <c r="R816">
        <v>0.25974000000000003</v>
      </c>
      <c r="S816">
        <v>3.101737</v>
      </c>
      <c r="T816">
        <v>0.2020362</v>
      </c>
      <c r="U816">
        <v>0.10639999999999999</v>
      </c>
      <c r="V816">
        <v>4.3E-3</v>
      </c>
      <c r="W816">
        <v>0.01</v>
      </c>
      <c r="X816">
        <v>0.39317999999999997</v>
      </c>
      <c r="AB816">
        <v>1757</v>
      </c>
      <c r="AC816">
        <v>32</v>
      </c>
      <c r="AD816">
        <v>110</v>
      </c>
      <c r="AE816">
        <v>1797</v>
      </c>
      <c r="AF816">
        <v>43</v>
      </c>
      <c r="AG816">
        <v>100</v>
      </c>
      <c r="AK816">
        <v>1684</v>
      </c>
      <c r="AL816">
        <v>75</v>
      </c>
      <c r="AM816">
        <v>180</v>
      </c>
    </row>
    <row r="817" spans="1:39" x14ac:dyDescent="0.25">
      <c r="A817">
        <v>27.001999999999999</v>
      </c>
      <c r="B817" t="s">
        <v>970</v>
      </c>
      <c r="C817">
        <v>138</v>
      </c>
      <c r="D817" t="s">
        <v>40</v>
      </c>
      <c r="E817">
        <v>1</v>
      </c>
      <c r="F817" s="1">
        <v>4410000</v>
      </c>
      <c r="G817">
        <v>250000</v>
      </c>
      <c r="J817">
        <v>14490</v>
      </c>
      <c r="K817">
        <v>840</v>
      </c>
      <c r="L817">
        <v>4.59</v>
      </c>
      <c r="M817">
        <v>0.19</v>
      </c>
      <c r="N817">
        <v>0.59</v>
      </c>
      <c r="O817">
        <v>0.31</v>
      </c>
      <c r="P817">
        <v>0.01</v>
      </c>
      <c r="Q817">
        <v>2.1000000000000001E-2</v>
      </c>
      <c r="R817">
        <v>0.35114000000000001</v>
      </c>
      <c r="S817">
        <v>3.225806</v>
      </c>
      <c r="T817">
        <v>0.21852240000000001</v>
      </c>
      <c r="U817">
        <v>0.10970000000000001</v>
      </c>
      <c r="V817">
        <v>4.8999999999999998E-3</v>
      </c>
      <c r="W817">
        <v>1.0999999999999999E-2</v>
      </c>
      <c r="X817">
        <v>0.48475000000000001</v>
      </c>
      <c r="AB817">
        <v>1732</v>
      </c>
      <c r="AC817">
        <v>35</v>
      </c>
      <c r="AD817">
        <v>110</v>
      </c>
      <c r="AE817">
        <v>1732</v>
      </c>
      <c r="AF817">
        <v>51</v>
      </c>
      <c r="AG817">
        <v>100</v>
      </c>
      <c r="AK817">
        <v>1728</v>
      </c>
      <c r="AL817">
        <v>83</v>
      </c>
      <c r="AM817">
        <v>180</v>
      </c>
    </row>
    <row r="818" spans="1:39" x14ac:dyDescent="0.25">
      <c r="A818">
        <v>27.038</v>
      </c>
      <c r="B818" t="s">
        <v>971</v>
      </c>
      <c r="C818">
        <v>139</v>
      </c>
      <c r="D818" t="s">
        <v>40</v>
      </c>
      <c r="E818">
        <v>1</v>
      </c>
      <c r="F818" s="1">
        <v>4190000</v>
      </c>
      <c r="G818">
        <v>220000</v>
      </c>
      <c r="J818">
        <v>5250</v>
      </c>
      <c r="K818">
        <v>280</v>
      </c>
      <c r="L818">
        <v>4.78</v>
      </c>
      <c r="M818">
        <v>0.28999999999999998</v>
      </c>
      <c r="N818">
        <v>0.65</v>
      </c>
      <c r="O818">
        <v>0.30599999999999999</v>
      </c>
      <c r="P818">
        <v>1.0999999999999999E-2</v>
      </c>
      <c r="Q818">
        <v>2.1000000000000001E-2</v>
      </c>
      <c r="R818">
        <v>0.22907</v>
      </c>
      <c r="S818">
        <v>3.2679740000000002</v>
      </c>
      <c r="T818">
        <v>0.22427269999999999</v>
      </c>
      <c r="U818">
        <v>0.1154</v>
      </c>
      <c r="V818">
        <v>6.7000000000000002E-3</v>
      </c>
      <c r="W818">
        <v>1.2E-2</v>
      </c>
      <c r="X818">
        <v>0.3453</v>
      </c>
      <c r="AB818">
        <v>1748</v>
      </c>
      <c r="AC818">
        <v>55</v>
      </c>
      <c r="AD818">
        <v>120</v>
      </c>
      <c r="AE818">
        <v>1716</v>
      </c>
      <c r="AF818">
        <v>54</v>
      </c>
      <c r="AG818">
        <v>100</v>
      </c>
      <c r="AK818">
        <v>1810</v>
      </c>
      <c r="AL818">
        <v>120</v>
      </c>
      <c r="AM818">
        <v>230</v>
      </c>
    </row>
    <row r="819" spans="1:39" x14ac:dyDescent="0.25">
      <c r="A819">
        <v>27.001999999999999</v>
      </c>
      <c r="B819" t="s">
        <v>972</v>
      </c>
      <c r="C819">
        <v>138</v>
      </c>
      <c r="D819" t="s">
        <v>40</v>
      </c>
      <c r="E819">
        <v>1</v>
      </c>
      <c r="F819" s="1">
        <v>4490000</v>
      </c>
      <c r="G819">
        <v>230000</v>
      </c>
      <c r="J819">
        <v>5410</v>
      </c>
      <c r="K819">
        <v>280</v>
      </c>
      <c r="L819">
        <v>4.93</v>
      </c>
      <c r="M819">
        <v>0.3</v>
      </c>
      <c r="N819">
        <v>0.67</v>
      </c>
      <c r="O819">
        <v>0.318</v>
      </c>
      <c r="P819">
        <v>1.0999999999999999E-2</v>
      </c>
      <c r="Q819">
        <v>2.1999999999999999E-2</v>
      </c>
      <c r="R819">
        <v>0.11257</v>
      </c>
      <c r="S819">
        <v>3.1446540000000001</v>
      </c>
      <c r="T819">
        <v>0.21755469999999999</v>
      </c>
      <c r="U819">
        <v>0.1168</v>
      </c>
      <c r="V819">
        <v>7.4999999999999997E-3</v>
      </c>
      <c r="W819">
        <v>1.2999999999999999E-2</v>
      </c>
      <c r="X819">
        <v>0.40461999999999998</v>
      </c>
      <c r="AB819">
        <v>1761</v>
      </c>
      <c r="AC819">
        <v>53</v>
      </c>
      <c r="AD819">
        <v>120</v>
      </c>
      <c r="AE819">
        <v>1783</v>
      </c>
      <c r="AF819">
        <v>54</v>
      </c>
      <c r="AG819">
        <v>110</v>
      </c>
      <c r="AK819">
        <v>1750</v>
      </c>
      <c r="AL819">
        <v>130</v>
      </c>
      <c r="AM819">
        <v>230</v>
      </c>
    </row>
    <row r="820" spans="1:39" x14ac:dyDescent="0.25">
      <c r="A820">
        <v>27.067</v>
      </c>
      <c r="B820" t="s">
        <v>973</v>
      </c>
      <c r="C820">
        <v>139</v>
      </c>
      <c r="D820" t="s">
        <v>40</v>
      </c>
      <c r="E820">
        <v>1</v>
      </c>
      <c r="F820" s="1">
        <v>4190000</v>
      </c>
      <c r="G820">
        <v>280000</v>
      </c>
      <c r="J820">
        <v>7130</v>
      </c>
      <c r="K820">
        <v>430</v>
      </c>
      <c r="L820">
        <v>4.8499999999999996</v>
      </c>
      <c r="M820">
        <v>0.31</v>
      </c>
      <c r="N820">
        <v>0.67</v>
      </c>
      <c r="O820">
        <v>0.32300000000000001</v>
      </c>
      <c r="P820">
        <v>1.4E-2</v>
      </c>
      <c r="Q820">
        <v>2.4E-2</v>
      </c>
      <c r="R820">
        <v>0.44840999999999998</v>
      </c>
      <c r="S820">
        <v>3.0959750000000001</v>
      </c>
      <c r="T820">
        <v>0.23004150000000001</v>
      </c>
      <c r="U820">
        <v>0.1154</v>
      </c>
      <c r="V820">
        <v>7.1999999999999998E-3</v>
      </c>
      <c r="W820">
        <v>1.2E-2</v>
      </c>
      <c r="X820">
        <v>0.29549999999999998</v>
      </c>
      <c r="AB820">
        <v>1759</v>
      </c>
      <c r="AC820">
        <v>56</v>
      </c>
      <c r="AD820">
        <v>120</v>
      </c>
      <c r="AE820">
        <v>1794</v>
      </c>
      <c r="AF820">
        <v>65</v>
      </c>
      <c r="AG820">
        <v>110</v>
      </c>
      <c r="AK820">
        <v>1750</v>
      </c>
      <c r="AL820">
        <v>120</v>
      </c>
      <c r="AM820">
        <v>210</v>
      </c>
    </row>
    <row r="821" spans="1:39" x14ac:dyDescent="0.25">
      <c r="A821">
        <v>27.004999999999999</v>
      </c>
      <c r="B821" t="s">
        <v>974</v>
      </c>
      <c r="C821">
        <v>138</v>
      </c>
      <c r="D821" t="s">
        <v>40</v>
      </c>
      <c r="E821">
        <v>1</v>
      </c>
      <c r="F821" s="1">
        <v>4270000</v>
      </c>
      <c r="G821">
        <v>250000</v>
      </c>
      <c r="J821">
        <v>21200</v>
      </c>
      <c r="K821">
        <v>1200</v>
      </c>
      <c r="L821">
        <v>4.57</v>
      </c>
      <c r="M821">
        <v>0.19</v>
      </c>
      <c r="N821">
        <v>0.59</v>
      </c>
      <c r="O821">
        <v>0.31340000000000001</v>
      </c>
      <c r="P821">
        <v>9.7000000000000003E-3</v>
      </c>
      <c r="Q821">
        <v>2.1000000000000001E-2</v>
      </c>
      <c r="R821">
        <v>0.63041000000000003</v>
      </c>
      <c r="S821">
        <v>3.1908099999999999</v>
      </c>
      <c r="T821">
        <v>0.21380669999999999</v>
      </c>
      <c r="U821">
        <v>0.1085</v>
      </c>
      <c r="V821">
        <v>3.5999999999999999E-3</v>
      </c>
      <c r="W821">
        <v>0.01</v>
      </c>
      <c r="X821">
        <v>0.18509999999999999</v>
      </c>
      <c r="AB821">
        <v>1722</v>
      </c>
      <c r="AC821">
        <v>36</v>
      </c>
      <c r="AD821">
        <v>110</v>
      </c>
      <c r="AE821">
        <v>1751</v>
      </c>
      <c r="AF821">
        <v>48</v>
      </c>
      <c r="AG821">
        <v>100</v>
      </c>
      <c r="AK821">
        <v>1744</v>
      </c>
      <c r="AL821">
        <v>62</v>
      </c>
      <c r="AM821">
        <v>170</v>
      </c>
    </row>
    <row r="822" spans="1:39" x14ac:dyDescent="0.25">
      <c r="A822">
        <v>27.068999999999999</v>
      </c>
      <c r="B822" t="s">
        <v>975</v>
      </c>
      <c r="C822">
        <v>139</v>
      </c>
      <c r="D822" t="s">
        <v>40</v>
      </c>
      <c r="E822">
        <v>1</v>
      </c>
      <c r="F822" s="1">
        <v>4320000</v>
      </c>
      <c r="G822">
        <v>250000</v>
      </c>
      <c r="J822">
        <v>7600</v>
      </c>
      <c r="K822">
        <v>440</v>
      </c>
      <c r="L822">
        <v>4.5199999999999996</v>
      </c>
      <c r="M822">
        <v>0.23</v>
      </c>
      <c r="N822">
        <v>0.6</v>
      </c>
      <c r="O822">
        <v>0.31730000000000003</v>
      </c>
      <c r="P822">
        <v>9.5999999999999992E-3</v>
      </c>
      <c r="Q822">
        <v>2.1000000000000001E-2</v>
      </c>
      <c r="R822">
        <v>0.21931</v>
      </c>
      <c r="S822">
        <v>3.1515919999999999</v>
      </c>
      <c r="T822">
        <v>0.20858309999999999</v>
      </c>
      <c r="U822">
        <v>0.1043</v>
      </c>
      <c r="V822">
        <v>5.3E-3</v>
      </c>
      <c r="W822">
        <v>1.0999999999999999E-2</v>
      </c>
      <c r="X822">
        <v>0.29446</v>
      </c>
      <c r="AB822">
        <v>1714</v>
      </c>
      <c r="AC822">
        <v>44</v>
      </c>
      <c r="AD822">
        <v>110</v>
      </c>
      <c r="AE822">
        <v>1771</v>
      </c>
      <c r="AF822">
        <v>47</v>
      </c>
      <c r="AG822">
        <v>100</v>
      </c>
      <c r="AK822">
        <v>1649</v>
      </c>
      <c r="AL822">
        <v>99</v>
      </c>
      <c r="AM822">
        <v>200</v>
      </c>
    </row>
    <row r="823" spans="1:39" x14ac:dyDescent="0.25">
      <c r="A823">
        <v>27.620999999999999</v>
      </c>
      <c r="B823" t="s">
        <v>976</v>
      </c>
      <c r="C823">
        <v>142</v>
      </c>
      <c r="D823" t="s">
        <v>40</v>
      </c>
      <c r="E823">
        <v>1</v>
      </c>
      <c r="F823" s="1">
        <v>4240000</v>
      </c>
      <c r="G823">
        <v>210000</v>
      </c>
      <c r="J823">
        <v>7510</v>
      </c>
      <c r="K823">
        <v>380</v>
      </c>
      <c r="L823">
        <v>4.6500000000000004</v>
      </c>
      <c r="M823">
        <v>0.21</v>
      </c>
      <c r="N823">
        <v>0.61</v>
      </c>
      <c r="O823">
        <v>0.31909999999999999</v>
      </c>
      <c r="P823">
        <v>9.1999999999999998E-3</v>
      </c>
      <c r="Q823">
        <v>2.1000000000000001E-2</v>
      </c>
      <c r="R823">
        <v>0.24451000000000001</v>
      </c>
      <c r="S823">
        <v>3.1338140000000001</v>
      </c>
      <c r="T823">
        <v>0.20623659999999999</v>
      </c>
      <c r="U823">
        <v>0.10730000000000001</v>
      </c>
      <c r="V823">
        <v>5.1999999999999998E-3</v>
      </c>
      <c r="W823">
        <v>1.0999999999999999E-2</v>
      </c>
      <c r="X823">
        <v>0.36149999999999999</v>
      </c>
      <c r="AB823">
        <v>1752</v>
      </c>
      <c r="AC823">
        <v>39</v>
      </c>
      <c r="AD823">
        <v>110</v>
      </c>
      <c r="AE823">
        <v>1780</v>
      </c>
      <c r="AF823">
        <v>45</v>
      </c>
      <c r="AG823">
        <v>100</v>
      </c>
      <c r="AK823">
        <v>1684</v>
      </c>
      <c r="AL823">
        <v>98</v>
      </c>
      <c r="AM823">
        <v>200</v>
      </c>
    </row>
    <row r="824" spans="1:39" x14ac:dyDescent="0.25">
      <c r="A824">
        <v>27.001999999999999</v>
      </c>
      <c r="B824" t="s">
        <v>977</v>
      </c>
      <c r="C824">
        <v>138</v>
      </c>
      <c r="D824" t="s">
        <v>40</v>
      </c>
      <c r="E824">
        <v>1</v>
      </c>
      <c r="F824" s="1">
        <v>4690000</v>
      </c>
      <c r="G824">
        <v>280000</v>
      </c>
      <c r="J824">
        <v>15540</v>
      </c>
      <c r="K824">
        <v>900</v>
      </c>
      <c r="L824">
        <v>4.3899999999999997</v>
      </c>
      <c r="M824">
        <v>0.18</v>
      </c>
      <c r="N824">
        <v>0.56999999999999995</v>
      </c>
      <c r="O824">
        <v>0.30570000000000003</v>
      </c>
      <c r="P824">
        <v>8.0999999999999996E-3</v>
      </c>
      <c r="Q824">
        <v>0.02</v>
      </c>
      <c r="R824">
        <v>0.36625999999999997</v>
      </c>
      <c r="S824">
        <v>3.2711809999999999</v>
      </c>
      <c r="T824">
        <v>0.21401249999999999</v>
      </c>
      <c r="U824">
        <v>0.1047</v>
      </c>
      <c r="V824">
        <v>4.0000000000000001E-3</v>
      </c>
      <c r="W824">
        <v>0.01</v>
      </c>
      <c r="X824">
        <v>0.18879000000000001</v>
      </c>
      <c r="AB824">
        <v>1693</v>
      </c>
      <c r="AC824">
        <v>33</v>
      </c>
      <c r="AD824">
        <v>100</v>
      </c>
      <c r="AE824">
        <v>1715</v>
      </c>
      <c r="AF824">
        <v>40</v>
      </c>
      <c r="AG824">
        <v>98</v>
      </c>
      <c r="AK824">
        <v>1665</v>
      </c>
      <c r="AL824">
        <v>67</v>
      </c>
      <c r="AM824">
        <v>170</v>
      </c>
    </row>
    <row r="825" spans="1:39" x14ac:dyDescent="0.25">
      <c r="A825">
        <v>27.038</v>
      </c>
      <c r="B825" t="s">
        <v>978</v>
      </c>
      <c r="C825">
        <v>139</v>
      </c>
      <c r="D825" t="s">
        <v>40</v>
      </c>
      <c r="E825">
        <v>1</v>
      </c>
      <c r="F825" s="1">
        <v>4550000</v>
      </c>
      <c r="G825">
        <v>260000</v>
      </c>
      <c r="J825">
        <v>15140</v>
      </c>
      <c r="K825">
        <v>810</v>
      </c>
      <c r="L825">
        <v>4.87</v>
      </c>
      <c r="M825">
        <v>0.18</v>
      </c>
      <c r="N825">
        <v>0.62</v>
      </c>
      <c r="O825">
        <v>0.33079999999999998</v>
      </c>
      <c r="P825">
        <v>7.0000000000000001E-3</v>
      </c>
      <c r="Q825">
        <v>2.1000000000000001E-2</v>
      </c>
      <c r="R825">
        <v>0.20438999999999999</v>
      </c>
      <c r="S825">
        <v>3.0229750000000002</v>
      </c>
      <c r="T825">
        <v>0.19190589999999999</v>
      </c>
      <c r="U825">
        <v>0.1065</v>
      </c>
      <c r="V825">
        <v>4.0000000000000001E-3</v>
      </c>
      <c r="W825">
        <v>0.01</v>
      </c>
      <c r="X825">
        <v>0.35102</v>
      </c>
      <c r="AB825">
        <v>1785</v>
      </c>
      <c r="AC825">
        <v>30</v>
      </c>
      <c r="AD825">
        <v>110</v>
      </c>
      <c r="AE825">
        <v>1839</v>
      </c>
      <c r="AF825">
        <v>34</v>
      </c>
      <c r="AG825">
        <v>100</v>
      </c>
      <c r="AK825">
        <v>1688</v>
      </c>
      <c r="AL825">
        <v>74</v>
      </c>
      <c r="AM825">
        <v>190</v>
      </c>
    </row>
    <row r="826" spans="1:39" x14ac:dyDescent="0.25">
      <c r="A826">
        <v>27.07</v>
      </c>
      <c r="B826" t="s">
        <v>979</v>
      </c>
      <c r="C826">
        <v>139</v>
      </c>
      <c r="D826" t="s">
        <v>40</v>
      </c>
      <c r="E826">
        <v>1</v>
      </c>
      <c r="F826" s="1">
        <v>4900000</v>
      </c>
      <c r="G826">
        <v>260000</v>
      </c>
      <c r="J826">
        <v>16670</v>
      </c>
      <c r="K826">
        <v>820</v>
      </c>
      <c r="L826">
        <v>4.07</v>
      </c>
      <c r="M826">
        <v>0.16</v>
      </c>
      <c r="N826">
        <v>0.52</v>
      </c>
      <c r="O826">
        <v>0.2923</v>
      </c>
      <c r="P826">
        <v>6.8999999999999999E-3</v>
      </c>
      <c r="Q826">
        <v>1.9E-2</v>
      </c>
      <c r="R826">
        <v>0.24956</v>
      </c>
      <c r="S826">
        <v>3.4211429999999998</v>
      </c>
      <c r="T826">
        <v>0.2223801</v>
      </c>
      <c r="U826">
        <v>0.1012</v>
      </c>
      <c r="V826">
        <v>4.1000000000000003E-3</v>
      </c>
      <c r="W826">
        <v>9.7999999999999997E-3</v>
      </c>
      <c r="X826">
        <v>0.39401000000000003</v>
      </c>
      <c r="AB826">
        <v>1639</v>
      </c>
      <c r="AC826">
        <v>31</v>
      </c>
      <c r="AD826">
        <v>99</v>
      </c>
      <c r="AE826">
        <v>1655</v>
      </c>
      <c r="AF826">
        <v>33</v>
      </c>
      <c r="AG826">
        <v>90</v>
      </c>
      <c r="AK826">
        <v>1596</v>
      </c>
      <c r="AL826">
        <v>80</v>
      </c>
      <c r="AM826">
        <v>190</v>
      </c>
    </row>
    <row r="827" spans="1:39" x14ac:dyDescent="0.25">
      <c r="A827">
        <v>27.038</v>
      </c>
      <c r="B827" t="s">
        <v>980</v>
      </c>
      <c r="C827">
        <v>139</v>
      </c>
      <c r="D827" t="s">
        <v>40</v>
      </c>
      <c r="E827">
        <v>1</v>
      </c>
      <c r="F827" s="1">
        <v>4980000</v>
      </c>
      <c r="G827">
        <v>280000</v>
      </c>
      <c r="J827">
        <v>7530</v>
      </c>
      <c r="K827">
        <v>420</v>
      </c>
      <c r="L827">
        <v>4.42</v>
      </c>
      <c r="M827">
        <v>0.22</v>
      </c>
      <c r="N827">
        <v>0.57999999999999996</v>
      </c>
      <c r="O827">
        <v>0.29909999999999998</v>
      </c>
      <c r="P827">
        <v>9.7999999999999997E-3</v>
      </c>
      <c r="Q827">
        <v>0.02</v>
      </c>
      <c r="R827">
        <v>0.22681000000000001</v>
      </c>
      <c r="S827">
        <v>3.3433630000000001</v>
      </c>
      <c r="T827">
        <v>0.2235616</v>
      </c>
      <c r="U827">
        <v>0.10829999999999999</v>
      </c>
      <c r="V827">
        <v>5.5999999999999999E-3</v>
      </c>
      <c r="W827">
        <v>1.0999999999999999E-2</v>
      </c>
      <c r="X827">
        <v>0.45363999999999999</v>
      </c>
      <c r="AB827">
        <v>1704</v>
      </c>
      <c r="AC827">
        <v>41</v>
      </c>
      <c r="AD827">
        <v>110</v>
      </c>
      <c r="AE827">
        <v>1681</v>
      </c>
      <c r="AF827">
        <v>48</v>
      </c>
      <c r="AG827">
        <v>100</v>
      </c>
      <c r="AK827">
        <v>1716</v>
      </c>
      <c r="AL827">
        <v>98</v>
      </c>
      <c r="AM827">
        <v>190</v>
      </c>
    </row>
    <row r="828" spans="1:39" x14ac:dyDescent="0.25">
      <c r="A828">
        <v>27.085999999999999</v>
      </c>
      <c r="B828" t="s">
        <v>981</v>
      </c>
      <c r="C828">
        <v>139</v>
      </c>
      <c r="D828" t="s">
        <v>40</v>
      </c>
      <c r="E828">
        <v>1</v>
      </c>
      <c r="F828" s="1">
        <v>4330000</v>
      </c>
      <c r="G828">
        <v>250000</v>
      </c>
      <c r="J828">
        <v>19700</v>
      </c>
      <c r="K828">
        <v>1200</v>
      </c>
      <c r="L828">
        <v>4.9400000000000004</v>
      </c>
      <c r="M828">
        <v>0.19</v>
      </c>
      <c r="N828">
        <v>0.63</v>
      </c>
      <c r="O828">
        <v>0.30840000000000001</v>
      </c>
      <c r="P828">
        <v>6.8999999999999999E-3</v>
      </c>
      <c r="Q828">
        <v>0.02</v>
      </c>
      <c r="R828">
        <v>0.2908</v>
      </c>
      <c r="S828">
        <v>3.2425419999999998</v>
      </c>
      <c r="T828">
        <v>0.21028160000000001</v>
      </c>
      <c r="U828">
        <v>0.1158</v>
      </c>
      <c r="V828">
        <v>4.4999999999999997E-3</v>
      </c>
      <c r="W828">
        <v>1.0999999999999999E-2</v>
      </c>
      <c r="X828">
        <v>0.29165000000000002</v>
      </c>
      <c r="AB828">
        <v>1794</v>
      </c>
      <c r="AC828">
        <v>33</v>
      </c>
      <c r="AD828">
        <v>110</v>
      </c>
      <c r="AE828">
        <v>1730</v>
      </c>
      <c r="AF828">
        <v>34</v>
      </c>
      <c r="AG828">
        <v>97</v>
      </c>
      <c r="AK828">
        <v>1852</v>
      </c>
      <c r="AL828">
        <v>73</v>
      </c>
      <c r="AM828">
        <v>180</v>
      </c>
    </row>
    <row r="829" spans="1:39" x14ac:dyDescent="0.25">
      <c r="A829">
        <v>27.018000000000001</v>
      </c>
      <c r="B829" t="s">
        <v>982</v>
      </c>
      <c r="C829">
        <v>139</v>
      </c>
      <c r="D829" t="s">
        <v>40</v>
      </c>
      <c r="E829">
        <v>1</v>
      </c>
      <c r="F829" s="1">
        <v>4420000</v>
      </c>
      <c r="G829">
        <v>260000</v>
      </c>
      <c r="J829">
        <v>6920</v>
      </c>
      <c r="K829">
        <v>380</v>
      </c>
      <c r="L829">
        <v>4.34</v>
      </c>
      <c r="M829">
        <v>0.24</v>
      </c>
      <c r="N829">
        <v>0.57999999999999996</v>
      </c>
      <c r="O829">
        <v>0.308</v>
      </c>
      <c r="P829">
        <v>1.0999999999999999E-2</v>
      </c>
      <c r="Q829">
        <v>2.1000000000000001E-2</v>
      </c>
      <c r="R829">
        <v>0.28548000000000001</v>
      </c>
      <c r="S829">
        <v>3.246753</v>
      </c>
      <c r="T829">
        <v>0.2213695</v>
      </c>
      <c r="U829">
        <v>0.10349999999999999</v>
      </c>
      <c r="V829">
        <v>6.1000000000000004E-3</v>
      </c>
      <c r="W829">
        <v>1.0999999999999999E-2</v>
      </c>
      <c r="X829">
        <v>0.38680999999999999</v>
      </c>
      <c r="AB829">
        <v>1684</v>
      </c>
      <c r="AC829">
        <v>47</v>
      </c>
      <c r="AD829">
        <v>110</v>
      </c>
      <c r="AE829">
        <v>1723</v>
      </c>
      <c r="AF829">
        <v>53</v>
      </c>
      <c r="AG829">
        <v>100</v>
      </c>
      <c r="AK829">
        <v>1580</v>
      </c>
      <c r="AL829">
        <v>120</v>
      </c>
      <c r="AM829">
        <v>210</v>
      </c>
    </row>
    <row r="830" spans="1:39" x14ac:dyDescent="0.25">
      <c r="A830">
        <v>27.001000000000001</v>
      </c>
      <c r="B830" t="s">
        <v>983</v>
      </c>
      <c r="C830">
        <v>139</v>
      </c>
      <c r="D830" t="s">
        <v>40</v>
      </c>
      <c r="E830">
        <v>1</v>
      </c>
      <c r="F830" s="1">
        <v>4800000</v>
      </c>
      <c r="G830">
        <v>270000</v>
      </c>
      <c r="J830">
        <v>7400</v>
      </c>
      <c r="K830">
        <v>370</v>
      </c>
      <c r="L830">
        <v>4.3899999999999997</v>
      </c>
      <c r="M830">
        <v>0.24</v>
      </c>
      <c r="N830">
        <v>0.59</v>
      </c>
      <c r="O830">
        <v>0.29499999999999998</v>
      </c>
      <c r="P830">
        <v>0.01</v>
      </c>
      <c r="Q830">
        <v>0.02</v>
      </c>
      <c r="R830">
        <v>0.27418999999999999</v>
      </c>
      <c r="S830">
        <v>3.389831</v>
      </c>
      <c r="T830">
        <v>0.229819</v>
      </c>
      <c r="U830">
        <v>0.10879999999999999</v>
      </c>
      <c r="V830">
        <v>6.4000000000000003E-3</v>
      </c>
      <c r="W830">
        <v>1.0999999999999999E-2</v>
      </c>
      <c r="X830">
        <v>0.4677</v>
      </c>
      <c r="AB830">
        <v>1681</v>
      </c>
      <c r="AC830">
        <v>47</v>
      </c>
      <c r="AD830">
        <v>120</v>
      </c>
      <c r="AE830">
        <v>1665</v>
      </c>
      <c r="AF830">
        <v>51</v>
      </c>
      <c r="AG830">
        <v>100</v>
      </c>
      <c r="AK830">
        <v>1660</v>
      </c>
      <c r="AL830">
        <v>110</v>
      </c>
      <c r="AM830">
        <v>210</v>
      </c>
    </row>
    <row r="831" spans="1:39" x14ac:dyDescent="0.25">
      <c r="A831">
        <v>27.001000000000001</v>
      </c>
      <c r="B831" t="s">
        <v>984</v>
      </c>
      <c r="C831">
        <v>139</v>
      </c>
      <c r="D831" t="s">
        <v>40</v>
      </c>
      <c r="E831">
        <v>1</v>
      </c>
      <c r="F831" s="1">
        <v>5040000</v>
      </c>
      <c r="G831">
        <v>280000</v>
      </c>
      <c r="J831">
        <v>16840</v>
      </c>
      <c r="K831">
        <v>870</v>
      </c>
      <c r="L831">
        <v>4.33</v>
      </c>
      <c r="M831">
        <v>0.16</v>
      </c>
      <c r="N831">
        <v>0.55000000000000004</v>
      </c>
      <c r="O831">
        <v>0.30130000000000001</v>
      </c>
      <c r="P831">
        <v>7.3000000000000001E-3</v>
      </c>
      <c r="Q831">
        <v>1.9E-2</v>
      </c>
      <c r="R831">
        <v>0.24928</v>
      </c>
      <c r="S831">
        <v>3.3189510000000002</v>
      </c>
      <c r="T831">
        <v>0.20929329999999999</v>
      </c>
      <c r="U831">
        <v>0.1051</v>
      </c>
      <c r="V831">
        <v>4.1999999999999997E-3</v>
      </c>
      <c r="W831">
        <v>0.01</v>
      </c>
      <c r="X831">
        <v>0.34816999999999998</v>
      </c>
      <c r="AB831">
        <v>1683</v>
      </c>
      <c r="AC831">
        <v>31</v>
      </c>
      <c r="AD831">
        <v>110</v>
      </c>
      <c r="AE831">
        <v>1694</v>
      </c>
      <c r="AF831">
        <v>36</v>
      </c>
      <c r="AG831">
        <v>96</v>
      </c>
      <c r="AK831">
        <v>1661</v>
      </c>
      <c r="AL831">
        <v>73</v>
      </c>
      <c r="AM831">
        <v>180</v>
      </c>
    </row>
    <row r="832" spans="1:39" x14ac:dyDescent="0.25">
      <c r="A832">
        <v>27.044</v>
      </c>
      <c r="B832" t="s">
        <v>985</v>
      </c>
      <c r="C832">
        <v>139</v>
      </c>
      <c r="D832" t="s">
        <v>40</v>
      </c>
      <c r="E832">
        <v>1</v>
      </c>
      <c r="F832" s="1">
        <v>4490000</v>
      </c>
      <c r="G832">
        <v>250000</v>
      </c>
      <c r="J832">
        <v>7880</v>
      </c>
      <c r="K832">
        <v>400</v>
      </c>
      <c r="L832">
        <v>4.82</v>
      </c>
      <c r="M832">
        <v>0.2</v>
      </c>
      <c r="N832">
        <v>0.62</v>
      </c>
      <c r="O832">
        <v>0.3241</v>
      </c>
      <c r="P832">
        <v>9.1999999999999998E-3</v>
      </c>
      <c r="Q832">
        <v>2.1000000000000001E-2</v>
      </c>
      <c r="R832">
        <v>1.0640999999999999E-2</v>
      </c>
      <c r="S832">
        <v>3.085467</v>
      </c>
      <c r="T832">
        <v>0.1999223</v>
      </c>
      <c r="U832">
        <v>0.11020000000000001</v>
      </c>
      <c r="V832">
        <v>5.5999999999999999E-3</v>
      </c>
      <c r="W832">
        <v>1.0999999999999999E-2</v>
      </c>
      <c r="X832">
        <v>0.56364999999999998</v>
      </c>
      <c r="AB832">
        <v>1775</v>
      </c>
      <c r="AC832">
        <v>36</v>
      </c>
      <c r="AD832">
        <v>110</v>
      </c>
      <c r="AE832">
        <v>1804</v>
      </c>
      <c r="AF832">
        <v>45</v>
      </c>
      <c r="AG832">
        <v>100</v>
      </c>
      <c r="AK832">
        <v>1724</v>
      </c>
      <c r="AL832">
        <v>94</v>
      </c>
      <c r="AM832">
        <v>190</v>
      </c>
    </row>
    <row r="833" spans="1:39" x14ac:dyDescent="0.25">
      <c r="A833">
        <v>27.027000000000001</v>
      </c>
      <c r="B833" t="s">
        <v>986</v>
      </c>
      <c r="C833">
        <v>139</v>
      </c>
      <c r="D833" t="s">
        <v>40</v>
      </c>
      <c r="E833">
        <v>1</v>
      </c>
      <c r="F833" s="1">
        <v>4380000</v>
      </c>
      <c r="G833">
        <v>250000</v>
      </c>
      <c r="J833">
        <v>7680</v>
      </c>
      <c r="K833">
        <v>400</v>
      </c>
      <c r="L833">
        <v>4.49</v>
      </c>
      <c r="M833">
        <v>0.23</v>
      </c>
      <c r="N833">
        <v>0.6</v>
      </c>
      <c r="O833">
        <v>0.2999</v>
      </c>
      <c r="P833">
        <v>9.4999999999999998E-3</v>
      </c>
      <c r="Q833">
        <v>0.02</v>
      </c>
      <c r="R833">
        <v>0.17405999999999999</v>
      </c>
      <c r="S833">
        <v>3.3344450000000001</v>
      </c>
      <c r="T833">
        <v>0.2223704</v>
      </c>
      <c r="U833">
        <v>0.1095</v>
      </c>
      <c r="V833">
        <v>5.7999999999999996E-3</v>
      </c>
      <c r="W833">
        <v>1.0999999999999999E-2</v>
      </c>
      <c r="X833">
        <v>0.34338000000000002</v>
      </c>
      <c r="AB833">
        <v>1697</v>
      </c>
      <c r="AC833">
        <v>44</v>
      </c>
      <c r="AD833">
        <v>110</v>
      </c>
      <c r="AE833">
        <v>1685</v>
      </c>
      <c r="AF833">
        <v>47</v>
      </c>
      <c r="AG833">
        <v>100</v>
      </c>
      <c r="AK833">
        <v>1660</v>
      </c>
      <c r="AL833">
        <v>110</v>
      </c>
      <c r="AM833">
        <v>210</v>
      </c>
    </row>
    <row r="834" spans="1:39" x14ac:dyDescent="0.25">
      <c r="A834">
        <v>27.030999999999999</v>
      </c>
      <c r="B834" t="s">
        <v>987</v>
      </c>
      <c r="C834">
        <v>138</v>
      </c>
      <c r="D834" t="s">
        <v>40</v>
      </c>
      <c r="E834">
        <v>1</v>
      </c>
      <c r="F834" s="1">
        <v>4340000</v>
      </c>
      <c r="G834">
        <v>260000</v>
      </c>
      <c r="J834">
        <v>21600</v>
      </c>
      <c r="K834">
        <v>1300</v>
      </c>
      <c r="L834">
        <v>4.49</v>
      </c>
      <c r="M834">
        <v>0.15</v>
      </c>
      <c r="N834">
        <v>0.56999999999999995</v>
      </c>
      <c r="O834">
        <v>0.315</v>
      </c>
      <c r="P834">
        <v>8.8000000000000005E-3</v>
      </c>
      <c r="Q834">
        <v>2.1000000000000001E-2</v>
      </c>
      <c r="R834">
        <v>0.44485000000000002</v>
      </c>
      <c r="S834">
        <v>3.1746029999999998</v>
      </c>
      <c r="T834">
        <v>0.2116402</v>
      </c>
      <c r="U834">
        <v>0.1069</v>
      </c>
      <c r="V834">
        <v>3.5000000000000001E-3</v>
      </c>
      <c r="W834">
        <v>0.01</v>
      </c>
      <c r="X834">
        <v>0.39802999999999999</v>
      </c>
      <c r="AB834">
        <v>1719</v>
      </c>
      <c r="AC834">
        <v>28</v>
      </c>
      <c r="AD834">
        <v>110</v>
      </c>
      <c r="AE834">
        <v>1761</v>
      </c>
      <c r="AF834">
        <v>43</v>
      </c>
      <c r="AG834">
        <v>100</v>
      </c>
      <c r="AK834">
        <v>1712</v>
      </c>
      <c r="AL834">
        <v>59</v>
      </c>
      <c r="AM834">
        <v>170</v>
      </c>
    </row>
    <row r="835" spans="1:39" x14ac:dyDescent="0.25">
      <c r="A835">
        <v>27.053999999999998</v>
      </c>
      <c r="B835" t="s">
        <v>988</v>
      </c>
      <c r="C835">
        <v>139</v>
      </c>
      <c r="D835" t="s">
        <v>40</v>
      </c>
      <c r="E835">
        <v>1</v>
      </c>
      <c r="F835" s="1">
        <v>4560000</v>
      </c>
      <c r="G835">
        <v>220000</v>
      </c>
      <c r="J835">
        <v>19110</v>
      </c>
      <c r="K835">
        <v>810</v>
      </c>
      <c r="L835">
        <v>4.24</v>
      </c>
      <c r="M835">
        <v>0.17</v>
      </c>
      <c r="N835">
        <v>0.55000000000000004</v>
      </c>
      <c r="O835">
        <v>0.29799999999999999</v>
      </c>
      <c r="P835">
        <v>7.7000000000000002E-3</v>
      </c>
      <c r="Q835">
        <v>1.9E-2</v>
      </c>
      <c r="R835">
        <v>0.40801999999999999</v>
      </c>
      <c r="S835">
        <v>3.3557049999999999</v>
      </c>
      <c r="T835">
        <v>0.21395429999999999</v>
      </c>
      <c r="U835">
        <v>0.1057</v>
      </c>
      <c r="V835">
        <v>3.8999999999999998E-3</v>
      </c>
      <c r="W835">
        <v>0.01</v>
      </c>
      <c r="X835">
        <v>0.27607999999999999</v>
      </c>
      <c r="AB835">
        <v>1663</v>
      </c>
      <c r="AC835">
        <v>34</v>
      </c>
      <c r="AD835">
        <v>110</v>
      </c>
      <c r="AE835">
        <v>1677</v>
      </c>
      <c r="AF835">
        <v>38</v>
      </c>
      <c r="AG835">
        <v>96</v>
      </c>
      <c r="AK835">
        <v>1669</v>
      </c>
      <c r="AL835">
        <v>72</v>
      </c>
      <c r="AM835">
        <v>180</v>
      </c>
    </row>
    <row r="836" spans="1:39" x14ac:dyDescent="0.25">
      <c r="A836">
        <v>27.010999999999999</v>
      </c>
      <c r="B836" t="s">
        <v>989</v>
      </c>
      <c r="C836">
        <v>139</v>
      </c>
      <c r="D836" t="s">
        <v>40</v>
      </c>
      <c r="E836">
        <v>1</v>
      </c>
      <c r="F836" s="1">
        <v>4600000</v>
      </c>
      <c r="G836">
        <v>260000</v>
      </c>
      <c r="J836">
        <v>5630</v>
      </c>
      <c r="K836">
        <v>310</v>
      </c>
      <c r="L836">
        <v>4.22</v>
      </c>
      <c r="M836">
        <v>0.24</v>
      </c>
      <c r="N836">
        <v>0.56999999999999995</v>
      </c>
      <c r="O836">
        <v>0.30499999999999999</v>
      </c>
      <c r="P836">
        <v>0.01</v>
      </c>
      <c r="Q836">
        <v>2.1000000000000001E-2</v>
      </c>
      <c r="R836">
        <v>6.0829000000000001E-2</v>
      </c>
      <c r="S836">
        <v>3.278689</v>
      </c>
      <c r="T836">
        <v>0.2257458</v>
      </c>
      <c r="U836">
        <v>0.1062</v>
      </c>
      <c r="V836">
        <v>6.4999999999999997E-3</v>
      </c>
      <c r="W836">
        <v>1.0999999999999999E-2</v>
      </c>
      <c r="X836">
        <v>0.42637999999999998</v>
      </c>
      <c r="AB836">
        <v>1653</v>
      </c>
      <c r="AC836">
        <v>46</v>
      </c>
      <c r="AD836">
        <v>110</v>
      </c>
      <c r="AE836">
        <v>1711</v>
      </c>
      <c r="AF836">
        <v>50</v>
      </c>
      <c r="AG836">
        <v>100</v>
      </c>
      <c r="AK836">
        <v>1620</v>
      </c>
      <c r="AL836">
        <v>120</v>
      </c>
      <c r="AM836">
        <v>210</v>
      </c>
    </row>
    <row r="837" spans="1:39" x14ac:dyDescent="0.25">
      <c r="A837">
        <v>27.003</v>
      </c>
      <c r="B837" t="s">
        <v>990</v>
      </c>
      <c r="C837">
        <v>139</v>
      </c>
      <c r="D837" t="s">
        <v>40</v>
      </c>
      <c r="E837">
        <v>1</v>
      </c>
      <c r="F837" s="1">
        <v>4550000</v>
      </c>
      <c r="G837">
        <v>260000</v>
      </c>
      <c r="J837">
        <v>5180</v>
      </c>
      <c r="K837">
        <v>270</v>
      </c>
      <c r="L837">
        <v>4.47</v>
      </c>
      <c r="M837">
        <v>0.27</v>
      </c>
      <c r="N837">
        <v>0.61</v>
      </c>
      <c r="O837">
        <v>0.31900000000000001</v>
      </c>
      <c r="P837">
        <v>0.01</v>
      </c>
      <c r="Q837">
        <v>2.1999999999999999E-2</v>
      </c>
      <c r="R837">
        <v>0.17501</v>
      </c>
      <c r="S837">
        <v>3.1347960000000001</v>
      </c>
      <c r="T837">
        <v>0.21619279999999999</v>
      </c>
      <c r="U837">
        <v>0.10440000000000001</v>
      </c>
      <c r="V837">
        <v>6.3E-3</v>
      </c>
      <c r="W837">
        <v>1.0999999999999999E-2</v>
      </c>
      <c r="X837">
        <v>0.21274000000000001</v>
      </c>
      <c r="AB837">
        <v>1697</v>
      </c>
      <c r="AC837">
        <v>48</v>
      </c>
      <c r="AD837">
        <v>110</v>
      </c>
      <c r="AE837">
        <v>1780</v>
      </c>
      <c r="AF837">
        <v>50</v>
      </c>
      <c r="AG837">
        <v>110</v>
      </c>
      <c r="AK837">
        <v>1600</v>
      </c>
      <c r="AL837">
        <v>130</v>
      </c>
      <c r="AM837">
        <v>230</v>
      </c>
    </row>
    <row r="838" spans="1:39" x14ac:dyDescent="0.25">
      <c r="A838">
        <v>27.004999999999999</v>
      </c>
      <c r="B838" t="s">
        <v>991</v>
      </c>
      <c r="C838">
        <v>139</v>
      </c>
      <c r="D838" t="s">
        <v>40</v>
      </c>
      <c r="E838">
        <v>1</v>
      </c>
      <c r="F838" s="1">
        <v>4240000</v>
      </c>
      <c r="G838">
        <v>260000</v>
      </c>
      <c r="J838">
        <v>18800</v>
      </c>
      <c r="K838">
        <v>1100</v>
      </c>
      <c r="L838">
        <v>4.3099999999999996</v>
      </c>
      <c r="M838">
        <v>0.14000000000000001</v>
      </c>
      <c r="N838">
        <v>0.54</v>
      </c>
      <c r="O838">
        <v>0.3039</v>
      </c>
      <c r="P838">
        <v>6.7000000000000002E-3</v>
      </c>
      <c r="Q838">
        <v>1.9E-2</v>
      </c>
      <c r="R838">
        <v>0.29821999999999999</v>
      </c>
      <c r="S838">
        <v>3.290556</v>
      </c>
      <c r="T838">
        <v>0.2057274</v>
      </c>
      <c r="U838">
        <v>0.10340000000000001</v>
      </c>
      <c r="V838">
        <v>3.3999999999999998E-3</v>
      </c>
      <c r="W838">
        <v>9.7000000000000003E-3</v>
      </c>
      <c r="X838">
        <v>0.34892000000000001</v>
      </c>
      <c r="AB838">
        <v>1686</v>
      </c>
      <c r="AC838">
        <v>27</v>
      </c>
      <c r="AD838">
        <v>110</v>
      </c>
      <c r="AE838">
        <v>1708</v>
      </c>
      <c r="AF838">
        <v>33</v>
      </c>
      <c r="AG838">
        <v>95</v>
      </c>
      <c r="AK838">
        <v>1650</v>
      </c>
      <c r="AL838">
        <v>63</v>
      </c>
      <c r="AM838">
        <v>180</v>
      </c>
    </row>
    <row r="839" spans="1:39" x14ac:dyDescent="0.25">
      <c r="A839">
        <v>27.053000000000001</v>
      </c>
      <c r="B839" t="s">
        <v>992</v>
      </c>
      <c r="C839">
        <v>139</v>
      </c>
      <c r="D839" t="s">
        <v>40</v>
      </c>
      <c r="E839">
        <v>1</v>
      </c>
      <c r="F839" s="1">
        <v>4690000</v>
      </c>
      <c r="G839">
        <v>270000</v>
      </c>
      <c r="J839">
        <v>8290</v>
      </c>
      <c r="K839">
        <v>430</v>
      </c>
      <c r="L839">
        <v>4.43</v>
      </c>
      <c r="M839">
        <v>0.24</v>
      </c>
      <c r="N839">
        <v>0.59</v>
      </c>
      <c r="O839">
        <v>0.31159999999999999</v>
      </c>
      <c r="P839">
        <v>8.3999999999999995E-3</v>
      </c>
      <c r="Q839">
        <v>0.02</v>
      </c>
      <c r="R839">
        <v>0.33906999999999998</v>
      </c>
      <c r="S839">
        <v>3.2092429999999998</v>
      </c>
      <c r="T839">
        <v>0.2059848</v>
      </c>
      <c r="U839">
        <v>0.1028</v>
      </c>
      <c r="V839">
        <v>5.3E-3</v>
      </c>
      <c r="W839">
        <v>0.01</v>
      </c>
      <c r="X839">
        <v>0.19334999999999999</v>
      </c>
      <c r="AB839">
        <v>1685</v>
      </c>
      <c r="AC839">
        <v>45</v>
      </c>
      <c r="AD839">
        <v>110</v>
      </c>
      <c r="AE839">
        <v>1744</v>
      </c>
      <c r="AF839">
        <v>41</v>
      </c>
      <c r="AG839">
        <v>100</v>
      </c>
      <c r="AK839">
        <v>1584</v>
      </c>
      <c r="AL839">
        <v>97</v>
      </c>
      <c r="AM839">
        <v>190</v>
      </c>
    </row>
    <row r="840" spans="1:39" x14ac:dyDescent="0.25">
      <c r="A840">
        <v>27.004999999999999</v>
      </c>
      <c r="B840" t="s">
        <v>993</v>
      </c>
      <c r="C840">
        <v>138</v>
      </c>
      <c r="D840" t="s">
        <v>40</v>
      </c>
      <c r="E840">
        <v>1</v>
      </c>
      <c r="F840" s="1">
        <v>4410000</v>
      </c>
      <c r="G840">
        <v>270000</v>
      </c>
      <c r="J840">
        <v>6730</v>
      </c>
      <c r="K840">
        <v>400</v>
      </c>
      <c r="L840">
        <v>4.4800000000000004</v>
      </c>
      <c r="M840">
        <v>0.28000000000000003</v>
      </c>
      <c r="N840">
        <v>0.62</v>
      </c>
      <c r="O840">
        <v>0.313</v>
      </c>
      <c r="P840">
        <v>1.0999999999999999E-2</v>
      </c>
      <c r="Q840">
        <v>2.1000000000000001E-2</v>
      </c>
      <c r="R840">
        <v>0.23616999999999999</v>
      </c>
      <c r="S840">
        <v>3.1948880000000002</v>
      </c>
      <c r="T840">
        <v>0.2143535</v>
      </c>
      <c r="U840">
        <v>0.1045</v>
      </c>
      <c r="V840">
        <v>6.4999999999999997E-3</v>
      </c>
      <c r="W840">
        <v>1.0999999999999999E-2</v>
      </c>
      <c r="X840">
        <v>0.23791999999999999</v>
      </c>
      <c r="AB840">
        <v>1686</v>
      </c>
      <c r="AC840">
        <v>53</v>
      </c>
      <c r="AD840">
        <v>110</v>
      </c>
      <c r="AE840">
        <v>1746</v>
      </c>
      <c r="AF840">
        <v>52</v>
      </c>
      <c r="AG840">
        <v>110</v>
      </c>
      <c r="AK840">
        <v>1560</v>
      </c>
      <c r="AL840">
        <v>120</v>
      </c>
      <c r="AM840">
        <v>210</v>
      </c>
    </row>
    <row r="841" spans="1:39" x14ac:dyDescent="0.25">
      <c r="A841">
        <v>27.65</v>
      </c>
      <c r="B841" t="s">
        <v>994</v>
      </c>
      <c r="C841">
        <v>141</v>
      </c>
      <c r="D841" t="s">
        <v>40</v>
      </c>
      <c r="E841">
        <v>1</v>
      </c>
      <c r="F841" s="1">
        <v>4530000</v>
      </c>
      <c r="G841">
        <v>260000</v>
      </c>
      <c r="J841">
        <v>8070</v>
      </c>
      <c r="K841">
        <v>440</v>
      </c>
      <c r="L841">
        <v>4.75</v>
      </c>
      <c r="M841">
        <v>0.22</v>
      </c>
      <c r="N841">
        <v>0.62</v>
      </c>
      <c r="O841">
        <v>0.3201</v>
      </c>
      <c r="P841">
        <v>8.8999999999999999E-3</v>
      </c>
      <c r="Q841">
        <v>2.1000000000000001E-2</v>
      </c>
      <c r="R841">
        <v>0.48709000000000002</v>
      </c>
      <c r="S841">
        <v>3.1240239999999999</v>
      </c>
      <c r="T841">
        <v>0.20494999999999999</v>
      </c>
      <c r="U841">
        <v>0.10639999999999999</v>
      </c>
      <c r="V841">
        <v>4.4999999999999997E-3</v>
      </c>
      <c r="W841">
        <v>0.01</v>
      </c>
      <c r="X841">
        <v>9.1012999999999997E-2</v>
      </c>
      <c r="AB841">
        <v>1751</v>
      </c>
      <c r="AC841">
        <v>39</v>
      </c>
      <c r="AD841">
        <v>110</v>
      </c>
      <c r="AE841">
        <v>1792</v>
      </c>
      <c r="AF841">
        <v>45</v>
      </c>
      <c r="AG841">
        <v>110</v>
      </c>
      <c r="AK841">
        <v>1673</v>
      </c>
      <c r="AL841">
        <v>83</v>
      </c>
      <c r="AM841">
        <v>190</v>
      </c>
    </row>
    <row r="842" spans="1:39" x14ac:dyDescent="0.25">
      <c r="A842">
        <v>27.02</v>
      </c>
      <c r="B842" t="s">
        <v>995</v>
      </c>
      <c r="C842">
        <v>138</v>
      </c>
      <c r="D842" t="s">
        <v>40</v>
      </c>
      <c r="E842">
        <v>1</v>
      </c>
      <c r="F842" s="1">
        <v>4350000</v>
      </c>
      <c r="G842">
        <v>290000</v>
      </c>
      <c r="J842">
        <v>21300</v>
      </c>
      <c r="K842">
        <v>1400</v>
      </c>
      <c r="L842">
        <v>4.82</v>
      </c>
      <c r="M842">
        <v>0.17</v>
      </c>
      <c r="N842">
        <v>0.61</v>
      </c>
      <c r="O842">
        <v>0.33279999999999998</v>
      </c>
      <c r="P842">
        <v>7.7000000000000002E-3</v>
      </c>
      <c r="Q842">
        <v>2.1000000000000001E-2</v>
      </c>
      <c r="R842">
        <v>0.36843999999999999</v>
      </c>
      <c r="S842">
        <v>3.0048080000000001</v>
      </c>
      <c r="T842">
        <v>0.18960630000000001</v>
      </c>
      <c r="U842">
        <v>0.1079</v>
      </c>
      <c r="V842">
        <v>3.5999999999999999E-3</v>
      </c>
      <c r="W842">
        <v>0.01</v>
      </c>
      <c r="X842">
        <v>0.29427999999999999</v>
      </c>
      <c r="AB842">
        <v>1777</v>
      </c>
      <c r="AC842">
        <v>29</v>
      </c>
      <c r="AD842">
        <v>110</v>
      </c>
      <c r="AE842">
        <v>1848</v>
      </c>
      <c r="AF842">
        <v>37</v>
      </c>
      <c r="AG842">
        <v>100</v>
      </c>
      <c r="AK842">
        <v>1736</v>
      </c>
      <c r="AL842">
        <v>61</v>
      </c>
      <c r="AM842">
        <v>170</v>
      </c>
    </row>
    <row r="843" spans="1:39" x14ac:dyDescent="0.25">
      <c r="A843">
        <v>27.021000000000001</v>
      </c>
      <c r="B843" t="s">
        <v>996</v>
      </c>
      <c r="C843">
        <v>139</v>
      </c>
      <c r="D843" t="s">
        <v>40</v>
      </c>
      <c r="E843">
        <v>1</v>
      </c>
      <c r="F843" s="1">
        <v>4350000</v>
      </c>
      <c r="G843">
        <v>300000</v>
      </c>
      <c r="J843">
        <v>22100</v>
      </c>
      <c r="K843">
        <v>1300</v>
      </c>
      <c r="L843">
        <v>4.76</v>
      </c>
      <c r="M843">
        <v>0.16</v>
      </c>
      <c r="N843">
        <v>0.6</v>
      </c>
      <c r="O843">
        <v>0.33729999999999999</v>
      </c>
      <c r="P843">
        <v>7.4999999999999997E-3</v>
      </c>
      <c r="Q843">
        <v>2.1000000000000001E-2</v>
      </c>
      <c r="R843">
        <v>0.40515000000000001</v>
      </c>
      <c r="S843">
        <v>2.9647199999999998</v>
      </c>
      <c r="T843">
        <v>0.18458079999999999</v>
      </c>
      <c r="U843">
        <v>0.1062</v>
      </c>
      <c r="V843">
        <v>3.5000000000000001E-3</v>
      </c>
      <c r="W843">
        <v>0.01</v>
      </c>
      <c r="X843">
        <v>0.40571000000000002</v>
      </c>
      <c r="AB843">
        <v>1768</v>
      </c>
      <c r="AC843">
        <v>27</v>
      </c>
      <c r="AD843">
        <v>100</v>
      </c>
      <c r="AE843">
        <v>1870</v>
      </c>
      <c r="AF843">
        <v>36</v>
      </c>
      <c r="AG843">
        <v>100</v>
      </c>
      <c r="AK843">
        <v>1690</v>
      </c>
      <c r="AL843">
        <v>63</v>
      </c>
      <c r="AM843">
        <v>180</v>
      </c>
    </row>
    <row r="844" spans="1:39" x14ac:dyDescent="0.25">
      <c r="A844">
        <v>27.039000000000001</v>
      </c>
      <c r="B844" t="s">
        <v>997</v>
      </c>
      <c r="C844">
        <v>139</v>
      </c>
      <c r="D844" t="s">
        <v>40</v>
      </c>
      <c r="E844">
        <v>1</v>
      </c>
      <c r="F844" s="1">
        <v>4660000</v>
      </c>
      <c r="G844">
        <v>260000</v>
      </c>
      <c r="J844">
        <v>7470</v>
      </c>
      <c r="K844">
        <v>430</v>
      </c>
      <c r="L844">
        <v>4.32</v>
      </c>
      <c r="M844">
        <v>0.21</v>
      </c>
      <c r="N844">
        <v>0.56999999999999995</v>
      </c>
      <c r="O844">
        <v>0.30120000000000002</v>
      </c>
      <c r="P844">
        <v>8.3999999999999995E-3</v>
      </c>
      <c r="Q844">
        <v>0.02</v>
      </c>
      <c r="R844">
        <v>0.17383000000000001</v>
      </c>
      <c r="S844">
        <v>3.3200530000000001</v>
      </c>
      <c r="T844">
        <v>0.22045509999999999</v>
      </c>
      <c r="U844">
        <v>0.107</v>
      </c>
      <c r="V844">
        <v>5.8999999999999999E-3</v>
      </c>
      <c r="W844">
        <v>1.0999999999999999E-2</v>
      </c>
      <c r="X844">
        <v>0.42687000000000003</v>
      </c>
      <c r="AB844">
        <v>1674</v>
      </c>
      <c r="AC844">
        <v>42</v>
      </c>
      <c r="AD844">
        <v>110</v>
      </c>
      <c r="AE844">
        <v>1704</v>
      </c>
      <c r="AF844">
        <v>42</v>
      </c>
      <c r="AG844">
        <v>98</v>
      </c>
      <c r="AK844">
        <v>1690</v>
      </c>
      <c r="AL844">
        <v>100</v>
      </c>
      <c r="AM844">
        <v>190</v>
      </c>
    </row>
    <row r="845" spans="1:39" x14ac:dyDescent="0.25">
      <c r="A845">
        <v>27.047999999999998</v>
      </c>
      <c r="B845" t="s">
        <v>998</v>
      </c>
      <c r="C845">
        <v>139</v>
      </c>
      <c r="D845" t="s">
        <v>40</v>
      </c>
      <c r="E845">
        <v>1</v>
      </c>
      <c r="F845" s="1">
        <v>4840000</v>
      </c>
      <c r="G845">
        <v>320000</v>
      </c>
      <c r="J845">
        <v>7120</v>
      </c>
      <c r="K845">
        <v>430</v>
      </c>
      <c r="L845">
        <v>4.32</v>
      </c>
      <c r="M845">
        <v>0.25</v>
      </c>
      <c r="N845">
        <v>0.57999999999999996</v>
      </c>
      <c r="O845">
        <v>0.2918</v>
      </c>
      <c r="P845">
        <v>9.7000000000000003E-3</v>
      </c>
      <c r="Q845">
        <v>0.02</v>
      </c>
      <c r="R845">
        <v>0.10221</v>
      </c>
      <c r="S845">
        <v>3.4270049999999999</v>
      </c>
      <c r="T845">
        <v>0.23488719999999999</v>
      </c>
      <c r="U845">
        <v>0.1124</v>
      </c>
      <c r="V845">
        <v>6.7999999999999996E-3</v>
      </c>
      <c r="W845">
        <v>1.2E-2</v>
      </c>
      <c r="X845">
        <v>6.9091E-2</v>
      </c>
      <c r="AB845">
        <v>1666</v>
      </c>
      <c r="AC845">
        <v>48</v>
      </c>
      <c r="AD845">
        <v>110</v>
      </c>
      <c r="AE845">
        <v>1644</v>
      </c>
      <c r="AF845">
        <v>48</v>
      </c>
      <c r="AG845">
        <v>99</v>
      </c>
      <c r="AK845">
        <v>1710</v>
      </c>
      <c r="AL845">
        <v>110</v>
      </c>
      <c r="AM845">
        <v>200</v>
      </c>
    </row>
    <row r="846" spans="1:39" x14ac:dyDescent="0.25">
      <c r="A846">
        <v>27.029</v>
      </c>
      <c r="B846" t="s">
        <v>999</v>
      </c>
      <c r="C846">
        <v>139</v>
      </c>
      <c r="D846" t="s">
        <v>40</v>
      </c>
      <c r="E846">
        <v>1</v>
      </c>
      <c r="F846" s="1">
        <v>4250000</v>
      </c>
      <c r="G846">
        <v>250000</v>
      </c>
      <c r="J846">
        <v>19700</v>
      </c>
      <c r="K846">
        <v>1200</v>
      </c>
      <c r="L846">
        <v>4.4000000000000004</v>
      </c>
      <c r="M846">
        <v>0.18</v>
      </c>
      <c r="N846">
        <v>0.56999999999999995</v>
      </c>
      <c r="O846">
        <v>0.29949999999999999</v>
      </c>
      <c r="P846">
        <v>8.0999999999999996E-3</v>
      </c>
      <c r="Q846">
        <v>0.02</v>
      </c>
      <c r="R846">
        <v>0.43109999999999998</v>
      </c>
      <c r="S846">
        <v>3.3388979999999999</v>
      </c>
      <c r="T846">
        <v>0.22296479999999999</v>
      </c>
      <c r="U846">
        <v>0.10920000000000001</v>
      </c>
      <c r="V846">
        <v>4.1000000000000003E-3</v>
      </c>
      <c r="W846">
        <v>0.01</v>
      </c>
      <c r="X846">
        <v>0.27245000000000003</v>
      </c>
      <c r="AB846">
        <v>1698</v>
      </c>
      <c r="AC846">
        <v>34</v>
      </c>
      <c r="AD846">
        <v>110</v>
      </c>
      <c r="AE846">
        <v>1684</v>
      </c>
      <c r="AF846">
        <v>40</v>
      </c>
      <c r="AG846">
        <v>98</v>
      </c>
      <c r="AK846">
        <v>1746</v>
      </c>
      <c r="AL846">
        <v>70</v>
      </c>
      <c r="AM846">
        <v>180</v>
      </c>
    </row>
    <row r="847" spans="1:39" x14ac:dyDescent="0.25">
      <c r="A847">
        <v>27.053000000000001</v>
      </c>
      <c r="B847" t="s">
        <v>1000</v>
      </c>
      <c r="C847">
        <v>139</v>
      </c>
      <c r="D847" t="s">
        <v>40</v>
      </c>
      <c r="E847">
        <v>1</v>
      </c>
      <c r="F847" s="1">
        <v>4270000</v>
      </c>
      <c r="G847">
        <v>270000</v>
      </c>
      <c r="J847">
        <v>20900</v>
      </c>
      <c r="K847">
        <v>1200</v>
      </c>
      <c r="L847">
        <v>4.46</v>
      </c>
      <c r="M847">
        <v>0.14000000000000001</v>
      </c>
      <c r="N847">
        <v>0.56000000000000005</v>
      </c>
      <c r="O847">
        <v>0.31469999999999998</v>
      </c>
      <c r="P847">
        <v>7.3000000000000001E-3</v>
      </c>
      <c r="Q847">
        <v>0.02</v>
      </c>
      <c r="R847">
        <v>0.30059999999999998</v>
      </c>
      <c r="S847">
        <v>3.177629</v>
      </c>
      <c r="T847">
        <v>0.2019466</v>
      </c>
      <c r="U847">
        <v>0.1045</v>
      </c>
      <c r="V847">
        <v>3.3999999999999998E-3</v>
      </c>
      <c r="W847">
        <v>9.7999999999999997E-3</v>
      </c>
      <c r="X847">
        <v>0.40125</v>
      </c>
      <c r="AB847">
        <v>1716</v>
      </c>
      <c r="AC847">
        <v>27</v>
      </c>
      <c r="AD847">
        <v>110</v>
      </c>
      <c r="AE847">
        <v>1760</v>
      </c>
      <c r="AF847">
        <v>35</v>
      </c>
      <c r="AG847">
        <v>98</v>
      </c>
      <c r="AK847">
        <v>1668</v>
      </c>
      <c r="AL847">
        <v>62</v>
      </c>
      <c r="AM847">
        <v>180</v>
      </c>
    </row>
    <row r="848" spans="1:39" x14ac:dyDescent="0.25">
      <c r="A848">
        <v>27.030999999999999</v>
      </c>
      <c r="B848" t="s">
        <v>1001</v>
      </c>
      <c r="C848">
        <v>139</v>
      </c>
      <c r="D848" t="s">
        <v>40</v>
      </c>
      <c r="E848">
        <v>1</v>
      </c>
      <c r="F848" s="1">
        <v>4430000</v>
      </c>
      <c r="G848">
        <v>290000</v>
      </c>
      <c r="J848">
        <v>6580</v>
      </c>
      <c r="K848">
        <v>410</v>
      </c>
      <c r="L848">
        <v>4.4800000000000004</v>
      </c>
      <c r="M848">
        <v>0.26</v>
      </c>
      <c r="N848">
        <v>0.61</v>
      </c>
      <c r="O848">
        <v>0.31330000000000002</v>
      </c>
      <c r="P848">
        <v>9.4999999999999998E-3</v>
      </c>
      <c r="Q848">
        <v>2.1000000000000001E-2</v>
      </c>
      <c r="R848">
        <v>0.21504999999999999</v>
      </c>
      <c r="S848">
        <v>3.1918289999999998</v>
      </c>
      <c r="T848">
        <v>0.2139432</v>
      </c>
      <c r="U848">
        <v>0.10390000000000001</v>
      </c>
      <c r="V848">
        <v>6.4999999999999997E-3</v>
      </c>
      <c r="W848">
        <v>1.0999999999999999E-2</v>
      </c>
      <c r="X848">
        <v>0.38979000000000003</v>
      </c>
      <c r="AB848">
        <v>1698</v>
      </c>
      <c r="AC848">
        <v>49</v>
      </c>
      <c r="AD848">
        <v>110</v>
      </c>
      <c r="AE848">
        <v>1759</v>
      </c>
      <c r="AF848">
        <v>48</v>
      </c>
      <c r="AG848">
        <v>110</v>
      </c>
      <c r="AK848">
        <v>1530</v>
      </c>
      <c r="AL848">
        <v>130</v>
      </c>
      <c r="AM848">
        <v>230</v>
      </c>
    </row>
    <row r="849" spans="1:39" x14ac:dyDescent="0.25">
      <c r="A849">
        <v>27.055</v>
      </c>
      <c r="B849" t="s">
        <v>1002</v>
      </c>
      <c r="C849">
        <v>139</v>
      </c>
      <c r="D849" t="s">
        <v>40</v>
      </c>
      <c r="E849">
        <v>1</v>
      </c>
      <c r="F849" s="1">
        <v>4840000</v>
      </c>
      <c r="G849">
        <v>280000</v>
      </c>
      <c r="J849">
        <v>19800</v>
      </c>
      <c r="K849">
        <v>1100</v>
      </c>
      <c r="L849">
        <v>4.58</v>
      </c>
      <c r="M849">
        <v>0.16</v>
      </c>
      <c r="N849">
        <v>0.57999999999999996</v>
      </c>
      <c r="O849">
        <v>0.32829999999999998</v>
      </c>
      <c r="P849">
        <v>9.1000000000000004E-3</v>
      </c>
      <c r="Q849">
        <v>2.1999999999999999E-2</v>
      </c>
      <c r="R849">
        <v>0.36803999999999998</v>
      </c>
      <c r="S849">
        <v>3.045995</v>
      </c>
      <c r="T849">
        <v>0.20411779999999999</v>
      </c>
      <c r="U849">
        <v>0.1016</v>
      </c>
      <c r="V849">
        <v>3.5000000000000001E-3</v>
      </c>
      <c r="W849">
        <v>9.5999999999999992E-3</v>
      </c>
      <c r="X849">
        <v>0.29421000000000003</v>
      </c>
      <c r="AB849">
        <v>1735</v>
      </c>
      <c r="AC849">
        <v>29</v>
      </c>
      <c r="AD849">
        <v>100</v>
      </c>
      <c r="AE849">
        <v>1825</v>
      </c>
      <c r="AF849">
        <v>44</v>
      </c>
      <c r="AG849">
        <v>100</v>
      </c>
      <c r="AK849">
        <v>1615</v>
      </c>
      <c r="AL849">
        <v>64</v>
      </c>
      <c r="AM849">
        <v>180</v>
      </c>
    </row>
    <row r="850" spans="1:39" x14ac:dyDescent="0.25">
      <c r="A850">
        <v>27.021999999999998</v>
      </c>
      <c r="B850" t="s">
        <v>1003</v>
      </c>
      <c r="C850">
        <v>139</v>
      </c>
      <c r="D850" t="s">
        <v>40</v>
      </c>
      <c r="E850">
        <v>1</v>
      </c>
      <c r="F850" s="1">
        <v>4380000</v>
      </c>
      <c r="G850">
        <v>300000</v>
      </c>
      <c r="J850">
        <v>6770</v>
      </c>
      <c r="K850">
        <v>420</v>
      </c>
      <c r="L850">
        <v>5.12</v>
      </c>
      <c r="M850">
        <v>0.27</v>
      </c>
      <c r="N850">
        <v>0.68</v>
      </c>
      <c r="O850">
        <v>0.34699999999999998</v>
      </c>
      <c r="P850">
        <v>1.0999999999999999E-2</v>
      </c>
      <c r="Q850">
        <v>2.3E-2</v>
      </c>
      <c r="R850">
        <v>0.24475</v>
      </c>
      <c r="S850">
        <v>2.8818440000000001</v>
      </c>
      <c r="T850">
        <v>0.19101560000000001</v>
      </c>
      <c r="U850">
        <v>0.1082</v>
      </c>
      <c r="V850">
        <v>5.7999999999999996E-3</v>
      </c>
      <c r="W850">
        <v>1.0999999999999999E-2</v>
      </c>
      <c r="X850">
        <v>0.29498000000000002</v>
      </c>
      <c r="AB850">
        <v>1809</v>
      </c>
      <c r="AC850">
        <v>47</v>
      </c>
      <c r="AD850">
        <v>120</v>
      </c>
      <c r="AE850">
        <v>1912</v>
      </c>
      <c r="AF850">
        <v>51</v>
      </c>
      <c r="AG850">
        <v>110</v>
      </c>
      <c r="AK850">
        <v>1690</v>
      </c>
      <c r="AL850">
        <v>100</v>
      </c>
      <c r="AM850">
        <v>200</v>
      </c>
    </row>
    <row r="851" spans="1:39" x14ac:dyDescent="0.25">
      <c r="A851">
        <v>27.018000000000001</v>
      </c>
      <c r="B851" t="s">
        <v>1004</v>
      </c>
      <c r="C851">
        <v>139</v>
      </c>
      <c r="D851" t="s">
        <v>40</v>
      </c>
      <c r="E851">
        <v>1</v>
      </c>
      <c r="F851" s="1">
        <v>4890000</v>
      </c>
      <c r="G851">
        <v>230000</v>
      </c>
      <c r="J851">
        <v>21890</v>
      </c>
      <c r="K851">
        <v>930</v>
      </c>
      <c r="L851">
        <v>4.58</v>
      </c>
      <c r="M851">
        <v>0.14000000000000001</v>
      </c>
      <c r="N851">
        <v>0.57999999999999996</v>
      </c>
      <c r="O851">
        <v>0.3165</v>
      </c>
      <c r="P851">
        <v>6.4000000000000003E-3</v>
      </c>
      <c r="Q851">
        <v>0.02</v>
      </c>
      <c r="R851">
        <v>0.32251000000000002</v>
      </c>
      <c r="S851">
        <v>3.1595580000000001</v>
      </c>
      <c r="T851">
        <v>0.1996561</v>
      </c>
      <c r="U851">
        <v>0.1051</v>
      </c>
      <c r="V851">
        <v>3.3E-3</v>
      </c>
      <c r="W851">
        <v>9.7999999999999997E-3</v>
      </c>
      <c r="X851">
        <v>0.38747999999999999</v>
      </c>
      <c r="AB851">
        <v>1737</v>
      </c>
      <c r="AC851">
        <v>26</v>
      </c>
      <c r="AD851">
        <v>110</v>
      </c>
      <c r="AE851">
        <v>1775</v>
      </c>
      <c r="AF851">
        <v>32</v>
      </c>
      <c r="AG851">
        <v>100</v>
      </c>
      <c r="AK851">
        <v>1682</v>
      </c>
      <c r="AL851">
        <v>61</v>
      </c>
      <c r="AM851">
        <v>180</v>
      </c>
    </row>
    <row r="852" spans="1:39" x14ac:dyDescent="0.25">
      <c r="A852">
        <v>27.065000000000001</v>
      </c>
      <c r="B852" t="s">
        <v>1005</v>
      </c>
      <c r="C852">
        <v>139</v>
      </c>
      <c r="D852" t="s">
        <v>40</v>
      </c>
      <c r="E852">
        <v>1</v>
      </c>
      <c r="F852" s="1">
        <v>4330000</v>
      </c>
      <c r="G852">
        <v>250000</v>
      </c>
      <c r="J852">
        <v>7710</v>
      </c>
      <c r="K852">
        <v>450</v>
      </c>
      <c r="L852">
        <v>4.8099999999999996</v>
      </c>
      <c r="M852">
        <v>0.28999999999999998</v>
      </c>
      <c r="N852">
        <v>0.65</v>
      </c>
      <c r="O852">
        <v>0.33900000000000002</v>
      </c>
      <c r="P852">
        <v>1.0999999999999999E-2</v>
      </c>
      <c r="Q852">
        <v>2.3E-2</v>
      </c>
      <c r="R852">
        <v>0.29637000000000002</v>
      </c>
      <c r="S852">
        <v>2.9498530000000001</v>
      </c>
      <c r="T852">
        <v>0.2001375</v>
      </c>
      <c r="U852">
        <v>0.104</v>
      </c>
      <c r="V852">
        <v>6.1999999999999998E-3</v>
      </c>
      <c r="W852">
        <v>1.0999999999999999E-2</v>
      </c>
      <c r="X852">
        <v>0.36298000000000002</v>
      </c>
      <c r="AB852">
        <v>1749</v>
      </c>
      <c r="AC852">
        <v>51</v>
      </c>
      <c r="AD852">
        <v>120</v>
      </c>
      <c r="AE852">
        <v>1875</v>
      </c>
      <c r="AF852">
        <v>54</v>
      </c>
      <c r="AG852">
        <v>110</v>
      </c>
      <c r="AK852">
        <v>1570</v>
      </c>
      <c r="AL852">
        <v>120</v>
      </c>
      <c r="AM852">
        <v>220</v>
      </c>
    </row>
    <row r="853" spans="1:39" x14ac:dyDescent="0.25">
      <c r="A853">
        <v>27.038</v>
      </c>
      <c r="B853" t="s">
        <v>1006</v>
      </c>
      <c r="C853">
        <v>138</v>
      </c>
      <c r="D853" t="s">
        <v>40</v>
      </c>
      <c r="E853">
        <v>1</v>
      </c>
      <c r="F853" s="1">
        <v>4420000</v>
      </c>
      <c r="G853">
        <v>220000</v>
      </c>
      <c r="J853">
        <v>7670</v>
      </c>
      <c r="K853">
        <v>400</v>
      </c>
      <c r="L853">
        <v>5.01</v>
      </c>
      <c r="M853">
        <v>0.25</v>
      </c>
      <c r="N853">
        <v>0.66</v>
      </c>
      <c r="O853">
        <v>0.33900000000000002</v>
      </c>
      <c r="P853">
        <v>0.01</v>
      </c>
      <c r="Q853">
        <v>2.3E-2</v>
      </c>
      <c r="R853">
        <v>0.39851999999999999</v>
      </c>
      <c r="S853">
        <v>2.9498530000000001</v>
      </c>
      <c r="T853">
        <v>0.2001375</v>
      </c>
      <c r="U853">
        <v>0.10879999999999999</v>
      </c>
      <c r="V853">
        <v>5.1999999999999998E-3</v>
      </c>
      <c r="W853">
        <v>1.0999999999999999E-2</v>
      </c>
      <c r="X853">
        <v>0.22039</v>
      </c>
      <c r="AB853">
        <v>1802</v>
      </c>
      <c r="AC853">
        <v>43</v>
      </c>
      <c r="AD853">
        <v>120</v>
      </c>
      <c r="AE853">
        <v>1880</v>
      </c>
      <c r="AF853">
        <v>51</v>
      </c>
      <c r="AG853">
        <v>110</v>
      </c>
      <c r="AK853">
        <v>1746</v>
      </c>
      <c r="AL853">
        <v>89</v>
      </c>
      <c r="AM853">
        <v>190</v>
      </c>
    </row>
    <row r="854" spans="1:39" x14ac:dyDescent="0.25">
      <c r="A854">
        <v>27.045000000000002</v>
      </c>
      <c r="B854" t="s">
        <v>1007</v>
      </c>
      <c r="C854">
        <v>139</v>
      </c>
      <c r="D854" t="s">
        <v>40</v>
      </c>
      <c r="E854">
        <v>1</v>
      </c>
      <c r="F854" s="1">
        <v>4390000</v>
      </c>
      <c r="G854">
        <v>280000</v>
      </c>
      <c r="J854">
        <v>29600</v>
      </c>
      <c r="K854">
        <v>1900</v>
      </c>
      <c r="L854">
        <v>4.91</v>
      </c>
      <c r="M854">
        <v>0.15</v>
      </c>
      <c r="N854">
        <v>0.62</v>
      </c>
      <c r="O854">
        <v>0.34079999999999999</v>
      </c>
      <c r="P854">
        <v>7.7000000000000002E-3</v>
      </c>
      <c r="Q854">
        <v>2.1999999999999999E-2</v>
      </c>
      <c r="R854">
        <v>0.44729000000000002</v>
      </c>
      <c r="S854">
        <v>2.934272</v>
      </c>
      <c r="T854">
        <v>0.189419</v>
      </c>
      <c r="U854">
        <v>0.10829999999999999</v>
      </c>
      <c r="V854">
        <v>2.8999999999999998E-3</v>
      </c>
      <c r="W854">
        <v>9.9000000000000008E-3</v>
      </c>
      <c r="X854">
        <v>0.30064000000000002</v>
      </c>
      <c r="AB854">
        <v>1793</v>
      </c>
      <c r="AC854">
        <v>25</v>
      </c>
      <c r="AD854">
        <v>110</v>
      </c>
      <c r="AE854">
        <v>1887</v>
      </c>
      <c r="AF854">
        <v>37</v>
      </c>
      <c r="AG854">
        <v>100</v>
      </c>
      <c r="AK854">
        <v>1749</v>
      </c>
      <c r="AL854">
        <v>51</v>
      </c>
      <c r="AM854">
        <v>180</v>
      </c>
    </row>
    <row r="855" spans="1:39" x14ac:dyDescent="0.25">
      <c r="A855">
        <v>27.007999999999999</v>
      </c>
      <c r="B855" t="s">
        <v>1008</v>
      </c>
      <c r="C855">
        <v>139</v>
      </c>
      <c r="D855" t="s">
        <v>40</v>
      </c>
      <c r="E855">
        <v>1</v>
      </c>
      <c r="F855" s="1">
        <v>4590000</v>
      </c>
      <c r="G855">
        <v>270000</v>
      </c>
      <c r="J855">
        <v>7090</v>
      </c>
      <c r="K855">
        <v>400</v>
      </c>
      <c r="L855">
        <v>4.68</v>
      </c>
      <c r="M855">
        <v>0.25</v>
      </c>
      <c r="N855">
        <v>0.62</v>
      </c>
      <c r="O855">
        <v>0.31900000000000001</v>
      </c>
      <c r="P855">
        <v>0.01</v>
      </c>
      <c r="Q855">
        <v>2.1999999999999999E-2</v>
      </c>
      <c r="R855">
        <v>0.26129999999999998</v>
      </c>
      <c r="S855">
        <v>3.1347960000000001</v>
      </c>
      <c r="T855">
        <v>0.21619279999999999</v>
      </c>
      <c r="U855">
        <v>0.1115</v>
      </c>
      <c r="V855">
        <v>6.1000000000000004E-3</v>
      </c>
      <c r="W855">
        <v>1.2E-2</v>
      </c>
      <c r="X855">
        <v>0.35274</v>
      </c>
      <c r="AB855">
        <v>1737</v>
      </c>
      <c r="AC855">
        <v>46</v>
      </c>
      <c r="AD855">
        <v>120</v>
      </c>
      <c r="AE855">
        <v>1779</v>
      </c>
      <c r="AF855">
        <v>50</v>
      </c>
      <c r="AG855">
        <v>110</v>
      </c>
      <c r="AK855">
        <v>1710</v>
      </c>
      <c r="AL855">
        <v>110</v>
      </c>
      <c r="AM855">
        <v>200</v>
      </c>
    </row>
    <row r="856" spans="1:39" x14ac:dyDescent="0.25">
      <c r="A856">
        <v>27.052</v>
      </c>
      <c r="B856" t="s">
        <v>1009</v>
      </c>
      <c r="C856">
        <v>139</v>
      </c>
      <c r="D856" t="s">
        <v>40</v>
      </c>
      <c r="E856">
        <v>1</v>
      </c>
      <c r="F856" s="1">
        <v>4570000</v>
      </c>
      <c r="G856">
        <v>280000</v>
      </c>
      <c r="J856">
        <v>20700</v>
      </c>
      <c r="K856">
        <v>1100</v>
      </c>
      <c r="L856">
        <v>4.57</v>
      </c>
      <c r="M856">
        <v>0.15</v>
      </c>
      <c r="N856">
        <v>0.57999999999999996</v>
      </c>
      <c r="O856">
        <v>0.31940000000000002</v>
      </c>
      <c r="P856">
        <v>7.6E-3</v>
      </c>
      <c r="Q856">
        <v>2.1000000000000001E-2</v>
      </c>
      <c r="R856">
        <v>0.32106000000000001</v>
      </c>
      <c r="S856">
        <v>3.1308699999999998</v>
      </c>
      <c r="T856">
        <v>0.20584930000000001</v>
      </c>
      <c r="U856">
        <v>0.1061</v>
      </c>
      <c r="V856">
        <v>3.5000000000000001E-3</v>
      </c>
      <c r="W856">
        <v>0.01</v>
      </c>
      <c r="X856">
        <v>0.36564000000000002</v>
      </c>
      <c r="AB856">
        <v>1731</v>
      </c>
      <c r="AC856">
        <v>28</v>
      </c>
      <c r="AD856">
        <v>110</v>
      </c>
      <c r="AE856">
        <v>1783</v>
      </c>
      <c r="AF856">
        <v>37</v>
      </c>
      <c r="AG856">
        <v>100</v>
      </c>
      <c r="AK856">
        <v>1707</v>
      </c>
      <c r="AL856">
        <v>61</v>
      </c>
      <c r="AM856">
        <v>170</v>
      </c>
    </row>
    <row r="857" spans="1:39" x14ac:dyDescent="0.25">
      <c r="A857">
        <v>27.085000000000001</v>
      </c>
      <c r="B857" t="s">
        <v>1010</v>
      </c>
      <c r="C857">
        <v>139</v>
      </c>
      <c r="D857" t="s">
        <v>40</v>
      </c>
      <c r="E857">
        <v>1</v>
      </c>
      <c r="F857" s="1">
        <v>4530000</v>
      </c>
      <c r="G857">
        <v>270000</v>
      </c>
      <c r="J857">
        <v>20300</v>
      </c>
      <c r="K857">
        <v>1100</v>
      </c>
      <c r="L857">
        <v>4.6500000000000004</v>
      </c>
      <c r="M857">
        <v>0.17</v>
      </c>
      <c r="N857">
        <v>0.59</v>
      </c>
      <c r="O857">
        <v>0.3206</v>
      </c>
      <c r="P857">
        <v>6.7999999999999996E-3</v>
      </c>
      <c r="Q857">
        <v>0.02</v>
      </c>
      <c r="R857">
        <v>0.28613</v>
      </c>
      <c r="S857">
        <v>3.1191520000000001</v>
      </c>
      <c r="T857">
        <v>0.19458210000000001</v>
      </c>
      <c r="U857">
        <v>0.1085</v>
      </c>
      <c r="V857">
        <v>3.8999999999999998E-3</v>
      </c>
      <c r="W857">
        <v>0.01</v>
      </c>
      <c r="X857">
        <v>0.32242999999999999</v>
      </c>
      <c r="AB857">
        <v>1743</v>
      </c>
      <c r="AC857">
        <v>30</v>
      </c>
      <c r="AD857">
        <v>110</v>
      </c>
      <c r="AE857">
        <v>1790</v>
      </c>
      <c r="AF857">
        <v>33</v>
      </c>
      <c r="AG857">
        <v>99</v>
      </c>
      <c r="AK857">
        <v>1722</v>
      </c>
      <c r="AL857">
        <v>68</v>
      </c>
      <c r="AM857">
        <v>180</v>
      </c>
    </row>
    <row r="858" spans="1:39" x14ac:dyDescent="0.25">
      <c r="A858">
        <v>27.021999999999998</v>
      </c>
      <c r="B858" t="s">
        <v>1011</v>
      </c>
      <c r="C858">
        <v>139</v>
      </c>
      <c r="D858" t="s">
        <v>40</v>
      </c>
      <c r="E858">
        <v>1</v>
      </c>
      <c r="F858" s="1">
        <v>4300000</v>
      </c>
      <c r="G858">
        <v>260000</v>
      </c>
      <c r="J858">
        <v>6760</v>
      </c>
      <c r="K858">
        <v>390</v>
      </c>
      <c r="L858">
        <v>5.05</v>
      </c>
      <c r="M858">
        <v>0.26</v>
      </c>
      <c r="N858">
        <v>0.67</v>
      </c>
      <c r="O858">
        <v>0.34200000000000003</v>
      </c>
      <c r="P858">
        <v>0.01</v>
      </c>
      <c r="Q858">
        <v>2.3E-2</v>
      </c>
      <c r="R858">
        <v>0.14293</v>
      </c>
      <c r="S858">
        <v>2.9239769999999998</v>
      </c>
      <c r="T858">
        <v>0.1966417</v>
      </c>
      <c r="U858">
        <v>0.10730000000000001</v>
      </c>
      <c r="V858">
        <v>5.8999999999999999E-3</v>
      </c>
      <c r="W858">
        <v>1.0999999999999999E-2</v>
      </c>
      <c r="X858">
        <v>0.44239000000000001</v>
      </c>
      <c r="AB858">
        <v>1795</v>
      </c>
      <c r="AC858">
        <v>44</v>
      </c>
      <c r="AD858">
        <v>110</v>
      </c>
      <c r="AE858">
        <v>1888</v>
      </c>
      <c r="AF858">
        <v>48</v>
      </c>
      <c r="AG858">
        <v>110</v>
      </c>
      <c r="AK858">
        <v>1650</v>
      </c>
      <c r="AL858">
        <v>110</v>
      </c>
      <c r="AM858">
        <v>210</v>
      </c>
    </row>
    <row r="859" spans="1:39" x14ac:dyDescent="0.25">
      <c r="A859">
        <v>27.053999999999998</v>
      </c>
      <c r="B859" t="s">
        <v>1012</v>
      </c>
      <c r="C859">
        <v>139</v>
      </c>
      <c r="D859" t="s">
        <v>40</v>
      </c>
      <c r="E859">
        <v>1</v>
      </c>
      <c r="F859" s="1">
        <v>4530000</v>
      </c>
      <c r="G859">
        <v>210000</v>
      </c>
      <c r="J859">
        <v>8320</v>
      </c>
      <c r="K859">
        <v>370</v>
      </c>
      <c r="L859">
        <v>4.8600000000000003</v>
      </c>
      <c r="M859">
        <v>0.22</v>
      </c>
      <c r="N859">
        <v>0.63</v>
      </c>
      <c r="O859">
        <v>0.34300000000000003</v>
      </c>
      <c r="P859">
        <v>9.1000000000000004E-3</v>
      </c>
      <c r="Q859">
        <v>2.1999999999999999E-2</v>
      </c>
      <c r="R859">
        <v>0.15046999999999999</v>
      </c>
      <c r="S859">
        <v>2.9154520000000002</v>
      </c>
      <c r="T859">
        <v>0.18699689999999999</v>
      </c>
      <c r="U859">
        <v>0.10340000000000001</v>
      </c>
      <c r="V859">
        <v>5.0000000000000001E-3</v>
      </c>
      <c r="W859">
        <v>0.01</v>
      </c>
      <c r="X859">
        <v>0.43987999999999999</v>
      </c>
      <c r="AB859">
        <v>1787</v>
      </c>
      <c r="AC859">
        <v>37</v>
      </c>
      <c r="AD859">
        <v>110</v>
      </c>
      <c r="AE859">
        <v>1896</v>
      </c>
      <c r="AF859">
        <v>44</v>
      </c>
      <c r="AG859">
        <v>110</v>
      </c>
      <c r="AK859">
        <v>1627</v>
      </c>
      <c r="AL859">
        <v>94</v>
      </c>
      <c r="AM859">
        <v>190</v>
      </c>
    </row>
    <row r="860" spans="1:39" x14ac:dyDescent="0.25">
      <c r="A860">
        <v>27.225000000000001</v>
      </c>
      <c r="B860" t="s">
        <v>1013</v>
      </c>
      <c r="C860">
        <v>140</v>
      </c>
      <c r="D860" t="s">
        <v>40</v>
      </c>
      <c r="E860">
        <v>1</v>
      </c>
      <c r="F860" s="1">
        <v>4500000</v>
      </c>
      <c r="G860">
        <v>270000</v>
      </c>
      <c r="J860">
        <v>7230</v>
      </c>
      <c r="K860">
        <v>380</v>
      </c>
      <c r="L860">
        <v>4.87</v>
      </c>
      <c r="M860">
        <v>0.26</v>
      </c>
      <c r="N860">
        <v>0.65</v>
      </c>
      <c r="O860">
        <v>0.3407</v>
      </c>
      <c r="P860">
        <v>9.7999999999999997E-3</v>
      </c>
      <c r="Q860">
        <v>2.3E-2</v>
      </c>
      <c r="R860">
        <v>0.13313</v>
      </c>
      <c r="S860">
        <v>2.9351340000000001</v>
      </c>
      <c r="T860">
        <v>0.19814519999999999</v>
      </c>
      <c r="U860">
        <v>0.1027</v>
      </c>
      <c r="V860">
        <v>5.5999999999999999E-3</v>
      </c>
      <c r="W860">
        <v>1.0999999999999999E-2</v>
      </c>
      <c r="X860">
        <v>0.35587999999999997</v>
      </c>
      <c r="AB860">
        <v>1767</v>
      </c>
      <c r="AC860">
        <v>47</v>
      </c>
      <c r="AD860">
        <v>120</v>
      </c>
      <c r="AE860">
        <v>1884</v>
      </c>
      <c r="AF860">
        <v>47</v>
      </c>
      <c r="AG860">
        <v>110</v>
      </c>
      <c r="AK860">
        <v>1560</v>
      </c>
      <c r="AL860">
        <v>120</v>
      </c>
      <c r="AM860">
        <v>230</v>
      </c>
    </row>
    <row r="861" spans="1:39" x14ac:dyDescent="0.25">
      <c r="A861">
        <v>27.047999999999998</v>
      </c>
      <c r="B861" t="s">
        <v>1014</v>
      </c>
      <c r="C861">
        <v>138</v>
      </c>
      <c r="D861" t="s">
        <v>40</v>
      </c>
      <c r="E861">
        <v>1</v>
      </c>
      <c r="F861" s="1">
        <v>4440000</v>
      </c>
      <c r="G861">
        <v>250000</v>
      </c>
      <c r="J861">
        <v>7940</v>
      </c>
      <c r="K861">
        <v>420</v>
      </c>
      <c r="L861">
        <v>5.14</v>
      </c>
      <c r="M861">
        <v>0.24</v>
      </c>
      <c r="N861">
        <v>0.67</v>
      </c>
      <c r="O861">
        <v>0.34799999999999998</v>
      </c>
      <c r="P861">
        <v>9.7999999999999997E-3</v>
      </c>
      <c r="Q861">
        <v>2.3E-2</v>
      </c>
      <c r="R861">
        <v>0.20599999999999999</v>
      </c>
      <c r="S861">
        <v>2.8735629999999999</v>
      </c>
      <c r="T861">
        <v>0.18991939999999999</v>
      </c>
      <c r="U861">
        <v>0.1074</v>
      </c>
      <c r="V861">
        <v>5.3E-3</v>
      </c>
      <c r="W861">
        <v>1.0999999999999999E-2</v>
      </c>
      <c r="X861">
        <v>0.37054999999999999</v>
      </c>
      <c r="AB861">
        <v>1821</v>
      </c>
      <c r="AC861">
        <v>40</v>
      </c>
      <c r="AD861">
        <v>110</v>
      </c>
      <c r="AE861">
        <v>1919</v>
      </c>
      <c r="AF861">
        <v>47</v>
      </c>
      <c r="AG861">
        <v>110</v>
      </c>
      <c r="AK861">
        <v>1682</v>
      </c>
      <c r="AL861">
        <v>93</v>
      </c>
      <c r="AM861">
        <v>190</v>
      </c>
    </row>
    <row r="862" spans="1:39" x14ac:dyDescent="0.25">
      <c r="A862">
        <v>27.004999999999999</v>
      </c>
      <c r="B862" t="s">
        <v>1015</v>
      </c>
      <c r="C862">
        <v>138</v>
      </c>
      <c r="D862" t="s">
        <v>40</v>
      </c>
      <c r="E862">
        <v>1</v>
      </c>
      <c r="F862" s="1">
        <v>4420000</v>
      </c>
      <c r="G862">
        <v>280000</v>
      </c>
      <c r="J862">
        <v>7790</v>
      </c>
      <c r="K862">
        <v>460</v>
      </c>
      <c r="L862">
        <v>5.15</v>
      </c>
      <c r="M862">
        <v>0.27</v>
      </c>
      <c r="N862">
        <v>0.68</v>
      </c>
      <c r="O862">
        <v>0.35699999999999998</v>
      </c>
      <c r="P862">
        <v>1.0999999999999999E-2</v>
      </c>
      <c r="Q862">
        <v>2.4E-2</v>
      </c>
      <c r="R862">
        <v>0.35187000000000002</v>
      </c>
      <c r="S862">
        <v>2.8011200000000001</v>
      </c>
      <c r="T862">
        <v>0.18831059999999999</v>
      </c>
      <c r="U862">
        <v>0.1071</v>
      </c>
      <c r="V862">
        <v>5.1999999999999998E-3</v>
      </c>
      <c r="W862">
        <v>1.0999999999999999E-2</v>
      </c>
      <c r="X862">
        <v>0.22237999999999999</v>
      </c>
      <c r="AB862">
        <v>1817</v>
      </c>
      <c r="AC862">
        <v>45</v>
      </c>
      <c r="AD862">
        <v>120</v>
      </c>
      <c r="AE862">
        <v>1969</v>
      </c>
      <c r="AF862">
        <v>52</v>
      </c>
      <c r="AG862">
        <v>120</v>
      </c>
      <c r="AK862">
        <v>1672</v>
      </c>
      <c r="AL862">
        <v>96</v>
      </c>
      <c r="AM862">
        <v>200</v>
      </c>
    </row>
    <row r="863" spans="1:39" x14ac:dyDescent="0.25">
      <c r="A863">
        <v>27.053000000000001</v>
      </c>
      <c r="B863" t="s">
        <v>1016</v>
      </c>
      <c r="C863">
        <v>139</v>
      </c>
      <c r="D863" t="s">
        <v>40</v>
      </c>
      <c r="E863">
        <v>1</v>
      </c>
      <c r="F863" s="1">
        <v>4350000</v>
      </c>
      <c r="G863">
        <v>250000</v>
      </c>
      <c r="J863">
        <v>7790</v>
      </c>
      <c r="K863">
        <v>420</v>
      </c>
      <c r="L863">
        <v>5.01</v>
      </c>
      <c r="M863">
        <v>0.26</v>
      </c>
      <c r="N863">
        <v>0.66</v>
      </c>
      <c r="O863">
        <v>0.34</v>
      </c>
      <c r="P863">
        <v>1.0999999999999999E-2</v>
      </c>
      <c r="Q863">
        <v>2.3E-2</v>
      </c>
      <c r="R863">
        <v>0.40744999999999998</v>
      </c>
      <c r="S863">
        <v>2.941176</v>
      </c>
      <c r="T863">
        <v>0.1989619</v>
      </c>
      <c r="U863">
        <v>0.10970000000000001</v>
      </c>
      <c r="V863">
        <v>5.4000000000000003E-3</v>
      </c>
      <c r="W863">
        <v>1.0999999999999999E-2</v>
      </c>
      <c r="X863">
        <v>0.23511000000000001</v>
      </c>
      <c r="AB863">
        <v>1794</v>
      </c>
      <c r="AC863">
        <v>44</v>
      </c>
      <c r="AD863">
        <v>110</v>
      </c>
      <c r="AE863">
        <v>1886</v>
      </c>
      <c r="AF863">
        <v>53</v>
      </c>
      <c r="AG863">
        <v>110</v>
      </c>
      <c r="AK863">
        <v>1706</v>
      </c>
      <c r="AL863">
        <v>96</v>
      </c>
      <c r="AM863">
        <v>200</v>
      </c>
    </row>
    <row r="864" spans="1:39" x14ac:dyDescent="0.25">
      <c r="A864">
        <v>27.613</v>
      </c>
      <c r="B864" t="s">
        <v>1017</v>
      </c>
      <c r="C864">
        <v>141</v>
      </c>
      <c r="D864" t="s">
        <v>40</v>
      </c>
      <c r="E864">
        <v>1</v>
      </c>
      <c r="F864" s="1">
        <v>4730000</v>
      </c>
      <c r="G864">
        <v>250000</v>
      </c>
      <c r="J864">
        <v>7260</v>
      </c>
      <c r="K864">
        <v>390</v>
      </c>
      <c r="L864">
        <v>4.68</v>
      </c>
      <c r="M864">
        <v>0.27</v>
      </c>
      <c r="N864">
        <v>0.63</v>
      </c>
      <c r="O864">
        <v>0.3231</v>
      </c>
      <c r="P864">
        <v>9.4999999999999998E-3</v>
      </c>
      <c r="Q864">
        <v>2.1999999999999999E-2</v>
      </c>
      <c r="R864">
        <v>0.20608000000000001</v>
      </c>
      <c r="S864">
        <v>3.0950169999999999</v>
      </c>
      <c r="T864">
        <v>0.21074090000000001</v>
      </c>
      <c r="U864">
        <v>0.1084</v>
      </c>
      <c r="V864">
        <v>6.3E-3</v>
      </c>
      <c r="W864">
        <v>1.0999999999999999E-2</v>
      </c>
      <c r="X864">
        <v>0.26884999999999998</v>
      </c>
      <c r="AB864">
        <v>1723</v>
      </c>
      <c r="AC864">
        <v>50</v>
      </c>
      <c r="AD864">
        <v>120</v>
      </c>
      <c r="AE864">
        <v>1799</v>
      </c>
      <c r="AF864">
        <v>46</v>
      </c>
      <c r="AG864">
        <v>100</v>
      </c>
      <c r="AK864">
        <v>1650</v>
      </c>
      <c r="AL864">
        <v>120</v>
      </c>
      <c r="AM864">
        <v>210</v>
      </c>
    </row>
    <row r="865" spans="1:39" x14ac:dyDescent="0.25">
      <c r="A865">
        <v>27.11</v>
      </c>
      <c r="B865" t="s">
        <v>1018</v>
      </c>
      <c r="C865">
        <v>139</v>
      </c>
      <c r="D865" t="s">
        <v>40</v>
      </c>
      <c r="E865">
        <v>1</v>
      </c>
      <c r="F865" s="1">
        <v>4330000</v>
      </c>
      <c r="G865">
        <v>290000</v>
      </c>
      <c r="J865">
        <v>5320</v>
      </c>
      <c r="K865">
        <v>310</v>
      </c>
      <c r="L865">
        <v>4.76</v>
      </c>
      <c r="M865">
        <v>0.28999999999999998</v>
      </c>
      <c r="N865">
        <v>0.65</v>
      </c>
      <c r="O865">
        <v>0.33400000000000002</v>
      </c>
      <c r="P865">
        <v>1.2999999999999999E-2</v>
      </c>
      <c r="Q865">
        <v>2.4E-2</v>
      </c>
      <c r="R865">
        <v>0.22161</v>
      </c>
      <c r="S865">
        <v>2.9940120000000001</v>
      </c>
      <c r="T865">
        <v>0.21513860000000001</v>
      </c>
      <c r="U865">
        <v>0.1089</v>
      </c>
      <c r="V865">
        <v>7.1000000000000004E-3</v>
      </c>
      <c r="W865">
        <v>1.2E-2</v>
      </c>
      <c r="X865">
        <v>0.36769000000000002</v>
      </c>
      <c r="AB865">
        <v>1750</v>
      </c>
      <c r="AC865">
        <v>54</v>
      </c>
      <c r="AD865">
        <v>120</v>
      </c>
      <c r="AE865">
        <v>1854</v>
      </c>
      <c r="AF865">
        <v>63</v>
      </c>
      <c r="AG865">
        <v>120</v>
      </c>
      <c r="AK865">
        <v>1650</v>
      </c>
      <c r="AL865">
        <v>130</v>
      </c>
      <c r="AM865">
        <v>220</v>
      </c>
    </row>
    <row r="866" spans="1:39" x14ac:dyDescent="0.25">
      <c r="A866">
        <v>27.388000000000002</v>
      </c>
      <c r="B866" t="s">
        <v>1019</v>
      </c>
      <c r="C866">
        <v>141</v>
      </c>
      <c r="D866" t="s">
        <v>40</v>
      </c>
      <c r="E866">
        <v>1</v>
      </c>
      <c r="F866" s="1">
        <v>4550000</v>
      </c>
      <c r="G866">
        <v>260000</v>
      </c>
      <c r="J866">
        <v>20220</v>
      </c>
      <c r="K866">
        <v>980</v>
      </c>
      <c r="L866">
        <v>4.93</v>
      </c>
      <c r="M866">
        <v>0.17</v>
      </c>
      <c r="N866">
        <v>0.62</v>
      </c>
      <c r="O866">
        <v>0.34139999999999998</v>
      </c>
      <c r="P866">
        <v>7.7000000000000002E-3</v>
      </c>
      <c r="Q866">
        <v>2.1999999999999999E-2</v>
      </c>
      <c r="R866">
        <v>0.35016000000000003</v>
      </c>
      <c r="S866">
        <v>2.9291149999999999</v>
      </c>
      <c r="T866">
        <v>0.1887538</v>
      </c>
      <c r="U866">
        <v>0.10589999999999999</v>
      </c>
      <c r="V866">
        <v>3.5000000000000001E-3</v>
      </c>
      <c r="W866">
        <v>9.9000000000000008E-3</v>
      </c>
      <c r="X866">
        <v>0.23089000000000001</v>
      </c>
      <c r="AB866">
        <v>1792</v>
      </c>
      <c r="AC866">
        <v>29</v>
      </c>
      <c r="AD866">
        <v>110</v>
      </c>
      <c r="AE866">
        <v>1890</v>
      </c>
      <c r="AF866">
        <v>37</v>
      </c>
      <c r="AG866">
        <v>100</v>
      </c>
      <c r="AK866">
        <v>1696</v>
      </c>
      <c r="AL866">
        <v>60</v>
      </c>
      <c r="AM866">
        <v>170</v>
      </c>
    </row>
    <row r="867" spans="1:39" x14ac:dyDescent="0.25">
      <c r="A867">
        <v>27.085000000000001</v>
      </c>
      <c r="B867" t="s">
        <v>1020</v>
      </c>
      <c r="C867">
        <v>139</v>
      </c>
      <c r="D867" t="s">
        <v>40</v>
      </c>
      <c r="E867">
        <v>1</v>
      </c>
      <c r="F867" s="1">
        <v>4480000</v>
      </c>
      <c r="G867">
        <v>260000</v>
      </c>
      <c r="J867">
        <v>21500</v>
      </c>
      <c r="K867">
        <v>1100</v>
      </c>
      <c r="L867">
        <v>4.83</v>
      </c>
      <c r="M867">
        <v>0.15</v>
      </c>
      <c r="N867">
        <v>0.61</v>
      </c>
      <c r="O867">
        <v>0.33250000000000002</v>
      </c>
      <c r="P867">
        <v>7.7000000000000002E-3</v>
      </c>
      <c r="Q867">
        <v>2.1000000000000001E-2</v>
      </c>
      <c r="R867">
        <v>0.39548</v>
      </c>
      <c r="S867">
        <v>3.0075189999999998</v>
      </c>
      <c r="T867">
        <v>0.1899486</v>
      </c>
      <c r="U867">
        <v>0.107</v>
      </c>
      <c r="V867">
        <v>3.3999999999999998E-3</v>
      </c>
      <c r="W867">
        <v>0.01</v>
      </c>
      <c r="X867">
        <v>0.31137999999999999</v>
      </c>
      <c r="AB867">
        <v>1786</v>
      </c>
      <c r="AC867">
        <v>26</v>
      </c>
      <c r="AD867">
        <v>100</v>
      </c>
      <c r="AE867">
        <v>1847</v>
      </c>
      <c r="AF867">
        <v>37</v>
      </c>
      <c r="AG867">
        <v>100</v>
      </c>
      <c r="AK867">
        <v>1709</v>
      </c>
      <c r="AL867">
        <v>59</v>
      </c>
      <c r="AM867">
        <v>170</v>
      </c>
    </row>
    <row r="868" spans="1:39" x14ac:dyDescent="0.25">
      <c r="A868">
        <v>27.045999999999999</v>
      </c>
      <c r="B868" t="s">
        <v>1021</v>
      </c>
      <c r="C868">
        <v>138</v>
      </c>
      <c r="D868" t="s">
        <v>40</v>
      </c>
      <c r="E868">
        <v>1</v>
      </c>
      <c r="F868" s="1">
        <v>4530000</v>
      </c>
      <c r="G868">
        <v>250000</v>
      </c>
      <c r="J868">
        <v>6770</v>
      </c>
      <c r="K868">
        <v>360</v>
      </c>
      <c r="L868">
        <v>5.26</v>
      </c>
      <c r="M868">
        <v>0.28000000000000003</v>
      </c>
      <c r="N868">
        <v>0.7</v>
      </c>
      <c r="O868">
        <v>0.33900000000000002</v>
      </c>
      <c r="P868">
        <v>1.0999999999999999E-2</v>
      </c>
      <c r="Q868">
        <v>2.3E-2</v>
      </c>
      <c r="R868">
        <v>0.38946999999999998</v>
      </c>
      <c r="S868">
        <v>2.9498530000000001</v>
      </c>
      <c r="T868">
        <v>0.2001375</v>
      </c>
      <c r="U868">
        <v>0.1123</v>
      </c>
      <c r="V868">
        <v>5.4999999999999997E-3</v>
      </c>
      <c r="W868">
        <v>1.0999999999999999E-2</v>
      </c>
      <c r="X868">
        <v>0.20455000000000001</v>
      </c>
      <c r="AB868">
        <v>1836</v>
      </c>
      <c r="AC868">
        <v>43</v>
      </c>
      <c r="AD868">
        <v>110</v>
      </c>
      <c r="AE868">
        <v>1879</v>
      </c>
      <c r="AF868">
        <v>54</v>
      </c>
      <c r="AG868">
        <v>110</v>
      </c>
      <c r="AK868">
        <v>1755</v>
      </c>
      <c r="AL868">
        <v>91</v>
      </c>
      <c r="AM868">
        <v>190</v>
      </c>
    </row>
    <row r="869" spans="1:39" x14ac:dyDescent="0.25">
      <c r="A869">
        <v>27.617000000000001</v>
      </c>
      <c r="B869" t="s">
        <v>1022</v>
      </c>
      <c r="C869">
        <v>142</v>
      </c>
      <c r="D869" t="s">
        <v>40</v>
      </c>
      <c r="E869">
        <v>1</v>
      </c>
      <c r="F869" s="1">
        <v>4370000</v>
      </c>
      <c r="G869">
        <v>200000</v>
      </c>
      <c r="J869">
        <v>22450</v>
      </c>
      <c r="K869">
        <v>890</v>
      </c>
      <c r="L869">
        <v>5.12</v>
      </c>
      <c r="M869">
        <v>0.17</v>
      </c>
      <c r="N869">
        <v>0.65</v>
      </c>
      <c r="O869">
        <v>0.35199999999999998</v>
      </c>
      <c r="P869">
        <v>7.7999999999999996E-3</v>
      </c>
      <c r="Q869">
        <v>2.1999999999999999E-2</v>
      </c>
      <c r="R869">
        <v>0.25774999999999998</v>
      </c>
      <c r="S869">
        <v>2.8409089999999999</v>
      </c>
      <c r="T869">
        <v>0.17755679999999999</v>
      </c>
      <c r="U869">
        <v>0.1066</v>
      </c>
      <c r="V869">
        <v>3.7000000000000002E-3</v>
      </c>
      <c r="W869">
        <v>0.01</v>
      </c>
      <c r="X869">
        <v>0.30853000000000003</v>
      </c>
      <c r="AB869">
        <v>1836</v>
      </c>
      <c r="AC869">
        <v>27</v>
      </c>
      <c r="AD869">
        <v>100</v>
      </c>
      <c r="AE869">
        <v>1940</v>
      </c>
      <c r="AF869">
        <v>37</v>
      </c>
      <c r="AG869">
        <v>110</v>
      </c>
      <c r="AK869">
        <v>1694</v>
      </c>
      <c r="AL869">
        <v>64</v>
      </c>
      <c r="AM869">
        <v>170</v>
      </c>
    </row>
    <row r="870" spans="1:39" x14ac:dyDescent="0.25">
      <c r="A870">
        <v>27.044</v>
      </c>
      <c r="B870" t="s">
        <v>1023</v>
      </c>
      <c r="C870">
        <v>139</v>
      </c>
      <c r="D870" t="s">
        <v>40</v>
      </c>
      <c r="E870">
        <v>1</v>
      </c>
      <c r="F870" s="1">
        <v>4600000</v>
      </c>
      <c r="G870">
        <v>210000</v>
      </c>
      <c r="J870">
        <v>7000</v>
      </c>
      <c r="K870">
        <v>290</v>
      </c>
      <c r="L870">
        <v>5.15</v>
      </c>
      <c r="M870">
        <v>0.27</v>
      </c>
      <c r="N870">
        <v>0.68</v>
      </c>
      <c r="O870">
        <v>0.33400000000000002</v>
      </c>
      <c r="P870">
        <v>0.01</v>
      </c>
      <c r="Q870">
        <v>2.1999999999999999E-2</v>
      </c>
      <c r="R870">
        <v>0.13325000000000001</v>
      </c>
      <c r="S870">
        <v>2.9940120000000001</v>
      </c>
      <c r="T870">
        <v>0.19721040000000001</v>
      </c>
      <c r="U870">
        <v>0.1119</v>
      </c>
      <c r="V870">
        <v>6.3E-3</v>
      </c>
      <c r="W870">
        <v>1.2E-2</v>
      </c>
      <c r="X870">
        <v>0.42236000000000001</v>
      </c>
      <c r="AB870">
        <v>1814</v>
      </c>
      <c r="AC870">
        <v>46</v>
      </c>
      <c r="AD870">
        <v>120</v>
      </c>
      <c r="AE870">
        <v>1853</v>
      </c>
      <c r="AF870">
        <v>48</v>
      </c>
      <c r="AG870">
        <v>110</v>
      </c>
      <c r="AK870">
        <v>1730</v>
      </c>
      <c r="AL870">
        <v>110</v>
      </c>
      <c r="AM870">
        <v>200</v>
      </c>
    </row>
    <row r="871" spans="1:39" x14ac:dyDescent="0.25">
      <c r="A871">
        <v>27.064</v>
      </c>
      <c r="B871" t="s">
        <v>1024</v>
      </c>
      <c r="C871">
        <v>139</v>
      </c>
      <c r="D871" t="s">
        <v>40</v>
      </c>
      <c r="E871">
        <v>1</v>
      </c>
      <c r="F871" s="1">
        <v>4470000</v>
      </c>
      <c r="G871">
        <v>210000</v>
      </c>
      <c r="J871">
        <v>22120</v>
      </c>
      <c r="K871">
        <v>900</v>
      </c>
      <c r="L871">
        <v>5.1100000000000003</v>
      </c>
      <c r="M871">
        <v>0.18</v>
      </c>
      <c r="N871">
        <v>0.65</v>
      </c>
      <c r="O871">
        <v>0.35339999999999999</v>
      </c>
      <c r="P871">
        <v>8.2000000000000007E-3</v>
      </c>
      <c r="Q871">
        <v>2.3E-2</v>
      </c>
      <c r="R871">
        <v>0.47534999999999999</v>
      </c>
      <c r="S871">
        <v>2.8296549999999998</v>
      </c>
      <c r="T871">
        <v>0.18415980000000001</v>
      </c>
      <c r="U871">
        <v>0.105</v>
      </c>
      <c r="V871">
        <v>3.3999999999999998E-3</v>
      </c>
      <c r="W871">
        <v>9.7999999999999997E-3</v>
      </c>
      <c r="X871">
        <v>0.18690000000000001</v>
      </c>
      <c r="AB871">
        <v>1830</v>
      </c>
      <c r="AC871">
        <v>31</v>
      </c>
      <c r="AD871">
        <v>110</v>
      </c>
      <c r="AE871">
        <v>1952</v>
      </c>
      <c r="AF871">
        <v>40</v>
      </c>
      <c r="AG871">
        <v>110</v>
      </c>
      <c r="AK871">
        <v>1681</v>
      </c>
      <c r="AL871">
        <v>58</v>
      </c>
      <c r="AM871">
        <v>170</v>
      </c>
    </row>
    <row r="872" spans="1:39" x14ac:dyDescent="0.25">
      <c r="A872">
        <v>27.631</v>
      </c>
      <c r="B872" t="s">
        <v>1025</v>
      </c>
      <c r="C872">
        <v>141</v>
      </c>
      <c r="D872" t="s">
        <v>40</v>
      </c>
      <c r="E872">
        <v>1</v>
      </c>
      <c r="F872" s="1">
        <v>4360000</v>
      </c>
      <c r="G872">
        <v>210000</v>
      </c>
      <c r="J872">
        <v>7650</v>
      </c>
      <c r="K872">
        <v>340</v>
      </c>
      <c r="L872">
        <v>5.22</v>
      </c>
      <c r="M872">
        <v>0.28000000000000003</v>
      </c>
      <c r="N872">
        <v>0.69</v>
      </c>
      <c r="O872">
        <v>0.35399999999999998</v>
      </c>
      <c r="P872">
        <v>0.01</v>
      </c>
      <c r="Q872">
        <v>2.3E-2</v>
      </c>
      <c r="R872">
        <v>0.32568000000000003</v>
      </c>
      <c r="S872">
        <v>2.824859</v>
      </c>
      <c r="T872">
        <v>0.183536</v>
      </c>
      <c r="U872">
        <v>0.1094</v>
      </c>
      <c r="V872">
        <v>5.7000000000000002E-3</v>
      </c>
      <c r="W872">
        <v>1.0999999999999999E-2</v>
      </c>
      <c r="X872">
        <v>0.25080999999999998</v>
      </c>
      <c r="AB872">
        <v>1827</v>
      </c>
      <c r="AC872">
        <v>45</v>
      </c>
      <c r="AD872">
        <v>110</v>
      </c>
      <c r="AE872">
        <v>1946</v>
      </c>
      <c r="AF872">
        <v>49</v>
      </c>
      <c r="AG872">
        <v>110</v>
      </c>
      <c r="AK872">
        <v>1701</v>
      </c>
      <c r="AL872">
        <v>97</v>
      </c>
      <c r="AM872">
        <v>190</v>
      </c>
    </row>
    <row r="873" spans="1:39" x14ac:dyDescent="0.25">
      <c r="A873">
        <v>27.015999999999998</v>
      </c>
      <c r="B873" t="s">
        <v>1026</v>
      </c>
      <c r="C873">
        <v>139</v>
      </c>
      <c r="D873" t="s">
        <v>40</v>
      </c>
      <c r="E873">
        <v>1</v>
      </c>
      <c r="F873" s="1">
        <v>4230000</v>
      </c>
      <c r="G873">
        <v>190000</v>
      </c>
      <c r="J873">
        <v>7660</v>
      </c>
      <c r="K873">
        <v>330</v>
      </c>
      <c r="L873">
        <v>5.38</v>
      </c>
      <c r="M873">
        <v>0.24</v>
      </c>
      <c r="N873">
        <v>0.7</v>
      </c>
      <c r="O873">
        <v>0.35899999999999999</v>
      </c>
      <c r="P873">
        <v>1.0999999999999999E-2</v>
      </c>
      <c r="Q873">
        <v>2.4E-2</v>
      </c>
      <c r="R873">
        <v>9.4030000000000002E-2</v>
      </c>
      <c r="S873">
        <v>2.7855150000000002</v>
      </c>
      <c r="T873">
        <v>0.1862183</v>
      </c>
      <c r="U873">
        <v>0.11210000000000001</v>
      </c>
      <c r="V873">
        <v>5.7000000000000002E-3</v>
      </c>
      <c r="W873">
        <v>1.0999999999999999E-2</v>
      </c>
      <c r="X873">
        <v>0.43532999999999999</v>
      </c>
      <c r="AB873">
        <v>1861</v>
      </c>
      <c r="AC873">
        <v>40</v>
      </c>
      <c r="AD873">
        <v>110</v>
      </c>
      <c r="AE873">
        <v>1970</v>
      </c>
      <c r="AF873">
        <v>50</v>
      </c>
      <c r="AG873">
        <v>110</v>
      </c>
      <c r="AK873">
        <v>1763</v>
      </c>
      <c r="AL873">
        <v>88</v>
      </c>
      <c r="AM873">
        <v>180</v>
      </c>
    </row>
    <row r="874" spans="1:39" x14ac:dyDescent="0.25">
      <c r="A874">
        <v>27.012</v>
      </c>
      <c r="B874" t="s">
        <v>1027</v>
      </c>
      <c r="C874">
        <v>138</v>
      </c>
      <c r="D874" t="s">
        <v>40</v>
      </c>
      <c r="E874">
        <v>1</v>
      </c>
      <c r="F874" s="1">
        <v>4680000</v>
      </c>
      <c r="G874">
        <v>230000</v>
      </c>
      <c r="J874">
        <v>7120</v>
      </c>
      <c r="K874">
        <v>310</v>
      </c>
      <c r="L874">
        <v>5.16</v>
      </c>
      <c r="M874">
        <v>0.24</v>
      </c>
      <c r="N874">
        <v>0.68</v>
      </c>
      <c r="O874">
        <v>0.33900000000000002</v>
      </c>
      <c r="P874">
        <v>1.0999999999999999E-2</v>
      </c>
      <c r="Q874">
        <v>2.3E-2</v>
      </c>
      <c r="R874">
        <v>0.10221</v>
      </c>
      <c r="S874">
        <v>2.9498530000000001</v>
      </c>
      <c r="T874">
        <v>0.2001375</v>
      </c>
      <c r="U874">
        <v>0.1172</v>
      </c>
      <c r="V874">
        <v>6.4999999999999997E-3</v>
      </c>
      <c r="W874">
        <v>1.2E-2</v>
      </c>
      <c r="X874">
        <v>0.47521999999999998</v>
      </c>
      <c r="AB874">
        <v>1823</v>
      </c>
      <c r="AC874">
        <v>42</v>
      </c>
      <c r="AD874">
        <v>120</v>
      </c>
      <c r="AE874">
        <v>1873</v>
      </c>
      <c r="AF874">
        <v>53</v>
      </c>
      <c r="AG874">
        <v>110</v>
      </c>
      <c r="AK874">
        <v>1820</v>
      </c>
      <c r="AL874">
        <v>100</v>
      </c>
      <c r="AM874">
        <v>190</v>
      </c>
    </row>
    <row r="875" spans="1:39" x14ac:dyDescent="0.25">
      <c r="A875">
        <v>27.56</v>
      </c>
      <c r="B875" t="s">
        <v>1028</v>
      </c>
      <c r="C875">
        <v>141</v>
      </c>
      <c r="D875" t="s">
        <v>40</v>
      </c>
      <c r="E875">
        <v>1</v>
      </c>
      <c r="F875" s="1">
        <v>4650000</v>
      </c>
      <c r="G875">
        <v>230000</v>
      </c>
      <c r="J875">
        <v>7020</v>
      </c>
      <c r="K875">
        <v>310</v>
      </c>
      <c r="L875">
        <v>5.33</v>
      </c>
      <c r="M875">
        <v>0.31</v>
      </c>
      <c r="N875">
        <v>0.72</v>
      </c>
      <c r="O875">
        <v>0.3337</v>
      </c>
      <c r="P875">
        <v>9.4000000000000004E-3</v>
      </c>
      <c r="Q875">
        <v>2.1999999999999999E-2</v>
      </c>
      <c r="R875">
        <v>0.17910999999999999</v>
      </c>
      <c r="S875">
        <v>2.9967039999999998</v>
      </c>
      <c r="T875">
        <v>0.19756509999999999</v>
      </c>
      <c r="U875">
        <v>0.12039999999999999</v>
      </c>
      <c r="V875">
        <v>7.1000000000000004E-3</v>
      </c>
      <c r="W875">
        <v>1.2999999999999999E-2</v>
      </c>
      <c r="X875">
        <v>0.27578000000000003</v>
      </c>
      <c r="AB875">
        <v>1830</v>
      </c>
      <c r="AC875">
        <v>51</v>
      </c>
      <c r="AD875">
        <v>120</v>
      </c>
      <c r="AE875">
        <v>1851</v>
      </c>
      <c r="AF875">
        <v>45</v>
      </c>
      <c r="AG875">
        <v>110</v>
      </c>
      <c r="AK875">
        <v>1850</v>
      </c>
      <c r="AL875">
        <v>110</v>
      </c>
      <c r="AM875">
        <v>200</v>
      </c>
    </row>
    <row r="876" spans="1:39" x14ac:dyDescent="0.25">
      <c r="A876">
        <v>27.036999999999999</v>
      </c>
      <c r="B876" t="s">
        <v>1029</v>
      </c>
      <c r="C876">
        <v>139</v>
      </c>
      <c r="D876" t="s">
        <v>40</v>
      </c>
      <c r="E876">
        <v>1</v>
      </c>
      <c r="F876" s="1">
        <v>4360000</v>
      </c>
      <c r="G876">
        <v>230000</v>
      </c>
      <c r="J876">
        <v>19900</v>
      </c>
      <c r="K876">
        <v>950</v>
      </c>
      <c r="L876">
        <v>5.15</v>
      </c>
      <c r="M876">
        <v>0.19</v>
      </c>
      <c r="N876">
        <v>0.66</v>
      </c>
      <c r="O876">
        <v>0.34289999999999998</v>
      </c>
      <c r="P876">
        <v>8.9999999999999993E-3</v>
      </c>
      <c r="Q876">
        <v>2.1999999999999999E-2</v>
      </c>
      <c r="R876">
        <v>0.36981000000000003</v>
      </c>
      <c r="S876">
        <v>2.9163019999999999</v>
      </c>
      <c r="T876">
        <v>0.18710599999999999</v>
      </c>
      <c r="U876">
        <v>0.1118</v>
      </c>
      <c r="V876">
        <v>4.1999999999999997E-3</v>
      </c>
      <c r="W876">
        <v>1.0999999999999999E-2</v>
      </c>
      <c r="X876">
        <v>0.16294</v>
      </c>
      <c r="AB876">
        <v>1827</v>
      </c>
      <c r="AC876">
        <v>32</v>
      </c>
      <c r="AD876">
        <v>110</v>
      </c>
      <c r="AE876">
        <v>1896</v>
      </c>
      <c r="AF876">
        <v>43</v>
      </c>
      <c r="AG876">
        <v>110</v>
      </c>
      <c r="AK876">
        <v>1782</v>
      </c>
      <c r="AL876">
        <v>69</v>
      </c>
      <c r="AM876">
        <v>180</v>
      </c>
    </row>
    <row r="877" spans="1:39" x14ac:dyDescent="0.25">
      <c r="A877">
        <v>27.007999999999999</v>
      </c>
      <c r="B877" t="s">
        <v>1030</v>
      </c>
      <c r="C877">
        <v>139</v>
      </c>
      <c r="D877" t="s">
        <v>40</v>
      </c>
      <c r="E877">
        <v>1</v>
      </c>
      <c r="F877" s="1">
        <v>4480000</v>
      </c>
      <c r="G877">
        <v>250000</v>
      </c>
      <c r="J877">
        <v>20970</v>
      </c>
      <c r="K877">
        <v>920</v>
      </c>
      <c r="L877">
        <v>5.04</v>
      </c>
      <c r="M877">
        <v>0.17</v>
      </c>
      <c r="N877">
        <v>0.64</v>
      </c>
      <c r="O877">
        <v>0.33119999999999999</v>
      </c>
      <c r="P877">
        <v>8.3000000000000001E-3</v>
      </c>
      <c r="Q877">
        <v>2.1000000000000001E-2</v>
      </c>
      <c r="R877">
        <v>0.59316999999999998</v>
      </c>
      <c r="S877">
        <v>3.0193240000000001</v>
      </c>
      <c r="T877">
        <v>0.19144259999999999</v>
      </c>
      <c r="U877">
        <v>0.11210000000000001</v>
      </c>
      <c r="V877">
        <v>3.2000000000000002E-3</v>
      </c>
      <c r="W877">
        <v>0.01</v>
      </c>
      <c r="X877">
        <v>0.12628</v>
      </c>
      <c r="AB877">
        <v>1815</v>
      </c>
      <c r="AC877">
        <v>30</v>
      </c>
      <c r="AD877">
        <v>110</v>
      </c>
      <c r="AE877">
        <v>1840</v>
      </c>
      <c r="AF877">
        <v>40</v>
      </c>
      <c r="AG877">
        <v>100</v>
      </c>
      <c r="AK877">
        <v>1808</v>
      </c>
      <c r="AL877">
        <v>53</v>
      </c>
      <c r="AM877">
        <v>170</v>
      </c>
    </row>
    <row r="878" spans="1:39" x14ac:dyDescent="0.25">
      <c r="A878">
        <v>27.003</v>
      </c>
      <c r="B878" t="s">
        <v>1031</v>
      </c>
      <c r="C878">
        <v>138</v>
      </c>
      <c r="D878" t="s">
        <v>40</v>
      </c>
      <c r="E878">
        <v>1</v>
      </c>
      <c r="F878" s="1">
        <v>4340000</v>
      </c>
      <c r="G878">
        <v>230000</v>
      </c>
      <c r="J878">
        <v>6610</v>
      </c>
      <c r="K878">
        <v>310</v>
      </c>
      <c r="L878">
        <v>5.34</v>
      </c>
      <c r="M878">
        <v>0.32</v>
      </c>
      <c r="N878">
        <v>0.72</v>
      </c>
      <c r="O878">
        <v>0.35099999999999998</v>
      </c>
      <c r="P878">
        <v>1.0999999999999999E-2</v>
      </c>
      <c r="Q878">
        <v>2.4E-2</v>
      </c>
      <c r="R878">
        <v>0.34144999999999998</v>
      </c>
      <c r="S878">
        <v>2.8490030000000002</v>
      </c>
      <c r="T878">
        <v>0.19480359999999999</v>
      </c>
      <c r="U878">
        <v>0.1111</v>
      </c>
      <c r="V878">
        <v>6.3E-3</v>
      </c>
      <c r="W878">
        <v>1.2E-2</v>
      </c>
      <c r="X878">
        <v>0.12361</v>
      </c>
      <c r="AB878">
        <v>1833</v>
      </c>
      <c r="AC878">
        <v>51</v>
      </c>
      <c r="AD878">
        <v>120</v>
      </c>
      <c r="AE878">
        <v>1933</v>
      </c>
      <c r="AF878">
        <v>53</v>
      </c>
      <c r="AG878">
        <v>110</v>
      </c>
      <c r="AK878">
        <v>1710</v>
      </c>
      <c r="AL878">
        <v>120</v>
      </c>
      <c r="AM878">
        <v>210</v>
      </c>
    </row>
    <row r="879" spans="1:39" s="20" customFormat="1" x14ac:dyDescent="0.25">
      <c r="AE879" s="21"/>
    </row>
    <row r="880" spans="1:39" x14ac:dyDescent="0.25">
      <c r="B880" s="13" t="s">
        <v>843</v>
      </c>
    </row>
    <row r="881" spans="1:45" x14ac:dyDescent="0.25">
      <c r="A881">
        <v>26.550999999999998</v>
      </c>
      <c r="B881" t="s">
        <v>472</v>
      </c>
      <c r="C881">
        <v>124</v>
      </c>
      <c r="D881" t="s">
        <v>40</v>
      </c>
      <c r="E881">
        <v>1</v>
      </c>
      <c r="H881" s="1">
        <v>134200000</v>
      </c>
      <c r="I881" s="1">
        <v>1600000</v>
      </c>
      <c r="J881">
        <v>871300</v>
      </c>
      <c r="K881">
        <v>9500</v>
      </c>
      <c r="L881">
        <v>0.78200000000000003</v>
      </c>
      <c r="M881">
        <v>0.01</v>
      </c>
      <c r="N881">
        <v>1.4999999999999999E-2</v>
      </c>
      <c r="O881">
        <v>9.4359999999999999E-2</v>
      </c>
      <c r="P881">
        <v>7.5000000000000002E-4</v>
      </c>
      <c r="Q881">
        <v>1.1999999999999999E-3</v>
      </c>
      <c r="R881">
        <v>0.30284</v>
      </c>
      <c r="S881">
        <v>10.597709999999999</v>
      </c>
      <c r="T881">
        <v>0.1347738</v>
      </c>
      <c r="U881">
        <v>5.9810000000000002E-2</v>
      </c>
      <c r="V881">
        <v>8.0999999999999996E-4</v>
      </c>
      <c r="W881">
        <v>9.2000000000000003E-4</v>
      </c>
      <c r="X881">
        <v>0.11445</v>
      </c>
      <c r="Y881">
        <v>3.1099999999999999E-2</v>
      </c>
      <c r="Z881">
        <v>1.4E-3</v>
      </c>
      <c r="AA881">
        <v>2.3999999999999998E-3</v>
      </c>
      <c r="AB881">
        <v>586.1</v>
      </c>
      <c r="AC881">
        <v>5.9</v>
      </c>
      <c r="AD881">
        <v>8.5</v>
      </c>
      <c r="AE881" s="4">
        <v>581.20000000000005</v>
      </c>
      <c r="AF881">
        <v>4.4000000000000004</v>
      </c>
      <c r="AG881">
        <v>7.3</v>
      </c>
      <c r="AH881">
        <v>618</v>
      </c>
      <c r="AI881">
        <v>27</v>
      </c>
      <c r="AJ881">
        <v>46</v>
      </c>
      <c r="AK881">
        <v>588</v>
      </c>
      <c r="AL881">
        <v>29</v>
      </c>
      <c r="AM881">
        <v>33</v>
      </c>
      <c r="AN881">
        <v>338.2</v>
      </c>
      <c r="AO881">
        <v>3.7</v>
      </c>
      <c r="AP881">
        <v>19.14</v>
      </c>
      <c r="AQ881">
        <v>0.24</v>
      </c>
      <c r="AR881">
        <v>18.09</v>
      </c>
      <c r="AS881">
        <v>0.14000000000000001</v>
      </c>
    </row>
    <row r="882" spans="1:45" x14ac:dyDescent="0.25">
      <c r="A882">
        <v>26.542999999999999</v>
      </c>
      <c r="B882" t="s">
        <v>471</v>
      </c>
      <c r="C882">
        <v>124</v>
      </c>
      <c r="D882" t="s">
        <v>40</v>
      </c>
      <c r="E882">
        <v>1</v>
      </c>
      <c r="H882" s="1">
        <v>122800000</v>
      </c>
      <c r="I882" s="1">
        <v>1300000</v>
      </c>
      <c r="J882">
        <v>852600</v>
      </c>
      <c r="K882">
        <v>8600</v>
      </c>
      <c r="L882">
        <v>0.78700000000000003</v>
      </c>
      <c r="M882">
        <v>1.0999999999999999E-2</v>
      </c>
      <c r="N882">
        <v>1.4999999999999999E-2</v>
      </c>
      <c r="O882">
        <v>9.4530000000000003E-2</v>
      </c>
      <c r="P882">
        <v>7.2999999999999996E-4</v>
      </c>
      <c r="Q882">
        <v>1.1999999999999999E-3</v>
      </c>
      <c r="R882">
        <v>0.31147999999999998</v>
      </c>
      <c r="S882">
        <v>10.57865</v>
      </c>
      <c r="T882">
        <v>0.13428950000000001</v>
      </c>
      <c r="U882">
        <v>6.0359999999999997E-2</v>
      </c>
      <c r="V882">
        <v>8.0000000000000004E-4</v>
      </c>
      <c r="W882">
        <v>9.1E-4</v>
      </c>
      <c r="X882">
        <v>0.24687000000000001</v>
      </c>
      <c r="Y882">
        <v>3.1199999999999999E-2</v>
      </c>
      <c r="Z882">
        <v>1.5E-3</v>
      </c>
      <c r="AA882">
        <v>2.3999999999999998E-3</v>
      </c>
      <c r="AB882">
        <v>589</v>
      </c>
      <c r="AC882">
        <v>6.2</v>
      </c>
      <c r="AD882">
        <v>8.6999999999999993</v>
      </c>
      <c r="AE882" s="4">
        <v>582.20000000000005</v>
      </c>
      <c r="AF882">
        <v>4.3</v>
      </c>
      <c r="AG882">
        <v>7.2</v>
      </c>
      <c r="AH882">
        <v>620</v>
      </c>
      <c r="AI882">
        <v>30</v>
      </c>
      <c r="AJ882">
        <v>48</v>
      </c>
      <c r="AK882">
        <v>607</v>
      </c>
      <c r="AL882">
        <v>29</v>
      </c>
      <c r="AM882">
        <v>33</v>
      </c>
      <c r="AN882">
        <v>327.5</v>
      </c>
      <c r="AO882">
        <v>3.3</v>
      </c>
      <c r="AP882">
        <v>17.84</v>
      </c>
      <c r="AQ882">
        <v>0.22</v>
      </c>
      <c r="AR882">
        <v>18.920000000000002</v>
      </c>
      <c r="AS882">
        <v>0.14000000000000001</v>
      </c>
    </row>
    <row r="883" spans="1:45" x14ac:dyDescent="0.25">
      <c r="A883">
        <v>26.506</v>
      </c>
      <c r="B883" t="s">
        <v>470</v>
      </c>
      <c r="C883">
        <v>123</v>
      </c>
      <c r="D883" t="s">
        <v>40</v>
      </c>
      <c r="E883">
        <v>1</v>
      </c>
      <c r="H883" s="1">
        <v>134100000</v>
      </c>
      <c r="I883" s="1">
        <v>1400000</v>
      </c>
      <c r="J883">
        <v>875300</v>
      </c>
      <c r="K883">
        <v>8800</v>
      </c>
      <c r="L883">
        <v>0.78510000000000002</v>
      </c>
      <c r="M883">
        <v>9.9000000000000008E-3</v>
      </c>
      <c r="N883">
        <v>1.4999999999999999E-2</v>
      </c>
      <c r="O883">
        <v>9.4109999999999999E-2</v>
      </c>
      <c r="P883">
        <v>6.8999999999999997E-4</v>
      </c>
      <c r="Q883">
        <v>1.1999999999999999E-3</v>
      </c>
      <c r="R883">
        <v>0.14756</v>
      </c>
      <c r="S883">
        <v>10.625859999999999</v>
      </c>
      <c r="T883">
        <v>0.13549079999999999</v>
      </c>
      <c r="U883">
        <v>6.0240000000000002E-2</v>
      </c>
      <c r="V883">
        <v>8.0999999999999996E-4</v>
      </c>
      <c r="W883">
        <v>9.3000000000000005E-4</v>
      </c>
      <c r="X883">
        <v>0.39002999999999999</v>
      </c>
      <c r="Y883">
        <v>3.1199999999999999E-2</v>
      </c>
      <c r="Z883">
        <v>1.2999999999999999E-3</v>
      </c>
      <c r="AA883">
        <v>2.3E-3</v>
      </c>
      <c r="AB883">
        <v>587.9</v>
      </c>
      <c r="AC883">
        <v>5.6</v>
      </c>
      <c r="AD883">
        <v>8.3000000000000007</v>
      </c>
      <c r="AE883" s="4">
        <v>579.70000000000005</v>
      </c>
      <c r="AF883">
        <v>4.0999999999999996</v>
      </c>
      <c r="AG883">
        <v>7.1</v>
      </c>
      <c r="AH883">
        <v>620</v>
      </c>
      <c r="AI883">
        <v>25</v>
      </c>
      <c r="AJ883">
        <v>45</v>
      </c>
      <c r="AK883">
        <v>607</v>
      </c>
      <c r="AL883">
        <v>30</v>
      </c>
      <c r="AM883">
        <v>35</v>
      </c>
      <c r="AN883">
        <v>339.3</v>
      </c>
      <c r="AO883">
        <v>3.4</v>
      </c>
      <c r="AP883">
        <v>19.39</v>
      </c>
      <c r="AQ883">
        <v>0.24</v>
      </c>
      <c r="AR883">
        <v>17.89</v>
      </c>
      <c r="AS883">
        <v>0.13</v>
      </c>
    </row>
    <row r="884" spans="1:45" x14ac:dyDescent="0.25">
      <c r="A884">
        <v>26.577000000000002</v>
      </c>
      <c r="B884" t="s">
        <v>469</v>
      </c>
      <c r="C884">
        <v>124</v>
      </c>
      <c r="D884" t="s">
        <v>40</v>
      </c>
      <c r="E884">
        <v>1</v>
      </c>
      <c r="H884" s="1">
        <v>129300000</v>
      </c>
      <c r="I884" s="1">
        <v>1500000</v>
      </c>
      <c r="J884">
        <v>795800</v>
      </c>
      <c r="K884">
        <v>8200</v>
      </c>
      <c r="L884">
        <v>0.77400000000000002</v>
      </c>
      <c r="M884">
        <v>1.2E-2</v>
      </c>
      <c r="N884">
        <v>1.6E-2</v>
      </c>
      <c r="O884">
        <v>9.4880000000000006E-2</v>
      </c>
      <c r="P884">
        <v>8.1999999999999998E-4</v>
      </c>
      <c r="Q884">
        <v>1.2999999999999999E-3</v>
      </c>
      <c r="R884">
        <v>0.36262</v>
      </c>
      <c r="S884">
        <v>10.539630000000001</v>
      </c>
      <c r="T884">
        <v>0.14440890000000001</v>
      </c>
      <c r="U884">
        <v>5.9209999999999999E-2</v>
      </c>
      <c r="V884">
        <v>8.7000000000000001E-4</v>
      </c>
      <c r="W884">
        <v>9.7000000000000005E-4</v>
      </c>
      <c r="X884">
        <v>0.21274000000000001</v>
      </c>
      <c r="Y884">
        <v>2.9100000000000001E-2</v>
      </c>
      <c r="Z884">
        <v>1.2999999999999999E-3</v>
      </c>
      <c r="AA884">
        <v>2.2000000000000001E-3</v>
      </c>
      <c r="AB884">
        <v>581.1</v>
      </c>
      <c r="AC884">
        <v>6.9</v>
      </c>
      <c r="AD884">
        <v>9.1999999999999993</v>
      </c>
      <c r="AE884" s="4">
        <v>584.29999999999995</v>
      </c>
      <c r="AF884">
        <v>4.8</v>
      </c>
      <c r="AG884">
        <v>7.6</v>
      </c>
      <c r="AH884">
        <v>579</v>
      </c>
      <c r="AI884">
        <v>26</v>
      </c>
      <c r="AJ884">
        <v>44</v>
      </c>
      <c r="AK884">
        <v>564</v>
      </c>
      <c r="AL884">
        <v>33</v>
      </c>
      <c r="AM884">
        <v>37</v>
      </c>
      <c r="AN884">
        <v>317.5</v>
      </c>
      <c r="AO884">
        <v>3.3</v>
      </c>
      <c r="AP884">
        <v>17.23</v>
      </c>
      <c r="AQ884">
        <v>0.22</v>
      </c>
      <c r="AR884">
        <v>18.41</v>
      </c>
      <c r="AS884">
        <v>0.16</v>
      </c>
    </row>
    <row r="885" spans="1:45" x14ac:dyDescent="0.25">
      <c r="A885">
        <v>26.507999999999999</v>
      </c>
      <c r="B885" t="s">
        <v>468</v>
      </c>
      <c r="C885">
        <v>123</v>
      </c>
      <c r="D885" t="s">
        <v>40</v>
      </c>
      <c r="E885">
        <v>1</v>
      </c>
      <c r="H885" s="1">
        <v>127500000</v>
      </c>
      <c r="I885" s="1">
        <v>1500000</v>
      </c>
      <c r="J885">
        <v>761200</v>
      </c>
      <c r="K885">
        <v>7600</v>
      </c>
      <c r="L885">
        <v>0.78200000000000003</v>
      </c>
      <c r="M885">
        <v>1.0999999999999999E-2</v>
      </c>
      <c r="N885">
        <v>1.4999999999999999E-2</v>
      </c>
      <c r="O885">
        <v>9.4460000000000002E-2</v>
      </c>
      <c r="P885">
        <v>6.4000000000000005E-4</v>
      </c>
      <c r="Q885">
        <v>1.1999999999999999E-3</v>
      </c>
      <c r="R885">
        <v>2.8673000000000001E-2</v>
      </c>
      <c r="S885">
        <v>10.58649</v>
      </c>
      <c r="T885">
        <v>0.13448860000000001</v>
      </c>
      <c r="U885">
        <v>6.0170000000000001E-2</v>
      </c>
      <c r="V885">
        <v>9.3999999999999997E-4</v>
      </c>
      <c r="W885">
        <v>1E-3</v>
      </c>
      <c r="X885">
        <v>0.41421999999999998</v>
      </c>
      <c r="Y885">
        <v>2.9600000000000001E-2</v>
      </c>
      <c r="Z885">
        <v>1.5E-3</v>
      </c>
      <c r="AA885">
        <v>2.3999999999999998E-3</v>
      </c>
      <c r="AB885">
        <v>586</v>
      </c>
      <c r="AC885">
        <v>6.3</v>
      </c>
      <c r="AD885">
        <v>8.8000000000000007</v>
      </c>
      <c r="AE885" s="4">
        <v>581.79999999999995</v>
      </c>
      <c r="AF885">
        <v>3.8</v>
      </c>
      <c r="AG885">
        <v>6.9</v>
      </c>
      <c r="AH885">
        <v>590</v>
      </c>
      <c r="AI885">
        <v>30</v>
      </c>
      <c r="AJ885">
        <v>47</v>
      </c>
      <c r="AK885">
        <v>598</v>
      </c>
      <c r="AL885">
        <v>34</v>
      </c>
      <c r="AM885">
        <v>38</v>
      </c>
      <c r="AN885">
        <v>303.3</v>
      </c>
      <c r="AO885">
        <v>3</v>
      </c>
      <c r="AP885">
        <v>16.22</v>
      </c>
      <c r="AQ885">
        <v>0.19</v>
      </c>
      <c r="AR885">
        <v>18.7</v>
      </c>
      <c r="AS885">
        <v>0.15</v>
      </c>
    </row>
    <row r="886" spans="1:45" x14ac:dyDescent="0.25">
      <c r="A886">
        <v>26.504000000000001</v>
      </c>
      <c r="B886" t="s">
        <v>467</v>
      </c>
      <c r="C886">
        <v>123</v>
      </c>
      <c r="D886" t="s">
        <v>40</v>
      </c>
      <c r="E886">
        <v>1</v>
      </c>
      <c r="H886" s="1">
        <v>126000000</v>
      </c>
      <c r="I886" s="1">
        <v>1400000</v>
      </c>
      <c r="J886">
        <v>770600</v>
      </c>
      <c r="K886">
        <v>8000</v>
      </c>
      <c r="L886">
        <v>0.79600000000000004</v>
      </c>
      <c r="M886">
        <v>1.2999999999999999E-2</v>
      </c>
      <c r="N886">
        <v>1.7000000000000001E-2</v>
      </c>
      <c r="O886">
        <v>9.529E-2</v>
      </c>
      <c r="P886">
        <v>7.6999999999999996E-4</v>
      </c>
      <c r="Q886">
        <v>1.2999999999999999E-3</v>
      </c>
      <c r="R886">
        <v>0.32316</v>
      </c>
      <c r="S886">
        <v>10.49428</v>
      </c>
      <c r="T886">
        <v>0.14316889999999999</v>
      </c>
      <c r="U886">
        <v>6.08E-2</v>
      </c>
      <c r="V886">
        <v>9.5E-4</v>
      </c>
      <c r="W886">
        <v>1.1000000000000001E-3</v>
      </c>
      <c r="X886">
        <v>0.21479999999999999</v>
      </c>
      <c r="Y886">
        <v>2.9000000000000001E-2</v>
      </c>
      <c r="Z886">
        <v>1.4E-3</v>
      </c>
      <c r="AA886">
        <v>2.2000000000000001E-3</v>
      </c>
      <c r="AB886">
        <v>594</v>
      </c>
      <c r="AC886">
        <v>7.4</v>
      </c>
      <c r="AD886">
        <v>9.6</v>
      </c>
      <c r="AE886" s="4">
        <v>586.70000000000005</v>
      </c>
      <c r="AF886">
        <v>4.5</v>
      </c>
      <c r="AG886">
        <v>7.4</v>
      </c>
      <c r="AH886">
        <v>578</v>
      </c>
      <c r="AI886">
        <v>27</v>
      </c>
      <c r="AJ886">
        <v>44</v>
      </c>
      <c r="AK886">
        <v>620</v>
      </c>
      <c r="AL886">
        <v>35</v>
      </c>
      <c r="AM886">
        <v>38</v>
      </c>
      <c r="AN886">
        <v>308.3</v>
      </c>
      <c r="AO886">
        <v>3.2</v>
      </c>
      <c r="AP886">
        <v>16.510000000000002</v>
      </c>
      <c r="AQ886">
        <v>0.21</v>
      </c>
      <c r="AR886">
        <v>18.64</v>
      </c>
      <c r="AS886">
        <v>0.16</v>
      </c>
    </row>
    <row r="887" spans="1:45" x14ac:dyDescent="0.25">
      <c r="A887">
        <v>26.542999999999999</v>
      </c>
      <c r="B887" t="s">
        <v>466</v>
      </c>
      <c r="C887">
        <v>124</v>
      </c>
      <c r="D887" t="s">
        <v>40</v>
      </c>
      <c r="E887">
        <v>1</v>
      </c>
      <c r="H887" s="1">
        <v>125300000</v>
      </c>
      <c r="I887" s="1">
        <v>1400000</v>
      </c>
      <c r="J887">
        <v>766500</v>
      </c>
      <c r="K887">
        <v>8300</v>
      </c>
      <c r="L887">
        <v>0.78100000000000003</v>
      </c>
      <c r="M887">
        <v>1.2E-2</v>
      </c>
      <c r="N887">
        <v>1.6E-2</v>
      </c>
      <c r="O887">
        <v>9.5049999999999996E-2</v>
      </c>
      <c r="P887">
        <v>6.9999999999999999E-4</v>
      </c>
      <c r="Q887">
        <v>1.1999999999999999E-3</v>
      </c>
      <c r="R887">
        <v>0.21343000000000001</v>
      </c>
      <c r="S887">
        <v>10.52078</v>
      </c>
      <c r="T887">
        <v>0.1328241</v>
      </c>
      <c r="U887">
        <v>5.9830000000000001E-2</v>
      </c>
      <c r="V887">
        <v>8.9999999999999998E-4</v>
      </c>
      <c r="W887">
        <v>1E-3</v>
      </c>
      <c r="X887">
        <v>0.28777999999999998</v>
      </c>
      <c r="Y887">
        <v>2.9899999999999999E-2</v>
      </c>
      <c r="Z887">
        <v>1.5E-3</v>
      </c>
      <c r="AA887">
        <v>2.3E-3</v>
      </c>
      <c r="AB887">
        <v>585.29999999999995</v>
      </c>
      <c r="AC887">
        <v>6.6</v>
      </c>
      <c r="AD887">
        <v>9</v>
      </c>
      <c r="AE887" s="4">
        <v>585.29999999999995</v>
      </c>
      <c r="AF887">
        <v>4.0999999999999996</v>
      </c>
      <c r="AG887">
        <v>7.1</v>
      </c>
      <c r="AH887">
        <v>595</v>
      </c>
      <c r="AI887">
        <v>29</v>
      </c>
      <c r="AJ887">
        <v>46</v>
      </c>
      <c r="AK887">
        <v>586</v>
      </c>
      <c r="AL887">
        <v>33</v>
      </c>
      <c r="AM887">
        <v>36</v>
      </c>
      <c r="AN887">
        <v>308.10000000000002</v>
      </c>
      <c r="AO887">
        <v>3.3</v>
      </c>
      <c r="AP887">
        <v>16.25</v>
      </c>
      <c r="AQ887">
        <v>0.21</v>
      </c>
      <c r="AR887">
        <v>18.809999999999999</v>
      </c>
      <c r="AS887">
        <v>0.16</v>
      </c>
    </row>
    <row r="888" spans="1:45" x14ac:dyDescent="0.25">
      <c r="A888">
        <v>26.532</v>
      </c>
      <c r="B888" t="s">
        <v>465</v>
      </c>
      <c r="C888">
        <v>124</v>
      </c>
      <c r="D888" t="s">
        <v>40</v>
      </c>
      <c r="E888">
        <v>1</v>
      </c>
      <c r="H888" s="1">
        <v>122500000</v>
      </c>
      <c r="I888" s="1">
        <v>1200000</v>
      </c>
      <c r="J888">
        <v>760900</v>
      </c>
      <c r="K888">
        <v>7700</v>
      </c>
      <c r="L888">
        <v>0.77500000000000002</v>
      </c>
      <c r="M888">
        <v>1.2999999999999999E-2</v>
      </c>
      <c r="N888">
        <v>1.6E-2</v>
      </c>
      <c r="O888">
        <v>9.4060000000000005E-2</v>
      </c>
      <c r="P888">
        <v>6.8999999999999997E-4</v>
      </c>
      <c r="Q888">
        <v>1.1999999999999999E-3</v>
      </c>
      <c r="R888">
        <v>0.25975999999999999</v>
      </c>
      <c r="S888">
        <v>10.63151</v>
      </c>
      <c r="T888">
        <v>0.1356349</v>
      </c>
      <c r="U888">
        <v>5.985E-2</v>
      </c>
      <c r="V888">
        <v>9.7000000000000005E-4</v>
      </c>
      <c r="W888">
        <v>1.1000000000000001E-3</v>
      </c>
      <c r="X888">
        <v>0.17030999999999999</v>
      </c>
      <c r="Y888">
        <v>3.04E-2</v>
      </c>
      <c r="Z888">
        <v>1.6999999999999999E-3</v>
      </c>
      <c r="AA888">
        <v>2.5000000000000001E-3</v>
      </c>
      <c r="AB888">
        <v>583.20000000000005</v>
      </c>
      <c r="AC888">
        <v>7.4</v>
      </c>
      <c r="AD888">
        <v>9.6999999999999993</v>
      </c>
      <c r="AE888" s="4">
        <v>580</v>
      </c>
      <c r="AF888">
        <v>4.2</v>
      </c>
      <c r="AG888">
        <v>7.3</v>
      </c>
      <c r="AH888">
        <v>604</v>
      </c>
      <c r="AI888">
        <v>33</v>
      </c>
      <c r="AJ888">
        <v>49</v>
      </c>
      <c r="AK888">
        <v>585</v>
      </c>
      <c r="AL888">
        <v>35</v>
      </c>
      <c r="AM888">
        <v>38</v>
      </c>
      <c r="AN888">
        <v>292.5</v>
      </c>
      <c r="AO888">
        <v>3</v>
      </c>
      <c r="AP888">
        <v>16.12</v>
      </c>
      <c r="AQ888">
        <v>0.18</v>
      </c>
      <c r="AR888">
        <v>18.670000000000002</v>
      </c>
      <c r="AS888">
        <v>0.14000000000000001</v>
      </c>
    </row>
    <row r="889" spans="1:45" x14ac:dyDescent="0.25">
      <c r="A889">
        <v>26.556999999999999</v>
      </c>
      <c r="B889" t="s">
        <v>464</v>
      </c>
      <c r="C889">
        <v>124</v>
      </c>
      <c r="D889" t="s">
        <v>40</v>
      </c>
      <c r="E889">
        <v>1</v>
      </c>
      <c r="H889" s="1">
        <v>122100000</v>
      </c>
      <c r="I889" s="1">
        <v>1300000</v>
      </c>
      <c r="J889">
        <v>740100</v>
      </c>
      <c r="K889">
        <v>7800</v>
      </c>
      <c r="L889">
        <v>0.78500000000000003</v>
      </c>
      <c r="M889">
        <v>1.2E-2</v>
      </c>
      <c r="N889">
        <v>1.6E-2</v>
      </c>
      <c r="O889">
        <v>9.5170000000000005E-2</v>
      </c>
      <c r="P889">
        <v>8.0999999999999996E-4</v>
      </c>
      <c r="Q889">
        <v>1.2999999999999999E-3</v>
      </c>
      <c r="R889">
        <v>0.26930999999999999</v>
      </c>
      <c r="S889">
        <v>10.50751</v>
      </c>
      <c r="T889">
        <v>0.1435302</v>
      </c>
      <c r="U889">
        <v>5.985E-2</v>
      </c>
      <c r="V889">
        <v>8.8999999999999995E-4</v>
      </c>
      <c r="W889">
        <v>9.8999999999999999E-4</v>
      </c>
      <c r="X889">
        <v>0.32654</v>
      </c>
      <c r="Y889">
        <v>0.03</v>
      </c>
      <c r="Z889">
        <v>1.5E-3</v>
      </c>
      <c r="AA889">
        <v>2.3999999999999998E-3</v>
      </c>
      <c r="AB889">
        <v>587.9</v>
      </c>
      <c r="AC889">
        <v>6.5</v>
      </c>
      <c r="AD889">
        <v>9</v>
      </c>
      <c r="AE889" s="4">
        <v>586</v>
      </c>
      <c r="AF889">
        <v>4.8</v>
      </c>
      <c r="AG889">
        <v>7.5</v>
      </c>
      <c r="AH889">
        <v>597</v>
      </c>
      <c r="AI889">
        <v>29</v>
      </c>
      <c r="AJ889">
        <v>46</v>
      </c>
      <c r="AK889">
        <v>587</v>
      </c>
      <c r="AL889">
        <v>32</v>
      </c>
      <c r="AM889">
        <v>36</v>
      </c>
      <c r="AN889">
        <v>284.39999999999998</v>
      </c>
      <c r="AO889">
        <v>3</v>
      </c>
      <c r="AP889">
        <v>15.83</v>
      </c>
      <c r="AQ889">
        <v>0.19</v>
      </c>
      <c r="AR889">
        <v>18.53</v>
      </c>
      <c r="AS889">
        <v>0.16</v>
      </c>
    </row>
    <row r="890" spans="1:45" x14ac:dyDescent="0.25">
      <c r="A890">
        <v>26.574000000000002</v>
      </c>
      <c r="B890" t="s">
        <v>463</v>
      </c>
      <c r="C890">
        <v>124</v>
      </c>
      <c r="D890" t="s">
        <v>40</v>
      </c>
      <c r="E890">
        <v>1</v>
      </c>
      <c r="H890" s="1">
        <v>121400000</v>
      </c>
      <c r="I890" s="1">
        <v>1200000</v>
      </c>
      <c r="J890">
        <v>873600</v>
      </c>
      <c r="K890">
        <v>8600</v>
      </c>
      <c r="L890">
        <v>0.77600000000000002</v>
      </c>
      <c r="M890">
        <v>0.01</v>
      </c>
      <c r="N890">
        <v>1.4999999999999999E-2</v>
      </c>
      <c r="O890">
        <v>9.4219999999999998E-2</v>
      </c>
      <c r="P890">
        <v>7.5000000000000002E-4</v>
      </c>
      <c r="Q890">
        <v>1.1999999999999999E-3</v>
      </c>
      <c r="R890">
        <v>0.22137000000000001</v>
      </c>
      <c r="S890">
        <v>10.61346</v>
      </c>
      <c r="T890">
        <v>0.13517460000000001</v>
      </c>
      <c r="U890">
        <v>5.9740000000000001E-2</v>
      </c>
      <c r="V890">
        <v>8.1999999999999998E-4</v>
      </c>
      <c r="W890">
        <v>9.3000000000000005E-4</v>
      </c>
      <c r="X890">
        <v>0.33760000000000001</v>
      </c>
      <c r="Y890">
        <v>3.1300000000000001E-2</v>
      </c>
      <c r="Z890">
        <v>1.4E-3</v>
      </c>
      <c r="AA890">
        <v>2.3999999999999998E-3</v>
      </c>
      <c r="AB890">
        <v>582.9</v>
      </c>
      <c r="AC890">
        <v>5.9</v>
      </c>
      <c r="AD890">
        <v>8.5</v>
      </c>
      <c r="AE890" s="4">
        <v>580.4</v>
      </c>
      <c r="AF890">
        <v>4.4000000000000004</v>
      </c>
      <c r="AG890">
        <v>7.3</v>
      </c>
      <c r="AH890">
        <v>622</v>
      </c>
      <c r="AI890">
        <v>28</v>
      </c>
      <c r="AJ890">
        <v>47</v>
      </c>
      <c r="AK890">
        <v>585</v>
      </c>
      <c r="AL890">
        <v>30</v>
      </c>
      <c r="AM890">
        <v>34</v>
      </c>
      <c r="AN890">
        <v>335.6</v>
      </c>
      <c r="AO890">
        <v>3.3</v>
      </c>
      <c r="AP890">
        <v>18.53</v>
      </c>
      <c r="AQ890">
        <v>0.2</v>
      </c>
      <c r="AR890">
        <v>18.64</v>
      </c>
      <c r="AS890">
        <v>0.15</v>
      </c>
    </row>
    <row r="891" spans="1:45" x14ac:dyDescent="0.25">
      <c r="A891">
        <v>26.501999999999999</v>
      </c>
      <c r="B891" t="s">
        <v>492</v>
      </c>
      <c r="C891">
        <v>123</v>
      </c>
      <c r="D891" t="s">
        <v>40</v>
      </c>
      <c r="E891">
        <v>1</v>
      </c>
      <c r="H891" s="1">
        <v>130400000</v>
      </c>
      <c r="I891" s="1">
        <v>2100000</v>
      </c>
      <c r="J891">
        <v>730000</v>
      </c>
      <c r="K891">
        <v>12000</v>
      </c>
      <c r="L891">
        <v>0.82899999999999996</v>
      </c>
      <c r="M891">
        <v>1.6E-2</v>
      </c>
      <c r="N891">
        <v>0.02</v>
      </c>
      <c r="O891">
        <v>9.6619999999999998E-2</v>
      </c>
      <c r="P891">
        <v>6.7000000000000002E-4</v>
      </c>
      <c r="Q891">
        <v>1.1999999999999999E-3</v>
      </c>
      <c r="R891">
        <v>-2.1568E-2</v>
      </c>
      <c r="S891">
        <v>10.349819999999999</v>
      </c>
      <c r="T891">
        <v>0.12854260000000001</v>
      </c>
      <c r="U891">
        <v>6.1800000000000001E-2</v>
      </c>
      <c r="V891">
        <v>1.2999999999999999E-3</v>
      </c>
      <c r="W891">
        <v>1.4E-3</v>
      </c>
      <c r="X891">
        <v>0.12706000000000001</v>
      </c>
      <c r="Y891">
        <v>3.3599999999999998E-2</v>
      </c>
      <c r="Z891">
        <v>4.5999999999999999E-3</v>
      </c>
      <c r="AA891">
        <v>5.1000000000000004E-3</v>
      </c>
      <c r="AB891">
        <v>612.1</v>
      </c>
      <c r="AC891">
        <v>8.6999999999999993</v>
      </c>
      <c r="AD891">
        <v>11</v>
      </c>
      <c r="AE891" s="4">
        <v>594.5</v>
      </c>
      <c r="AF891">
        <v>3.9</v>
      </c>
      <c r="AG891">
        <v>7.1</v>
      </c>
      <c r="AH891">
        <v>663</v>
      </c>
      <c r="AI891">
        <v>82</v>
      </c>
      <c r="AJ891">
        <v>89</v>
      </c>
      <c r="AK891">
        <v>651</v>
      </c>
      <c r="AL891">
        <v>40</v>
      </c>
      <c r="AM891">
        <v>43</v>
      </c>
      <c r="AN891">
        <v>284.39999999999998</v>
      </c>
      <c r="AO891">
        <v>4.5999999999999996</v>
      </c>
      <c r="AP891">
        <v>17.260000000000002</v>
      </c>
      <c r="AQ891">
        <v>0.28000000000000003</v>
      </c>
      <c r="AR891">
        <v>16.79</v>
      </c>
      <c r="AS891">
        <v>0.13</v>
      </c>
    </row>
    <row r="892" spans="1:45" x14ac:dyDescent="0.25">
      <c r="A892">
        <v>26.632000000000001</v>
      </c>
      <c r="B892" t="s">
        <v>491</v>
      </c>
      <c r="C892">
        <v>124</v>
      </c>
      <c r="D892" t="s">
        <v>40</v>
      </c>
      <c r="E892">
        <v>1</v>
      </c>
      <c r="H892" s="1">
        <v>122900000</v>
      </c>
      <c r="I892" s="1">
        <v>1600000</v>
      </c>
      <c r="J892">
        <v>837000</v>
      </c>
      <c r="K892">
        <v>10000</v>
      </c>
      <c r="L892">
        <v>0.78900000000000003</v>
      </c>
      <c r="M892">
        <v>1.0999999999999999E-2</v>
      </c>
      <c r="N892">
        <v>1.4999999999999999E-2</v>
      </c>
      <c r="O892">
        <v>9.5449999999999993E-2</v>
      </c>
      <c r="P892">
        <v>6.9999999999999999E-4</v>
      </c>
      <c r="Q892">
        <v>1.1999999999999999E-3</v>
      </c>
      <c r="R892">
        <v>0.26272000000000001</v>
      </c>
      <c r="S892">
        <v>10.47669</v>
      </c>
      <c r="T892">
        <v>0.1317132</v>
      </c>
      <c r="U892">
        <v>5.9959999999999999E-2</v>
      </c>
      <c r="V892">
        <v>8.3000000000000001E-4</v>
      </c>
      <c r="W892">
        <v>9.3999999999999997E-4</v>
      </c>
      <c r="X892">
        <v>0.25745000000000001</v>
      </c>
      <c r="Y892">
        <v>3.0200000000000001E-2</v>
      </c>
      <c r="Z892">
        <v>1.4E-3</v>
      </c>
      <c r="AA892">
        <v>2.3E-3</v>
      </c>
      <c r="AB892">
        <v>590.1</v>
      </c>
      <c r="AC892">
        <v>6.2</v>
      </c>
      <c r="AD892">
        <v>8.6999999999999993</v>
      </c>
      <c r="AE892" s="4">
        <v>587.6</v>
      </c>
      <c r="AF892">
        <v>4.0999999999999996</v>
      </c>
      <c r="AG892">
        <v>7.2</v>
      </c>
      <c r="AH892">
        <v>600</v>
      </c>
      <c r="AI892">
        <v>27</v>
      </c>
      <c r="AJ892">
        <v>45</v>
      </c>
      <c r="AK892">
        <v>592</v>
      </c>
      <c r="AL892">
        <v>30</v>
      </c>
      <c r="AM892">
        <v>34</v>
      </c>
      <c r="AN892">
        <v>321.89999999999998</v>
      </c>
      <c r="AO892">
        <v>3.9</v>
      </c>
      <c r="AP892">
        <v>18.670000000000002</v>
      </c>
      <c r="AQ892">
        <v>0.24</v>
      </c>
      <c r="AR892">
        <v>17.77</v>
      </c>
      <c r="AS892">
        <v>0.15</v>
      </c>
    </row>
    <row r="893" spans="1:45" x14ac:dyDescent="0.25">
      <c r="A893">
        <v>26.55</v>
      </c>
      <c r="B893" t="s">
        <v>490</v>
      </c>
      <c r="C893">
        <v>123</v>
      </c>
      <c r="D893" t="s">
        <v>40</v>
      </c>
      <c r="E893">
        <v>1</v>
      </c>
      <c r="H893" s="1">
        <v>128900000</v>
      </c>
      <c r="I893" s="1">
        <v>2000000</v>
      </c>
      <c r="J893">
        <v>757000</v>
      </c>
      <c r="K893">
        <v>11000</v>
      </c>
      <c r="L893">
        <v>0.80300000000000005</v>
      </c>
      <c r="M893">
        <v>1.0999999999999999E-2</v>
      </c>
      <c r="N893">
        <v>1.6E-2</v>
      </c>
      <c r="O893">
        <v>9.5899999999999999E-2</v>
      </c>
      <c r="P893">
        <v>7.3999999999999999E-4</v>
      </c>
      <c r="Q893">
        <v>1.1999999999999999E-3</v>
      </c>
      <c r="R893">
        <v>6.8793999999999994E-2</v>
      </c>
      <c r="S893">
        <v>10.427530000000001</v>
      </c>
      <c r="T893">
        <v>0.13048000000000001</v>
      </c>
      <c r="U893">
        <v>6.0389999999999999E-2</v>
      </c>
      <c r="V893">
        <v>8.8999999999999995E-4</v>
      </c>
      <c r="W893">
        <v>1E-3</v>
      </c>
      <c r="X893">
        <v>0.28071000000000002</v>
      </c>
      <c r="Y893">
        <v>3.0599999999999999E-2</v>
      </c>
      <c r="Z893">
        <v>1.2999999999999999E-3</v>
      </c>
      <c r="AA893">
        <v>2.3E-3</v>
      </c>
      <c r="AB893">
        <v>597.9</v>
      </c>
      <c r="AC893">
        <v>6.2</v>
      </c>
      <c r="AD893">
        <v>8.8000000000000007</v>
      </c>
      <c r="AE893" s="4">
        <v>590.29999999999995</v>
      </c>
      <c r="AF893">
        <v>4.3</v>
      </c>
      <c r="AG893">
        <v>7.3</v>
      </c>
      <c r="AH893">
        <v>610</v>
      </c>
      <c r="AI893">
        <v>26</v>
      </c>
      <c r="AJ893">
        <v>45</v>
      </c>
      <c r="AK893">
        <v>617</v>
      </c>
      <c r="AL893">
        <v>35</v>
      </c>
      <c r="AM893">
        <v>39</v>
      </c>
      <c r="AN893">
        <v>294.5</v>
      </c>
      <c r="AO893">
        <v>4.3</v>
      </c>
      <c r="AP893">
        <v>18.41</v>
      </c>
      <c r="AQ893">
        <v>0.28000000000000003</v>
      </c>
      <c r="AR893">
        <v>16.32</v>
      </c>
      <c r="AS893">
        <v>0.12</v>
      </c>
    </row>
    <row r="894" spans="1:45" x14ac:dyDescent="0.25">
      <c r="A894">
        <v>26.521000000000001</v>
      </c>
      <c r="B894" t="s">
        <v>489</v>
      </c>
      <c r="C894">
        <v>124</v>
      </c>
      <c r="D894" t="s">
        <v>40</v>
      </c>
      <c r="E894">
        <v>1</v>
      </c>
      <c r="H894" s="1">
        <v>125300000</v>
      </c>
      <c r="I894" s="1">
        <v>1800000</v>
      </c>
      <c r="J894">
        <v>724100</v>
      </c>
      <c r="K894">
        <v>9500</v>
      </c>
      <c r="L894">
        <v>0.79900000000000004</v>
      </c>
      <c r="M894">
        <v>1.2E-2</v>
      </c>
      <c r="N894">
        <v>1.6E-2</v>
      </c>
      <c r="O894">
        <v>9.5680000000000001E-2</v>
      </c>
      <c r="P894">
        <v>6.6E-4</v>
      </c>
      <c r="Q894">
        <v>1.1999999999999999E-3</v>
      </c>
      <c r="R894">
        <v>0.15570000000000001</v>
      </c>
      <c r="S894">
        <v>10.451510000000001</v>
      </c>
      <c r="T894">
        <v>0.13108069999999999</v>
      </c>
      <c r="U894">
        <v>6.0609999999999997E-2</v>
      </c>
      <c r="V894">
        <v>9.5E-4</v>
      </c>
      <c r="W894">
        <v>1E-3</v>
      </c>
      <c r="X894">
        <v>0.27972999999999998</v>
      </c>
      <c r="Y894">
        <v>3.2500000000000001E-2</v>
      </c>
      <c r="Z894">
        <v>2E-3</v>
      </c>
      <c r="AA894">
        <v>2.8999999999999998E-3</v>
      </c>
      <c r="AB894">
        <v>595.70000000000005</v>
      </c>
      <c r="AC894">
        <v>6.8</v>
      </c>
      <c r="AD894">
        <v>9.1999999999999993</v>
      </c>
      <c r="AE894" s="4">
        <v>589</v>
      </c>
      <c r="AF894">
        <v>3.9</v>
      </c>
      <c r="AG894">
        <v>7</v>
      </c>
      <c r="AH894">
        <v>645</v>
      </c>
      <c r="AI894">
        <v>39</v>
      </c>
      <c r="AJ894">
        <v>55</v>
      </c>
      <c r="AK894">
        <v>613</v>
      </c>
      <c r="AL894">
        <v>34</v>
      </c>
      <c r="AM894">
        <v>38</v>
      </c>
      <c r="AN894">
        <v>289.39999999999998</v>
      </c>
      <c r="AO894">
        <v>3.8</v>
      </c>
      <c r="AP894">
        <v>17.45</v>
      </c>
      <c r="AQ894">
        <v>0.27</v>
      </c>
      <c r="AR894">
        <v>16.54</v>
      </c>
      <c r="AS894">
        <v>0.15</v>
      </c>
    </row>
    <row r="895" spans="1:45" x14ac:dyDescent="0.25">
      <c r="A895">
        <v>27.117000000000001</v>
      </c>
      <c r="B895" t="s">
        <v>488</v>
      </c>
      <c r="C895">
        <v>126</v>
      </c>
      <c r="D895" t="s">
        <v>40</v>
      </c>
      <c r="E895">
        <v>1</v>
      </c>
      <c r="H895" s="1">
        <v>125100000</v>
      </c>
      <c r="I895" s="1">
        <v>1800000</v>
      </c>
      <c r="J895">
        <v>663600</v>
      </c>
      <c r="K895">
        <v>9200</v>
      </c>
      <c r="L895">
        <v>0.80600000000000005</v>
      </c>
      <c r="M895">
        <v>1.2E-2</v>
      </c>
      <c r="N895">
        <v>1.7000000000000001E-2</v>
      </c>
      <c r="O895">
        <v>9.665E-2</v>
      </c>
      <c r="P895">
        <v>7.9000000000000001E-4</v>
      </c>
      <c r="Q895">
        <v>1.2999999999999999E-3</v>
      </c>
      <c r="R895">
        <v>0.23968</v>
      </c>
      <c r="S895">
        <v>10.34661</v>
      </c>
      <c r="T895">
        <v>0.13916809999999999</v>
      </c>
      <c r="U895">
        <v>6.0409999999999998E-2</v>
      </c>
      <c r="V895">
        <v>9.3999999999999997E-4</v>
      </c>
      <c r="W895">
        <v>1E-3</v>
      </c>
      <c r="X895">
        <v>0.24929000000000001</v>
      </c>
      <c r="Y895">
        <v>3.1600000000000003E-2</v>
      </c>
      <c r="Z895">
        <v>1.6000000000000001E-3</v>
      </c>
      <c r="AA895">
        <v>2.5000000000000001E-3</v>
      </c>
      <c r="AB895">
        <v>599.4</v>
      </c>
      <c r="AC895">
        <v>7</v>
      </c>
      <c r="AD895">
        <v>9.4</v>
      </c>
      <c r="AE895" s="4">
        <v>594.70000000000005</v>
      </c>
      <c r="AF895">
        <v>4.5999999999999996</v>
      </c>
      <c r="AG895">
        <v>7.5</v>
      </c>
      <c r="AH895">
        <v>629</v>
      </c>
      <c r="AI895">
        <v>30</v>
      </c>
      <c r="AJ895">
        <v>49</v>
      </c>
      <c r="AK895">
        <v>606</v>
      </c>
      <c r="AL895">
        <v>34</v>
      </c>
      <c r="AM895">
        <v>37</v>
      </c>
      <c r="AN895">
        <v>265.2</v>
      </c>
      <c r="AO895">
        <v>3.7</v>
      </c>
      <c r="AP895">
        <v>15.86</v>
      </c>
      <c r="AQ895">
        <v>0.24</v>
      </c>
      <c r="AR895">
        <v>16.66</v>
      </c>
      <c r="AS895">
        <v>0.14000000000000001</v>
      </c>
    </row>
    <row r="896" spans="1:45" x14ac:dyDescent="0.25">
      <c r="A896">
        <v>26.527000000000001</v>
      </c>
      <c r="B896" t="s">
        <v>487</v>
      </c>
      <c r="C896">
        <v>123</v>
      </c>
      <c r="D896" t="s">
        <v>40</v>
      </c>
      <c r="E896">
        <v>1</v>
      </c>
      <c r="H896" s="1">
        <v>124600000</v>
      </c>
      <c r="I896" s="1">
        <v>1800000</v>
      </c>
      <c r="J896">
        <v>687200</v>
      </c>
      <c r="K896">
        <v>9800</v>
      </c>
      <c r="L896">
        <v>0.80300000000000005</v>
      </c>
      <c r="M896">
        <v>1.0999999999999999E-2</v>
      </c>
      <c r="N896">
        <v>1.6E-2</v>
      </c>
      <c r="O896">
        <v>9.7530000000000006E-2</v>
      </c>
      <c r="P896">
        <v>7.7999999999999999E-4</v>
      </c>
      <c r="Q896">
        <v>1.2999999999999999E-3</v>
      </c>
      <c r="R896">
        <v>0.27095999999999998</v>
      </c>
      <c r="S896">
        <v>10.253259999999999</v>
      </c>
      <c r="T896">
        <v>0.13666800000000001</v>
      </c>
      <c r="U896">
        <v>6.0109999999999997E-2</v>
      </c>
      <c r="V896">
        <v>8.5999999999999998E-4</v>
      </c>
      <c r="W896">
        <v>9.6000000000000002E-4</v>
      </c>
      <c r="X896">
        <v>0.29193999999999998</v>
      </c>
      <c r="Y896">
        <v>3.2300000000000002E-2</v>
      </c>
      <c r="Z896">
        <v>1.6999999999999999E-3</v>
      </c>
      <c r="AA896">
        <v>2.5999999999999999E-3</v>
      </c>
      <c r="AB896">
        <v>597.9</v>
      </c>
      <c r="AC896">
        <v>6.1</v>
      </c>
      <c r="AD896">
        <v>8.6999999999999993</v>
      </c>
      <c r="AE896" s="4">
        <v>599.79999999999995</v>
      </c>
      <c r="AF896">
        <v>4.5999999999999996</v>
      </c>
      <c r="AG896">
        <v>7.5</v>
      </c>
      <c r="AH896">
        <v>642</v>
      </c>
      <c r="AI896">
        <v>33</v>
      </c>
      <c r="AJ896">
        <v>51</v>
      </c>
      <c r="AK896">
        <v>597</v>
      </c>
      <c r="AL896">
        <v>31</v>
      </c>
      <c r="AM896">
        <v>35</v>
      </c>
      <c r="AN896">
        <v>272.60000000000002</v>
      </c>
      <c r="AO896">
        <v>3.9</v>
      </c>
      <c r="AP896">
        <v>16.579999999999998</v>
      </c>
      <c r="AQ896">
        <v>0.26</v>
      </c>
      <c r="AR896">
        <v>16.55</v>
      </c>
      <c r="AS896">
        <v>0.15</v>
      </c>
    </row>
    <row r="897" spans="1:45" x14ac:dyDescent="0.25">
      <c r="A897">
        <v>26.559000000000001</v>
      </c>
      <c r="B897" t="s">
        <v>486</v>
      </c>
      <c r="C897">
        <v>124</v>
      </c>
      <c r="D897" t="s">
        <v>40</v>
      </c>
      <c r="E897">
        <v>1</v>
      </c>
      <c r="H897" s="1">
        <v>125400000</v>
      </c>
      <c r="I897" s="1">
        <v>1800000</v>
      </c>
      <c r="J897">
        <v>715300</v>
      </c>
      <c r="K897">
        <v>9900</v>
      </c>
      <c r="L897">
        <v>0.79400000000000004</v>
      </c>
      <c r="M897">
        <v>1.0999999999999999E-2</v>
      </c>
      <c r="N897">
        <v>1.6E-2</v>
      </c>
      <c r="O897">
        <v>9.6890000000000004E-2</v>
      </c>
      <c r="P897">
        <v>7.7999999999999999E-4</v>
      </c>
      <c r="Q897">
        <v>1.2999999999999999E-3</v>
      </c>
      <c r="R897">
        <v>0.1215</v>
      </c>
      <c r="S897">
        <v>10.32098</v>
      </c>
      <c r="T897">
        <v>0.13847950000000001</v>
      </c>
      <c r="U897">
        <v>5.9499999999999997E-2</v>
      </c>
      <c r="V897">
        <v>8.8999999999999995E-4</v>
      </c>
      <c r="W897">
        <v>1E-3</v>
      </c>
      <c r="X897">
        <v>0.21883</v>
      </c>
      <c r="Y897">
        <v>0.03</v>
      </c>
      <c r="Z897">
        <v>1.4E-3</v>
      </c>
      <c r="AA897">
        <v>2.3E-3</v>
      </c>
      <c r="AB897">
        <v>593</v>
      </c>
      <c r="AC897">
        <v>6.4</v>
      </c>
      <c r="AD897">
        <v>8.9</v>
      </c>
      <c r="AE897" s="4">
        <v>596.1</v>
      </c>
      <c r="AF897">
        <v>4.5999999999999996</v>
      </c>
      <c r="AG897">
        <v>7.5</v>
      </c>
      <c r="AH897">
        <v>597</v>
      </c>
      <c r="AI897">
        <v>28</v>
      </c>
      <c r="AJ897">
        <v>46</v>
      </c>
      <c r="AK897">
        <v>584</v>
      </c>
      <c r="AL897">
        <v>32</v>
      </c>
      <c r="AM897">
        <v>36</v>
      </c>
      <c r="AN897">
        <v>284.89999999999998</v>
      </c>
      <c r="AO897">
        <v>3.9</v>
      </c>
      <c r="AP897">
        <v>17.88</v>
      </c>
      <c r="AQ897">
        <v>0.28999999999999998</v>
      </c>
      <c r="AR897">
        <v>15.98</v>
      </c>
      <c r="AS897">
        <v>0.14000000000000001</v>
      </c>
    </row>
    <row r="898" spans="1:45" x14ac:dyDescent="0.25">
      <c r="A898">
        <v>26.518000000000001</v>
      </c>
      <c r="B898" t="s">
        <v>485</v>
      </c>
      <c r="C898">
        <v>124</v>
      </c>
      <c r="D898" t="s">
        <v>40</v>
      </c>
      <c r="E898">
        <v>1</v>
      </c>
      <c r="H898" s="1">
        <v>123000000</v>
      </c>
      <c r="I898" s="1">
        <v>1900000</v>
      </c>
      <c r="J898">
        <v>730000</v>
      </c>
      <c r="K898">
        <v>11000</v>
      </c>
      <c r="L898">
        <v>0.80500000000000005</v>
      </c>
      <c r="M898">
        <v>1.2E-2</v>
      </c>
      <c r="N898">
        <v>1.6E-2</v>
      </c>
      <c r="O898">
        <v>9.5640000000000003E-2</v>
      </c>
      <c r="P898">
        <v>7.5000000000000002E-4</v>
      </c>
      <c r="Q898">
        <v>1.1999999999999999E-3</v>
      </c>
      <c r="R898">
        <v>0.19628999999999999</v>
      </c>
      <c r="S898">
        <v>10.455880000000001</v>
      </c>
      <c r="T898">
        <v>0.13119040000000001</v>
      </c>
      <c r="U898">
        <v>6.0769999999999998E-2</v>
      </c>
      <c r="V898">
        <v>9.2000000000000003E-4</v>
      </c>
      <c r="W898">
        <v>1E-3</v>
      </c>
      <c r="X898">
        <v>0.35688999999999999</v>
      </c>
      <c r="Y898">
        <v>2.9899999999999999E-2</v>
      </c>
      <c r="Z898">
        <v>1.5E-3</v>
      </c>
      <c r="AA898">
        <v>2.3999999999999998E-3</v>
      </c>
      <c r="AB898">
        <v>598.79999999999995</v>
      </c>
      <c r="AC898">
        <v>6.8</v>
      </c>
      <c r="AD898">
        <v>9.1999999999999993</v>
      </c>
      <c r="AE898" s="4">
        <v>588.70000000000005</v>
      </c>
      <c r="AF898">
        <v>4.4000000000000004</v>
      </c>
      <c r="AG898">
        <v>7.3</v>
      </c>
      <c r="AH898">
        <v>595</v>
      </c>
      <c r="AI898">
        <v>29</v>
      </c>
      <c r="AJ898">
        <v>46</v>
      </c>
      <c r="AK898">
        <v>624</v>
      </c>
      <c r="AL898">
        <v>34</v>
      </c>
      <c r="AM898">
        <v>38</v>
      </c>
      <c r="AN898">
        <v>303.3</v>
      </c>
      <c r="AO898">
        <v>4.7</v>
      </c>
      <c r="AP898">
        <v>17.989999999999998</v>
      </c>
      <c r="AQ898">
        <v>0.3</v>
      </c>
      <c r="AR898">
        <v>16.18</v>
      </c>
      <c r="AS898">
        <v>0.13</v>
      </c>
    </row>
    <row r="899" spans="1:45" x14ac:dyDescent="0.25">
      <c r="A899">
        <v>26.501000000000001</v>
      </c>
      <c r="B899" t="s">
        <v>484</v>
      </c>
      <c r="C899">
        <v>123</v>
      </c>
      <c r="D899" t="s">
        <v>40</v>
      </c>
      <c r="E899">
        <v>1</v>
      </c>
      <c r="H899" s="1">
        <v>123400000</v>
      </c>
      <c r="I899" s="1">
        <v>1600000</v>
      </c>
      <c r="J899">
        <v>793000</v>
      </c>
      <c r="K899">
        <v>9600</v>
      </c>
      <c r="L899">
        <v>0.79900000000000004</v>
      </c>
      <c r="M899">
        <v>1.0999999999999999E-2</v>
      </c>
      <c r="N899">
        <v>1.6E-2</v>
      </c>
      <c r="O899">
        <v>9.5500000000000002E-2</v>
      </c>
      <c r="P899">
        <v>7.2000000000000005E-4</v>
      </c>
      <c r="Q899">
        <v>1.1999999999999999E-3</v>
      </c>
      <c r="R899">
        <v>0.18348</v>
      </c>
      <c r="S899">
        <v>10.4712</v>
      </c>
      <c r="T899">
        <v>0.13157530000000001</v>
      </c>
      <c r="U899">
        <v>6.0519999999999997E-2</v>
      </c>
      <c r="V899">
        <v>8.5999999999999998E-4</v>
      </c>
      <c r="W899">
        <v>9.7000000000000005E-4</v>
      </c>
      <c r="X899">
        <v>0.33842</v>
      </c>
      <c r="Y899">
        <v>2.98E-2</v>
      </c>
      <c r="Z899">
        <v>1.6000000000000001E-3</v>
      </c>
      <c r="AA899">
        <v>2.3999999999999998E-3</v>
      </c>
      <c r="AB899">
        <v>595.9</v>
      </c>
      <c r="AC899">
        <v>6.4</v>
      </c>
      <c r="AD899">
        <v>8.9</v>
      </c>
      <c r="AE899" s="4">
        <v>588</v>
      </c>
      <c r="AF899">
        <v>4.2</v>
      </c>
      <c r="AG899">
        <v>7.2</v>
      </c>
      <c r="AH899">
        <v>592</v>
      </c>
      <c r="AI899">
        <v>31</v>
      </c>
      <c r="AJ899">
        <v>47</v>
      </c>
      <c r="AK899">
        <v>616</v>
      </c>
      <c r="AL899">
        <v>32</v>
      </c>
      <c r="AM899">
        <v>36</v>
      </c>
      <c r="AN899">
        <v>328.1</v>
      </c>
      <c r="AO899">
        <v>4</v>
      </c>
      <c r="AP899">
        <v>17.09</v>
      </c>
      <c r="AQ899">
        <v>0.24</v>
      </c>
      <c r="AR899">
        <v>18.53</v>
      </c>
      <c r="AS899">
        <v>0.18</v>
      </c>
    </row>
    <row r="900" spans="1:45" x14ac:dyDescent="0.25">
      <c r="A900">
        <v>26.521999999999998</v>
      </c>
      <c r="B900" t="s">
        <v>483</v>
      </c>
      <c r="C900">
        <v>124</v>
      </c>
      <c r="D900" t="s">
        <v>40</v>
      </c>
      <c r="E900">
        <v>1</v>
      </c>
      <c r="H900" s="1">
        <v>122500000</v>
      </c>
      <c r="I900" s="1">
        <v>1700000</v>
      </c>
      <c r="J900">
        <v>852000</v>
      </c>
      <c r="K900">
        <v>11000</v>
      </c>
      <c r="L900">
        <v>0.80500000000000005</v>
      </c>
      <c r="M900">
        <v>1.4999999999999999E-2</v>
      </c>
      <c r="N900">
        <v>1.9E-2</v>
      </c>
      <c r="O900">
        <v>9.6089999999999995E-2</v>
      </c>
      <c r="P900">
        <v>7.1000000000000002E-4</v>
      </c>
      <c r="Q900">
        <v>1.1999999999999999E-3</v>
      </c>
      <c r="R900">
        <v>0.51710999999999996</v>
      </c>
      <c r="S900">
        <v>10.40691</v>
      </c>
      <c r="T900">
        <v>0.12996450000000001</v>
      </c>
      <c r="U900">
        <v>6.08E-2</v>
      </c>
      <c r="V900">
        <v>1.1999999999999999E-3</v>
      </c>
      <c r="W900">
        <v>1.1999999999999999E-3</v>
      </c>
      <c r="X900">
        <v>-0.33518999999999999</v>
      </c>
      <c r="Y900">
        <v>3.1800000000000002E-2</v>
      </c>
      <c r="Z900">
        <v>3.0000000000000001E-3</v>
      </c>
      <c r="AA900">
        <v>3.5999999999999999E-3</v>
      </c>
      <c r="AB900">
        <v>598.4</v>
      </c>
      <c r="AC900">
        <v>7.9</v>
      </c>
      <c r="AD900">
        <v>9.8000000000000007</v>
      </c>
      <c r="AE900" s="4">
        <v>591.4</v>
      </c>
      <c r="AF900">
        <v>4.2</v>
      </c>
      <c r="AG900">
        <v>7.2</v>
      </c>
      <c r="AH900">
        <v>629</v>
      </c>
      <c r="AI900">
        <v>57</v>
      </c>
      <c r="AJ900">
        <v>67</v>
      </c>
      <c r="AK900">
        <v>617</v>
      </c>
      <c r="AL900">
        <v>37</v>
      </c>
      <c r="AM900">
        <v>40</v>
      </c>
      <c r="AN900">
        <v>328</v>
      </c>
      <c r="AO900">
        <v>4.4000000000000004</v>
      </c>
      <c r="AP900">
        <v>19.09</v>
      </c>
      <c r="AQ900">
        <v>0.28000000000000003</v>
      </c>
      <c r="AR900">
        <v>17.68</v>
      </c>
      <c r="AS900">
        <v>0.13</v>
      </c>
    </row>
    <row r="901" spans="1:45" x14ac:dyDescent="0.25">
      <c r="A901">
        <v>26.741</v>
      </c>
      <c r="B901" t="s">
        <v>824</v>
      </c>
      <c r="C901">
        <v>124</v>
      </c>
      <c r="D901" t="s">
        <v>40</v>
      </c>
      <c r="E901">
        <v>1</v>
      </c>
      <c r="H901" s="1">
        <v>116700000</v>
      </c>
      <c r="I901" s="1">
        <v>1700000</v>
      </c>
      <c r="J901">
        <v>748000</v>
      </c>
      <c r="K901">
        <v>11000</v>
      </c>
      <c r="L901">
        <v>0.81399999999999995</v>
      </c>
      <c r="M901">
        <v>1.2999999999999999E-2</v>
      </c>
      <c r="N901">
        <v>1.7000000000000001E-2</v>
      </c>
      <c r="O901">
        <v>9.7369999999999998E-2</v>
      </c>
      <c r="P901">
        <v>6.7000000000000002E-4</v>
      </c>
      <c r="Q901">
        <v>1.1999999999999999E-3</v>
      </c>
      <c r="R901">
        <v>0.28510000000000002</v>
      </c>
      <c r="S901">
        <v>10.270099999999999</v>
      </c>
      <c r="T901">
        <v>0.12656999999999999</v>
      </c>
      <c r="U901">
        <v>6.0580000000000002E-2</v>
      </c>
      <c r="V901">
        <v>9.1E-4</v>
      </c>
      <c r="W901">
        <v>1E-3</v>
      </c>
      <c r="X901">
        <v>0.16292000000000001</v>
      </c>
      <c r="Y901">
        <v>3.0499999999999999E-2</v>
      </c>
      <c r="Z901">
        <v>1.1999999999999999E-3</v>
      </c>
      <c r="AA901">
        <v>2.2000000000000001E-3</v>
      </c>
      <c r="AB901">
        <v>603.79999999999995</v>
      </c>
      <c r="AC901">
        <v>7</v>
      </c>
      <c r="AD901">
        <v>9.4</v>
      </c>
      <c r="AE901" s="4">
        <v>598.9</v>
      </c>
      <c r="AF901">
        <v>4</v>
      </c>
      <c r="AG901">
        <v>7.2</v>
      </c>
      <c r="AH901">
        <v>607</v>
      </c>
      <c r="AI901">
        <v>23</v>
      </c>
      <c r="AJ901">
        <v>44</v>
      </c>
      <c r="AK901">
        <v>613</v>
      </c>
      <c r="AL901">
        <v>32</v>
      </c>
      <c r="AM901">
        <v>36</v>
      </c>
      <c r="AN901">
        <v>289</v>
      </c>
      <c r="AO901">
        <v>4.3</v>
      </c>
      <c r="AP901">
        <v>18.690000000000001</v>
      </c>
      <c r="AQ901">
        <v>0.31</v>
      </c>
      <c r="AR901">
        <v>15.89</v>
      </c>
      <c r="AS901">
        <v>0.12</v>
      </c>
    </row>
    <row r="902" spans="1:45" x14ac:dyDescent="0.25">
      <c r="A902">
        <v>26.518999999999998</v>
      </c>
      <c r="B902" t="s">
        <v>825</v>
      </c>
      <c r="C902">
        <v>123</v>
      </c>
      <c r="D902" t="s">
        <v>40</v>
      </c>
      <c r="E902">
        <v>1</v>
      </c>
      <c r="H902" s="1">
        <v>122000000</v>
      </c>
      <c r="I902" s="1">
        <v>1900000</v>
      </c>
      <c r="J902">
        <v>774000</v>
      </c>
      <c r="K902">
        <v>12000</v>
      </c>
      <c r="L902">
        <v>0.81100000000000005</v>
      </c>
      <c r="M902">
        <v>1.0999999999999999E-2</v>
      </c>
      <c r="N902">
        <v>1.6E-2</v>
      </c>
      <c r="O902">
        <v>9.7570000000000004E-2</v>
      </c>
      <c r="P902">
        <v>7.1000000000000002E-4</v>
      </c>
      <c r="Q902">
        <v>1.1999999999999999E-3</v>
      </c>
      <c r="R902">
        <v>0.28632000000000002</v>
      </c>
      <c r="S902">
        <v>10.24905</v>
      </c>
      <c r="T902">
        <v>0.12605169999999999</v>
      </c>
      <c r="U902">
        <v>6.0159999999999998E-2</v>
      </c>
      <c r="V902">
        <v>8.4000000000000003E-4</v>
      </c>
      <c r="W902">
        <v>9.3999999999999997E-4</v>
      </c>
      <c r="X902">
        <v>0.26018999999999998</v>
      </c>
      <c r="Y902">
        <v>2.9899999999999999E-2</v>
      </c>
      <c r="Z902">
        <v>1.2999999999999999E-3</v>
      </c>
      <c r="AA902">
        <v>2.2000000000000001E-3</v>
      </c>
      <c r="AB902">
        <v>602.4</v>
      </c>
      <c r="AC902">
        <v>6.3</v>
      </c>
      <c r="AD902">
        <v>8.9</v>
      </c>
      <c r="AE902" s="4">
        <v>600.1</v>
      </c>
      <c r="AF902">
        <v>4.2</v>
      </c>
      <c r="AG902">
        <v>7.3</v>
      </c>
      <c r="AH902">
        <v>595</v>
      </c>
      <c r="AI902">
        <v>25</v>
      </c>
      <c r="AJ902">
        <v>44</v>
      </c>
      <c r="AK902">
        <v>600</v>
      </c>
      <c r="AL902">
        <v>30</v>
      </c>
      <c r="AM902">
        <v>34</v>
      </c>
      <c r="AN902">
        <v>299.89999999999998</v>
      </c>
      <c r="AO902">
        <v>4.5</v>
      </c>
      <c r="AP902">
        <v>19.27</v>
      </c>
      <c r="AQ902">
        <v>0.33</v>
      </c>
      <c r="AR902">
        <v>15.98</v>
      </c>
      <c r="AS902">
        <v>0.12</v>
      </c>
    </row>
    <row r="903" spans="1:45" x14ac:dyDescent="0.25">
      <c r="A903">
        <v>26.527000000000001</v>
      </c>
      <c r="B903" t="s">
        <v>826</v>
      </c>
      <c r="C903">
        <v>124</v>
      </c>
      <c r="D903" t="s">
        <v>40</v>
      </c>
      <c r="E903">
        <v>1</v>
      </c>
      <c r="H903" s="1">
        <v>120100000</v>
      </c>
      <c r="I903" s="1">
        <v>1900000</v>
      </c>
      <c r="J903">
        <v>730000</v>
      </c>
      <c r="K903">
        <v>11000</v>
      </c>
      <c r="L903">
        <v>0.81</v>
      </c>
      <c r="M903">
        <v>1.0999999999999999E-2</v>
      </c>
      <c r="N903">
        <v>1.6E-2</v>
      </c>
      <c r="O903">
        <v>9.7600000000000006E-2</v>
      </c>
      <c r="P903">
        <v>8.0999999999999996E-4</v>
      </c>
      <c r="Q903">
        <v>1.2999999999999999E-3</v>
      </c>
      <c r="R903">
        <v>0.18167</v>
      </c>
      <c r="S903">
        <v>10.245900000000001</v>
      </c>
      <c r="T903">
        <v>0.13647210000000001</v>
      </c>
      <c r="U903">
        <v>6.0150000000000002E-2</v>
      </c>
      <c r="V903">
        <v>9.1E-4</v>
      </c>
      <c r="W903">
        <v>1E-3</v>
      </c>
      <c r="X903">
        <v>0.37184</v>
      </c>
      <c r="Y903">
        <v>3.0599999999999999E-2</v>
      </c>
      <c r="Z903">
        <v>1.2999999999999999E-3</v>
      </c>
      <c r="AA903">
        <v>2.3E-3</v>
      </c>
      <c r="AB903">
        <v>601.79999999999995</v>
      </c>
      <c r="AC903">
        <v>6.2</v>
      </c>
      <c r="AD903">
        <v>8.8000000000000007</v>
      </c>
      <c r="AE903" s="4">
        <v>600.29999999999995</v>
      </c>
      <c r="AF903">
        <v>4.8</v>
      </c>
      <c r="AG903">
        <v>7.6</v>
      </c>
      <c r="AH903">
        <v>608</v>
      </c>
      <c r="AI903">
        <v>26</v>
      </c>
      <c r="AJ903">
        <v>45</v>
      </c>
      <c r="AK903">
        <v>598</v>
      </c>
      <c r="AL903">
        <v>33</v>
      </c>
      <c r="AM903">
        <v>37</v>
      </c>
      <c r="AN903">
        <v>291.5</v>
      </c>
      <c r="AO903">
        <v>4.3</v>
      </c>
      <c r="AP903">
        <v>18.21</v>
      </c>
      <c r="AQ903">
        <v>0.3</v>
      </c>
      <c r="AR903">
        <v>15.97</v>
      </c>
      <c r="AS903">
        <v>0.15</v>
      </c>
    </row>
    <row r="904" spans="1:45" x14ac:dyDescent="0.25">
      <c r="A904">
        <v>26.515999999999998</v>
      </c>
      <c r="B904" t="s">
        <v>827</v>
      </c>
      <c r="C904">
        <v>123</v>
      </c>
      <c r="D904" t="s">
        <v>40</v>
      </c>
      <c r="E904">
        <v>1</v>
      </c>
      <c r="H904" s="1">
        <v>117600000</v>
      </c>
      <c r="I904" s="1">
        <v>1700000</v>
      </c>
      <c r="J904">
        <v>732000</v>
      </c>
      <c r="K904">
        <v>11000</v>
      </c>
      <c r="L904">
        <v>0.81</v>
      </c>
      <c r="M904">
        <v>1.2E-2</v>
      </c>
      <c r="N904">
        <v>1.6E-2</v>
      </c>
      <c r="O904">
        <v>9.7710000000000005E-2</v>
      </c>
      <c r="P904">
        <v>7.3999999999999999E-4</v>
      </c>
      <c r="Q904">
        <v>1.2999999999999999E-3</v>
      </c>
      <c r="R904">
        <v>0.25903999999999999</v>
      </c>
      <c r="S904">
        <v>10.23437</v>
      </c>
      <c r="T904">
        <v>0.13616490000000001</v>
      </c>
      <c r="U904">
        <v>6.0560000000000003E-2</v>
      </c>
      <c r="V904">
        <v>8.9999999999999998E-4</v>
      </c>
      <c r="W904">
        <v>1E-3</v>
      </c>
      <c r="X904">
        <v>0.25413999999999998</v>
      </c>
      <c r="Y904">
        <v>3.0499999999999999E-2</v>
      </c>
      <c r="Z904">
        <v>1.2999999999999999E-3</v>
      </c>
      <c r="AA904">
        <v>2.3E-3</v>
      </c>
      <c r="AB904">
        <v>603.5</v>
      </c>
      <c r="AC904">
        <v>6.6</v>
      </c>
      <c r="AD904">
        <v>9.1</v>
      </c>
      <c r="AE904" s="4">
        <v>600.9</v>
      </c>
      <c r="AF904">
        <v>4.3</v>
      </c>
      <c r="AG904">
        <v>7.4</v>
      </c>
      <c r="AH904">
        <v>606</v>
      </c>
      <c r="AI904">
        <v>26</v>
      </c>
      <c r="AJ904">
        <v>45</v>
      </c>
      <c r="AK904">
        <v>613</v>
      </c>
      <c r="AL904">
        <v>32</v>
      </c>
      <c r="AM904">
        <v>36</v>
      </c>
      <c r="AN904">
        <v>287.2</v>
      </c>
      <c r="AO904">
        <v>4.2</v>
      </c>
      <c r="AP904">
        <v>18.39</v>
      </c>
      <c r="AQ904">
        <v>0.3</v>
      </c>
      <c r="AR904">
        <v>15.88</v>
      </c>
      <c r="AS904">
        <v>0.13</v>
      </c>
    </row>
    <row r="905" spans="1:45" x14ac:dyDescent="0.25">
      <c r="A905">
        <v>26.521000000000001</v>
      </c>
      <c r="B905" t="s">
        <v>828</v>
      </c>
      <c r="C905">
        <v>123</v>
      </c>
      <c r="D905" t="s">
        <v>40</v>
      </c>
      <c r="E905">
        <v>1</v>
      </c>
      <c r="H905" s="1">
        <v>116100000</v>
      </c>
      <c r="I905" s="1">
        <v>1800000</v>
      </c>
      <c r="J905">
        <v>668000</v>
      </c>
      <c r="K905">
        <v>10000</v>
      </c>
      <c r="L905">
        <v>0.80100000000000005</v>
      </c>
      <c r="M905">
        <v>1.0999999999999999E-2</v>
      </c>
      <c r="N905">
        <v>1.4999999999999999E-2</v>
      </c>
      <c r="O905">
        <v>9.7820000000000004E-2</v>
      </c>
      <c r="P905">
        <v>7.7999999999999999E-4</v>
      </c>
      <c r="Q905">
        <v>1.2999999999999999E-3</v>
      </c>
      <c r="R905">
        <v>0.32540999999999998</v>
      </c>
      <c r="S905">
        <v>10.222860000000001</v>
      </c>
      <c r="T905">
        <v>0.1358589</v>
      </c>
      <c r="U905">
        <v>5.9470000000000002E-2</v>
      </c>
      <c r="V905">
        <v>7.6999999999999996E-4</v>
      </c>
      <c r="W905">
        <v>8.8999999999999995E-4</v>
      </c>
      <c r="X905">
        <v>0.28228999999999999</v>
      </c>
      <c r="Y905">
        <v>3.2000000000000001E-2</v>
      </c>
      <c r="Z905">
        <v>1.4E-3</v>
      </c>
      <c r="AA905">
        <v>2.3999999999999998E-3</v>
      </c>
      <c r="AB905">
        <v>597</v>
      </c>
      <c r="AC905">
        <v>6</v>
      </c>
      <c r="AD905">
        <v>8.6999999999999993</v>
      </c>
      <c r="AE905" s="4">
        <v>601.6</v>
      </c>
      <c r="AF905">
        <v>4.5999999999999996</v>
      </c>
      <c r="AG905">
        <v>7.5</v>
      </c>
      <c r="AH905">
        <v>637</v>
      </c>
      <c r="AI905">
        <v>28</v>
      </c>
      <c r="AJ905">
        <v>48</v>
      </c>
      <c r="AK905">
        <v>580</v>
      </c>
      <c r="AL905">
        <v>28</v>
      </c>
      <c r="AM905">
        <v>32</v>
      </c>
      <c r="AN905">
        <v>277.5</v>
      </c>
      <c r="AO905">
        <v>4.2</v>
      </c>
      <c r="AP905">
        <v>17.3</v>
      </c>
      <c r="AQ905">
        <v>0.28000000000000003</v>
      </c>
      <c r="AR905">
        <v>15.44</v>
      </c>
      <c r="AS905">
        <v>0.12</v>
      </c>
    </row>
    <row r="906" spans="1:45" x14ac:dyDescent="0.25">
      <c r="A906">
        <v>26.533999999999999</v>
      </c>
      <c r="B906" t="s">
        <v>829</v>
      </c>
      <c r="C906">
        <v>124</v>
      </c>
      <c r="D906" t="s">
        <v>40</v>
      </c>
      <c r="E906">
        <v>1</v>
      </c>
      <c r="H906" s="1">
        <v>117400000</v>
      </c>
      <c r="I906" s="1">
        <v>1800000</v>
      </c>
      <c r="J906">
        <v>697000</v>
      </c>
      <c r="K906">
        <v>11000</v>
      </c>
      <c r="L906">
        <v>0.82</v>
      </c>
      <c r="M906">
        <v>1.2E-2</v>
      </c>
      <c r="N906">
        <v>1.6E-2</v>
      </c>
      <c r="O906">
        <v>9.7860000000000003E-2</v>
      </c>
      <c r="P906">
        <v>7.3999999999999999E-4</v>
      </c>
      <c r="Q906">
        <v>1.2999999999999999E-3</v>
      </c>
      <c r="R906">
        <v>1.3416000000000001E-2</v>
      </c>
      <c r="S906">
        <v>10.218680000000001</v>
      </c>
      <c r="T906">
        <v>0.1357478</v>
      </c>
      <c r="U906">
        <v>6.0769999999999998E-2</v>
      </c>
      <c r="V906">
        <v>9.7999999999999997E-4</v>
      </c>
      <c r="W906">
        <v>1.1000000000000001E-3</v>
      </c>
      <c r="X906">
        <v>0.37352999999999997</v>
      </c>
      <c r="Y906">
        <v>2.9700000000000001E-2</v>
      </c>
      <c r="Z906">
        <v>1.4E-3</v>
      </c>
      <c r="AA906">
        <v>2.3E-3</v>
      </c>
      <c r="AB906">
        <v>607.6</v>
      </c>
      <c r="AC906">
        <v>6.6</v>
      </c>
      <c r="AD906">
        <v>9.1999999999999993</v>
      </c>
      <c r="AE906" s="4">
        <v>601.79999999999995</v>
      </c>
      <c r="AF906">
        <v>4.4000000000000004</v>
      </c>
      <c r="AG906">
        <v>7.4</v>
      </c>
      <c r="AH906">
        <v>590</v>
      </c>
      <c r="AI906">
        <v>27</v>
      </c>
      <c r="AJ906">
        <v>45</v>
      </c>
      <c r="AK906">
        <v>618</v>
      </c>
      <c r="AL906">
        <v>35</v>
      </c>
      <c r="AM906">
        <v>39</v>
      </c>
      <c r="AN906">
        <v>285.10000000000002</v>
      </c>
      <c r="AO906">
        <v>4.7</v>
      </c>
      <c r="AP906">
        <v>17.32</v>
      </c>
      <c r="AQ906">
        <v>0.3</v>
      </c>
      <c r="AR906">
        <v>16.05</v>
      </c>
      <c r="AS906">
        <v>0.14000000000000001</v>
      </c>
    </row>
    <row r="907" spans="1:45" x14ac:dyDescent="0.25">
      <c r="A907">
        <v>26.521000000000001</v>
      </c>
      <c r="B907" t="s">
        <v>830</v>
      </c>
      <c r="C907">
        <v>123</v>
      </c>
      <c r="D907" t="s">
        <v>40</v>
      </c>
      <c r="E907">
        <v>1</v>
      </c>
      <c r="H907" s="1">
        <v>117600000</v>
      </c>
      <c r="I907" s="1">
        <v>2000000</v>
      </c>
      <c r="J907">
        <v>721000</v>
      </c>
      <c r="K907">
        <v>11000</v>
      </c>
      <c r="L907">
        <v>0.81</v>
      </c>
      <c r="M907">
        <v>1.2E-2</v>
      </c>
      <c r="N907">
        <v>1.6E-2</v>
      </c>
      <c r="O907">
        <v>9.7750000000000004E-2</v>
      </c>
      <c r="P907">
        <v>7.6999999999999996E-4</v>
      </c>
      <c r="Q907">
        <v>1.2999999999999999E-3</v>
      </c>
      <c r="R907">
        <v>0.19152</v>
      </c>
      <c r="S907">
        <v>10.230180000000001</v>
      </c>
      <c r="T907">
        <v>0.13605349999999999</v>
      </c>
      <c r="U907">
        <v>6.0130000000000003E-2</v>
      </c>
      <c r="V907">
        <v>8.9999999999999998E-4</v>
      </c>
      <c r="W907">
        <v>1E-3</v>
      </c>
      <c r="X907">
        <v>0.35914000000000001</v>
      </c>
      <c r="Y907">
        <v>3.2099999999999997E-2</v>
      </c>
      <c r="Z907">
        <v>1.8E-3</v>
      </c>
      <c r="AA907">
        <v>2.7000000000000001E-3</v>
      </c>
      <c r="AB907">
        <v>601.9</v>
      </c>
      <c r="AC907">
        <v>6.5</v>
      </c>
      <c r="AD907">
        <v>9</v>
      </c>
      <c r="AE907" s="4">
        <v>601.1</v>
      </c>
      <c r="AF907">
        <v>4.5</v>
      </c>
      <c r="AG907">
        <v>7.5</v>
      </c>
      <c r="AH907">
        <v>639</v>
      </c>
      <c r="AI907">
        <v>35</v>
      </c>
      <c r="AJ907">
        <v>51</v>
      </c>
      <c r="AK907">
        <v>597</v>
      </c>
      <c r="AL907">
        <v>33</v>
      </c>
      <c r="AM907">
        <v>36</v>
      </c>
      <c r="AN907">
        <v>278.10000000000002</v>
      </c>
      <c r="AO907">
        <v>4.3</v>
      </c>
      <c r="AP907">
        <v>17.690000000000001</v>
      </c>
      <c r="AQ907">
        <v>0.3</v>
      </c>
      <c r="AR907">
        <v>16.170000000000002</v>
      </c>
      <c r="AS907">
        <v>0.14000000000000001</v>
      </c>
    </row>
    <row r="908" spans="1:45" x14ac:dyDescent="0.25">
      <c r="A908">
        <v>26.501999999999999</v>
      </c>
      <c r="B908" t="s">
        <v>831</v>
      </c>
      <c r="C908">
        <v>123</v>
      </c>
      <c r="D908" t="s">
        <v>40</v>
      </c>
      <c r="E908">
        <v>1</v>
      </c>
      <c r="H908" s="1">
        <v>117200000</v>
      </c>
      <c r="I908" s="1">
        <v>2100000</v>
      </c>
      <c r="J908">
        <v>704000</v>
      </c>
      <c r="K908">
        <v>12000</v>
      </c>
      <c r="L908">
        <v>0.82399999999999995</v>
      </c>
      <c r="M908">
        <v>1.2999999999999999E-2</v>
      </c>
      <c r="N908">
        <v>1.7000000000000001E-2</v>
      </c>
      <c r="O908">
        <v>9.8540000000000003E-2</v>
      </c>
      <c r="P908">
        <v>7.9000000000000001E-4</v>
      </c>
      <c r="Q908">
        <v>1.2999999999999999E-3</v>
      </c>
      <c r="R908">
        <v>0.28255000000000002</v>
      </c>
      <c r="S908">
        <v>10.148160000000001</v>
      </c>
      <c r="T908">
        <v>0.13388079999999999</v>
      </c>
      <c r="U908">
        <v>6.0569999999999999E-2</v>
      </c>
      <c r="V908">
        <v>9.6000000000000002E-4</v>
      </c>
      <c r="W908">
        <v>1.1000000000000001E-3</v>
      </c>
      <c r="X908">
        <v>0.22173000000000001</v>
      </c>
      <c r="Y908">
        <v>3.0800000000000001E-2</v>
      </c>
      <c r="Z908">
        <v>1.5E-3</v>
      </c>
      <c r="AA908">
        <v>2.3999999999999998E-3</v>
      </c>
      <c r="AB908">
        <v>609.20000000000005</v>
      </c>
      <c r="AC908">
        <v>7.3</v>
      </c>
      <c r="AD908">
        <v>9.6999999999999993</v>
      </c>
      <c r="AE908" s="4">
        <v>605.79999999999995</v>
      </c>
      <c r="AF908">
        <v>4.7</v>
      </c>
      <c r="AG908">
        <v>7.6</v>
      </c>
      <c r="AH908">
        <v>612</v>
      </c>
      <c r="AI908">
        <v>29</v>
      </c>
      <c r="AJ908">
        <v>47</v>
      </c>
      <c r="AK908">
        <v>612</v>
      </c>
      <c r="AL908">
        <v>34</v>
      </c>
      <c r="AM908">
        <v>38</v>
      </c>
      <c r="AN908">
        <v>270.60000000000002</v>
      </c>
      <c r="AO908">
        <v>4.5999999999999996</v>
      </c>
      <c r="AP908">
        <v>16.88</v>
      </c>
      <c r="AQ908">
        <v>0.28999999999999998</v>
      </c>
      <c r="AR908">
        <v>16.5</v>
      </c>
      <c r="AS908">
        <v>0.14000000000000001</v>
      </c>
    </row>
    <row r="909" spans="1:45" x14ac:dyDescent="0.25">
      <c r="A909">
        <v>26.503</v>
      </c>
      <c r="B909" t="s">
        <v>832</v>
      </c>
      <c r="C909">
        <v>124</v>
      </c>
      <c r="D909" t="s">
        <v>40</v>
      </c>
      <c r="E909">
        <v>1</v>
      </c>
      <c r="H909" s="1">
        <v>117300000</v>
      </c>
      <c r="I909" s="1">
        <v>1900000</v>
      </c>
      <c r="J909">
        <v>800000</v>
      </c>
      <c r="K909">
        <v>13000</v>
      </c>
      <c r="L909">
        <v>0.80700000000000005</v>
      </c>
      <c r="M909">
        <v>1.0999999999999999E-2</v>
      </c>
      <c r="N909">
        <v>1.6E-2</v>
      </c>
      <c r="O909">
        <v>9.6629999999999994E-2</v>
      </c>
      <c r="P909">
        <v>7.9000000000000001E-4</v>
      </c>
      <c r="Q909">
        <v>1.2999999999999999E-3</v>
      </c>
      <c r="R909">
        <v>0.2409</v>
      </c>
      <c r="S909">
        <v>10.348750000000001</v>
      </c>
      <c r="T909">
        <v>0.13922570000000001</v>
      </c>
      <c r="U909">
        <v>6.055E-2</v>
      </c>
      <c r="V909">
        <v>8.3000000000000001E-4</v>
      </c>
      <c r="W909">
        <v>9.3999999999999997E-4</v>
      </c>
      <c r="X909">
        <v>0.29783999999999999</v>
      </c>
      <c r="Y909">
        <v>3.3399999999999999E-2</v>
      </c>
      <c r="Z909">
        <v>1.6999999999999999E-3</v>
      </c>
      <c r="AA909">
        <v>2.7000000000000001E-3</v>
      </c>
      <c r="AB909">
        <v>600.29999999999995</v>
      </c>
      <c r="AC909">
        <v>6.2</v>
      </c>
      <c r="AD909">
        <v>8.8000000000000007</v>
      </c>
      <c r="AE909" s="4">
        <v>594.6</v>
      </c>
      <c r="AF909">
        <v>4.7</v>
      </c>
      <c r="AG909">
        <v>7.5</v>
      </c>
      <c r="AH909">
        <v>664</v>
      </c>
      <c r="AI909">
        <v>33</v>
      </c>
      <c r="AJ909">
        <v>52</v>
      </c>
      <c r="AK909">
        <v>614</v>
      </c>
      <c r="AL909">
        <v>30</v>
      </c>
      <c r="AM909">
        <v>34</v>
      </c>
      <c r="AN909">
        <v>307.8</v>
      </c>
      <c r="AO909">
        <v>5.0999999999999996</v>
      </c>
      <c r="AP909">
        <v>20.02</v>
      </c>
      <c r="AQ909">
        <v>0.35</v>
      </c>
      <c r="AR909">
        <v>15.8</v>
      </c>
      <c r="AS909">
        <v>0.12</v>
      </c>
    </row>
    <row r="910" spans="1:45" x14ac:dyDescent="0.25">
      <c r="A910">
        <v>28.161000000000001</v>
      </c>
      <c r="B910" t="s">
        <v>833</v>
      </c>
      <c r="C910">
        <v>131</v>
      </c>
      <c r="D910" t="s">
        <v>40</v>
      </c>
      <c r="E910">
        <v>1</v>
      </c>
      <c r="H910" s="1">
        <v>117200000</v>
      </c>
      <c r="I910" s="1">
        <v>1700000</v>
      </c>
      <c r="J910">
        <v>737000</v>
      </c>
      <c r="K910">
        <v>11000</v>
      </c>
      <c r="L910">
        <v>0.82399999999999995</v>
      </c>
      <c r="M910">
        <v>1.7000000000000001E-2</v>
      </c>
      <c r="N910">
        <v>2.1000000000000001E-2</v>
      </c>
      <c r="O910">
        <v>9.98E-2</v>
      </c>
      <c r="P910">
        <v>1.8E-3</v>
      </c>
      <c r="Q910">
        <v>2.0999999999999999E-3</v>
      </c>
      <c r="R910">
        <v>0.68713000000000002</v>
      </c>
      <c r="S910">
        <v>10.02004</v>
      </c>
      <c r="T910">
        <v>0.21084249999999999</v>
      </c>
      <c r="U910">
        <v>5.9720000000000002E-2</v>
      </c>
      <c r="V910">
        <v>9.3000000000000005E-4</v>
      </c>
      <c r="W910">
        <v>1E-3</v>
      </c>
      <c r="X910">
        <v>0.26069999999999999</v>
      </c>
      <c r="Y910">
        <v>3.0099999999999998E-2</v>
      </c>
      <c r="Z910">
        <v>1.4E-3</v>
      </c>
      <c r="AA910">
        <v>2.3E-3</v>
      </c>
      <c r="AB910">
        <v>608.79999999999995</v>
      </c>
      <c r="AC910">
        <v>9.6</v>
      </c>
      <c r="AD910">
        <v>11</v>
      </c>
      <c r="AE910" s="4">
        <v>613</v>
      </c>
      <c r="AF910">
        <v>11</v>
      </c>
      <c r="AG910">
        <v>12</v>
      </c>
      <c r="AH910">
        <v>598</v>
      </c>
      <c r="AI910">
        <v>27</v>
      </c>
      <c r="AJ910">
        <v>45</v>
      </c>
      <c r="AK910">
        <v>585</v>
      </c>
      <c r="AL910">
        <v>34</v>
      </c>
      <c r="AM910">
        <v>38</v>
      </c>
      <c r="AN910">
        <v>288.89999999999998</v>
      </c>
      <c r="AO910">
        <v>4.3</v>
      </c>
      <c r="AP910">
        <v>18.329999999999998</v>
      </c>
      <c r="AQ910">
        <v>0.3</v>
      </c>
      <c r="AR910">
        <v>15.84</v>
      </c>
      <c r="AS910">
        <v>0.12</v>
      </c>
    </row>
    <row r="911" spans="1:45" x14ac:dyDescent="0.25">
      <c r="A911">
        <v>26.510999999999999</v>
      </c>
      <c r="B911" t="s">
        <v>834</v>
      </c>
      <c r="C911">
        <v>123</v>
      </c>
      <c r="D911" t="s">
        <v>40</v>
      </c>
      <c r="E911">
        <v>1</v>
      </c>
      <c r="H911" s="1">
        <v>125100000</v>
      </c>
      <c r="I911" s="1">
        <v>1800000</v>
      </c>
      <c r="J911">
        <v>724000</v>
      </c>
      <c r="K911">
        <v>11000</v>
      </c>
      <c r="L911">
        <v>0.81699999999999995</v>
      </c>
      <c r="M911">
        <v>1.0999999999999999E-2</v>
      </c>
      <c r="N911">
        <v>1.6E-2</v>
      </c>
      <c r="O911">
        <v>9.7619999999999998E-2</v>
      </c>
      <c r="P911">
        <v>7.2999999999999996E-4</v>
      </c>
      <c r="Q911">
        <v>1.2999999999999999E-3</v>
      </c>
      <c r="R911">
        <v>0.31402999999999998</v>
      </c>
      <c r="S911">
        <v>10.2438</v>
      </c>
      <c r="T911">
        <v>0.13641610000000001</v>
      </c>
      <c r="U911">
        <v>6.0359999999999997E-2</v>
      </c>
      <c r="V911">
        <v>8.1999999999999998E-4</v>
      </c>
      <c r="W911">
        <v>9.3000000000000005E-4</v>
      </c>
      <c r="X911">
        <v>0.24018999999999999</v>
      </c>
      <c r="Y911">
        <v>3.1600000000000003E-2</v>
      </c>
      <c r="Z911">
        <v>1.4E-3</v>
      </c>
      <c r="AA911">
        <v>2.3999999999999998E-3</v>
      </c>
      <c r="AB911">
        <v>605.6</v>
      </c>
      <c r="AC911">
        <v>6.1</v>
      </c>
      <c r="AD911">
        <v>8.8000000000000007</v>
      </c>
      <c r="AE911" s="4">
        <v>600.4</v>
      </c>
      <c r="AF911">
        <v>4.3</v>
      </c>
      <c r="AG911">
        <v>7.4</v>
      </c>
      <c r="AH911">
        <v>629</v>
      </c>
      <c r="AI911">
        <v>28</v>
      </c>
      <c r="AJ911">
        <v>47</v>
      </c>
      <c r="AK911">
        <v>607</v>
      </c>
      <c r="AL911">
        <v>29</v>
      </c>
      <c r="AM911">
        <v>33</v>
      </c>
      <c r="AN911">
        <v>283.8</v>
      </c>
      <c r="AO911">
        <v>4.2</v>
      </c>
      <c r="AP911">
        <v>17.739999999999998</v>
      </c>
      <c r="AQ911">
        <v>0.28999999999999998</v>
      </c>
      <c r="AR911">
        <v>16.21</v>
      </c>
      <c r="AS911">
        <v>0.14000000000000001</v>
      </c>
    </row>
    <row r="912" spans="1:45" x14ac:dyDescent="0.25">
      <c r="A912">
        <v>22.178000000000001</v>
      </c>
      <c r="B912" t="s">
        <v>835</v>
      </c>
      <c r="C912">
        <v>103</v>
      </c>
      <c r="D912" t="s">
        <v>40</v>
      </c>
      <c r="E912">
        <v>1</v>
      </c>
      <c r="H912" s="1">
        <v>119000000</v>
      </c>
      <c r="I912" s="1">
        <v>2000000</v>
      </c>
      <c r="J912">
        <v>719000</v>
      </c>
      <c r="K912">
        <v>12000</v>
      </c>
      <c r="L912">
        <v>0.79700000000000004</v>
      </c>
      <c r="M912">
        <v>1.7000000000000001E-2</v>
      </c>
      <c r="N912">
        <v>0.02</v>
      </c>
      <c r="O912">
        <v>9.6299999999999997E-2</v>
      </c>
      <c r="P912">
        <v>1.6000000000000001E-3</v>
      </c>
      <c r="Q912">
        <v>1.9E-3</v>
      </c>
      <c r="R912">
        <v>0.56999</v>
      </c>
      <c r="S912">
        <v>10.384219999999999</v>
      </c>
      <c r="T912">
        <v>0.2048807</v>
      </c>
      <c r="U912">
        <v>6.0100000000000001E-2</v>
      </c>
      <c r="V912">
        <v>1.1000000000000001E-3</v>
      </c>
      <c r="W912">
        <v>1.1999999999999999E-3</v>
      </c>
      <c r="X912">
        <v>0.24753</v>
      </c>
      <c r="Y912">
        <v>3.0499999999999999E-2</v>
      </c>
      <c r="Z912">
        <v>1.6000000000000001E-3</v>
      </c>
      <c r="AA912">
        <v>2.3999999999999998E-3</v>
      </c>
      <c r="AB912">
        <v>594.20000000000005</v>
      </c>
      <c r="AC912">
        <v>9.6999999999999993</v>
      </c>
      <c r="AD912">
        <v>11</v>
      </c>
      <c r="AE912" s="4">
        <v>592.4</v>
      </c>
      <c r="AF912">
        <v>9.4</v>
      </c>
      <c r="AG912">
        <v>11</v>
      </c>
      <c r="AH912">
        <v>606</v>
      </c>
      <c r="AI912">
        <v>31</v>
      </c>
      <c r="AJ912">
        <v>48</v>
      </c>
      <c r="AK912">
        <v>594</v>
      </c>
      <c r="AL912">
        <v>41</v>
      </c>
      <c r="AM912">
        <v>44</v>
      </c>
      <c r="AN912">
        <v>282.7</v>
      </c>
      <c r="AO912">
        <v>4.5999999999999996</v>
      </c>
      <c r="AP912">
        <v>17.2</v>
      </c>
      <c r="AQ912">
        <v>0.31</v>
      </c>
      <c r="AR912">
        <v>16.46</v>
      </c>
      <c r="AS912">
        <v>0.16</v>
      </c>
    </row>
    <row r="913" spans="1:45" x14ac:dyDescent="0.25">
      <c r="A913">
        <v>26.51</v>
      </c>
      <c r="B913" t="s">
        <v>836</v>
      </c>
      <c r="C913">
        <v>123</v>
      </c>
      <c r="D913" t="s">
        <v>40</v>
      </c>
      <c r="E913">
        <v>1</v>
      </c>
      <c r="H913" s="1">
        <v>117200000</v>
      </c>
      <c r="I913" s="1">
        <v>1700000</v>
      </c>
      <c r="J913">
        <v>712000</v>
      </c>
      <c r="K913">
        <v>10000</v>
      </c>
      <c r="L913">
        <v>0.81599999999999995</v>
      </c>
      <c r="M913">
        <v>1.2E-2</v>
      </c>
      <c r="N913">
        <v>1.7000000000000001E-2</v>
      </c>
      <c r="O913">
        <v>9.7559999999999994E-2</v>
      </c>
      <c r="P913">
        <v>7.6999999999999996E-4</v>
      </c>
      <c r="Q913">
        <v>1.2999999999999999E-3</v>
      </c>
      <c r="R913">
        <v>0.27194000000000002</v>
      </c>
      <c r="S913">
        <v>10.2501</v>
      </c>
      <c r="T913">
        <v>0.13658400000000001</v>
      </c>
      <c r="U913">
        <v>6.046E-2</v>
      </c>
      <c r="V913">
        <v>8.7000000000000001E-4</v>
      </c>
      <c r="W913">
        <v>9.7999999999999997E-4</v>
      </c>
      <c r="X913">
        <v>0.23130000000000001</v>
      </c>
      <c r="Y913">
        <v>3.1199999999999999E-2</v>
      </c>
      <c r="Z913">
        <v>1.6000000000000001E-3</v>
      </c>
      <c r="AA913">
        <v>2.5000000000000001E-3</v>
      </c>
      <c r="AB913">
        <v>604.9</v>
      </c>
      <c r="AC913">
        <v>6.9</v>
      </c>
      <c r="AD913">
        <v>9.3000000000000007</v>
      </c>
      <c r="AE913" s="4">
        <v>600.1</v>
      </c>
      <c r="AF913">
        <v>4.5</v>
      </c>
      <c r="AG913">
        <v>7.5</v>
      </c>
      <c r="AH913">
        <v>621</v>
      </c>
      <c r="AI913">
        <v>31</v>
      </c>
      <c r="AJ913">
        <v>49</v>
      </c>
      <c r="AK913">
        <v>610</v>
      </c>
      <c r="AL913">
        <v>31</v>
      </c>
      <c r="AM913">
        <v>35</v>
      </c>
      <c r="AN913">
        <v>284.10000000000002</v>
      </c>
      <c r="AO913">
        <v>4.0999999999999996</v>
      </c>
      <c r="AP913">
        <v>17.739999999999998</v>
      </c>
      <c r="AQ913">
        <v>0.3</v>
      </c>
      <c r="AR913">
        <v>15.99</v>
      </c>
      <c r="AS913">
        <v>0.14000000000000001</v>
      </c>
    </row>
    <row r="914" spans="1:45" x14ac:dyDescent="0.25">
      <c r="A914">
        <v>27.109000000000002</v>
      </c>
      <c r="B914" t="s">
        <v>837</v>
      </c>
      <c r="C914">
        <v>127</v>
      </c>
      <c r="D914" t="s">
        <v>40</v>
      </c>
      <c r="E914">
        <v>1</v>
      </c>
      <c r="H914" s="1">
        <v>117300000</v>
      </c>
      <c r="I914" s="1">
        <v>2000000</v>
      </c>
      <c r="J914">
        <v>680000</v>
      </c>
      <c r="K914">
        <v>12000</v>
      </c>
      <c r="L914">
        <v>0.80200000000000005</v>
      </c>
      <c r="M914">
        <v>1.2E-2</v>
      </c>
      <c r="N914">
        <v>1.6E-2</v>
      </c>
      <c r="O914">
        <v>9.7720000000000001E-2</v>
      </c>
      <c r="P914">
        <v>7.1000000000000002E-4</v>
      </c>
      <c r="Q914">
        <v>1.1999999999999999E-3</v>
      </c>
      <c r="R914">
        <v>0.27827000000000002</v>
      </c>
      <c r="S914">
        <v>10.233320000000001</v>
      </c>
      <c r="T914">
        <v>0.125665</v>
      </c>
      <c r="U914">
        <v>5.9540000000000003E-2</v>
      </c>
      <c r="V914">
        <v>8.4999999999999995E-4</v>
      </c>
      <c r="W914">
        <v>9.6000000000000002E-4</v>
      </c>
      <c r="X914">
        <v>0.1951</v>
      </c>
      <c r="Y914">
        <v>3.2199999999999999E-2</v>
      </c>
      <c r="Z914">
        <v>1.2999999999999999E-3</v>
      </c>
      <c r="AA914">
        <v>2.3999999999999998E-3</v>
      </c>
      <c r="AB914">
        <v>597.5</v>
      </c>
      <c r="AC914">
        <v>6.5</v>
      </c>
      <c r="AD914">
        <v>9</v>
      </c>
      <c r="AE914" s="4">
        <v>601</v>
      </c>
      <c r="AF914">
        <v>4.0999999999999996</v>
      </c>
      <c r="AG914">
        <v>7.3</v>
      </c>
      <c r="AH914">
        <v>639</v>
      </c>
      <c r="AI914">
        <v>25</v>
      </c>
      <c r="AJ914">
        <v>46</v>
      </c>
      <c r="AK914">
        <v>577</v>
      </c>
      <c r="AL914">
        <v>31</v>
      </c>
      <c r="AM914">
        <v>35</v>
      </c>
      <c r="AN914">
        <v>271.5</v>
      </c>
      <c r="AO914">
        <v>4.5999999999999996</v>
      </c>
      <c r="AP914">
        <v>16.87</v>
      </c>
      <c r="AQ914">
        <v>0.3</v>
      </c>
      <c r="AR914">
        <v>16.04</v>
      </c>
      <c r="AS914">
        <v>0.14000000000000001</v>
      </c>
    </row>
    <row r="915" spans="1:45" x14ac:dyDescent="0.25">
      <c r="A915">
        <v>26.506</v>
      </c>
      <c r="B915" t="s">
        <v>838</v>
      </c>
      <c r="C915">
        <v>123</v>
      </c>
      <c r="D915" t="s">
        <v>40</v>
      </c>
      <c r="E915">
        <v>1</v>
      </c>
      <c r="H915" s="1">
        <v>117700000</v>
      </c>
      <c r="I915" s="1">
        <v>1800000</v>
      </c>
      <c r="J915">
        <v>741000</v>
      </c>
      <c r="K915">
        <v>11000</v>
      </c>
      <c r="L915">
        <v>0.81200000000000006</v>
      </c>
      <c r="M915">
        <v>1.2E-2</v>
      </c>
      <c r="N915">
        <v>1.6E-2</v>
      </c>
      <c r="O915">
        <v>9.7509999999999999E-2</v>
      </c>
      <c r="P915">
        <v>6.6E-4</v>
      </c>
      <c r="Q915">
        <v>1.1999999999999999E-3</v>
      </c>
      <c r="R915">
        <v>0.10773000000000001</v>
      </c>
      <c r="S915">
        <v>10.25536</v>
      </c>
      <c r="T915">
        <v>0.12620690000000001</v>
      </c>
      <c r="U915">
        <v>6.0850000000000001E-2</v>
      </c>
      <c r="V915">
        <v>9.8999999999999999E-4</v>
      </c>
      <c r="W915">
        <v>1.1000000000000001E-3</v>
      </c>
      <c r="X915">
        <v>0.30143999999999999</v>
      </c>
      <c r="Y915">
        <v>2.92E-2</v>
      </c>
      <c r="Z915">
        <v>1.4E-3</v>
      </c>
      <c r="AA915">
        <v>2.2000000000000001E-3</v>
      </c>
      <c r="AB915">
        <v>603.6</v>
      </c>
      <c r="AC915">
        <v>7</v>
      </c>
      <c r="AD915">
        <v>9.5</v>
      </c>
      <c r="AE915" s="4">
        <v>599.79999999999995</v>
      </c>
      <c r="AF915">
        <v>3.9</v>
      </c>
      <c r="AG915">
        <v>7.1</v>
      </c>
      <c r="AH915">
        <v>580</v>
      </c>
      <c r="AI915">
        <v>27</v>
      </c>
      <c r="AJ915">
        <v>44</v>
      </c>
      <c r="AK915">
        <v>621</v>
      </c>
      <c r="AL915">
        <v>35</v>
      </c>
      <c r="AM915">
        <v>38</v>
      </c>
      <c r="AN915">
        <v>292.2</v>
      </c>
      <c r="AO915">
        <v>4.0999999999999996</v>
      </c>
      <c r="AP915">
        <v>18.53</v>
      </c>
      <c r="AQ915">
        <v>0.28000000000000003</v>
      </c>
      <c r="AR915">
        <v>15.97</v>
      </c>
      <c r="AS915">
        <v>0.14000000000000001</v>
      </c>
    </row>
    <row r="916" spans="1:45" x14ac:dyDescent="0.25">
      <c r="A916">
        <v>26.533000000000001</v>
      </c>
      <c r="B916" t="s">
        <v>839</v>
      </c>
      <c r="C916">
        <v>123</v>
      </c>
      <c r="D916" t="s">
        <v>40</v>
      </c>
      <c r="E916">
        <v>1</v>
      </c>
      <c r="H916" s="1">
        <v>118300000</v>
      </c>
      <c r="I916" s="1">
        <v>1600000</v>
      </c>
      <c r="J916">
        <v>738800</v>
      </c>
      <c r="K916">
        <v>9000</v>
      </c>
      <c r="L916">
        <v>0.8</v>
      </c>
      <c r="M916">
        <v>1.0999999999999999E-2</v>
      </c>
      <c r="N916">
        <v>1.4999999999999999E-2</v>
      </c>
      <c r="O916">
        <v>9.7509999999999999E-2</v>
      </c>
      <c r="P916">
        <v>6.6E-4</v>
      </c>
      <c r="Q916">
        <v>1.1999999999999999E-3</v>
      </c>
      <c r="R916">
        <v>0.1938</v>
      </c>
      <c r="S916">
        <v>10.25536</v>
      </c>
      <c r="T916">
        <v>0.12620690000000001</v>
      </c>
      <c r="U916">
        <v>5.9859999999999997E-2</v>
      </c>
      <c r="V916">
        <v>8.0000000000000004E-4</v>
      </c>
      <c r="W916">
        <v>9.2000000000000003E-4</v>
      </c>
      <c r="X916">
        <v>0.26493</v>
      </c>
      <c r="Y916">
        <v>2.9899999999999999E-2</v>
      </c>
      <c r="Z916">
        <v>1.1999999999999999E-3</v>
      </c>
      <c r="AA916">
        <v>2.2000000000000001E-3</v>
      </c>
      <c r="AB916">
        <v>596.29999999999995</v>
      </c>
      <c r="AC916">
        <v>6</v>
      </c>
      <c r="AD916">
        <v>8.6999999999999993</v>
      </c>
      <c r="AE916" s="4">
        <v>599.70000000000005</v>
      </c>
      <c r="AF916">
        <v>3.9</v>
      </c>
      <c r="AG916">
        <v>7.1</v>
      </c>
      <c r="AH916">
        <v>594</v>
      </c>
      <c r="AI916">
        <v>24</v>
      </c>
      <c r="AJ916">
        <v>43</v>
      </c>
      <c r="AK916">
        <v>590</v>
      </c>
      <c r="AL916">
        <v>29</v>
      </c>
      <c r="AM916">
        <v>33</v>
      </c>
      <c r="AN916">
        <v>292</v>
      </c>
      <c r="AO916">
        <v>3.5</v>
      </c>
      <c r="AP916">
        <v>18.66</v>
      </c>
      <c r="AQ916">
        <v>0.28000000000000003</v>
      </c>
      <c r="AR916">
        <v>15.81</v>
      </c>
      <c r="AS916">
        <v>0.14000000000000001</v>
      </c>
    </row>
    <row r="917" spans="1:45" x14ac:dyDescent="0.25">
      <c r="A917">
        <v>26.524000000000001</v>
      </c>
      <c r="B917" t="s">
        <v>840</v>
      </c>
      <c r="C917">
        <v>123</v>
      </c>
      <c r="D917" t="s">
        <v>40</v>
      </c>
      <c r="E917">
        <v>1</v>
      </c>
      <c r="H917" s="1">
        <v>114000000</v>
      </c>
      <c r="I917" s="1">
        <v>2000000</v>
      </c>
      <c r="J917">
        <v>692000</v>
      </c>
      <c r="K917">
        <v>11000</v>
      </c>
      <c r="L917">
        <v>0.80500000000000005</v>
      </c>
      <c r="M917">
        <v>1.2999999999999999E-2</v>
      </c>
      <c r="N917">
        <v>1.7000000000000001E-2</v>
      </c>
      <c r="O917">
        <v>9.7860000000000003E-2</v>
      </c>
      <c r="P917">
        <v>8.0000000000000004E-4</v>
      </c>
      <c r="Q917">
        <v>1.2999999999999999E-3</v>
      </c>
      <c r="R917">
        <v>0.27293000000000001</v>
      </c>
      <c r="S917">
        <v>10.218680000000001</v>
      </c>
      <c r="T917">
        <v>0.1357478</v>
      </c>
      <c r="U917">
        <v>5.953E-2</v>
      </c>
      <c r="V917">
        <v>9.2000000000000003E-4</v>
      </c>
      <c r="W917">
        <v>1E-3</v>
      </c>
      <c r="X917">
        <v>0.23854</v>
      </c>
      <c r="Y917">
        <v>3.0800000000000001E-2</v>
      </c>
      <c r="Z917">
        <v>1.2999999999999999E-3</v>
      </c>
      <c r="AA917">
        <v>2.3E-3</v>
      </c>
      <c r="AB917">
        <v>599.1</v>
      </c>
      <c r="AC917">
        <v>7.2</v>
      </c>
      <c r="AD917">
        <v>9.5</v>
      </c>
      <c r="AE917" s="4">
        <v>601.79999999999995</v>
      </c>
      <c r="AF917">
        <v>4.7</v>
      </c>
      <c r="AG917">
        <v>7.6</v>
      </c>
      <c r="AH917">
        <v>612</v>
      </c>
      <c r="AI917">
        <v>26</v>
      </c>
      <c r="AJ917">
        <v>45</v>
      </c>
      <c r="AK917">
        <v>579</v>
      </c>
      <c r="AL917">
        <v>34</v>
      </c>
      <c r="AM917">
        <v>38</v>
      </c>
      <c r="AN917">
        <v>288.8</v>
      </c>
      <c r="AO917">
        <v>4.8</v>
      </c>
      <c r="AP917">
        <v>17.510000000000002</v>
      </c>
      <c r="AQ917">
        <v>0.3</v>
      </c>
      <c r="AR917">
        <v>15.77</v>
      </c>
      <c r="AS917">
        <v>0.12</v>
      </c>
    </row>
    <row r="918" spans="1:45" x14ac:dyDescent="0.25">
      <c r="A918">
        <v>26.504000000000001</v>
      </c>
      <c r="B918" t="s">
        <v>841</v>
      </c>
      <c r="C918">
        <v>124</v>
      </c>
      <c r="D918" t="s">
        <v>40</v>
      </c>
      <c r="E918">
        <v>1</v>
      </c>
      <c r="H918" s="1">
        <v>114500000</v>
      </c>
      <c r="I918" s="1">
        <v>1800000</v>
      </c>
      <c r="J918">
        <v>683500</v>
      </c>
      <c r="K918">
        <v>9800</v>
      </c>
      <c r="L918">
        <v>0.80200000000000005</v>
      </c>
      <c r="M918">
        <v>1.2E-2</v>
      </c>
      <c r="N918">
        <v>1.6E-2</v>
      </c>
      <c r="O918">
        <v>9.7140000000000004E-2</v>
      </c>
      <c r="P918">
        <v>7.5000000000000002E-4</v>
      </c>
      <c r="Q918">
        <v>1.2999999999999999E-3</v>
      </c>
      <c r="R918">
        <v>5.3610999999999999E-2</v>
      </c>
      <c r="S918">
        <v>10.294420000000001</v>
      </c>
      <c r="T918">
        <v>0.13776759999999999</v>
      </c>
      <c r="U918">
        <v>5.9900000000000002E-2</v>
      </c>
      <c r="V918">
        <v>1E-3</v>
      </c>
      <c r="W918">
        <v>1.1000000000000001E-3</v>
      </c>
      <c r="X918">
        <v>-2.9835E-2</v>
      </c>
      <c r="Y918">
        <v>3.0499999999999999E-2</v>
      </c>
      <c r="Z918">
        <v>1.2999999999999999E-3</v>
      </c>
      <c r="AA918">
        <v>2.3E-3</v>
      </c>
      <c r="AB918">
        <v>597.4</v>
      </c>
      <c r="AC918">
        <v>6.6</v>
      </c>
      <c r="AD918">
        <v>9.1</v>
      </c>
      <c r="AE918" s="4">
        <v>597.6</v>
      </c>
      <c r="AF918">
        <v>4.4000000000000004</v>
      </c>
      <c r="AG918">
        <v>7.4</v>
      </c>
      <c r="AH918">
        <v>607</v>
      </c>
      <c r="AI918">
        <v>25</v>
      </c>
      <c r="AJ918">
        <v>45</v>
      </c>
      <c r="AK918">
        <v>587</v>
      </c>
      <c r="AL918">
        <v>38</v>
      </c>
      <c r="AM918">
        <v>41</v>
      </c>
      <c r="AN918">
        <v>284.60000000000002</v>
      </c>
      <c r="AO918">
        <v>4.0999999999999996</v>
      </c>
      <c r="AP918">
        <v>17.100000000000001</v>
      </c>
      <c r="AQ918">
        <v>0.28999999999999998</v>
      </c>
      <c r="AR918">
        <v>15.97</v>
      </c>
      <c r="AS918">
        <v>0.14000000000000001</v>
      </c>
    </row>
    <row r="919" spans="1:45" x14ac:dyDescent="0.25">
      <c r="A919">
        <v>26.504000000000001</v>
      </c>
      <c r="B919" t="s">
        <v>842</v>
      </c>
      <c r="C919">
        <v>123</v>
      </c>
      <c r="D919" t="s">
        <v>40</v>
      </c>
      <c r="E919">
        <v>1</v>
      </c>
      <c r="H919" s="1">
        <v>115600000</v>
      </c>
      <c r="I919" s="1">
        <v>1800000</v>
      </c>
      <c r="J919">
        <v>777000</v>
      </c>
      <c r="K919">
        <v>11000</v>
      </c>
      <c r="L919">
        <v>0.80400000000000005</v>
      </c>
      <c r="M919">
        <v>1.0999999999999999E-2</v>
      </c>
      <c r="N919">
        <v>1.4999999999999999E-2</v>
      </c>
      <c r="O919">
        <v>9.7650000000000001E-2</v>
      </c>
      <c r="P919">
        <v>6.8000000000000005E-4</v>
      </c>
      <c r="Q919">
        <v>1.1999999999999999E-3</v>
      </c>
      <c r="R919">
        <v>0.55576999999999999</v>
      </c>
      <c r="S919">
        <v>10.24066</v>
      </c>
      <c r="T919">
        <v>0.12584519999999999</v>
      </c>
      <c r="U919">
        <v>5.978E-2</v>
      </c>
      <c r="V919">
        <v>8.0999999999999996E-4</v>
      </c>
      <c r="W919">
        <v>9.2000000000000003E-4</v>
      </c>
      <c r="X919">
        <v>0.23699999999999999</v>
      </c>
      <c r="Y919">
        <v>3.0700000000000002E-2</v>
      </c>
      <c r="Z919">
        <v>1.4E-3</v>
      </c>
      <c r="AA919">
        <v>2.3999999999999998E-3</v>
      </c>
      <c r="AB919">
        <v>598.6</v>
      </c>
      <c r="AC919">
        <v>6.1</v>
      </c>
      <c r="AD919">
        <v>8.6999999999999993</v>
      </c>
      <c r="AE919" s="4">
        <v>600.6</v>
      </c>
      <c r="AF919">
        <v>4</v>
      </c>
      <c r="AG919">
        <v>7.2</v>
      </c>
      <c r="AH919">
        <v>611</v>
      </c>
      <c r="AI919">
        <v>28</v>
      </c>
      <c r="AJ919">
        <v>46</v>
      </c>
      <c r="AK919">
        <v>586</v>
      </c>
      <c r="AL919">
        <v>29</v>
      </c>
      <c r="AM919">
        <v>34</v>
      </c>
      <c r="AN919">
        <v>300.8</v>
      </c>
      <c r="AO919">
        <v>4.4000000000000004</v>
      </c>
      <c r="AP919">
        <v>19.600000000000001</v>
      </c>
      <c r="AQ919">
        <v>0.32</v>
      </c>
      <c r="AR919">
        <v>15.73</v>
      </c>
      <c r="AS919">
        <v>0.12</v>
      </c>
    </row>
    <row r="920" spans="1:45" x14ac:dyDescent="0.25">
      <c r="A920">
        <v>26.542999999999999</v>
      </c>
      <c r="B920" t="s">
        <v>513</v>
      </c>
      <c r="C920">
        <v>123</v>
      </c>
      <c r="D920" t="s">
        <v>40</v>
      </c>
      <c r="E920">
        <v>1</v>
      </c>
      <c r="H920" s="1">
        <v>119100000</v>
      </c>
      <c r="I920" s="1">
        <v>1700000</v>
      </c>
      <c r="J920">
        <v>679300</v>
      </c>
      <c r="K920">
        <v>9700</v>
      </c>
      <c r="L920">
        <v>0.81699999999999995</v>
      </c>
      <c r="M920">
        <v>1.0999999999999999E-2</v>
      </c>
      <c r="N920">
        <v>1.6E-2</v>
      </c>
      <c r="O920">
        <v>9.7159999999999996E-2</v>
      </c>
      <c r="P920">
        <v>7.5000000000000002E-4</v>
      </c>
      <c r="Q920">
        <v>1.2999999999999999E-3</v>
      </c>
      <c r="R920">
        <v>0.18742</v>
      </c>
      <c r="S920">
        <v>10.292299999999999</v>
      </c>
      <c r="T920">
        <v>0.1377109</v>
      </c>
      <c r="U920">
        <v>6.0789999999999997E-2</v>
      </c>
      <c r="V920">
        <v>8.8999999999999995E-4</v>
      </c>
      <c r="W920">
        <v>1E-3</v>
      </c>
      <c r="X920">
        <v>0.34499999999999997</v>
      </c>
      <c r="Y920">
        <v>3.0499999999999999E-2</v>
      </c>
      <c r="Z920">
        <v>1.5E-3</v>
      </c>
      <c r="AA920">
        <v>2.3999999999999998E-3</v>
      </c>
      <c r="AB920">
        <v>606</v>
      </c>
      <c r="AC920">
        <v>6.1</v>
      </c>
      <c r="AD920">
        <v>8.8000000000000007</v>
      </c>
      <c r="AE920" s="4">
        <v>597.70000000000005</v>
      </c>
      <c r="AF920">
        <v>4.4000000000000004</v>
      </c>
      <c r="AG920">
        <v>7.4</v>
      </c>
      <c r="AH920">
        <v>607</v>
      </c>
      <c r="AI920">
        <v>30</v>
      </c>
      <c r="AJ920">
        <v>48</v>
      </c>
      <c r="AK920">
        <v>626</v>
      </c>
      <c r="AL920">
        <v>31</v>
      </c>
      <c r="AM920">
        <v>35</v>
      </c>
      <c r="AN920">
        <v>266.7</v>
      </c>
      <c r="AO920">
        <v>3.8</v>
      </c>
      <c r="AP920">
        <v>16.59</v>
      </c>
      <c r="AQ920">
        <v>0.25</v>
      </c>
      <c r="AR920">
        <v>16.28</v>
      </c>
      <c r="AS920">
        <v>0.14000000000000001</v>
      </c>
    </row>
    <row r="921" spans="1:45" x14ac:dyDescent="0.25">
      <c r="A921">
        <v>26.57</v>
      </c>
      <c r="B921" t="s">
        <v>514</v>
      </c>
      <c r="C921">
        <v>124</v>
      </c>
      <c r="D921" t="s">
        <v>40</v>
      </c>
      <c r="E921">
        <v>1</v>
      </c>
      <c r="H921" s="1">
        <v>111600000</v>
      </c>
      <c r="I921" s="1">
        <v>1700000</v>
      </c>
      <c r="J921">
        <v>709000</v>
      </c>
      <c r="K921">
        <v>10000</v>
      </c>
      <c r="L921">
        <v>0.80900000000000005</v>
      </c>
      <c r="M921">
        <v>1.2999999999999999E-2</v>
      </c>
      <c r="N921">
        <v>1.7000000000000001E-2</v>
      </c>
      <c r="O921">
        <v>9.7890000000000005E-2</v>
      </c>
      <c r="P921">
        <v>7.2999999999999996E-4</v>
      </c>
      <c r="Q921">
        <v>1.2999999999999999E-3</v>
      </c>
      <c r="R921">
        <v>0.29318</v>
      </c>
      <c r="S921">
        <v>10.21555</v>
      </c>
      <c r="T921">
        <v>0.1356646</v>
      </c>
      <c r="U921">
        <v>5.9909999999999998E-2</v>
      </c>
      <c r="V921">
        <v>9.1E-4</v>
      </c>
      <c r="W921">
        <v>1E-3</v>
      </c>
      <c r="X921">
        <v>0.19384000000000001</v>
      </c>
      <c r="Y921">
        <v>2.9899999999999999E-2</v>
      </c>
      <c r="Z921">
        <v>1.6000000000000001E-3</v>
      </c>
      <c r="AA921">
        <v>2.3999999999999998E-3</v>
      </c>
      <c r="AB921">
        <v>601.29999999999995</v>
      </c>
      <c r="AC921">
        <v>7.1</v>
      </c>
      <c r="AD921">
        <v>9.5</v>
      </c>
      <c r="AE921" s="4">
        <v>602</v>
      </c>
      <c r="AF921">
        <v>4.3</v>
      </c>
      <c r="AG921">
        <v>7.4</v>
      </c>
      <c r="AH921">
        <v>595</v>
      </c>
      <c r="AI921">
        <v>31</v>
      </c>
      <c r="AJ921">
        <v>47</v>
      </c>
      <c r="AK921">
        <v>589</v>
      </c>
      <c r="AL921">
        <v>33</v>
      </c>
      <c r="AM921">
        <v>37</v>
      </c>
      <c r="AN921">
        <v>276.7</v>
      </c>
      <c r="AO921">
        <v>4</v>
      </c>
      <c r="AP921">
        <v>17.72</v>
      </c>
      <c r="AQ921">
        <v>0.27</v>
      </c>
      <c r="AR921">
        <v>15.88</v>
      </c>
      <c r="AS921">
        <v>0.11</v>
      </c>
    </row>
    <row r="922" spans="1:45" x14ac:dyDescent="0.25">
      <c r="A922">
        <v>26.518999999999998</v>
      </c>
      <c r="B922" t="s">
        <v>515</v>
      </c>
      <c r="C922">
        <v>123</v>
      </c>
      <c r="D922" t="s">
        <v>40</v>
      </c>
      <c r="E922">
        <v>1</v>
      </c>
      <c r="H922" s="1">
        <v>117300000</v>
      </c>
      <c r="I922" s="1">
        <v>1800000</v>
      </c>
      <c r="J922">
        <v>649400</v>
      </c>
      <c r="K922">
        <v>9600</v>
      </c>
      <c r="L922">
        <v>0.81599999999999995</v>
      </c>
      <c r="M922">
        <v>1.2E-2</v>
      </c>
      <c r="N922">
        <v>1.6E-2</v>
      </c>
      <c r="O922">
        <v>9.7670000000000007E-2</v>
      </c>
      <c r="P922">
        <v>7.3999999999999999E-4</v>
      </c>
      <c r="Q922">
        <v>1.2999999999999999E-3</v>
      </c>
      <c r="R922">
        <v>4.8316999999999999E-2</v>
      </c>
      <c r="S922">
        <v>10.23856</v>
      </c>
      <c r="T922">
        <v>0.13627649999999999</v>
      </c>
      <c r="U922">
        <v>6.0519999999999997E-2</v>
      </c>
      <c r="V922">
        <v>8.9999999999999998E-4</v>
      </c>
      <c r="W922">
        <v>1E-3</v>
      </c>
      <c r="X922">
        <v>0.63473999999999997</v>
      </c>
      <c r="Y922">
        <v>2.9700000000000001E-2</v>
      </c>
      <c r="Z922">
        <v>1.2999999999999999E-3</v>
      </c>
      <c r="AA922">
        <v>2.3E-3</v>
      </c>
      <c r="AB922">
        <v>605.20000000000005</v>
      </c>
      <c r="AC922">
        <v>6.6</v>
      </c>
      <c r="AD922">
        <v>9.1</v>
      </c>
      <c r="AE922" s="4">
        <v>600.70000000000005</v>
      </c>
      <c r="AF922">
        <v>4.4000000000000004</v>
      </c>
      <c r="AG922">
        <v>7.4</v>
      </c>
      <c r="AH922">
        <v>592</v>
      </c>
      <c r="AI922">
        <v>26</v>
      </c>
      <c r="AJ922">
        <v>44</v>
      </c>
      <c r="AK922">
        <v>620</v>
      </c>
      <c r="AL922">
        <v>30</v>
      </c>
      <c r="AM922">
        <v>34</v>
      </c>
      <c r="AN922">
        <v>255.8</v>
      </c>
      <c r="AO922">
        <v>3.8</v>
      </c>
      <c r="AP922">
        <v>15.92</v>
      </c>
      <c r="AQ922">
        <v>0.25</v>
      </c>
      <c r="AR922">
        <v>16.23</v>
      </c>
      <c r="AS922">
        <v>0.15</v>
      </c>
    </row>
    <row r="923" spans="1:45" x14ac:dyDescent="0.25">
      <c r="A923">
        <v>26.507999999999999</v>
      </c>
      <c r="B923" t="s">
        <v>516</v>
      </c>
      <c r="C923">
        <v>124</v>
      </c>
      <c r="D923" t="s">
        <v>40</v>
      </c>
      <c r="E923">
        <v>1</v>
      </c>
      <c r="H923" s="1">
        <v>117800000</v>
      </c>
      <c r="I923" s="1">
        <v>1600000</v>
      </c>
      <c r="J923">
        <v>647300</v>
      </c>
      <c r="K923">
        <v>8500</v>
      </c>
      <c r="L923">
        <v>0.80400000000000005</v>
      </c>
      <c r="M923">
        <v>1.2E-2</v>
      </c>
      <c r="N923">
        <v>1.6E-2</v>
      </c>
      <c r="O923">
        <v>9.7339999999999996E-2</v>
      </c>
      <c r="P923">
        <v>7.2999999999999996E-4</v>
      </c>
      <c r="Q923">
        <v>1.1999999999999999E-3</v>
      </c>
      <c r="R923">
        <v>7.4816999999999995E-2</v>
      </c>
      <c r="S923">
        <v>10.27327</v>
      </c>
      <c r="T923">
        <v>0.12664810000000001</v>
      </c>
      <c r="U923">
        <v>5.9810000000000002E-2</v>
      </c>
      <c r="V923">
        <v>9.6000000000000002E-4</v>
      </c>
      <c r="W923">
        <v>1.1000000000000001E-3</v>
      </c>
      <c r="X923">
        <v>0.38584000000000002</v>
      </c>
      <c r="Y923">
        <v>3.0700000000000002E-2</v>
      </c>
      <c r="Z923">
        <v>1.4E-3</v>
      </c>
      <c r="AA923">
        <v>2.3999999999999998E-3</v>
      </c>
      <c r="AB923">
        <v>598.5</v>
      </c>
      <c r="AC923">
        <v>6.8</v>
      </c>
      <c r="AD923">
        <v>9.1999999999999993</v>
      </c>
      <c r="AE923" s="4">
        <v>599.4</v>
      </c>
      <c r="AF923">
        <v>4.4000000000000004</v>
      </c>
      <c r="AG923">
        <v>7.6</v>
      </c>
      <c r="AH923">
        <v>610</v>
      </c>
      <c r="AI923">
        <v>28</v>
      </c>
      <c r="AJ923">
        <v>46</v>
      </c>
      <c r="AK923">
        <v>589</v>
      </c>
      <c r="AL923">
        <v>35</v>
      </c>
      <c r="AM923">
        <v>38</v>
      </c>
      <c r="AN923">
        <v>255.8</v>
      </c>
      <c r="AO923">
        <v>3.4</v>
      </c>
      <c r="AP923">
        <v>16.11</v>
      </c>
      <c r="AQ923">
        <v>0.24</v>
      </c>
      <c r="AR923">
        <v>16</v>
      </c>
      <c r="AS923">
        <v>0.13</v>
      </c>
    </row>
    <row r="924" spans="1:45" x14ac:dyDescent="0.25">
      <c r="A924">
        <v>26.553000000000001</v>
      </c>
      <c r="B924" t="s">
        <v>517</v>
      </c>
      <c r="C924">
        <v>124</v>
      </c>
      <c r="D924" t="s">
        <v>40</v>
      </c>
      <c r="E924">
        <v>1</v>
      </c>
      <c r="H924" s="1">
        <v>117400000</v>
      </c>
      <c r="I924" s="1">
        <v>1800000</v>
      </c>
      <c r="J924">
        <v>667300</v>
      </c>
      <c r="K924">
        <v>9900</v>
      </c>
      <c r="L924">
        <v>0.81399999999999995</v>
      </c>
      <c r="M924">
        <v>1.0999999999999999E-2</v>
      </c>
      <c r="N924">
        <v>1.6E-2</v>
      </c>
      <c r="O924">
        <v>9.7809999999999994E-2</v>
      </c>
      <c r="P924">
        <v>7.3999999999999999E-4</v>
      </c>
      <c r="Q924">
        <v>1.2999999999999999E-3</v>
      </c>
      <c r="R924">
        <v>0.39834000000000003</v>
      </c>
      <c r="S924">
        <v>10.2239</v>
      </c>
      <c r="T924">
        <v>0.1358867</v>
      </c>
      <c r="U924">
        <v>6.0260000000000001E-2</v>
      </c>
      <c r="V924">
        <v>7.7999999999999999E-4</v>
      </c>
      <c r="W924">
        <v>8.9999999999999998E-4</v>
      </c>
      <c r="X924">
        <v>0.16288</v>
      </c>
      <c r="Y924">
        <v>2.9499999999999998E-2</v>
      </c>
      <c r="Z924">
        <v>1.4E-3</v>
      </c>
      <c r="AA924">
        <v>2.3E-3</v>
      </c>
      <c r="AB924">
        <v>605</v>
      </c>
      <c r="AC924">
        <v>6.2</v>
      </c>
      <c r="AD924">
        <v>8.6999999999999993</v>
      </c>
      <c r="AE924" s="4">
        <v>601.5</v>
      </c>
      <c r="AF924">
        <v>4.4000000000000004</v>
      </c>
      <c r="AG924">
        <v>7.4</v>
      </c>
      <c r="AH924">
        <v>588</v>
      </c>
      <c r="AI924">
        <v>27</v>
      </c>
      <c r="AJ924">
        <v>45</v>
      </c>
      <c r="AK924">
        <v>609</v>
      </c>
      <c r="AL924">
        <v>27</v>
      </c>
      <c r="AM924">
        <v>31</v>
      </c>
      <c r="AN924">
        <v>264.39999999999998</v>
      </c>
      <c r="AO924">
        <v>3.9</v>
      </c>
      <c r="AP924">
        <v>16.41</v>
      </c>
      <c r="AQ924">
        <v>0.27</v>
      </c>
      <c r="AR924">
        <v>16.190000000000001</v>
      </c>
      <c r="AS924">
        <v>0.14000000000000001</v>
      </c>
    </row>
    <row r="925" spans="1:45" x14ac:dyDescent="0.25">
      <c r="A925">
        <v>26.780999999999999</v>
      </c>
      <c r="B925" t="s">
        <v>518</v>
      </c>
      <c r="C925">
        <v>125</v>
      </c>
      <c r="D925" t="s">
        <v>40</v>
      </c>
      <c r="E925">
        <v>1</v>
      </c>
      <c r="H925" s="1">
        <v>115200000</v>
      </c>
      <c r="I925" s="1">
        <v>1500000</v>
      </c>
      <c r="J925">
        <v>687100</v>
      </c>
      <c r="K925">
        <v>9300</v>
      </c>
      <c r="L925">
        <v>0.79800000000000004</v>
      </c>
      <c r="M925">
        <v>1.0999999999999999E-2</v>
      </c>
      <c r="N925">
        <v>1.4999999999999999E-2</v>
      </c>
      <c r="O925">
        <v>9.8479999999999998E-2</v>
      </c>
      <c r="P925">
        <v>7.3999999999999999E-4</v>
      </c>
      <c r="Q925">
        <v>1.2999999999999999E-3</v>
      </c>
      <c r="R925">
        <v>0.14760000000000001</v>
      </c>
      <c r="S925">
        <v>10.154350000000001</v>
      </c>
      <c r="T925">
        <v>0.134044</v>
      </c>
      <c r="U925">
        <v>5.9110000000000003E-2</v>
      </c>
      <c r="V925">
        <v>8.4000000000000003E-4</v>
      </c>
      <c r="W925">
        <v>9.3999999999999997E-4</v>
      </c>
      <c r="X925">
        <v>0.39351000000000003</v>
      </c>
      <c r="Y925">
        <v>3.1699999999999999E-2</v>
      </c>
      <c r="Z925">
        <v>1.4E-3</v>
      </c>
      <c r="AA925">
        <v>2.3999999999999998E-3</v>
      </c>
      <c r="AB925">
        <v>595.29999999999995</v>
      </c>
      <c r="AC925">
        <v>6</v>
      </c>
      <c r="AD925">
        <v>8.6</v>
      </c>
      <c r="AE925" s="4">
        <v>605.4</v>
      </c>
      <c r="AF925">
        <v>4.3</v>
      </c>
      <c r="AG925">
        <v>7.4</v>
      </c>
      <c r="AH925">
        <v>629</v>
      </c>
      <c r="AI925">
        <v>27</v>
      </c>
      <c r="AJ925">
        <v>47</v>
      </c>
      <c r="AK925">
        <v>561</v>
      </c>
      <c r="AL925">
        <v>31</v>
      </c>
      <c r="AM925">
        <v>34</v>
      </c>
      <c r="AN925">
        <v>269.5</v>
      </c>
      <c r="AO925">
        <v>3.7</v>
      </c>
      <c r="AP925">
        <v>16.850000000000001</v>
      </c>
      <c r="AQ925">
        <v>0.27</v>
      </c>
      <c r="AR925">
        <v>16.27</v>
      </c>
      <c r="AS925">
        <v>0.13</v>
      </c>
    </row>
    <row r="926" spans="1:45" x14ac:dyDescent="0.25">
      <c r="A926">
        <v>26.582999999999998</v>
      </c>
      <c r="B926" t="s">
        <v>519</v>
      </c>
      <c r="C926">
        <v>124</v>
      </c>
      <c r="D926" t="s">
        <v>40</v>
      </c>
      <c r="E926">
        <v>1</v>
      </c>
      <c r="H926" s="1">
        <v>116200000</v>
      </c>
      <c r="I926" s="1">
        <v>1900000</v>
      </c>
      <c r="J926">
        <v>669000</v>
      </c>
      <c r="K926">
        <v>11000</v>
      </c>
      <c r="L926">
        <v>0.81299999999999994</v>
      </c>
      <c r="M926">
        <v>1.2E-2</v>
      </c>
      <c r="N926">
        <v>1.6E-2</v>
      </c>
      <c r="O926">
        <v>9.7900000000000001E-2</v>
      </c>
      <c r="P926">
        <v>8.3000000000000001E-4</v>
      </c>
      <c r="Q926">
        <v>1.2999999999999999E-3</v>
      </c>
      <c r="R926">
        <v>0.25313000000000002</v>
      </c>
      <c r="S926">
        <v>10.214499999999999</v>
      </c>
      <c r="T926">
        <v>0.1356369</v>
      </c>
      <c r="U926">
        <v>6.0560000000000003E-2</v>
      </c>
      <c r="V926">
        <v>8.8999999999999995E-4</v>
      </c>
      <c r="W926">
        <v>9.8999999999999999E-4</v>
      </c>
      <c r="X926">
        <v>0.32367000000000001</v>
      </c>
      <c r="Y926">
        <v>3.1300000000000001E-2</v>
      </c>
      <c r="Z926">
        <v>1.5E-3</v>
      </c>
      <c r="AA926">
        <v>2.3999999999999998E-3</v>
      </c>
      <c r="AB926">
        <v>603.4</v>
      </c>
      <c r="AC926">
        <v>6.4</v>
      </c>
      <c r="AD926">
        <v>9</v>
      </c>
      <c r="AE926" s="4">
        <v>602.1</v>
      </c>
      <c r="AF926">
        <v>4.9000000000000004</v>
      </c>
      <c r="AG926">
        <v>7.7</v>
      </c>
      <c r="AH926">
        <v>622</v>
      </c>
      <c r="AI926">
        <v>29</v>
      </c>
      <c r="AJ926">
        <v>48</v>
      </c>
      <c r="AK926">
        <v>613</v>
      </c>
      <c r="AL926">
        <v>31</v>
      </c>
      <c r="AM926">
        <v>35</v>
      </c>
      <c r="AN926">
        <v>262.5</v>
      </c>
      <c r="AO926">
        <v>4.3</v>
      </c>
      <c r="AP926">
        <v>16.489999999999998</v>
      </c>
      <c r="AQ926">
        <v>0.27</v>
      </c>
      <c r="AR926">
        <v>16.149999999999999</v>
      </c>
      <c r="AS926">
        <v>0.12</v>
      </c>
    </row>
    <row r="927" spans="1:45" x14ac:dyDescent="0.25">
      <c r="A927">
        <v>26.568999999999999</v>
      </c>
      <c r="B927" t="s">
        <v>520</v>
      </c>
      <c r="C927">
        <v>124</v>
      </c>
      <c r="D927" t="s">
        <v>40</v>
      </c>
      <c r="E927">
        <v>1</v>
      </c>
      <c r="H927" s="1">
        <v>112800000</v>
      </c>
      <c r="I927" s="1">
        <v>1600000</v>
      </c>
      <c r="J927">
        <v>664800</v>
      </c>
      <c r="K927">
        <v>9700</v>
      </c>
      <c r="L927">
        <v>0.82199999999999995</v>
      </c>
      <c r="M927">
        <v>1.2E-2</v>
      </c>
      <c r="N927">
        <v>1.7000000000000001E-2</v>
      </c>
      <c r="O927">
        <v>9.708E-2</v>
      </c>
      <c r="P927">
        <v>8.3000000000000001E-4</v>
      </c>
      <c r="Q927">
        <v>1.2999999999999999E-3</v>
      </c>
      <c r="R927">
        <v>0.32018000000000002</v>
      </c>
      <c r="S927">
        <v>10.30078</v>
      </c>
      <c r="T927">
        <v>0.13793800000000001</v>
      </c>
      <c r="U927">
        <v>6.139E-2</v>
      </c>
      <c r="V927">
        <v>9.1E-4</v>
      </c>
      <c r="W927">
        <v>1E-3</v>
      </c>
      <c r="X927">
        <v>0.23146</v>
      </c>
      <c r="Y927">
        <v>3.5900000000000001E-2</v>
      </c>
      <c r="Z927">
        <v>1.5E-3</v>
      </c>
      <c r="AA927">
        <v>2.5999999999999999E-3</v>
      </c>
      <c r="AB927">
        <v>608.29999999999995</v>
      </c>
      <c r="AC927">
        <v>7</v>
      </c>
      <c r="AD927">
        <v>9.4</v>
      </c>
      <c r="AE927" s="4">
        <v>597.20000000000005</v>
      </c>
      <c r="AF927">
        <v>4.9000000000000004</v>
      </c>
      <c r="AG927">
        <v>7.7</v>
      </c>
      <c r="AH927">
        <v>712</v>
      </c>
      <c r="AI927">
        <v>29</v>
      </c>
      <c r="AJ927">
        <v>52</v>
      </c>
      <c r="AK927">
        <v>646</v>
      </c>
      <c r="AL927">
        <v>31</v>
      </c>
      <c r="AM927">
        <v>35</v>
      </c>
      <c r="AN927">
        <v>278.5</v>
      </c>
      <c r="AO927">
        <v>4.0999999999999996</v>
      </c>
      <c r="AP927">
        <v>16.100000000000001</v>
      </c>
      <c r="AQ927">
        <v>0.24</v>
      </c>
      <c r="AR927">
        <v>16.420000000000002</v>
      </c>
      <c r="AS927">
        <v>0.12</v>
      </c>
    </row>
    <row r="928" spans="1:45" x14ac:dyDescent="0.25">
      <c r="A928">
        <v>26.527000000000001</v>
      </c>
      <c r="B928" t="s">
        <v>521</v>
      </c>
      <c r="C928">
        <v>124</v>
      </c>
      <c r="D928" t="s">
        <v>40</v>
      </c>
      <c r="E928">
        <v>1</v>
      </c>
      <c r="H928" s="1">
        <v>112700000</v>
      </c>
      <c r="I928" s="1">
        <v>1800000</v>
      </c>
      <c r="J928">
        <v>677000</v>
      </c>
      <c r="K928">
        <v>10000</v>
      </c>
      <c r="L928">
        <v>0.88700000000000001</v>
      </c>
      <c r="M928">
        <v>1.4E-2</v>
      </c>
      <c r="N928">
        <v>1.7999999999999999E-2</v>
      </c>
      <c r="O928">
        <v>9.776E-2</v>
      </c>
      <c r="P928">
        <v>7.2000000000000005E-4</v>
      </c>
      <c r="Q928">
        <v>1.1999999999999999E-3</v>
      </c>
      <c r="R928">
        <v>3.9017999999999997E-2</v>
      </c>
      <c r="S928">
        <v>10.22913</v>
      </c>
      <c r="T928">
        <v>0.12556220000000001</v>
      </c>
      <c r="U928">
        <v>6.6000000000000003E-2</v>
      </c>
      <c r="V928">
        <v>1.1000000000000001E-3</v>
      </c>
      <c r="W928">
        <v>1.1999999999999999E-3</v>
      </c>
      <c r="X928">
        <v>0.39087</v>
      </c>
      <c r="Y928">
        <v>5.7500000000000002E-2</v>
      </c>
      <c r="Z928">
        <v>3.0000000000000001E-3</v>
      </c>
      <c r="AA928">
        <v>4.5999999999999999E-3</v>
      </c>
      <c r="AB928">
        <v>643.70000000000005</v>
      </c>
      <c r="AC928">
        <v>7.5</v>
      </c>
      <c r="AD928">
        <v>10</v>
      </c>
      <c r="AE928" s="4">
        <v>601.20000000000005</v>
      </c>
      <c r="AF928">
        <v>4.2</v>
      </c>
      <c r="AG928">
        <v>7.3</v>
      </c>
      <c r="AH928">
        <v>1127</v>
      </c>
      <c r="AI928">
        <v>57</v>
      </c>
      <c r="AJ928">
        <v>89</v>
      </c>
      <c r="AK928">
        <v>793</v>
      </c>
      <c r="AL928">
        <v>35</v>
      </c>
      <c r="AM928">
        <v>38</v>
      </c>
      <c r="AN928">
        <v>283.7</v>
      </c>
      <c r="AO928">
        <v>4.4000000000000004</v>
      </c>
      <c r="AP928">
        <v>16.61</v>
      </c>
      <c r="AQ928">
        <v>0.28000000000000003</v>
      </c>
      <c r="AR928">
        <v>16.3</v>
      </c>
      <c r="AS928">
        <v>0.14000000000000001</v>
      </c>
    </row>
    <row r="929" spans="1:45" x14ac:dyDescent="0.25">
      <c r="A929">
        <v>26.56</v>
      </c>
      <c r="B929" t="s">
        <v>522</v>
      </c>
      <c r="C929">
        <v>124</v>
      </c>
      <c r="D929" t="s">
        <v>40</v>
      </c>
      <c r="E929">
        <v>1</v>
      </c>
      <c r="H929" s="1">
        <v>113700000</v>
      </c>
      <c r="I929" s="1">
        <v>1800000</v>
      </c>
      <c r="J929">
        <v>690000</v>
      </c>
      <c r="K929">
        <v>10000</v>
      </c>
      <c r="L929">
        <v>0.80800000000000005</v>
      </c>
      <c r="M929">
        <v>1.2E-2</v>
      </c>
      <c r="N929">
        <v>1.6E-2</v>
      </c>
      <c r="O929">
        <v>9.7220000000000001E-2</v>
      </c>
      <c r="P929">
        <v>8.0000000000000004E-4</v>
      </c>
      <c r="Q929">
        <v>1.2999999999999999E-3</v>
      </c>
      <c r="R929">
        <v>0.19542000000000001</v>
      </c>
      <c r="S929">
        <v>10.28595</v>
      </c>
      <c r="T929">
        <v>0.137541</v>
      </c>
      <c r="U929">
        <v>6.0249999999999998E-2</v>
      </c>
      <c r="V929">
        <v>9.3000000000000005E-4</v>
      </c>
      <c r="W929">
        <v>1E-3</v>
      </c>
      <c r="X929">
        <v>0.34240999999999999</v>
      </c>
      <c r="Y929">
        <v>3.0300000000000001E-2</v>
      </c>
      <c r="Z929">
        <v>1.5E-3</v>
      </c>
      <c r="AA929">
        <v>2.3999999999999998E-3</v>
      </c>
      <c r="AB929">
        <v>600.6</v>
      </c>
      <c r="AC929">
        <v>6.8</v>
      </c>
      <c r="AD929">
        <v>9.1999999999999993</v>
      </c>
      <c r="AE929" s="4">
        <v>598.1</v>
      </c>
      <c r="AF929">
        <v>4.7</v>
      </c>
      <c r="AG929">
        <v>7.6</v>
      </c>
      <c r="AH929">
        <v>602</v>
      </c>
      <c r="AI929">
        <v>29</v>
      </c>
      <c r="AJ929">
        <v>47</v>
      </c>
      <c r="AK929">
        <v>605</v>
      </c>
      <c r="AL929">
        <v>33</v>
      </c>
      <c r="AM929">
        <v>37</v>
      </c>
      <c r="AN929">
        <v>270.60000000000002</v>
      </c>
      <c r="AO929">
        <v>4.0999999999999996</v>
      </c>
      <c r="AP929">
        <v>17.05</v>
      </c>
      <c r="AQ929">
        <v>0.27</v>
      </c>
      <c r="AR929">
        <v>16.079999999999998</v>
      </c>
      <c r="AS929">
        <v>0.12</v>
      </c>
    </row>
    <row r="930" spans="1:45" x14ac:dyDescent="0.25">
      <c r="A930">
        <v>26.597000000000001</v>
      </c>
      <c r="B930" t="s">
        <v>533</v>
      </c>
      <c r="C930">
        <v>124</v>
      </c>
      <c r="D930" t="s">
        <v>40</v>
      </c>
      <c r="E930">
        <v>1</v>
      </c>
      <c r="H930" s="1">
        <v>125000000</v>
      </c>
      <c r="I930" s="1">
        <v>1800000</v>
      </c>
      <c r="J930">
        <v>775000</v>
      </c>
      <c r="K930">
        <v>11000</v>
      </c>
      <c r="L930">
        <v>0.80100000000000005</v>
      </c>
      <c r="M930">
        <v>0.01</v>
      </c>
      <c r="N930">
        <v>1.4999999999999999E-2</v>
      </c>
      <c r="O930">
        <v>9.6189999999999998E-2</v>
      </c>
      <c r="P930">
        <v>8.0999999999999996E-4</v>
      </c>
      <c r="Q930">
        <v>1.2999999999999999E-3</v>
      </c>
      <c r="R930">
        <v>0.33917999999999998</v>
      </c>
      <c r="S930">
        <v>10.396089999999999</v>
      </c>
      <c r="T930">
        <v>0.1405023</v>
      </c>
      <c r="U930">
        <v>5.9979999999999999E-2</v>
      </c>
      <c r="V930">
        <v>7.6999999999999996E-4</v>
      </c>
      <c r="W930">
        <v>8.8999999999999995E-4</v>
      </c>
      <c r="X930">
        <v>0.27561000000000002</v>
      </c>
      <c r="Y930">
        <v>3.15E-2</v>
      </c>
      <c r="Z930">
        <v>1.4E-3</v>
      </c>
      <c r="AA930">
        <v>2.3999999999999998E-3</v>
      </c>
      <c r="AB930">
        <v>596.70000000000005</v>
      </c>
      <c r="AC930">
        <v>5.8</v>
      </c>
      <c r="AD930">
        <v>8.5</v>
      </c>
      <c r="AE930" s="4">
        <v>592</v>
      </c>
      <c r="AF930">
        <v>4.7</v>
      </c>
      <c r="AG930">
        <v>7.6</v>
      </c>
      <c r="AH930">
        <v>626</v>
      </c>
      <c r="AI930">
        <v>27</v>
      </c>
      <c r="AJ930">
        <v>47</v>
      </c>
      <c r="AK930">
        <v>594</v>
      </c>
      <c r="AL930">
        <v>27</v>
      </c>
      <c r="AM930">
        <v>31</v>
      </c>
      <c r="AN930">
        <v>303.2</v>
      </c>
      <c r="AO930">
        <v>4.4000000000000004</v>
      </c>
      <c r="AP930">
        <v>19.07</v>
      </c>
      <c r="AQ930">
        <v>0.31</v>
      </c>
      <c r="AR930">
        <v>16.12</v>
      </c>
      <c r="AS930">
        <v>0.12</v>
      </c>
    </row>
    <row r="931" spans="1:45" x14ac:dyDescent="0.25">
      <c r="A931">
        <v>26.562999999999999</v>
      </c>
      <c r="B931" t="s">
        <v>534</v>
      </c>
      <c r="C931">
        <v>124</v>
      </c>
      <c r="D931" t="s">
        <v>40</v>
      </c>
      <c r="E931">
        <v>1</v>
      </c>
      <c r="H931" s="1">
        <v>114600000</v>
      </c>
      <c r="I931" s="1">
        <v>1800000</v>
      </c>
      <c r="J931">
        <v>680500</v>
      </c>
      <c r="K931">
        <v>9900</v>
      </c>
      <c r="L931">
        <v>0.79100000000000004</v>
      </c>
      <c r="M931">
        <v>1.0999999999999999E-2</v>
      </c>
      <c r="N931">
        <v>1.6E-2</v>
      </c>
      <c r="O931">
        <v>9.7250000000000003E-2</v>
      </c>
      <c r="P931">
        <v>6.7000000000000002E-4</v>
      </c>
      <c r="Q931">
        <v>1.1999999999999999E-3</v>
      </c>
      <c r="R931">
        <v>0.26943</v>
      </c>
      <c r="S931">
        <v>10.282780000000001</v>
      </c>
      <c r="T931">
        <v>0.12688260000000001</v>
      </c>
      <c r="U931">
        <v>5.8970000000000002E-2</v>
      </c>
      <c r="V931">
        <v>8.5999999999999998E-4</v>
      </c>
      <c r="W931">
        <v>9.6000000000000002E-4</v>
      </c>
      <c r="X931">
        <v>0.25688</v>
      </c>
      <c r="Y931">
        <v>3.15E-2</v>
      </c>
      <c r="Z931">
        <v>1.5E-3</v>
      </c>
      <c r="AA931">
        <v>2.3999999999999998E-3</v>
      </c>
      <c r="AB931">
        <v>591.1</v>
      </c>
      <c r="AC931">
        <v>6.5</v>
      </c>
      <c r="AD931">
        <v>8.9</v>
      </c>
      <c r="AE931" s="4">
        <v>598.29999999999995</v>
      </c>
      <c r="AF931">
        <v>3.9</v>
      </c>
      <c r="AG931">
        <v>7.1</v>
      </c>
      <c r="AH931">
        <v>626</v>
      </c>
      <c r="AI931">
        <v>29</v>
      </c>
      <c r="AJ931">
        <v>48</v>
      </c>
      <c r="AK931">
        <v>555</v>
      </c>
      <c r="AL931">
        <v>32</v>
      </c>
      <c r="AM931">
        <v>36</v>
      </c>
      <c r="AN931">
        <v>264</v>
      </c>
      <c r="AO931">
        <v>3.9</v>
      </c>
      <c r="AP931">
        <v>16.38</v>
      </c>
      <c r="AQ931">
        <v>0.26</v>
      </c>
      <c r="AR931">
        <v>16.5</v>
      </c>
      <c r="AS931">
        <v>0.13</v>
      </c>
    </row>
    <row r="932" spans="1:45" x14ac:dyDescent="0.25">
      <c r="A932">
        <v>26.501999999999999</v>
      </c>
      <c r="B932" t="s">
        <v>535</v>
      </c>
      <c r="C932">
        <v>123</v>
      </c>
      <c r="D932" t="s">
        <v>40</v>
      </c>
      <c r="E932">
        <v>1</v>
      </c>
      <c r="H932" s="1">
        <v>124900000</v>
      </c>
      <c r="I932" s="1">
        <v>1900000</v>
      </c>
      <c r="J932">
        <v>728000</v>
      </c>
      <c r="K932">
        <v>11000</v>
      </c>
      <c r="L932">
        <v>0.80300000000000005</v>
      </c>
      <c r="M932">
        <v>1.2E-2</v>
      </c>
      <c r="N932">
        <v>1.6E-2</v>
      </c>
      <c r="O932">
        <v>9.5920000000000005E-2</v>
      </c>
      <c r="P932">
        <v>7.7999999999999999E-4</v>
      </c>
      <c r="Q932">
        <v>1.2999999999999999E-3</v>
      </c>
      <c r="R932">
        <v>0.28832000000000002</v>
      </c>
      <c r="S932">
        <v>10.42535</v>
      </c>
      <c r="T932">
        <v>0.14129439999999999</v>
      </c>
      <c r="U932">
        <v>6.0330000000000002E-2</v>
      </c>
      <c r="V932">
        <v>8.8000000000000003E-4</v>
      </c>
      <c r="W932">
        <v>9.8999999999999999E-4</v>
      </c>
      <c r="X932">
        <v>0.17577000000000001</v>
      </c>
      <c r="Y932">
        <v>3.0300000000000001E-2</v>
      </c>
      <c r="Z932">
        <v>1.4E-3</v>
      </c>
      <c r="AA932">
        <v>2.3E-3</v>
      </c>
      <c r="AB932">
        <v>597.70000000000005</v>
      </c>
      <c r="AC932">
        <v>6.8</v>
      </c>
      <c r="AD932">
        <v>9.1999999999999993</v>
      </c>
      <c r="AE932" s="4">
        <v>590.4</v>
      </c>
      <c r="AF932">
        <v>4.5999999999999996</v>
      </c>
      <c r="AG932">
        <v>7.5</v>
      </c>
      <c r="AH932">
        <v>603</v>
      </c>
      <c r="AI932">
        <v>28</v>
      </c>
      <c r="AJ932">
        <v>46</v>
      </c>
      <c r="AK932">
        <v>605</v>
      </c>
      <c r="AL932">
        <v>32</v>
      </c>
      <c r="AM932">
        <v>36</v>
      </c>
      <c r="AN932">
        <v>284.2</v>
      </c>
      <c r="AO932">
        <v>4.4000000000000004</v>
      </c>
      <c r="AP932">
        <v>17.91</v>
      </c>
      <c r="AQ932">
        <v>0.31</v>
      </c>
      <c r="AR932">
        <v>16.149999999999999</v>
      </c>
      <c r="AS932">
        <v>0.13</v>
      </c>
    </row>
    <row r="933" spans="1:45" x14ac:dyDescent="0.25">
      <c r="A933">
        <v>26.564</v>
      </c>
      <c r="B933" t="s">
        <v>536</v>
      </c>
      <c r="C933">
        <v>124</v>
      </c>
      <c r="D933" t="s">
        <v>40</v>
      </c>
      <c r="E933">
        <v>1</v>
      </c>
      <c r="H933" s="1">
        <v>117100000</v>
      </c>
      <c r="I933" s="1">
        <v>1700000</v>
      </c>
      <c r="J933">
        <v>690700</v>
      </c>
      <c r="K933">
        <v>9800</v>
      </c>
      <c r="L933">
        <v>0.81</v>
      </c>
      <c r="M933">
        <v>1.2999999999999999E-2</v>
      </c>
      <c r="N933">
        <v>1.7000000000000001E-2</v>
      </c>
      <c r="O933">
        <v>9.6640000000000004E-2</v>
      </c>
      <c r="P933">
        <v>8.7000000000000001E-4</v>
      </c>
      <c r="Q933">
        <v>1.2999999999999999E-3</v>
      </c>
      <c r="R933">
        <v>0.33194000000000001</v>
      </c>
      <c r="S933">
        <v>10.34768</v>
      </c>
      <c r="T933">
        <v>0.13919690000000001</v>
      </c>
      <c r="U933">
        <v>6.071E-2</v>
      </c>
      <c r="V933">
        <v>9.3000000000000005E-4</v>
      </c>
      <c r="W933">
        <v>1E-3</v>
      </c>
      <c r="X933">
        <v>0.217</v>
      </c>
      <c r="Y933">
        <v>2.9899999999999999E-2</v>
      </c>
      <c r="Z933">
        <v>1.2999999999999999E-3</v>
      </c>
      <c r="AA933">
        <v>2.2000000000000001E-3</v>
      </c>
      <c r="AB933">
        <v>601.4</v>
      </c>
      <c r="AC933">
        <v>7.1</v>
      </c>
      <c r="AD933">
        <v>9.5</v>
      </c>
      <c r="AE933" s="4">
        <v>594.6</v>
      </c>
      <c r="AF933">
        <v>5.0999999999999996</v>
      </c>
      <c r="AG933">
        <v>7.8</v>
      </c>
      <c r="AH933">
        <v>596</v>
      </c>
      <c r="AI933">
        <v>25</v>
      </c>
      <c r="AJ933">
        <v>44</v>
      </c>
      <c r="AK933">
        <v>617</v>
      </c>
      <c r="AL933">
        <v>33</v>
      </c>
      <c r="AM933">
        <v>37</v>
      </c>
      <c r="AN933">
        <v>274.5</v>
      </c>
      <c r="AO933">
        <v>3.9</v>
      </c>
      <c r="AP933">
        <v>16.52</v>
      </c>
      <c r="AQ933">
        <v>0.28000000000000003</v>
      </c>
      <c r="AR933">
        <v>16.66</v>
      </c>
      <c r="AS933">
        <v>0.15</v>
      </c>
    </row>
    <row r="934" spans="1:45" x14ac:dyDescent="0.25">
      <c r="A934">
        <v>26.898</v>
      </c>
      <c r="B934" t="s">
        <v>537</v>
      </c>
      <c r="C934">
        <v>126</v>
      </c>
      <c r="D934" t="s">
        <v>40</v>
      </c>
      <c r="E934">
        <v>1</v>
      </c>
      <c r="H934" s="1">
        <v>118000000</v>
      </c>
      <c r="I934" s="1">
        <v>1800000</v>
      </c>
      <c r="J934">
        <v>680400</v>
      </c>
      <c r="K934">
        <v>9800</v>
      </c>
      <c r="L934">
        <v>0.80500000000000005</v>
      </c>
      <c r="M934">
        <v>1.0999999999999999E-2</v>
      </c>
      <c r="N934">
        <v>1.6E-2</v>
      </c>
      <c r="O934">
        <v>9.6990000000000007E-2</v>
      </c>
      <c r="P934">
        <v>7.6000000000000004E-4</v>
      </c>
      <c r="Q934">
        <v>1.2999999999999999E-3</v>
      </c>
      <c r="R934">
        <v>0.20180000000000001</v>
      </c>
      <c r="S934">
        <v>10.31034</v>
      </c>
      <c r="T934">
        <v>0.13819409999999999</v>
      </c>
      <c r="U934">
        <v>5.9970000000000002E-2</v>
      </c>
      <c r="V934">
        <v>8.3000000000000001E-4</v>
      </c>
      <c r="W934">
        <v>9.3999999999999997E-4</v>
      </c>
      <c r="X934">
        <v>0.36325000000000002</v>
      </c>
      <c r="Y934">
        <v>3.5700000000000003E-2</v>
      </c>
      <c r="Z934">
        <v>1.6000000000000001E-3</v>
      </c>
      <c r="AA934">
        <v>2.7000000000000001E-3</v>
      </c>
      <c r="AB934">
        <v>599</v>
      </c>
      <c r="AC934">
        <v>6.2</v>
      </c>
      <c r="AD934">
        <v>8.8000000000000007</v>
      </c>
      <c r="AE934" s="4">
        <v>596.70000000000005</v>
      </c>
      <c r="AF934">
        <v>4.5</v>
      </c>
      <c r="AG934">
        <v>7.4</v>
      </c>
      <c r="AH934">
        <v>709</v>
      </c>
      <c r="AI934">
        <v>30</v>
      </c>
      <c r="AJ934">
        <v>52</v>
      </c>
      <c r="AK934">
        <v>597</v>
      </c>
      <c r="AL934">
        <v>30</v>
      </c>
      <c r="AM934">
        <v>34</v>
      </c>
      <c r="AN934">
        <v>271</v>
      </c>
      <c r="AO934">
        <v>3.9</v>
      </c>
      <c r="AP934">
        <v>16.350000000000001</v>
      </c>
      <c r="AQ934">
        <v>0.25</v>
      </c>
      <c r="AR934">
        <v>16.57</v>
      </c>
      <c r="AS934">
        <v>0.14000000000000001</v>
      </c>
    </row>
    <row r="935" spans="1:45" x14ac:dyDescent="0.25">
      <c r="A935">
        <v>26.52</v>
      </c>
      <c r="B935" t="s">
        <v>538</v>
      </c>
      <c r="C935">
        <v>123</v>
      </c>
      <c r="D935" t="s">
        <v>40</v>
      </c>
      <c r="E935">
        <v>1</v>
      </c>
      <c r="H935" s="1">
        <v>116400000</v>
      </c>
      <c r="I935" s="1">
        <v>1900000</v>
      </c>
      <c r="J935">
        <v>692000</v>
      </c>
      <c r="K935">
        <v>11000</v>
      </c>
      <c r="L935">
        <v>0.81200000000000006</v>
      </c>
      <c r="M935">
        <v>1.0999999999999999E-2</v>
      </c>
      <c r="N935">
        <v>1.4999999999999999E-2</v>
      </c>
      <c r="O935">
        <v>9.7040000000000001E-2</v>
      </c>
      <c r="P935">
        <v>8.0000000000000004E-4</v>
      </c>
      <c r="Q935">
        <v>1.2999999999999999E-3</v>
      </c>
      <c r="R935">
        <v>0.15689</v>
      </c>
      <c r="S935">
        <v>10.30503</v>
      </c>
      <c r="T935">
        <v>0.1380517</v>
      </c>
      <c r="U935">
        <v>6.0909999999999999E-2</v>
      </c>
      <c r="V935">
        <v>8.8999999999999995E-4</v>
      </c>
      <c r="W935">
        <v>9.8999999999999999E-4</v>
      </c>
      <c r="X935">
        <v>0.39298</v>
      </c>
      <c r="Y935">
        <v>3.1300000000000001E-2</v>
      </c>
      <c r="Z935">
        <v>1.6999999999999999E-3</v>
      </c>
      <c r="AA935">
        <v>2.5999999999999999E-3</v>
      </c>
      <c r="AB935">
        <v>602.79999999999995</v>
      </c>
      <c r="AC935">
        <v>6</v>
      </c>
      <c r="AD935">
        <v>8.6</v>
      </c>
      <c r="AE935" s="4">
        <v>597</v>
      </c>
      <c r="AF935">
        <v>4.7</v>
      </c>
      <c r="AG935">
        <v>7.6</v>
      </c>
      <c r="AH935">
        <v>622</v>
      </c>
      <c r="AI935">
        <v>33</v>
      </c>
      <c r="AJ935">
        <v>50</v>
      </c>
      <c r="AK935">
        <v>626</v>
      </c>
      <c r="AL935">
        <v>31</v>
      </c>
      <c r="AM935">
        <v>35</v>
      </c>
      <c r="AN935">
        <v>271.8</v>
      </c>
      <c r="AO935">
        <v>4.3</v>
      </c>
      <c r="AP935">
        <v>16.899999999999999</v>
      </c>
      <c r="AQ935">
        <v>0.28999999999999998</v>
      </c>
      <c r="AR935">
        <v>16.34</v>
      </c>
      <c r="AS935">
        <v>0.14000000000000001</v>
      </c>
    </row>
    <row r="936" spans="1:45" x14ac:dyDescent="0.25">
      <c r="A936">
        <v>26.529</v>
      </c>
      <c r="B936" t="s">
        <v>539</v>
      </c>
      <c r="C936">
        <v>124</v>
      </c>
      <c r="D936" t="s">
        <v>40</v>
      </c>
      <c r="E936">
        <v>1</v>
      </c>
      <c r="H936" s="1">
        <v>115400000</v>
      </c>
      <c r="I936" s="1">
        <v>1900000</v>
      </c>
      <c r="J936">
        <v>754000</v>
      </c>
      <c r="K936">
        <v>11000</v>
      </c>
      <c r="L936">
        <v>0.79600000000000004</v>
      </c>
      <c r="M936">
        <v>1.0999999999999999E-2</v>
      </c>
      <c r="N936">
        <v>1.4999999999999999E-2</v>
      </c>
      <c r="O936">
        <v>9.7509999999999999E-2</v>
      </c>
      <c r="P936">
        <v>6.9999999999999999E-4</v>
      </c>
      <c r="Q936">
        <v>1.1999999999999999E-3</v>
      </c>
      <c r="R936">
        <v>0.20812</v>
      </c>
      <c r="S936">
        <v>10.25536</v>
      </c>
      <c r="T936">
        <v>0.12620690000000001</v>
      </c>
      <c r="U936">
        <v>5.9569999999999998E-2</v>
      </c>
      <c r="V936">
        <v>8.4000000000000003E-4</v>
      </c>
      <c r="W936">
        <v>9.3999999999999997E-4</v>
      </c>
      <c r="X936">
        <v>0.30907000000000001</v>
      </c>
      <c r="Y936">
        <v>3.0499999999999999E-2</v>
      </c>
      <c r="Z936">
        <v>1.4E-3</v>
      </c>
      <c r="AA936">
        <v>2.3999999999999998E-3</v>
      </c>
      <c r="AB936">
        <v>594.70000000000005</v>
      </c>
      <c r="AC936">
        <v>6.2</v>
      </c>
      <c r="AD936">
        <v>8.9</v>
      </c>
      <c r="AE936" s="4">
        <v>599.79999999999995</v>
      </c>
      <c r="AF936">
        <v>4.0999999999999996</v>
      </c>
      <c r="AG936">
        <v>7.3</v>
      </c>
      <c r="AH936">
        <v>607</v>
      </c>
      <c r="AI936">
        <v>28</v>
      </c>
      <c r="AJ936">
        <v>46</v>
      </c>
      <c r="AK936">
        <v>582</v>
      </c>
      <c r="AL936">
        <v>29</v>
      </c>
      <c r="AM936">
        <v>33</v>
      </c>
      <c r="AN936">
        <v>296.5</v>
      </c>
      <c r="AO936">
        <v>4.4000000000000004</v>
      </c>
      <c r="AP936">
        <v>19.100000000000001</v>
      </c>
      <c r="AQ936">
        <v>0.32</v>
      </c>
      <c r="AR936">
        <v>15.75</v>
      </c>
      <c r="AS936">
        <v>0.12</v>
      </c>
    </row>
    <row r="937" spans="1:45" x14ac:dyDescent="0.25">
      <c r="A937">
        <v>26.504999999999999</v>
      </c>
      <c r="B937" t="s">
        <v>540</v>
      </c>
      <c r="C937">
        <v>124</v>
      </c>
      <c r="D937" t="s">
        <v>40</v>
      </c>
      <c r="E937">
        <v>1</v>
      </c>
      <c r="H937" s="1">
        <v>113600000</v>
      </c>
      <c r="I937" s="1">
        <v>1800000</v>
      </c>
      <c r="J937">
        <v>688000</v>
      </c>
      <c r="K937">
        <v>11000</v>
      </c>
      <c r="L937">
        <v>0.8</v>
      </c>
      <c r="M937">
        <v>1.0999999999999999E-2</v>
      </c>
      <c r="N937">
        <v>1.4999999999999999E-2</v>
      </c>
      <c r="O937">
        <v>9.6949999999999995E-2</v>
      </c>
      <c r="P937">
        <v>7.5000000000000002E-4</v>
      </c>
      <c r="Q937">
        <v>1.2999999999999999E-3</v>
      </c>
      <c r="R937">
        <v>0.20613999999999999</v>
      </c>
      <c r="S937">
        <v>10.3146</v>
      </c>
      <c r="T937">
        <v>0.13830809999999999</v>
      </c>
      <c r="U937">
        <v>5.994E-2</v>
      </c>
      <c r="V937">
        <v>8.8000000000000003E-4</v>
      </c>
      <c r="W937">
        <v>9.7999999999999997E-4</v>
      </c>
      <c r="X937">
        <v>0.33649000000000001</v>
      </c>
      <c r="Y937">
        <v>3.1099999999999999E-2</v>
      </c>
      <c r="Z937">
        <v>1.2999999999999999E-3</v>
      </c>
      <c r="AA937">
        <v>2.3E-3</v>
      </c>
      <c r="AB937">
        <v>597</v>
      </c>
      <c r="AC937">
        <v>6.3</v>
      </c>
      <c r="AD937">
        <v>9</v>
      </c>
      <c r="AE937" s="4">
        <v>596.4</v>
      </c>
      <c r="AF937">
        <v>4.4000000000000004</v>
      </c>
      <c r="AG937">
        <v>7.4</v>
      </c>
      <c r="AH937">
        <v>618</v>
      </c>
      <c r="AI937">
        <v>26</v>
      </c>
      <c r="AJ937">
        <v>46</v>
      </c>
      <c r="AK937">
        <v>591</v>
      </c>
      <c r="AL937">
        <v>32</v>
      </c>
      <c r="AM937">
        <v>35</v>
      </c>
      <c r="AN937">
        <v>287.8</v>
      </c>
      <c r="AO937">
        <v>4.5</v>
      </c>
      <c r="AP937">
        <v>17.329999999999998</v>
      </c>
      <c r="AQ937">
        <v>0.31</v>
      </c>
      <c r="AR937">
        <v>15.86</v>
      </c>
      <c r="AS937">
        <v>0.14000000000000001</v>
      </c>
    </row>
    <row r="938" spans="1:45" x14ac:dyDescent="0.25">
      <c r="A938">
        <v>26.513999999999999</v>
      </c>
      <c r="B938" t="s">
        <v>541</v>
      </c>
      <c r="C938">
        <v>123</v>
      </c>
      <c r="D938" t="s">
        <v>40</v>
      </c>
      <c r="E938">
        <v>1</v>
      </c>
      <c r="H938" s="1">
        <v>113700000</v>
      </c>
      <c r="I938" s="1">
        <v>1900000</v>
      </c>
      <c r="J938">
        <v>762000</v>
      </c>
      <c r="K938">
        <v>12000</v>
      </c>
      <c r="L938">
        <v>0.79800000000000004</v>
      </c>
      <c r="M938">
        <v>1.2E-2</v>
      </c>
      <c r="N938">
        <v>1.7000000000000001E-2</v>
      </c>
      <c r="O938">
        <v>9.6820000000000003E-2</v>
      </c>
      <c r="P938">
        <v>6.4000000000000005E-4</v>
      </c>
      <c r="Q938">
        <v>1.1999999999999999E-3</v>
      </c>
      <c r="R938">
        <v>0.38018999999999997</v>
      </c>
      <c r="S938">
        <v>10.328440000000001</v>
      </c>
      <c r="T938">
        <v>0.12801209999999999</v>
      </c>
      <c r="U938">
        <v>5.987E-2</v>
      </c>
      <c r="V938">
        <v>8.9999999999999998E-4</v>
      </c>
      <c r="W938">
        <v>1E-3</v>
      </c>
      <c r="X938">
        <v>4.3414000000000001E-2</v>
      </c>
      <c r="Y938">
        <v>2.9700000000000001E-2</v>
      </c>
      <c r="Z938">
        <v>1.4E-3</v>
      </c>
      <c r="AA938">
        <v>2.3E-3</v>
      </c>
      <c r="AB938">
        <v>596.20000000000005</v>
      </c>
      <c r="AC938">
        <v>7.2</v>
      </c>
      <c r="AD938">
        <v>9.6</v>
      </c>
      <c r="AE938" s="4">
        <v>595.70000000000005</v>
      </c>
      <c r="AF938">
        <v>3.8</v>
      </c>
      <c r="AG938">
        <v>7</v>
      </c>
      <c r="AH938">
        <v>591</v>
      </c>
      <c r="AI938">
        <v>27</v>
      </c>
      <c r="AJ938">
        <v>45</v>
      </c>
      <c r="AK938">
        <v>588</v>
      </c>
      <c r="AL938">
        <v>32</v>
      </c>
      <c r="AM938">
        <v>36</v>
      </c>
      <c r="AN938">
        <v>318.3</v>
      </c>
      <c r="AO938">
        <v>4.9000000000000004</v>
      </c>
      <c r="AP938">
        <v>19.2</v>
      </c>
      <c r="AQ938">
        <v>0.32</v>
      </c>
      <c r="AR938">
        <v>15.83</v>
      </c>
      <c r="AS938">
        <v>0.13</v>
      </c>
    </row>
    <row r="939" spans="1:45" x14ac:dyDescent="0.25">
      <c r="A939">
        <v>26.599</v>
      </c>
      <c r="B939" t="s">
        <v>542</v>
      </c>
      <c r="C939">
        <v>124</v>
      </c>
      <c r="D939" t="s">
        <v>40</v>
      </c>
      <c r="E939">
        <v>1</v>
      </c>
      <c r="H939" s="1">
        <v>111900000</v>
      </c>
      <c r="I939" s="1">
        <v>1700000</v>
      </c>
      <c r="J939">
        <v>700000</v>
      </c>
      <c r="K939">
        <v>10000</v>
      </c>
      <c r="L939">
        <v>0.81100000000000005</v>
      </c>
      <c r="M939">
        <v>1.0999999999999999E-2</v>
      </c>
      <c r="N939">
        <v>1.6E-2</v>
      </c>
      <c r="O939">
        <v>9.7530000000000006E-2</v>
      </c>
      <c r="P939">
        <v>7.2999999999999996E-4</v>
      </c>
      <c r="Q939">
        <v>1.1999999999999999E-3</v>
      </c>
      <c r="R939">
        <v>0.31586999999999998</v>
      </c>
      <c r="S939">
        <v>10.253259999999999</v>
      </c>
      <c r="T939">
        <v>0.12615509999999999</v>
      </c>
      <c r="U939">
        <v>6.0440000000000001E-2</v>
      </c>
      <c r="V939">
        <v>8.1999999999999998E-4</v>
      </c>
      <c r="W939">
        <v>9.3999999999999997E-4</v>
      </c>
      <c r="X939">
        <v>0.21915000000000001</v>
      </c>
      <c r="Y939">
        <v>3.1600000000000003E-2</v>
      </c>
      <c r="Z939">
        <v>1.6000000000000001E-3</v>
      </c>
      <c r="AA939">
        <v>2.5000000000000001E-3</v>
      </c>
      <c r="AB939">
        <v>602.6</v>
      </c>
      <c r="AC939">
        <v>6.1</v>
      </c>
      <c r="AD939">
        <v>8.6999999999999993</v>
      </c>
      <c r="AE939" s="4">
        <v>599.9</v>
      </c>
      <c r="AF939">
        <v>4.3</v>
      </c>
      <c r="AG939">
        <v>7.3</v>
      </c>
      <c r="AH939">
        <v>628</v>
      </c>
      <c r="AI939">
        <v>32</v>
      </c>
      <c r="AJ939">
        <v>49</v>
      </c>
      <c r="AK939">
        <v>610</v>
      </c>
      <c r="AL939">
        <v>29</v>
      </c>
      <c r="AM939">
        <v>33</v>
      </c>
      <c r="AN939">
        <v>272.5</v>
      </c>
      <c r="AO939">
        <v>3.9</v>
      </c>
      <c r="AP939">
        <v>17.39</v>
      </c>
      <c r="AQ939">
        <v>0.28000000000000003</v>
      </c>
      <c r="AR939">
        <v>16.010000000000002</v>
      </c>
      <c r="AS939">
        <v>0.14000000000000001</v>
      </c>
    </row>
    <row r="940" spans="1:45" s="20" customFormat="1" x14ac:dyDescent="0.25">
      <c r="AE940" s="21"/>
    </row>
    <row r="941" spans="1:45" x14ac:dyDescent="0.25">
      <c r="B941" s="13" t="s">
        <v>845</v>
      </c>
    </row>
    <row r="942" spans="1:45" x14ac:dyDescent="0.25">
      <c r="A942">
        <v>20.085000000000001</v>
      </c>
      <c r="B942" t="s">
        <v>463</v>
      </c>
      <c r="C942">
        <v>93</v>
      </c>
      <c r="D942" t="s">
        <v>40</v>
      </c>
      <c r="E942">
        <v>1</v>
      </c>
      <c r="L942">
        <v>0.77800000000000002</v>
      </c>
      <c r="M942">
        <v>2.5000000000000001E-2</v>
      </c>
      <c r="N942">
        <v>2.7E-2</v>
      </c>
      <c r="O942">
        <v>0.09</v>
      </c>
      <c r="P942">
        <v>1.6999999999999999E-3</v>
      </c>
      <c r="Q942">
        <v>2.0999999999999999E-3</v>
      </c>
      <c r="R942">
        <v>0.31012000000000001</v>
      </c>
      <c r="S942">
        <v>11.11111</v>
      </c>
      <c r="T942">
        <v>0.25925930000000003</v>
      </c>
      <c r="U942">
        <v>6.2700000000000006E-2</v>
      </c>
      <c r="V942">
        <v>1.9E-3</v>
      </c>
      <c r="W942">
        <v>2.2000000000000001E-3</v>
      </c>
      <c r="X942">
        <v>0.21604999999999999</v>
      </c>
      <c r="Y942">
        <v>2.7199999999999998E-2</v>
      </c>
      <c r="Z942">
        <v>3.5999999999999999E-3</v>
      </c>
      <c r="AA942">
        <v>3.8999999999999998E-3</v>
      </c>
      <c r="AB942">
        <v>582</v>
      </c>
      <c r="AC942">
        <v>14</v>
      </c>
      <c r="AD942">
        <v>16</v>
      </c>
      <c r="AE942">
        <v>555</v>
      </c>
      <c r="AF942">
        <v>10</v>
      </c>
      <c r="AG942">
        <v>12</v>
      </c>
      <c r="AH942">
        <v>539</v>
      </c>
      <c r="AI942">
        <v>71</v>
      </c>
      <c r="AJ942">
        <v>76</v>
      </c>
      <c r="AK942">
        <v>678</v>
      </c>
      <c r="AL942">
        <v>65</v>
      </c>
      <c r="AM942">
        <v>72</v>
      </c>
      <c r="AN942">
        <v>317.5</v>
      </c>
      <c r="AO942">
        <v>6.2</v>
      </c>
      <c r="AP942">
        <v>18.47</v>
      </c>
      <c r="AQ942">
        <v>0.52</v>
      </c>
      <c r="AR942">
        <v>17.350000000000001</v>
      </c>
      <c r="AS942">
        <v>0.37</v>
      </c>
    </row>
    <row r="943" spans="1:45" x14ac:dyDescent="0.25">
      <c r="A943">
        <v>20.001999999999999</v>
      </c>
      <c r="B943" t="s">
        <v>464</v>
      </c>
      <c r="C943">
        <v>93</v>
      </c>
      <c r="D943" t="s">
        <v>40</v>
      </c>
      <c r="E943">
        <v>1</v>
      </c>
      <c r="L943">
        <v>0.77400000000000002</v>
      </c>
      <c r="M943">
        <v>2.7E-2</v>
      </c>
      <c r="N943">
        <v>0.03</v>
      </c>
      <c r="O943">
        <v>9.1200000000000003E-2</v>
      </c>
      <c r="P943">
        <v>1.6999999999999999E-3</v>
      </c>
      <c r="Q943">
        <v>2.0999999999999999E-3</v>
      </c>
      <c r="R943">
        <v>0.38643</v>
      </c>
      <c r="S943">
        <v>10.96491</v>
      </c>
      <c r="T943">
        <v>0.25248150000000003</v>
      </c>
      <c r="U943">
        <v>6.1499999999999999E-2</v>
      </c>
      <c r="V943">
        <v>2E-3</v>
      </c>
      <c r="W943">
        <v>2.3E-3</v>
      </c>
      <c r="X943">
        <v>0.12067</v>
      </c>
      <c r="Y943">
        <v>3.1899999999999998E-2</v>
      </c>
      <c r="Z943">
        <v>3.5000000000000001E-3</v>
      </c>
      <c r="AA943">
        <v>3.8999999999999998E-3</v>
      </c>
      <c r="AB943">
        <v>579</v>
      </c>
      <c r="AC943">
        <v>15</v>
      </c>
      <c r="AD943">
        <v>17</v>
      </c>
      <c r="AE943">
        <v>563</v>
      </c>
      <c r="AF943">
        <v>10</v>
      </c>
      <c r="AG943">
        <v>13</v>
      </c>
      <c r="AH943">
        <v>631</v>
      </c>
      <c r="AI943">
        <v>69</v>
      </c>
      <c r="AJ943">
        <v>75</v>
      </c>
      <c r="AK943">
        <v>619</v>
      </c>
      <c r="AL943">
        <v>72</v>
      </c>
      <c r="AM943">
        <v>80</v>
      </c>
      <c r="AN943">
        <v>332.9</v>
      </c>
      <c r="AO943">
        <v>6.4</v>
      </c>
      <c r="AP943">
        <v>19.190000000000001</v>
      </c>
      <c r="AQ943">
        <v>0.52</v>
      </c>
      <c r="AR943">
        <v>17.47</v>
      </c>
      <c r="AS943">
        <v>0.34</v>
      </c>
    </row>
    <row r="944" spans="1:45" x14ac:dyDescent="0.25">
      <c r="A944">
        <v>20.007000000000001</v>
      </c>
      <c r="B944" t="s">
        <v>465</v>
      </c>
      <c r="C944">
        <v>93</v>
      </c>
      <c r="D944" t="s">
        <v>40</v>
      </c>
      <c r="E944">
        <v>1</v>
      </c>
      <c r="L944">
        <v>0.747</v>
      </c>
      <c r="M944">
        <v>2.1999999999999999E-2</v>
      </c>
      <c r="N944">
        <v>2.4E-2</v>
      </c>
      <c r="O944">
        <v>8.9899999999999994E-2</v>
      </c>
      <c r="P944">
        <v>1.6000000000000001E-3</v>
      </c>
      <c r="Q944">
        <v>2E-3</v>
      </c>
      <c r="R944">
        <v>0.28333000000000003</v>
      </c>
      <c r="S944">
        <v>11.123469999999999</v>
      </c>
      <c r="T944">
        <v>0.24746319999999999</v>
      </c>
      <c r="U944">
        <v>6.0299999999999999E-2</v>
      </c>
      <c r="V944">
        <v>1.9E-3</v>
      </c>
      <c r="W944">
        <v>2.0999999999999999E-3</v>
      </c>
      <c r="X944">
        <v>0.32919999999999999</v>
      </c>
      <c r="Y944">
        <v>2.8199999999999999E-2</v>
      </c>
      <c r="Z944">
        <v>3.0999999999999999E-3</v>
      </c>
      <c r="AA944">
        <v>3.3999999999999998E-3</v>
      </c>
      <c r="AB944">
        <v>565</v>
      </c>
      <c r="AC944">
        <v>13</v>
      </c>
      <c r="AD944">
        <v>14</v>
      </c>
      <c r="AE944">
        <v>555</v>
      </c>
      <c r="AF944">
        <v>9.3000000000000007</v>
      </c>
      <c r="AG944">
        <v>12</v>
      </c>
      <c r="AH944">
        <v>560</v>
      </c>
      <c r="AI944">
        <v>61</v>
      </c>
      <c r="AJ944">
        <v>67</v>
      </c>
      <c r="AK944">
        <v>582</v>
      </c>
      <c r="AL944">
        <v>68</v>
      </c>
      <c r="AM944">
        <v>75</v>
      </c>
      <c r="AN944">
        <v>325.7</v>
      </c>
      <c r="AO944">
        <v>6.3</v>
      </c>
      <c r="AP944">
        <v>18.670000000000002</v>
      </c>
      <c r="AQ944">
        <v>0.46</v>
      </c>
      <c r="AR944">
        <v>17.25</v>
      </c>
      <c r="AS944">
        <v>0.31</v>
      </c>
    </row>
    <row r="945" spans="1:45" x14ac:dyDescent="0.25">
      <c r="A945">
        <v>20.006</v>
      </c>
      <c r="B945" t="s">
        <v>466</v>
      </c>
      <c r="C945">
        <v>93</v>
      </c>
      <c r="D945" t="s">
        <v>40</v>
      </c>
      <c r="E945">
        <v>1</v>
      </c>
      <c r="L945">
        <v>0.78200000000000003</v>
      </c>
      <c r="M945">
        <v>2.4E-2</v>
      </c>
      <c r="N945">
        <v>2.7E-2</v>
      </c>
      <c r="O945">
        <v>9.1499999999999998E-2</v>
      </c>
      <c r="P945">
        <v>1.8E-3</v>
      </c>
      <c r="Q945">
        <v>2.2000000000000001E-3</v>
      </c>
      <c r="R945">
        <v>0.35139999999999999</v>
      </c>
      <c r="S945">
        <v>10.92896</v>
      </c>
      <c r="T945">
        <v>0.26277289999999998</v>
      </c>
      <c r="U945">
        <v>6.2E-2</v>
      </c>
      <c r="V945">
        <v>1.9E-3</v>
      </c>
      <c r="W945">
        <v>2.0999999999999999E-3</v>
      </c>
      <c r="X945">
        <v>0.28026000000000001</v>
      </c>
      <c r="Y945">
        <v>2.7900000000000001E-2</v>
      </c>
      <c r="Z945">
        <v>3.0000000000000001E-3</v>
      </c>
      <c r="AA945">
        <v>3.3E-3</v>
      </c>
      <c r="AB945">
        <v>584</v>
      </c>
      <c r="AC945">
        <v>14</v>
      </c>
      <c r="AD945">
        <v>15</v>
      </c>
      <c r="AE945">
        <v>564</v>
      </c>
      <c r="AF945">
        <v>10</v>
      </c>
      <c r="AG945">
        <v>13</v>
      </c>
      <c r="AH945">
        <v>553</v>
      </c>
      <c r="AI945">
        <v>59</v>
      </c>
      <c r="AJ945">
        <v>65</v>
      </c>
      <c r="AK945">
        <v>644</v>
      </c>
      <c r="AL945">
        <v>65</v>
      </c>
      <c r="AM945">
        <v>73</v>
      </c>
      <c r="AN945">
        <v>356.5</v>
      </c>
      <c r="AO945">
        <v>7.2</v>
      </c>
      <c r="AP945">
        <v>20.57</v>
      </c>
      <c r="AQ945">
        <v>0.41</v>
      </c>
      <c r="AR945">
        <v>17.100000000000001</v>
      </c>
      <c r="AS945">
        <v>0.31</v>
      </c>
    </row>
    <row r="946" spans="1:45" x14ac:dyDescent="0.25">
      <c r="A946">
        <v>20.094999999999999</v>
      </c>
      <c r="B946" t="s">
        <v>467</v>
      </c>
      <c r="C946">
        <v>94</v>
      </c>
      <c r="D946" t="s">
        <v>40</v>
      </c>
      <c r="E946">
        <v>1</v>
      </c>
      <c r="L946">
        <v>0.77900000000000003</v>
      </c>
      <c r="M946">
        <v>2.5999999999999999E-2</v>
      </c>
      <c r="N946">
        <v>2.9000000000000001E-2</v>
      </c>
      <c r="O946">
        <v>9.3600000000000003E-2</v>
      </c>
      <c r="P946">
        <v>1.8E-3</v>
      </c>
      <c r="Q946">
        <v>2.2000000000000001E-3</v>
      </c>
      <c r="R946">
        <v>0.28756999999999999</v>
      </c>
      <c r="S946">
        <v>10.683759999999999</v>
      </c>
      <c r="T946">
        <v>0.251114</v>
      </c>
      <c r="U946">
        <v>6.08E-2</v>
      </c>
      <c r="V946">
        <v>2.0999999999999999E-3</v>
      </c>
      <c r="W946">
        <v>2.3E-3</v>
      </c>
      <c r="X946">
        <v>0.26258999999999999</v>
      </c>
      <c r="Y946">
        <v>2.92E-2</v>
      </c>
      <c r="Z946">
        <v>3.0999999999999999E-3</v>
      </c>
      <c r="AA946">
        <v>3.3999999999999998E-3</v>
      </c>
      <c r="AB946">
        <v>582</v>
      </c>
      <c r="AC946">
        <v>15</v>
      </c>
      <c r="AD946">
        <v>16</v>
      </c>
      <c r="AE946">
        <v>576</v>
      </c>
      <c r="AF946">
        <v>10</v>
      </c>
      <c r="AG946">
        <v>13</v>
      </c>
      <c r="AH946">
        <v>580</v>
      </c>
      <c r="AI946">
        <v>61</v>
      </c>
      <c r="AJ946">
        <v>67</v>
      </c>
      <c r="AK946">
        <v>607</v>
      </c>
      <c r="AL946">
        <v>72</v>
      </c>
      <c r="AM946">
        <v>79</v>
      </c>
      <c r="AN946">
        <v>324.7</v>
      </c>
      <c r="AO946">
        <v>5.9</v>
      </c>
      <c r="AP946">
        <v>18.68</v>
      </c>
      <c r="AQ946">
        <v>0.46</v>
      </c>
      <c r="AR946">
        <v>17.260000000000002</v>
      </c>
      <c r="AS946">
        <v>0.36</v>
      </c>
    </row>
    <row r="947" spans="1:45" x14ac:dyDescent="0.25">
      <c r="A947">
        <v>20.068999999999999</v>
      </c>
      <c r="B947" t="s">
        <v>468</v>
      </c>
      <c r="C947">
        <v>93</v>
      </c>
      <c r="D947" t="s">
        <v>40</v>
      </c>
      <c r="E947">
        <v>1</v>
      </c>
      <c r="L947">
        <v>0.745</v>
      </c>
      <c r="M947">
        <v>2.4E-2</v>
      </c>
      <c r="N947">
        <v>2.7E-2</v>
      </c>
      <c r="O947">
        <v>9.1399999999999995E-2</v>
      </c>
      <c r="P947">
        <v>1.8E-3</v>
      </c>
      <c r="Q947">
        <v>2.2000000000000001E-3</v>
      </c>
      <c r="R947">
        <v>0.36514000000000002</v>
      </c>
      <c r="S947">
        <v>10.94092</v>
      </c>
      <c r="T947">
        <v>0.26334819999999998</v>
      </c>
      <c r="U947">
        <v>5.8799999999999998E-2</v>
      </c>
      <c r="V947">
        <v>1.8E-3</v>
      </c>
      <c r="W947">
        <v>2E-3</v>
      </c>
      <c r="X947">
        <v>0.22481999999999999</v>
      </c>
      <c r="Y947">
        <v>2.86E-2</v>
      </c>
      <c r="Z947">
        <v>3.2000000000000002E-3</v>
      </c>
      <c r="AA947">
        <v>3.5000000000000001E-3</v>
      </c>
      <c r="AB947">
        <v>565</v>
      </c>
      <c r="AC947">
        <v>14</v>
      </c>
      <c r="AD947">
        <v>15</v>
      </c>
      <c r="AE947">
        <v>564</v>
      </c>
      <c r="AF947">
        <v>10</v>
      </c>
      <c r="AG947">
        <v>13</v>
      </c>
      <c r="AH947">
        <v>568</v>
      </c>
      <c r="AI947">
        <v>62</v>
      </c>
      <c r="AJ947">
        <v>68</v>
      </c>
      <c r="AK947">
        <v>565</v>
      </c>
      <c r="AL947">
        <v>65</v>
      </c>
      <c r="AM947">
        <v>72</v>
      </c>
      <c r="AN947">
        <v>305.8</v>
      </c>
      <c r="AO947">
        <v>6</v>
      </c>
      <c r="AP947">
        <v>18.05</v>
      </c>
      <c r="AQ947">
        <v>0.44</v>
      </c>
      <c r="AR947">
        <v>16.899999999999999</v>
      </c>
      <c r="AS947">
        <v>0.4</v>
      </c>
    </row>
    <row r="948" spans="1:45" x14ac:dyDescent="0.25">
      <c r="A948">
        <v>20.024000000000001</v>
      </c>
      <c r="B948" t="s">
        <v>469</v>
      </c>
      <c r="C948">
        <v>93</v>
      </c>
      <c r="D948" t="s">
        <v>40</v>
      </c>
      <c r="E948">
        <v>1</v>
      </c>
      <c r="L948">
        <v>0.75600000000000001</v>
      </c>
      <c r="M948">
        <v>2.3E-2</v>
      </c>
      <c r="N948">
        <v>2.5999999999999999E-2</v>
      </c>
      <c r="O948">
        <v>9.1899999999999996E-2</v>
      </c>
      <c r="P948">
        <v>1.5E-3</v>
      </c>
      <c r="Q948">
        <v>2E-3</v>
      </c>
      <c r="R948">
        <v>0.26734000000000002</v>
      </c>
      <c r="S948">
        <v>10.88139</v>
      </c>
      <c r="T948">
        <v>0.2368094</v>
      </c>
      <c r="U948">
        <v>5.9400000000000001E-2</v>
      </c>
      <c r="V948">
        <v>1.8E-3</v>
      </c>
      <c r="W948">
        <v>2E-3</v>
      </c>
      <c r="X948">
        <v>0.27112999999999998</v>
      </c>
      <c r="Y948">
        <v>2.93E-2</v>
      </c>
      <c r="Z948">
        <v>3.0999999999999999E-3</v>
      </c>
      <c r="AA948">
        <v>3.5000000000000001E-3</v>
      </c>
      <c r="AB948">
        <v>570</v>
      </c>
      <c r="AC948">
        <v>14</v>
      </c>
      <c r="AD948">
        <v>15</v>
      </c>
      <c r="AE948">
        <v>566.70000000000005</v>
      </c>
      <c r="AF948">
        <v>8.8000000000000007</v>
      </c>
      <c r="AG948">
        <v>12</v>
      </c>
      <c r="AH948">
        <v>582</v>
      </c>
      <c r="AI948">
        <v>62</v>
      </c>
      <c r="AJ948">
        <v>68</v>
      </c>
      <c r="AK948">
        <v>559</v>
      </c>
      <c r="AL948">
        <v>69</v>
      </c>
      <c r="AM948">
        <v>77</v>
      </c>
      <c r="AN948">
        <v>315.7</v>
      </c>
      <c r="AO948">
        <v>7</v>
      </c>
      <c r="AP948">
        <v>18.34</v>
      </c>
      <c r="AQ948">
        <v>0.43</v>
      </c>
      <c r="AR948">
        <v>17.11</v>
      </c>
      <c r="AS948">
        <v>0.35</v>
      </c>
    </row>
    <row r="949" spans="1:45" x14ac:dyDescent="0.25">
      <c r="A949">
        <v>20.28</v>
      </c>
      <c r="B949" t="s">
        <v>470</v>
      </c>
      <c r="C949">
        <v>95</v>
      </c>
      <c r="D949" t="s">
        <v>40</v>
      </c>
      <c r="E949">
        <v>1</v>
      </c>
      <c r="L949">
        <v>0.75</v>
      </c>
      <c r="M949">
        <v>2.4E-2</v>
      </c>
      <c r="N949">
        <v>2.7E-2</v>
      </c>
      <c r="O949">
        <v>9.1399999999999995E-2</v>
      </c>
      <c r="P949">
        <v>1.4E-3</v>
      </c>
      <c r="Q949">
        <v>1.9E-3</v>
      </c>
      <c r="R949">
        <v>0.20555000000000001</v>
      </c>
      <c r="S949">
        <v>10.94092</v>
      </c>
      <c r="T949">
        <v>0.227437</v>
      </c>
      <c r="U949">
        <v>5.9499999999999997E-2</v>
      </c>
      <c r="V949">
        <v>1.9E-3</v>
      </c>
      <c r="W949">
        <v>2.0999999999999999E-3</v>
      </c>
      <c r="X949">
        <v>0.27263999999999999</v>
      </c>
      <c r="Y949">
        <v>2.8400000000000002E-2</v>
      </c>
      <c r="Z949">
        <v>3.3E-3</v>
      </c>
      <c r="AA949">
        <v>3.5000000000000001E-3</v>
      </c>
      <c r="AB949">
        <v>566</v>
      </c>
      <c r="AC949">
        <v>14</v>
      </c>
      <c r="AD949">
        <v>15</v>
      </c>
      <c r="AE949">
        <v>564</v>
      </c>
      <c r="AF949">
        <v>8.5</v>
      </c>
      <c r="AG949">
        <v>11</v>
      </c>
      <c r="AH949">
        <v>564</v>
      </c>
      <c r="AI949">
        <v>64</v>
      </c>
      <c r="AJ949">
        <v>69</v>
      </c>
      <c r="AK949">
        <v>550</v>
      </c>
      <c r="AL949">
        <v>73</v>
      </c>
      <c r="AM949">
        <v>80</v>
      </c>
      <c r="AN949">
        <v>350.3</v>
      </c>
      <c r="AO949">
        <v>7.1</v>
      </c>
      <c r="AP949">
        <v>20.7</v>
      </c>
      <c r="AQ949">
        <v>0.51</v>
      </c>
      <c r="AR949">
        <v>17.18</v>
      </c>
      <c r="AS949">
        <v>0.32</v>
      </c>
    </row>
    <row r="950" spans="1:45" x14ac:dyDescent="0.25">
      <c r="A950">
        <v>20.263999999999999</v>
      </c>
      <c r="B950" t="s">
        <v>471</v>
      </c>
      <c r="C950">
        <v>95</v>
      </c>
      <c r="D950" t="s">
        <v>40</v>
      </c>
      <c r="E950">
        <v>1</v>
      </c>
      <c r="L950">
        <v>0.73399999999999999</v>
      </c>
      <c r="M950">
        <v>2.5000000000000001E-2</v>
      </c>
      <c r="N950">
        <v>2.7E-2</v>
      </c>
      <c r="O950">
        <v>0.09</v>
      </c>
      <c r="P950">
        <v>1.6999999999999999E-3</v>
      </c>
      <c r="Q950">
        <v>2.0999999999999999E-3</v>
      </c>
      <c r="R950">
        <v>0.32786999999999999</v>
      </c>
      <c r="S950">
        <v>11.11111</v>
      </c>
      <c r="T950">
        <v>0.25925930000000003</v>
      </c>
      <c r="U950">
        <v>5.9299999999999999E-2</v>
      </c>
      <c r="V950">
        <v>2E-3</v>
      </c>
      <c r="W950">
        <v>2.2000000000000001E-3</v>
      </c>
      <c r="X950">
        <v>0.23898</v>
      </c>
      <c r="Y950">
        <v>3.0700000000000002E-2</v>
      </c>
      <c r="Z950">
        <v>2.8999999999999998E-3</v>
      </c>
      <c r="AA950">
        <v>3.3E-3</v>
      </c>
      <c r="AB950">
        <v>557</v>
      </c>
      <c r="AC950">
        <v>14</v>
      </c>
      <c r="AD950">
        <v>16</v>
      </c>
      <c r="AE950">
        <v>555.1</v>
      </c>
      <c r="AF950">
        <v>9.8000000000000007</v>
      </c>
      <c r="AG950">
        <v>12</v>
      </c>
      <c r="AH950">
        <v>609</v>
      </c>
      <c r="AI950">
        <v>57</v>
      </c>
      <c r="AJ950">
        <v>64</v>
      </c>
      <c r="AK950">
        <v>541</v>
      </c>
      <c r="AL950">
        <v>74</v>
      </c>
      <c r="AM950">
        <v>81</v>
      </c>
      <c r="AN950">
        <v>315.7</v>
      </c>
      <c r="AO950">
        <v>6.6</v>
      </c>
      <c r="AP950">
        <v>18.18</v>
      </c>
      <c r="AQ950">
        <v>0.47</v>
      </c>
      <c r="AR950">
        <v>17.420000000000002</v>
      </c>
      <c r="AS950">
        <v>0.33</v>
      </c>
    </row>
    <row r="951" spans="1:45" x14ac:dyDescent="0.25">
      <c r="A951">
        <v>20.009</v>
      </c>
      <c r="B951" t="s">
        <v>472</v>
      </c>
      <c r="C951">
        <v>93</v>
      </c>
      <c r="D951" t="s">
        <v>40</v>
      </c>
      <c r="E951">
        <v>1</v>
      </c>
      <c r="L951">
        <v>0.747</v>
      </c>
      <c r="M951">
        <v>3.3000000000000002E-2</v>
      </c>
      <c r="N951">
        <v>3.5000000000000003E-2</v>
      </c>
      <c r="O951">
        <v>9.1600000000000001E-2</v>
      </c>
      <c r="P951">
        <v>1.8E-3</v>
      </c>
      <c r="Q951">
        <v>2.2000000000000001E-3</v>
      </c>
      <c r="R951">
        <v>0.20729</v>
      </c>
      <c r="S951">
        <v>10.91703</v>
      </c>
      <c r="T951">
        <v>0.26219940000000003</v>
      </c>
      <c r="U951">
        <v>5.8999999999999997E-2</v>
      </c>
      <c r="V951">
        <v>2.3999999999999998E-3</v>
      </c>
      <c r="W951">
        <v>2.5999999999999999E-3</v>
      </c>
      <c r="X951">
        <v>4.3741000000000002E-2</v>
      </c>
      <c r="Y951">
        <v>2.7199999999999998E-2</v>
      </c>
      <c r="Z951">
        <v>3.3E-3</v>
      </c>
      <c r="AA951">
        <v>3.5999999999999999E-3</v>
      </c>
      <c r="AB951">
        <v>562</v>
      </c>
      <c r="AC951">
        <v>18</v>
      </c>
      <c r="AD951">
        <v>19</v>
      </c>
      <c r="AE951">
        <v>565</v>
      </c>
      <c r="AF951">
        <v>10</v>
      </c>
      <c r="AG951">
        <v>13</v>
      </c>
      <c r="AH951">
        <v>541</v>
      </c>
      <c r="AI951">
        <v>65</v>
      </c>
      <c r="AJ951">
        <v>71</v>
      </c>
      <c r="AK951">
        <v>518</v>
      </c>
      <c r="AL951">
        <v>82</v>
      </c>
      <c r="AM951">
        <v>87</v>
      </c>
      <c r="AN951">
        <v>322.2</v>
      </c>
      <c r="AO951">
        <v>6.2</v>
      </c>
      <c r="AP951">
        <v>19.2</v>
      </c>
      <c r="AQ951">
        <v>0.52</v>
      </c>
      <c r="AR951">
        <v>17.07</v>
      </c>
      <c r="AS951">
        <v>0.36</v>
      </c>
    </row>
    <row r="952" spans="1:45" x14ac:dyDescent="0.25">
      <c r="A952">
        <v>20.006</v>
      </c>
      <c r="B952" t="s">
        <v>473</v>
      </c>
      <c r="C952">
        <v>93</v>
      </c>
      <c r="D952" t="s">
        <v>40</v>
      </c>
      <c r="E952">
        <v>1</v>
      </c>
      <c r="L952">
        <v>0.75700000000000001</v>
      </c>
      <c r="M952">
        <v>2.4E-2</v>
      </c>
      <c r="N952">
        <v>2.5999999999999999E-2</v>
      </c>
      <c r="O952">
        <v>9.0800000000000006E-2</v>
      </c>
      <c r="P952">
        <v>1.6000000000000001E-3</v>
      </c>
      <c r="Q952">
        <v>2E-3</v>
      </c>
      <c r="R952">
        <v>8.8201000000000002E-2</v>
      </c>
      <c r="S952">
        <v>11.01322</v>
      </c>
      <c r="T952">
        <v>0.24258179999999999</v>
      </c>
      <c r="U952">
        <v>6.08E-2</v>
      </c>
      <c r="V952">
        <v>2.2000000000000001E-3</v>
      </c>
      <c r="W952">
        <v>2.3999999999999998E-3</v>
      </c>
      <c r="X952">
        <v>0.38523000000000002</v>
      </c>
      <c r="Y952">
        <v>3.0300000000000001E-2</v>
      </c>
      <c r="Z952">
        <v>3.3E-3</v>
      </c>
      <c r="AA952">
        <v>3.5999999999999999E-3</v>
      </c>
      <c r="AB952">
        <v>570</v>
      </c>
      <c r="AC952">
        <v>14</v>
      </c>
      <c r="AD952">
        <v>15</v>
      </c>
      <c r="AE952">
        <v>560</v>
      </c>
      <c r="AF952">
        <v>9.1999999999999993</v>
      </c>
      <c r="AG952">
        <v>12</v>
      </c>
      <c r="AH952">
        <v>602</v>
      </c>
      <c r="AI952">
        <v>64</v>
      </c>
      <c r="AJ952">
        <v>70</v>
      </c>
      <c r="AK952">
        <v>603</v>
      </c>
      <c r="AL952">
        <v>73</v>
      </c>
      <c r="AM952">
        <v>80</v>
      </c>
      <c r="AN952">
        <v>319</v>
      </c>
      <c r="AO952">
        <v>7</v>
      </c>
      <c r="AP952">
        <v>18.77</v>
      </c>
      <c r="AQ952">
        <v>0.56000000000000005</v>
      </c>
      <c r="AR952">
        <v>17.100000000000001</v>
      </c>
      <c r="AS952">
        <v>0.34</v>
      </c>
    </row>
    <row r="953" spans="1:45" x14ac:dyDescent="0.25">
      <c r="A953">
        <v>20.024999999999999</v>
      </c>
      <c r="B953" t="s">
        <v>474</v>
      </c>
      <c r="C953">
        <v>93</v>
      </c>
      <c r="D953" t="s">
        <v>40</v>
      </c>
      <c r="E953">
        <v>1</v>
      </c>
      <c r="L953">
        <v>0.78100000000000003</v>
      </c>
      <c r="M953">
        <v>2.4E-2</v>
      </c>
      <c r="N953">
        <v>2.7E-2</v>
      </c>
      <c r="O953">
        <v>9.0999999999999998E-2</v>
      </c>
      <c r="P953">
        <v>2E-3</v>
      </c>
      <c r="Q953">
        <v>2.3E-3</v>
      </c>
      <c r="R953">
        <v>4.8507000000000002E-2</v>
      </c>
      <c r="S953">
        <v>10.98901</v>
      </c>
      <c r="T953">
        <v>0.2777442</v>
      </c>
      <c r="U953">
        <v>6.2300000000000001E-2</v>
      </c>
      <c r="V953">
        <v>2.3E-3</v>
      </c>
      <c r="W953">
        <v>2.5000000000000001E-3</v>
      </c>
      <c r="X953">
        <v>0.51104000000000005</v>
      </c>
      <c r="Y953">
        <v>2.8899999999999999E-2</v>
      </c>
      <c r="Z953">
        <v>3.0999999999999999E-3</v>
      </c>
      <c r="AA953">
        <v>3.3999999999999998E-3</v>
      </c>
      <c r="AB953">
        <v>584</v>
      </c>
      <c r="AC953">
        <v>14</v>
      </c>
      <c r="AD953">
        <v>15</v>
      </c>
      <c r="AE953">
        <v>561</v>
      </c>
      <c r="AF953">
        <v>12</v>
      </c>
      <c r="AG953">
        <v>14</v>
      </c>
      <c r="AH953">
        <v>573</v>
      </c>
      <c r="AI953">
        <v>62</v>
      </c>
      <c r="AJ953">
        <v>68</v>
      </c>
      <c r="AK953">
        <v>658</v>
      </c>
      <c r="AL953">
        <v>75</v>
      </c>
      <c r="AM953">
        <v>81</v>
      </c>
      <c r="AN953">
        <v>319</v>
      </c>
      <c r="AO953">
        <v>6.7</v>
      </c>
      <c r="AP953">
        <v>18.77</v>
      </c>
      <c r="AQ953">
        <v>0.52</v>
      </c>
      <c r="AR953">
        <v>17.079999999999998</v>
      </c>
      <c r="AS953">
        <v>0.34</v>
      </c>
    </row>
    <row r="954" spans="1:45" x14ac:dyDescent="0.25">
      <c r="A954">
        <v>20.050999999999998</v>
      </c>
      <c r="B954" t="s">
        <v>475</v>
      </c>
      <c r="C954">
        <v>93</v>
      </c>
      <c r="D954" t="s">
        <v>40</v>
      </c>
      <c r="E954">
        <v>1</v>
      </c>
      <c r="L954">
        <v>0.78200000000000003</v>
      </c>
      <c r="M954">
        <v>2.3E-2</v>
      </c>
      <c r="N954">
        <v>2.5999999999999999E-2</v>
      </c>
      <c r="O954">
        <v>9.06E-2</v>
      </c>
      <c r="P954">
        <v>1.5E-3</v>
      </c>
      <c r="Q954">
        <v>2E-3</v>
      </c>
      <c r="R954">
        <v>5.8231999999999999E-2</v>
      </c>
      <c r="S954">
        <v>11.03753</v>
      </c>
      <c r="T954">
        <v>0.24365400000000001</v>
      </c>
      <c r="U954">
        <v>6.2399999999999997E-2</v>
      </c>
      <c r="V954">
        <v>2E-3</v>
      </c>
      <c r="W954">
        <v>2.2000000000000001E-3</v>
      </c>
      <c r="X954">
        <v>0.43031999999999998</v>
      </c>
      <c r="Y954">
        <v>3.0099999999999998E-2</v>
      </c>
      <c r="Z954">
        <v>3.5000000000000001E-3</v>
      </c>
      <c r="AA954">
        <v>3.8E-3</v>
      </c>
      <c r="AB954">
        <v>584</v>
      </c>
      <c r="AC954">
        <v>13</v>
      </c>
      <c r="AD954">
        <v>15</v>
      </c>
      <c r="AE954">
        <v>558.79999999999995</v>
      </c>
      <c r="AF954">
        <v>8.8000000000000007</v>
      </c>
      <c r="AG954">
        <v>12</v>
      </c>
      <c r="AH954">
        <v>597</v>
      </c>
      <c r="AI954">
        <v>69</v>
      </c>
      <c r="AJ954">
        <v>75</v>
      </c>
      <c r="AK954">
        <v>677</v>
      </c>
      <c r="AL954">
        <v>66</v>
      </c>
      <c r="AM954">
        <v>73</v>
      </c>
      <c r="AN954">
        <v>318.3</v>
      </c>
      <c r="AO954">
        <v>7.1</v>
      </c>
      <c r="AP954">
        <v>18.72</v>
      </c>
      <c r="AQ954">
        <v>0.54</v>
      </c>
      <c r="AR954">
        <v>16.84</v>
      </c>
      <c r="AS954">
        <v>0.33</v>
      </c>
    </row>
    <row r="955" spans="1:45" x14ac:dyDescent="0.25">
      <c r="A955">
        <v>20.036999999999999</v>
      </c>
      <c r="B955" t="s">
        <v>476</v>
      </c>
      <c r="C955">
        <v>94</v>
      </c>
      <c r="D955" t="s">
        <v>40</v>
      </c>
      <c r="E955">
        <v>1</v>
      </c>
      <c r="L955">
        <v>0.76100000000000001</v>
      </c>
      <c r="M955">
        <v>2.1999999999999999E-2</v>
      </c>
      <c r="N955">
        <v>2.5000000000000001E-2</v>
      </c>
      <c r="O955">
        <v>9.1600000000000001E-2</v>
      </c>
      <c r="P955">
        <v>1.6000000000000001E-3</v>
      </c>
      <c r="Q955">
        <v>2.0999999999999999E-3</v>
      </c>
      <c r="R955">
        <v>8.1910999999999998E-2</v>
      </c>
      <c r="S955">
        <v>10.91703</v>
      </c>
      <c r="T955">
        <v>0.25028129999999998</v>
      </c>
      <c r="U955">
        <v>6.0299999999999999E-2</v>
      </c>
      <c r="V955">
        <v>1.9E-3</v>
      </c>
      <c r="W955">
        <v>2.0999999999999999E-3</v>
      </c>
      <c r="X955">
        <v>0.39400000000000002</v>
      </c>
      <c r="Y955">
        <v>3.4500000000000003E-2</v>
      </c>
      <c r="Z955">
        <v>5.0000000000000001E-3</v>
      </c>
      <c r="AA955">
        <v>5.1999999999999998E-3</v>
      </c>
      <c r="AB955">
        <v>573</v>
      </c>
      <c r="AC955">
        <v>13</v>
      </c>
      <c r="AD955">
        <v>14</v>
      </c>
      <c r="AE955">
        <v>564.79999999999995</v>
      </c>
      <c r="AF955">
        <v>9.6999999999999993</v>
      </c>
      <c r="AG955">
        <v>12</v>
      </c>
      <c r="AH955">
        <v>680</v>
      </c>
      <c r="AI955">
        <v>94</v>
      </c>
      <c r="AJ955">
        <v>99</v>
      </c>
      <c r="AK955">
        <v>581</v>
      </c>
      <c r="AL955">
        <v>69</v>
      </c>
      <c r="AM955">
        <v>76</v>
      </c>
      <c r="AN955">
        <v>318.60000000000002</v>
      </c>
      <c r="AO955">
        <v>7.6</v>
      </c>
      <c r="AP955">
        <v>18.64</v>
      </c>
      <c r="AQ955">
        <v>0.54</v>
      </c>
      <c r="AR955">
        <v>16.920000000000002</v>
      </c>
      <c r="AS955">
        <v>0.33</v>
      </c>
    </row>
    <row r="956" spans="1:45" x14ac:dyDescent="0.25">
      <c r="A956">
        <v>20.359000000000002</v>
      </c>
      <c r="B956" t="s">
        <v>477</v>
      </c>
      <c r="C956">
        <v>95</v>
      </c>
      <c r="D956" t="s">
        <v>40</v>
      </c>
      <c r="E956">
        <v>1</v>
      </c>
      <c r="L956">
        <v>0.76900000000000002</v>
      </c>
      <c r="M956">
        <v>2.8000000000000001E-2</v>
      </c>
      <c r="N956">
        <v>3.1E-2</v>
      </c>
      <c r="O956">
        <v>9.1499999999999998E-2</v>
      </c>
      <c r="P956">
        <v>1.6000000000000001E-3</v>
      </c>
      <c r="Q956">
        <v>2.0999999999999999E-3</v>
      </c>
      <c r="R956">
        <v>0.18381</v>
      </c>
      <c r="S956">
        <v>10.92896</v>
      </c>
      <c r="T956">
        <v>0.25082860000000001</v>
      </c>
      <c r="U956">
        <v>6.0699999999999997E-2</v>
      </c>
      <c r="V956">
        <v>2.2000000000000001E-3</v>
      </c>
      <c r="W956">
        <v>2.3999999999999998E-3</v>
      </c>
      <c r="X956">
        <v>0.26928000000000002</v>
      </c>
      <c r="Y956">
        <v>3.3500000000000002E-2</v>
      </c>
      <c r="Z956">
        <v>7.6E-3</v>
      </c>
      <c r="AA956">
        <v>7.7999999999999996E-3</v>
      </c>
      <c r="AB956">
        <v>576</v>
      </c>
      <c r="AC956">
        <v>16</v>
      </c>
      <c r="AD956">
        <v>17</v>
      </c>
      <c r="AE956">
        <v>564.5</v>
      </c>
      <c r="AF956">
        <v>9.6</v>
      </c>
      <c r="AG956">
        <v>12</v>
      </c>
      <c r="AH956">
        <v>568</v>
      </c>
      <c r="AI956">
        <v>69</v>
      </c>
      <c r="AJ956">
        <v>71</v>
      </c>
      <c r="AK956">
        <v>600</v>
      </c>
      <c r="AL956">
        <v>75</v>
      </c>
      <c r="AM956">
        <v>81</v>
      </c>
      <c r="AN956">
        <v>312.7</v>
      </c>
      <c r="AO956">
        <v>6.4</v>
      </c>
      <c r="AP956">
        <v>18.190000000000001</v>
      </c>
      <c r="AQ956">
        <v>0.46</v>
      </c>
      <c r="AR956">
        <v>16.98</v>
      </c>
      <c r="AS956">
        <v>0.32</v>
      </c>
    </row>
    <row r="957" spans="1:45" x14ac:dyDescent="0.25">
      <c r="A957">
        <v>20.018000000000001</v>
      </c>
      <c r="B957" t="s">
        <v>478</v>
      </c>
      <c r="C957">
        <v>93</v>
      </c>
      <c r="D957" t="s">
        <v>40</v>
      </c>
      <c r="E957">
        <v>1</v>
      </c>
      <c r="L957">
        <v>0.745</v>
      </c>
      <c r="M957">
        <v>2.1999999999999999E-2</v>
      </c>
      <c r="N957">
        <v>2.4E-2</v>
      </c>
      <c r="O957">
        <v>9.1899999999999996E-2</v>
      </c>
      <c r="P957">
        <v>1.4E-3</v>
      </c>
      <c r="Q957">
        <v>1.9E-3</v>
      </c>
      <c r="R957">
        <v>0.31505</v>
      </c>
      <c r="S957">
        <v>10.88139</v>
      </c>
      <c r="T957">
        <v>0.2249689</v>
      </c>
      <c r="U957">
        <v>5.8599999999999999E-2</v>
      </c>
      <c r="V957">
        <v>1.6999999999999999E-3</v>
      </c>
      <c r="W957">
        <v>1.9E-3</v>
      </c>
      <c r="X957">
        <v>0.23923</v>
      </c>
      <c r="Y957">
        <v>2.8899999999999999E-2</v>
      </c>
      <c r="Z957">
        <v>3.3999999999999998E-3</v>
      </c>
      <c r="AA957">
        <v>3.7000000000000002E-3</v>
      </c>
      <c r="AB957">
        <v>563</v>
      </c>
      <c r="AC957">
        <v>13</v>
      </c>
      <c r="AD957">
        <v>14</v>
      </c>
      <c r="AE957">
        <v>566.6</v>
      </c>
      <c r="AF957">
        <v>8.4</v>
      </c>
      <c r="AG957">
        <v>11</v>
      </c>
      <c r="AH957">
        <v>574</v>
      </c>
      <c r="AI957">
        <v>66</v>
      </c>
      <c r="AJ957">
        <v>72</v>
      </c>
      <c r="AK957">
        <v>525</v>
      </c>
      <c r="AL957">
        <v>64</v>
      </c>
      <c r="AM957">
        <v>72</v>
      </c>
      <c r="AN957">
        <v>317.2</v>
      </c>
      <c r="AO957">
        <v>6.6</v>
      </c>
      <c r="AP957">
        <v>18.27</v>
      </c>
      <c r="AQ957">
        <v>0.5</v>
      </c>
      <c r="AR957">
        <v>17.27</v>
      </c>
      <c r="AS957">
        <v>0.28999999999999998</v>
      </c>
    </row>
    <row r="958" spans="1:45" x14ac:dyDescent="0.25">
      <c r="A958">
        <v>20.029</v>
      </c>
      <c r="B958" t="s">
        <v>479</v>
      </c>
      <c r="C958">
        <v>93</v>
      </c>
      <c r="D958" t="s">
        <v>40</v>
      </c>
      <c r="E958">
        <v>1</v>
      </c>
      <c r="L958">
        <v>0.73199999999999998</v>
      </c>
      <c r="M958">
        <v>2.4E-2</v>
      </c>
      <c r="N958">
        <v>2.5999999999999999E-2</v>
      </c>
      <c r="O958">
        <v>9.1800000000000007E-2</v>
      </c>
      <c r="P958">
        <v>1.6999999999999999E-3</v>
      </c>
      <c r="Q958">
        <v>2.2000000000000001E-3</v>
      </c>
      <c r="R958">
        <v>8.1178E-2</v>
      </c>
      <c r="S958">
        <v>10.89325</v>
      </c>
      <c r="T958">
        <v>0.26105820000000002</v>
      </c>
      <c r="U958">
        <v>5.8000000000000003E-2</v>
      </c>
      <c r="V958">
        <v>2.0999999999999999E-3</v>
      </c>
      <c r="W958">
        <v>2.3E-3</v>
      </c>
      <c r="X958">
        <v>0.38312000000000002</v>
      </c>
      <c r="Y958">
        <v>2.7099999999999999E-2</v>
      </c>
      <c r="Z958">
        <v>3.0999999999999999E-3</v>
      </c>
      <c r="AA958">
        <v>3.3999999999999998E-3</v>
      </c>
      <c r="AB958">
        <v>556</v>
      </c>
      <c r="AC958">
        <v>14</v>
      </c>
      <c r="AD958">
        <v>16</v>
      </c>
      <c r="AE958">
        <v>566</v>
      </c>
      <c r="AF958">
        <v>10</v>
      </c>
      <c r="AG958">
        <v>13</v>
      </c>
      <c r="AH958">
        <v>538</v>
      </c>
      <c r="AI958">
        <v>62</v>
      </c>
      <c r="AJ958">
        <v>67</v>
      </c>
      <c r="AK958">
        <v>492</v>
      </c>
      <c r="AL958">
        <v>79</v>
      </c>
      <c r="AM958">
        <v>86</v>
      </c>
      <c r="AN958">
        <v>318</v>
      </c>
      <c r="AO958">
        <v>7.3</v>
      </c>
      <c r="AP958">
        <v>18.46</v>
      </c>
      <c r="AQ958">
        <v>0.52</v>
      </c>
      <c r="AR958">
        <v>17.11</v>
      </c>
      <c r="AS958">
        <v>0.39</v>
      </c>
    </row>
    <row r="959" spans="1:45" x14ac:dyDescent="0.25">
      <c r="A959">
        <v>20.225999999999999</v>
      </c>
      <c r="B959" t="s">
        <v>480</v>
      </c>
      <c r="C959">
        <v>94</v>
      </c>
      <c r="D959" t="s">
        <v>40</v>
      </c>
      <c r="E959">
        <v>1</v>
      </c>
      <c r="L959">
        <v>0.73899999999999999</v>
      </c>
      <c r="M959">
        <v>2.5000000000000001E-2</v>
      </c>
      <c r="N959">
        <v>2.7E-2</v>
      </c>
      <c r="O959">
        <v>9.1600000000000001E-2</v>
      </c>
      <c r="P959">
        <v>1.4E-3</v>
      </c>
      <c r="Q959">
        <v>1.9E-3</v>
      </c>
      <c r="R959">
        <v>0.26462000000000002</v>
      </c>
      <c r="S959">
        <v>10.91703</v>
      </c>
      <c r="T959">
        <v>0.22644500000000001</v>
      </c>
      <c r="U959">
        <v>5.8599999999999999E-2</v>
      </c>
      <c r="V959">
        <v>2E-3</v>
      </c>
      <c r="W959">
        <v>2.2000000000000001E-3</v>
      </c>
      <c r="X959">
        <v>0.18548999999999999</v>
      </c>
      <c r="Y959">
        <v>2.8199999999999999E-2</v>
      </c>
      <c r="Z959">
        <v>3.5999999999999999E-3</v>
      </c>
      <c r="AA959">
        <v>3.8E-3</v>
      </c>
      <c r="AB959">
        <v>560</v>
      </c>
      <c r="AC959">
        <v>15</v>
      </c>
      <c r="AD959">
        <v>16</v>
      </c>
      <c r="AE959">
        <v>564.70000000000005</v>
      </c>
      <c r="AF959">
        <v>8.4</v>
      </c>
      <c r="AG959">
        <v>11</v>
      </c>
      <c r="AH959">
        <v>570</v>
      </c>
      <c r="AI959">
        <v>73</v>
      </c>
      <c r="AJ959">
        <v>78</v>
      </c>
      <c r="AK959">
        <v>513</v>
      </c>
      <c r="AL959">
        <v>75</v>
      </c>
      <c r="AM959">
        <v>82</v>
      </c>
      <c r="AN959">
        <v>308.8</v>
      </c>
      <c r="AO959">
        <v>7</v>
      </c>
      <c r="AP959">
        <v>17.79</v>
      </c>
      <c r="AQ959">
        <v>0.5</v>
      </c>
      <c r="AR959">
        <v>17.75</v>
      </c>
      <c r="AS959">
        <v>0.44</v>
      </c>
    </row>
    <row r="960" spans="1:45" x14ac:dyDescent="0.25">
      <c r="A960">
        <v>20.042999999999999</v>
      </c>
      <c r="B960" t="s">
        <v>481</v>
      </c>
      <c r="C960">
        <v>93</v>
      </c>
      <c r="D960" t="s">
        <v>40</v>
      </c>
      <c r="E960">
        <v>1</v>
      </c>
      <c r="L960">
        <v>0.71599999999999997</v>
      </c>
      <c r="M960">
        <v>2.3E-2</v>
      </c>
      <c r="N960">
        <v>2.5999999999999999E-2</v>
      </c>
      <c r="O960">
        <v>9.06E-2</v>
      </c>
      <c r="P960">
        <v>1.5E-3</v>
      </c>
      <c r="Q960">
        <v>2E-3</v>
      </c>
      <c r="R960">
        <v>0.16863</v>
      </c>
      <c r="S960">
        <v>11.03753</v>
      </c>
      <c r="T960">
        <v>0.24365400000000001</v>
      </c>
      <c r="U960">
        <v>5.7799999999999997E-2</v>
      </c>
      <c r="V960">
        <v>2.0999999999999999E-3</v>
      </c>
      <c r="W960">
        <v>2.3E-3</v>
      </c>
      <c r="X960">
        <v>0.29282000000000002</v>
      </c>
      <c r="Y960">
        <v>2.9700000000000001E-2</v>
      </c>
      <c r="Z960">
        <v>2.8E-3</v>
      </c>
      <c r="AA960">
        <v>3.2000000000000002E-3</v>
      </c>
      <c r="AB960">
        <v>546</v>
      </c>
      <c r="AC960">
        <v>14</v>
      </c>
      <c r="AD960">
        <v>15</v>
      </c>
      <c r="AE960">
        <v>559</v>
      </c>
      <c r="AF960">
        <v>9.1</v>
      </c>
      <c r="AG960">
        <v>12</v>
      </c>
      <c r="AH960">
        <v>589</v>
      </c>
      <c r="AI960">
        <v>56</v>
      </c>
      <c r="AJ960">
        <v>63</v>
      </c>
      <c r="AK960">
        <v>481</v>
      </c>
      <c r="AL960">
        <v>77</v>
      </c>
      <c r="AM960">
        <v>84</v>
      </c>
      <c r="AN960">
        <v>331.5</v>
      </c>
      <c r="AO960">
        <v>7.4</v>
      </c>
      <c r="AP960">
        <v>18.84</v>
      </c>
      <c r="AQ960">
        <v>0.51</v>
      </c>
      <c r="AR960">
        <v>17.66</v>
      </c>
      <c r="AS960">
        <v>0.34</v>
      </c>
    </row>
    <row r="961" spans="1:45" x14ac:dyDescent="0.25">
      <c r="A961">
        <v>20.652000000000001</v>
      </c>
      <c r="B961" t="s">
        <v>482</v>
      </c>
      <c r="C961">
        <v>96</v>
      </c>
      <c r="D961" t="s">
        <v>40</v>
      </c>
      <c r="E961">
        <v>1</v>
      </c>
      <c r="L961">
        <v>0.73499999999999999</v>
      </c>
      <c r="M961">
        <v>2.7E-2</v>
      </c>
      <c r="N961">
        <v>2.9000000000000001E-2</v>
      </c>
      <c r="O961">
        <v>9.2100000000000001E-2</v>
      </c>
      <c r="P961">
        <v>1.4E-3</v>
      </c>
      <c r="Q961">
        <v>1.9E-3</v>
      </c>
      <c r="R961">
        <v>0.18694</v>
      </c>
      <c r="S961">
        <v>10.857760000000001</v>
      </c>
      <c r="T961">
        <v>0.22399289999999999</v>
      </c>
      <c r="U961">
        <v>5.7799999999999997E-2</v>
      </c>
      <c r="V961">
        <v>2.0999999999999999E-3</v>
      </c>
      <c r="W961">
        <v>2.2000000000000001E-3</v>
      </c>
      <c r="X961">
        <v>0.17680999999999999</v>
      </c>
      <c r="Y961">
        <v>2.93E-2</v>
      </c>
      <c r="Z961">
        <v>3.0999999999999999E-3</v>
      </c>
      <c r="AA961">
        <v>3.3999999999999998E-3</v>
      </c>
      <c r="AB961">
        <v>557</v>
      </c>
      <c r="AC961">
        <v>16</v>
      </c>
      <c r="AD961">
        <v>17</v>
      </c>
      <c r="AE961">
        <v>567.70000000000005</v>
      </c>
      <c r="AF961">
        <v>8.3000000000000007</v>
      </c>
      <c r="AG961">
        <v>11</v>
      </c>
      <c r="AH961">
        <v>581</v>
      </c>
      <c r="AI961">
        <v>61</v>
      </c>
      <c r="AJ961">
        <v>67</v>
      </c>
      <c r="AK961">
        <v>494</v>
      </c>
      <c r="AL961">
        <v>80</v>
      </c>
      <c r="AM961">
        <v>88</v>
      </c>
      <c r="AN961">
        <v>315.5</v>
      </c>
      <c r="AO961">
        <v>6.9</v>
      </c>
      <c r="AP961">
        <v>18.48</v>
      </c>
      <c r="AQ961">
        <v>0.43</v>
      </c>
      <c r="AR961">
        <v>17.329999999999998</v>
      </c>
      <c r="AS961">
        <v>0.27</v>
      </c>
    </row>
    <row r="962" spans="1:45" x14ac:dyDescent="0.25">
      <c r="A962">
        <v>20.001999999999999</v>
      </c>
      <c r="B962" t="s">
        <v>483</v>
      </c>
      <c r="C962">
        <v>93</v>
      </c>
      <c r="D962" t="s">
        <v>40</v>
      </c>
      <c r="E962">
        <v>1</v>
      </c>
      <c r="L962">
        <v>0.79500000000000004</v>
      </c>
      <c r="M962">
        <v>2.9000000000000001E-2</v>
      </c>
      <c r="N962">
        <v>3.1E-2</v>
      </c>
      <c r="O962">
        <v>9.3600000000000003E-2</v>
      </c>
      <c r="P962">
        <v>1.6000000000000001E-3</v>
      </c>
      <c r="Q962">
        <v>2.0999999999999999E-3</v>
      </c>
      <c r="R962">
        <v>0.19395000000000001</v>
      </c>
      <c r="S962">
        <v>10.683759999999999</v>
      </c>
      <c r="T962">
        <v>0.23969979999999999</v>
      </c>
      <c r="U962">
        <v>6.1699999999999998E-2</v>
      </c>
      <c r="V962">
        <v>2.3E-3</v>
      </c>
      <c r="W962">
        <v>2.5000000000000001E-3</v>
      </c>
      <c r="X962">
        <v>0.27578999999999998</v>
      </c>
      <c r="Y962">
        <v>2.9700000000000001E-2</v>
      </c>
      <c r="Z962">
        <v>3.0000000000000001E-3</v>
      </c>
      <c r="AA962">
        <v>3.3999999999999998E-3</v>
      </c>
      <c r="AB962">
        <v>591</v>
      </c>
      <c r="AC962">
        <v>17</v>
      </c>
      <c r="AD962">
        <v>18</v>
      </c>
      <c r="AE962">
        <v>576.6</v>
      </c>
      <c r="AF962">
        <v>9.6</v>
      </c>
      <c r="AG962">
        <v>12</v>
      </c>
      <c r="AH962">
        <v>589</v>
      </c>
      <c r="AI962">
        <v>59</v>
      </c>
      <c r="AJ962">
        <v>66</v>
      </c>
      <c r="AK962">
        <v>615</v>
      </c>
      <c r="AL962">
        <v>82</v>
      </c>
      <c r="AM962">
        <v>89</v>
      </c>
      <c r="AN962">
        <v>311.8</v>
      </c>
      <c r="AO962">
        <v>7</v>
      </c>
      <c r="AP962">
        <v>18.25</v>
      </c>
      <c r="AQ962">
        <v>0.56999999999999995</v>
      </c>
      <c r="AR962">
        <v>17.149999999999999</v>
      </c>
      <c r="AS962">
        <v>0.35</v>
      </c>
    </row>
    <row r="963" spans="1:45" x14ac:dyDescent="0.25">
      <c r="A963">
        <v>20.042999999999999</v>
      </c>
      <c r="B963" t="s">
        <v>484</v>
      </c>
      <c r="C963">
        <v>94</v>
      </c>
      <c r="D963" t="s">
        <v>40</v>
      </c>
      <c r="E963">
        <v>1</v>
      </c>
      <c r="L963">
        <v>0.76800000000000002</v>
      </c>
      <c r="M963">
        <v>2.5999999999999999E-2</v>
      </c>
      <c r="N963">
        <v>2.8000000000000001E-2</v>
      </c>
      <c r="O963">
        <v>9.2100000000000001E-2</v>
      </c>
      <c r="P963">
        <v>1.5E-3</v>
      </c>
      <c r="Q963">
        <v>2E-3</v>
      </c>
      <c r="R963">
        <v>5.0967999999999999E-4</v>
      </c>
      <c r="S963">
        <v>10.857760000000001</v>
      </c>
      <c r="T963">
        <v>0.23578199999999999</v>
      </c>
      <c r="U963">
        <v>6.0600000000000001E-2</v>
      </c>
      <c r="V963">
        <v>2.0999999999999999E-3</v>
      </c>
      <c r="W963">
        <v>2.3E-3</v>
      </c>
      <c r="X963">
        <v>0.42851</v>
      </c>
      <c r="Y963">
        <v>2.7900000000000001E-2</v>
      </c>
      <c r="Z963">
        <v>3.5999999999999999E-3</v>
      </c>
      <c r="AA963">
        <v>3.8E-3</v>
      </c>
      <c r="AB963">
        <v>576</v>
      </c>
      <c r="AC963">
        <v>15</v>
      </c>
      <c r="AD963">
        <v>16</v>
      </c>
      <c r="AE963">
        <v>568.1</v>
      </c>
      <c r="AF963">
        <v>9</v>
      </c>
      <c r="AG963">
        <v>12</v>
      </c>
      <c r="AH963">
        <v>554</v>
      </c>
      <c r="AI963">
        <v>70</v>
      </c>
      <c r="AJ963">
        <v>75</v>
      </c>
      <c r="AK963">
        <v>584</v>
      </c>
      <c r="AL963">
        <v>75</v>
      </c>
      <c r="AM963">
        <v>81</v>
      </c>
      <c r="AN963">
        <v>317.60000000000002</v>
      </c>
      <c r="AO963">
        <v>7.3</v>
      </c>
      <c r="AP963">
        <v>18.57</v>
      </c>
      <c r="AQ963">
        <v>0.56000000000000005</v>
      </c>
      <c r="AR963">
        <v>17.2</v>
      </c>
      <c r="AS963">
        <v>0.32</v>
      </c>
    </row>
    <row r="964" spans="1:45" x14ac:dyDescent="0.25">
      <c r="A964">
        <v>20.667999999999999</v>
      </c>
      <c r="B964" t="s">
        <v>485</v>
      </c>
      <c r="C964">
        <v>96</v>
      </c>
      <c r="D964" t="s">
        <v>40</v>
      </c>
      <c r="E964">
        <v>1</v>
      </c>
      <c r="L964">
        <v>0.76700000000000002</v>
      </c>
      <c r="M964">
        <v>2.4E-2</v>
      </c>
      <c r="N964">
        <v>2.5999999999999999E-2</v>
      </c>
      <c r="O964">
        <v>9.3600000000000003E-2</v>
      </c>
      <c r="P964">
        <v>1.2999999999999999E-3</v>
      </c>
      <c r="Q964">
        <v>1.9E-3</v>
      </c>
      <c r="R964">
        <v>0.39013999999999999</v>
      </c>
      <c r="S964">
        <v>10.683759999999999</v>
      </c>
      <c r="T964">
        <v>0.21687119999999999</v>
      </c>
      <c r="U964">
        <v>0.06</v>
      </c>
      <c r="V964">
        <v>1.9E-3</v>
      </c>
      <c r="W964">
        <v>2.0999999999999999E-3</v>
      </c>
      <c r="X964">
        <v>5.5021E-2</v>
      </c>
      <c r="Y964">
        <v>3.3799999999999997E-2</v>
      </c>
      <c r="Z964">
        <v>5.0000000000000001E-3</v>
      </c>
      <c r="AA964">
        <v>5.3E-3</v>
      </c>
      <c r="AB964">
        <v>578</v>
      </c>
      <c r="AC964">
        <v>14</v>
      </c>
      <c r="AD964">
        <v>16</v>
      </c>
      <c r="AE964">
        <v>576.70000000000005</v>
      </c>
      <c r="AF964">
        <v>7.9</v>
      </c>
      <c r="AG964">
        <v>11</v>
      </c>
      <c r="AH964">
        <v>667</v>
      </c>
      <c r="AI964">
        <v>94</v>
      </c>
      <c r="AJ964">
        <v>99</v>
      </c>
      <c r="AK964">
        <v>569</v>
      </c>
      <c r="AL964">
        <v>67</v>
      </c>
      <c r="AM964">
        <v>75</v>
      </c>
      <c r="AN964">
        <v>313.39999999999998</v>
      </c>
      <c r="AO964">
        <v>8.1999999999999993</v>
      </c>
      <c r="AP964">
        <v>18.32</v>
      </c>
      <c r="AQ964">
        <v>0.56999999999999995</v>
      </c>
      <c r="AR964">
        <v>16.95</v>
      </c>
      <c r="AS964">
        <v>0.33</v>
      </c>
    </row>
    <row r="965" spans="1:45" x14ac:dyDescent="0.25">
      <c r="A965">
        <v>20.026</v>
      </c>
      <c r="B965" t="s">
        <v>486</v>
      </c>
      <c r="C965">
        <v>93</v>
      </c>
      <c r="D965" t="s">
        <v>40</v>
      </c>
      <c r="E965">
        <v>1</v>
      </c>
      <c r="L965">
        <v>0.77</v>
      </c>
      <c r="M965">
        <v>2.4E-2</v>
      </c>
      <c r="N965">
        <v>2.7E-2</v>
      </c>
      <c r="O965">
        <v>9.1999999999999998E-2</v>
      </c>
      <c r="P965">
        <v>1.2999999999999999E-3</v>
      </c>
      <c r="Q965">
        <v>1.9E-3</v>
      </c>
      <c r="R965">
        <v>0.34698000000000001</v>
      </c>
      <c r="S965">
        <v>10.86957</v>
      </c>
      <c r="T965">
        <v>0.22448019999999999</v>
      </c>
      <c r="U965">
        <v>5.9900000000000002E-2</v>
      </c>
      <c r="V965">
        <v>1.9E-3</v>
      </c>
      <c r="W965">
        <v>2.0999999999999999E-3</v>
      </c>
      <c r="X965">
        <v>0.12623999999999999</v>
      </c>
      <c r="Y965">
        <v>2.8400000000000002E-2</v>
      </c>
      <c r="Z965">
        <v>2.7000000000000001E-3</v>
      </c>
      <c r="AA965">
        <v>3.0999999999999999E-3</v>
      </c>
      <c r="AB965">
        <v>578</v>
      </c>
      <c r="AC965">
        <v>14</v>
      </c>
      <c r="AD965">
        <v>15</v>
      </c>
      <c r="AE965">
        <v>567.4</v>
      </c>
      <c r="AF965">
        <v>7.8</v>
      </c>
      <c r="AG965">
        <v>11</v>
      </c>
      <c r="AH965">
        <v>565</v>
      </c>
      <c r="AI965">
        <v>53</v>
      </c>
      <c r="AJ965">
        <v>60</v>
      </c>
      <c r="AK965">
        <v>581</v>
      </c>
      <c r="AL965">
        <v>67</v>
      </c>
      <c r="AM965">
        <v>74</v>
      </c>
      <c r="AN965">
        <v>324.7</v>
      </c>
      <c r="AO965">
        <v>7.8</v>
      </c>
      <c r="AP965">
        <v>18.809999999999999</v>
      </c>
      <c r="AQ965">
        <v>0.51</v>
      </c>
      <c r="AR965">
        <v>17.079999999999998</v>
      </c>
      <c r="AS965">
        <v>0.35</v>
      </c>
    </row>
    <row r="966" spans="1:45" x14ac:dyDescent="0.25">
      <c r="A966">
        <v>20.004999999999999</v>
      </c>
      <c r="B966" t="s">
        <v>487</v>
      </c>
      <c r="C966">
        <v>93</v>
      </c>
      <c r="D966" t="s">
        <v>40</v>
      </c>
      <c r="E966">
        <v>1</v>
      </c>
      <c r="L966">
        <v>0.79100000000000004</v>
      </c>
      <c r="M966">
        <v>5.5E-2</v>
      </c>
      <c r="N966">
        <v>5.7000000000000002E-2</v>
      </c>
      <c r="O966">
        <v>9.3399999999999997E-2</v>
      </c>
      <c r="P966">
        <v>1.4E-3</v>
      </c>
      <c r="Q966">
        <v>1.9E-3</v>
      </c>
      <c r="R966">
        <v>-9.3766000000000002E-2</v>
      </c>
      <c r="S966">
        <v>10.70664</v>
      </c>
      <c r="T966">
        <v>0.21780099999999999</v>
      </c>
      <c r="U966">
        <v>6.1499999999999999E-2</v>
      </c>
      <c r="V966">
        <v>4.4000000000000003E-3</v>
      </c>
      <c r="W966">
        <v>4.4999999999999997E-3</v>
      </c>
      <c r="X966">
        <v>0.10292</v>
      </c>
      <c r="Y966">
        <v>3.0300000000000001E-2</v>
      </c>
      <c r="Z966">
        <v>3.5000000000000001E-3</v>
      </c>
      <c r="AA966">
        <v>3.8E-3</v>
      </c>
      <c r="AB966">
        <v>584</v>
      </c>
      <c r="AC966">
        <v>24</v>
      </c>
      <c r="AD966">
        <v>24</v>
      </c>
      <c r="AE966">
        <v>575.20000000000005</v>
      </c>
      <c r="AF966">
        <v>8.1999999999999993</v>
      </c>
      <c r="AG966">
        <v>11</v>
      </c>
      <c r="AH966">
        <v>601</v>
      </c>
      <c r="AI966">
        <v>68</v>
      </c>
      <c r="AJ966">
        <v>74</v>
      </c>
      <c r="AK966">
        <v>574</v>
      </c>
      <c r="AL966">
        <v>96</v>
      </c>
      <c r="AM966">
        <v>98</v>
      </c>
      <c r="AN966">
        <v>321.5</v>
      </c>
      <c r="AO966">
        <v>7.7</v>
      </c>
      <c r="AP966">
        <v>18.39</v>
      </c>
      <c r="AQ966">
        <v>0.49</v>
      </c>
      <c r="AR966">
        <v>17.309999999999999</v>
      </c>
      <c r="AS966">
        <v>0.34</v>
      </c>
    </row>
    <row r="967" spans="1:45" x14ac:dyDescent="0.25">
      <c r="A967">
        <v>20.035</v>
      </c>
      <c r="B967" t="s">
        <v>488</v>
      </c>
      <c r="C967">
        <v>93</v>
      </c>
      <c r="D967" t="s">
        <v>40</v>
      </c>
      <c r="E967">
        <v>1</v>
      </c>
      <c r="L967">
        <v>0.76100000000000001</v>
      </c>
      <c r="M967">
        <v>2.4E-2</v>
      </c>
      <c r="N967">
        <v>2.7E-2</v>
      </c>
      <c r="O967">
        <v>9.2700000000000005E-2</v>
      </c>
      <c r="P967">
        <v>1.6999999999999999E-3</v>
      </c>
      <c r="Q967">
        <v>2.2000000000000001E-3</v>
      </c>
      <c r="R967">
        <v>0.40431</v>
      </c>
      <c r="S967">
        <v>10.78749</v>
      </c>
      <c r="T967">
        <v>0.25601370000000001</v>
      </c>
      <c r="U967">
        <v>5.9400000000000001E-2</v>
      </c>
      <c r="V967">
        <v>1.8E-3</v>
      </c>
      <c r="W967">
        <v>2.0999999999999999E-3</v>
      </c>
      <c r="X967">
        <v>0.12182</v>
      </c>
      <c r="Y967">
        <v>3.0099999999999998E-2</v>
      </c>
      <c r="Z967">
        <v>3.8999999999999998E-3</v>
      </c>
      <c r="AA967">
        <v>4.1999999999999997E-3</v>
      </c>
      <c r="AB967">
        <v>572</v>
      </c>
      <c r="AC967">
        <v>14</v>
      </c>
      <c r="AD967">
        <v>15</v>
      </c>
      <c r="AE967">
        <v>571</v>
      </c>
      <c r="AF967">
        <v>10</v>
      </c>
      <c r="AG967">
        <v>13</v>
      </c>
      <c r="AH967">
        <v>597</v>
      </c>
      <c r="AI967">
        <v>76</v>
      </c>
      <c r="AJ967">
        <v>81</v>
      </c>
      <c r="AK967">
        <v>548</v>
      </c>
      <c r="AL967">
        <v>67</v>
      </c>
      <c r="AM967">
        <v>75</v>
      </c>
      <c r="AN967">
        <v>305.10000000000002</v>
      </c>
      <c r="AO967">
        <v>7.9</v>
      </c>
      <c r="AP967">
        <v>18.09</v>
      </c>
      <c r="AQ967">
        <v>0.57999999999999996</v>
      </c>
      <c r="AR967">
        <v>16.739999999999998</v>
      </c>
      <c r="AS967">
        <v>0.34</v>
      </c>
    </row>
    <row r="968" spans="1:45" x14ac:dyDescent="0.25">
      <c r="A968">
        <v>20.055</v>
      </c>
      <c r="B968" t="s">
        <v>489</v>
      </c>
      <c r="C968">
        <v>93</v>
      </c>
      <c r="D968" t="s">
        <v>40</v>
      </c>
      <c r="E968">
        <v>1</v>
      </c>
      <c r="L968">
        <v>0.75900000000000001</v>
      </c>
      <c r="M968">
        <v>0.02</v>
      </c>
      <c r="N968">
        <v>2.3E-2</v>
      </c>
      <c r="O968">
        <v>9.2100000000000001E-2</v>
      </c>
      <c r="P968">
        <v>1.6000000000000001E-3</v>
      </c>
      <c r="Q968">
        <v>2E-3</v>
      </c>
      <c r="R968">
        <v>0.3296</v>
      </c>
      <c r="S968">
        <v>10.857760000000001</v>
      </c>
      <c r="T968">
        <v>0.23578199999999999</v>
      </c>
      <c r="U968">
        <v>6.0100000000000001E-2</v>
      </c>
      <c r="V968">
        <v>1.5E-3</v>
      </c>
      <c r="W968">
        <v>1.8E-3</v>
      </c>
      <c r="X968">
        <v>0.22500999999999999</v>
      </c>
      <c r="Y968">
        <v>2.9899999999999999E-2</v>
      </c>
      <c r="Z968">
        <v>3.3E-3</v>
      </c>
      <c r="AA968">
        <v>3.5999999999999999E-3</v>
      </c>
      <c r="AB968">
        <v>572</v>
      </c>
      <c r="AC968">
        <v>12</v>
      </c>
      <c r="AD968">
        <v>13</v>
      </c>
      <c r="AE968">
        <v>567.79999999999995</v>
      </c>
      <c r="AF968">
        <v>9.3000000000000007</v>
      </c>
      <c r="AG968">
        <v>12</v>
      </c>
      <c r="AH968">
        <v>593</v>
      </c>
      <c r="AI968">
        <v>64</v>
      </c>
      <c r="AJ968">
        <v>70</v>
      </c>
      <c r="AK968">
        <v>595</v>
      </c>
      <c r="AL968">
        <v>56</v>
      </c>
      <c r="AM968">
        <v>66</v>
      </c>
      <c r="AN968">
        <v>323.39999999999998</v>
      </c>
      <c r="AO968">
        <v>7.5</v>
      </c>
      <c r="AP968">
        <v>18.48</v>
      </c>
      <c r="AQ968">
        <v>0.56000000000000005</v>
      </c>
      <c r="AR968">
        <v>17.38</v>
      </c>
      <c r="AS968">
        <v>0.34</v>
      </c>
    </row>
    <row r="969" spans="1:45" x14ac:dyDescent="0.25">
      <c r="A969">
        <v>20.646000000000001</v>
      </c>
      <c r="B969" t="s">
        <v>490</v>
      </c>
      <c r="C969">
        <v>96</v>
      </c>
      <c r="D969" t="s">
        <v>40</v>
      </c>
      <c r="E969">
        <v>1</v>
      </c>
      <c r="L969">
        <v>0.78300000000000003</v>
      </c>
      <c r="M969">
        <v>2.1999999999999999E-2</v>
      </c>
      <c r="N969">
        <v>2.5000000000000001E-2</v>
      </c>
      <c r="O969">
        <v>9.3600000000000003E-2</v>
      </c>
      <c r="P969">
        <v>1.4E-3</v>
      </c>
      <c r="Q969">
        <v>1.9E-3</v>
      </c>
      <c r="R969">
        <v>4.6052000000000003E-2</v>
      </c>
      <c r="S969">
        <v>10.683759999999999</v>
      </c>
      <c r="T969">
        <v>0.21687119999999999</v>
      </c>
      <c r="U969">
        <v>6.08E-2</v>
      </c>
      <c r="V969">
        <v>1.9E-3</v>
      </c>
      <c r="W969">
        <v>2.0999999999999999E-3</v>
      </c>
      <c r="X969">
        <v>0.57821</v>
      </c>
      <c r="Y969">
        <v>3.04E-2</v>
      </c>
      <c r="Z969">
        <v>3.5000000000000001E-3</v>
      </c>
      <c r="AA969">
        <v>3.8E-3</v>
      </c>
      <c r="AB969">
        <v>586</v>
      </c>
      <c r="AC969">
        <v>12</v>
      </c>
      <c r="AD969">
        <v>14</v>
      </c>
      <c r="AE969">
        <v>576.70000000000005</v>
      </c>
      <c r="AF969">
        <v>8.3000000000000007</v>
      </c>
      <c r="AG969">
        <v>11</v>
      </c>
      <c r="AH969">
        <v>603</v>
      </c>
      <c r="AI969">
        <v>68</v>
      </c>
      <c r="AJ969">
        <v>74</v>
      </c>
      <c r="AK969">
        <v>598</v>
      </c>
      <c r="AL969">
        <v>70</v>
      </c>
      <c r="AM969">
        <v>78</v>
      </c>
      <c r="AN969">
        <v>306.2</v>
      </c>
      <c r="AO969">
        <v>8.4</v>
      </c>
      <c r="AP969">
        <v>17.739999999999998</v>
      </c>
      <c r="AQ969">
        <v>0.57999999999999996</v>
      </c>
      <c r="AR969">
        <v>17.55</v>
      </c>
      <c r="AS969">
        <v>0.32</v>
      </c>
    </row>
    <row r="970" spans="1:45" x14ac:dyDescent="0.25">
      <c r="A970">
        <v>20.006</v>
      </c>
      <c r="B970" t="s">
        <v>491</v>
      </c>
      <c r="C970">
        <v>93</v>
      </c>
      <c r="D970" t="s">
        <v>40</v>
      </c>
      <c r="E970">
        <v>1</v>
      </c>
      <c r="L970">
        <v>0.80200000000000005</v>
      </c>
      <c r="M970">
        <v>2.7E-2</v>
      </c>
      <c r="N970">
        <v>0.03</v>
      </c>
      <c r="O970">
        <v>9.3100000000000002E-2</v>
      </c>
      <c r="P970">
        <v>1.5E-3</v>
      </c>
      <c r="Q970">
        <v>2E-3</v>
      </c>
      <c r="R970">
        <v>0.26584999999999998</v>
      </c>
      <c r="S970">
        <v>10.74114</v>
      </c>
      <c r="T970">
        <v>0.23074410000000001</v>
      </c>
      <c r="U970">
        <v>6.2799999999999995E-2</v>
      </c>
      <c r="V970">
        <v>2.0999999999999999E-3</v>
      </c>
      <c r="W970">
        <v>2.3999999999999998E-3</v>
      </c>
      <c r="X970">
        <v>0.16411000000000001</v>
      </c>
      <c r="Y970">
        <v>2.8899999999999999E-2</v>
      </c>
      <c r="Z970">
        <v>2.8999999999999998E-3</v>
      </c>
      <c r="AA970">
        <v>3.2000000000000002E-3</v>
      </c>
      <c r="AB970">
        <v>598</v>
      </c>
      <c r="AC970">
        <v>16</v>
      </c>
      <c r="AD970">
        <v>17</v>
      </c>
      <c r="AE970">
        <v>573.79999999999995</v>
      </c>
      <c r="AF970">
        <v>8.6</v>
      </c>
      <c r="AG970">
        <v>12</v>
      </c>
      <c r="AH970">
        <v>574</v>
      </c>
      <c r="AI970">
        <v>57</v>
      </c>
      <c r="AJ970">
        <v>63</v>
      </c>
      <c r="AK970">
        <v>674</v>
      </c>
      <c r="AL970">
        <v>71</v>
      </c>
      <c r="AM970">
        <v>78</v>
      </c>
      <c r="AN970">
        <v>323.10000000000002</v>
      </c>
      <c r="AO970">
        <v>8.4</v>
      </c>
      <c r="AP970">
        <v>18.89</v>
      </c>
      <c r="AQ970">
        <v>0.52</v>
      </c>
      <c r="AR970">
        <v>17.22</v>
      </c>
      <c r="AS970">
        <v>0.37</v>
      </c>
    </row>
    <row r="971" spans="1:45" x14ac:dyDescent="0.25">
      <c r="A971">
        <v>20.042999999999999</v>
      </c>
      <c r="B971" t="s">
        <v>492</v>
      </c>
      <c r="C971">
        <v>93</v>
      </c>
      <c r="D971" t="s">
        <v>40</v>
      </c>
      <c r="E971">
        <v>1</v>
      </c>
      <c r="L971">
        <v>0.79300000000000004</v>
      </c>
      <c r="M971">
        <v>3.2000000000000001E-2</v>
      </c>
      <c r="N971">
        <v>3.4000000000000002E-2</v>
      </c>
      <c r="O971">
        <v>9.3200000000000005E-2</v>
      </c>
      <c r="P971">
        <v>1.4E-3</v>
      </c>
      <c r="Q971">
        <v>1.9E-3</v>
      </c>
      <c r="R971">
        <v>0.18046999999999999</v>
      </c>
      <c r="S971">
        <v>10.729609999999999</v>
      </c>
      <c r="T971">
        <v>0.21873680000000001</v>
      </c>
      <c r="U971">
        <v>6.1699999999999998E-2</v>
      </c>
      <c r="V971">
        <v>2.3999999999999998E-3</v>
      </c>
      <c r="W971">
        <v>2.5000000000000001E-3</v>
      </c>
      <c r="X971">
        <v>7.1057000000000004E-3</v>
      </c>
      <c r="Y971">
        <v>4.3999999999999997E-2</v>
      </c>
      <c r="Z971">
        <v>1.2999999999999999E-2</v>
      </c>
      <c r="AA971">
        <v>1.2999999999999999E-2</v>
      </c>
      <c r="AB971">
        <v>590</v>
      </c>
      <c r="AC971">
        <v>18</v>
      </c>
      <c r="AD971">
        <v>19</v>
      </c>
      <c r="AE971">
        <v>574.4</v>
      </c>
      <c r="AF971">
        <v>8.1999999999999993</v>
      </c>
      <c r="AG971">
        <v>11</v>
      </c>
      <c r="AH971">
        <v>850</v>
      </c>
      <c r="AI971">
        <v>220</v>
      </c>
      <c r="AJ971">
        <v>220</v>
      </c>
      <c r="AK971">
        <v>619</v>
      </c>
      <c r="AL971">
        <v>80</v>
      </c>
      <c r="AM971">
        <v>86</v>
      </c>
      <c r="AN971">
        <v>316.8</v>
      </c>
      <c r="AO971">
        <v>8.4</v>
      </c>
      <c r="AP971">
        <v>17.88</v>
      </c>
      <c r="AQ971">
        <v>0.53</v>
      </c>
      <c r="AR971">
        <v>18.05</v>
      </c>
      <c r="AS971">
        <v>0.36</v>
      </c>
    </row>
    <row r="972" spans="1:45" x14ac:dyDescent="0.25">
      <c r="A972">
        <v>20.085999999999999</v>
      </c>
      <c r="B972" t="s">
        <v>493</v>
      </c>
      <c r="C972">
        <v>93</v>
      </c>
      <c r="D972" t="s">
        <v>40</v>
      </c>
      <c r="E972">
        <v>1</v>
      </c>
      <c r="L972">
        <v>0.82199999999999995</v>
      </c>
      <c r="M972">
        <v>2.5000000000000001E-2</v>
      </c>
      <c r="N972">
        <v>2.8000000000000001E-2</v>
      </c>
      <c r="O972">
        <v>9.3700000000000006E-2</v>
      </c>
      <c r="P972">
        <v>1.1999999999999999E-3</v>
      </c>
      <c r="Q972">
        <v>1.8E-3</v>
      </c>
      <c r="R972">
        <v>0.19242999999999999</v>
      </c>
      <c r="S972">
        <v>10.672359999999999</v>
      </c>
      <c r="T972">
        <v>0.2050186</v>
      </c>
      <c r="U972">
        <v>6.3500000000000001E-2</v>
      </c>
      <c r="V972">
        <v>1.9E-3</v>
      </c>
      <c r="W972">
        <v>2.0999999999999999E-3</v>
      </c>
      <c r="X972">
        <v>-1.1216E-2</v>
      </c>
      <c r="Y972">
        <v>2.8500000000000001E-2</v>
      </c>
      <c r="Z972">
        <v>3.2000000000000002E-3</v>
      </c>
      <c r="AA972">
        <v>3.5000000000000001E-3</v>
      </c>
      <c r="AB972">
        <v>607</v>
      </c>
      <c r="AC972">
        <v>14</v>
      </c>
      <c r="AD972">
        <v>15</v>
      </c>
      <c r="AE972">
        <v>577</v>
      </c>
      <c r="AF972">
        <v>7.3</v>
      </c>
      <c r="AG972">
        <v>11</v>
      </c>
      <c r="AH972">
        <v>577</v>
      </c>
      <c r="AI972">
        <v>66</v>
      </c>
      <c r="AJ972">
        <v>72</v>
      </c>
      <c r="AK972">
        <v>696</v>
      </c>
      <c r="AL972">
        <v>64</v>
      </c>
      <c r="AM972">
        <v>72</v>
      </c>
      <c r="AN972">
        <v>342.6</v>
      </c>
      <c r="AO972">
        <v>9.9</v>
      </c>
      <c r="AP972">
        <v>19.98</v>
      </c>
      <c r="AQ972">
        <v>0.62</v>
      </c>
      <c r="AR972">
        <v>17.260000000000002</v>
      </c>
      <c r="AS972">
        <v>0.32</v>
      </c>
    </row>
    <row r="973" spans="1:45" x14ac:dyDescent="0.25">
      <c r="A973">
        <v>20.053000000000001</v>
      </c>
      <c r="B973" t="s">
        <v>494</v>
      </c>
      <c r="C973">
        <v>93</v>
      </c>
      <c r="D973" t="s">
        <v>40</v>
      </c>
      <c r="E973">
        <v>1</v>
      </c>
      <c r="L973">
        <v>0.77200000000000002</v>
      </c>
      <c r="M973">
        <v>2.4E-2</v>
      </c>
      <c r="N973">
        <v>2.7E-2</v>
      </c>
      <c r="O973">
        <v>9.5100000000000004E-2</v>
      </c>
      <c r="P973">
        <v>1.5E-3</v>
      </c>
      <c r="Q973">
        <v>2E-3</v>
      </c>
      <c r="R973">
        <v>4.4690000000000001E-2</v>
      </c>
      <c r="S973">
        <v>10.51525</v>
      </c>
      <c r="T973">
        <v>0.2211408</v>
      </c>
      <c r="U973">
        <v>5.8500000000000003E-2</v>
      </c>
      <c r="V973">
        <v>2E-3</v>
      </c>
      <c r="W973">
        <v>2.2000000000000001E-3</v>
      </c>
      <c r="X973">
        <v>0.30731000000000003</v>
      </c>
      <c r="Y973">
        <v>3.09E-2</v>
      </c>
      <c r="Z973">
        <v>3.5999999999999999E-3</v>
      </c>
      <c r="AA973">
        <v>3.8999999999999998E-3</v>
      </c>
      <c r="AB973">
        <v>579</v>
      </c>
      <c r="AC973">
        <v>14</v>
      </c>
      <c r="AD973">
        <v>15</v>
      </c>
      <c r="AE973">
        <v>585.4</v>
      </c>
      <c r="AF973">
        <v>8.5</v>
      </c>
      <c r="AG973">
        <v>12</v>
      </c>
      <c r="AH973">
        <v>612</v>
      </c>
      <c r="AI973">
        <v>71</v>
      </c>
      <c r="AJ973">
        <v>77</v>
      </c>
      <c r="AK973">
        <v>514</v>
      </c>
      <c r="AL973">
        <v>75</v>
      </c>
      <c r="AM973">
        <v>82</v>
      </c>
      <c r="AN973">
        <v>345</v>
      </c>
      <c r="AO973">
        <v>11</v>
      </c>
      <c r="AP973">
        <v>20.399999999999999</v>
      </c>
      <c r="AQ973">
        <v>0.68</v>
      </c>
      <c r="AR973">
        <v>17.059999999999999</v>
      </c>
      <c r="AS973">
        <v>0.35</v>
      </c>
    </row>
    <row r="974" spans="1:45" x14ac:dyDescent="0.25">
      <c r="A974">
        <v>20.059999999999999</v>
      </c>
      <c r="B974" t="s">
        <v>495</v>
      </c>
      <c r="C974">
        <v>93</v>
      </c>
      <c r="D974" t="s">
        <v>40</v>
      </c>
      <c r="E974">
        <v>1</v>
      </c>
      <c r="L974">
        <v>0.79700000000000004</v>
      </c>
      <c r="M974">
        <v>2.5000000000000001E-2</v>
      </c>
      <c r="N974">
        <v>2.8000000000000001E-2</v>
      </c>
      <c r="O974">
        <v>9.5399999999999999E-2</v>
      </c>
      <c r="P974">
        <v>1.2999999999999999E-3</v>
      </c>
      <c r="Q974">
        <v>1.9E-3</v>
      </c>
      <c r="R974">
        <v>0.22986999999999999</v>
      </c>
      <c r="S974">
        <v>10.48218</v>
      </c>
      <c r="T974">
        <v>0.20876459999999999</v>
      </c>
      <c r="U974">
        <v>6.0499999999999998E-2</v>
      </c>
      <c r="V974">
        <v>1.8E-3</v>
      </c>
      <c r="W974">
        <v>2E-3</v>
      </c>
      <c r="X974">
        <v>0.16044</v>
      </c>
      <c r="Y974">
        <v>3.1300000000000001E-2</v>
      </c>
      <c r="Z974">
        <v>4.4000000000000003E-3</v>
      </c>
      <c r="AA974">
        <v>4.5999999999999999E-3</v>
      </c>
      <c r="AB974">
        <v>593</v>
      </c>
      <c r="AC974">
        <v>14</v>
      </c>
      <c r="AD974">
        <v>15</v>
      </c>
      <c r="AE974">
        <v>587.5</v>
      </c>
      <c r="AF974">
        <v>7.5</v>
      </c>
      <c r="AG974">
        <v>11</v>
      </c>
      <c r="AH974">
        <v>620</v>
      </c>
      <c r="AI974">
        <v>83</v>
      </c>
      <c r="AJ974">
        <v>88</v>
      </c>
      <c r="AK974">
        <v>611</v>
      </c>
      <c r="AL974">
        <v>71</v>
      </c>
      <c r="AM974">
        <v>79</v>
      </c>
      <c r="AN974">
        <v>372</v>
      </c>
      <c r="AO974">
        <v>11</v>
      </c>
      <c r="AP974">
        <v>21.68</v>
      </c>
      <c r="AQ974">
        <v>0.66</v>
      </c>
      <c r="AR974">
        <v>16.89</v>
      </c>
      <c r="AS974">
        <v>0.27</v>
      </c>
    </row>
    <row r="975" spans="1:45" x14ac:dyDescent="0.25">
      <c r="A975">
        <v>20.07</v>
      </c>
      <c r="B975" t="s">
        <v>496</v>
      </c>
      <c r="C975">
        <v>93</v>
      </c>
      <c r="D975" t="s">
        <v>40</v>
      </c>
      <c r="E975">
        <v>1</v>
      </c>
      <c r="L975">
        <v>0.79800000000000004</v>
      </c>
      <c r="M975">
        <v>2.4E-2</v>
      </c>
      <c r="N975">
        <v>2.7E-2</v>
      </c>
      <c r="O975">
        <v>9.3600000000000003E-2</v>
      </c>
      <c r="P975">
        <v>1.5E-3</v>
      </c>
      <c r="Q975">
        <v>2E-3</v>
      </c>
      <c r="R975">
        <v>0.16535</v>
      </c>
      <c r="S975">
        <v>10.683759999999999</v>
      </c>
      <c r="T975">
        <v>0.2282855</v>
      </c>
      <c r="U975">
        <v>6.1899999999999997E-2</v>
      </c>
      <c r="V975">
        <v>2E-3</v>
      </c>
      <c r="W975">
        <v>2.2000000000000001E-3</v>
      </c>
      <c r="X975">
        <v>0.30858000000000002</v>
      </c>
      <c r="Y975">
        <v>2.7099999999999999E-2</v>
      </c>
      <c r="Z975">
        <v>2.7000000000000001E-3</v>
      </c>
      <c r="AA975">
        <v>3.0000000000000001E-3</v>
      </c>
      <c r="AB975">
        <v>594</v>
      </c>
      <c r="AC975">
        <v>14</v>
      </c>
      <c r="AD975">
        <v>15</v>
      </c>
      <c r="AE975">
        <v>576.4</v>
      </c>
      <c r="AF975">
        <v>8.6</v>
      </c>
      <c r="AG975">
        <v>12</v>
      </c>
      <c r="AH975">
        <v>538</v>
      </c>
      <c r="AI975">
        <v>53</v>
      </c>
      <c r="AJ975">
        <v>59</v>
      </c>
      <c r="AK975">
        <v>648</v>
      </c>
      <c r="AL975">
        <v>73</v>
      </c>
      <c r="AM975">
        <v>80</v>
      </c>
      <c r="AN975">
        <v>360</v>
      </c>
      <c r="AO975">
        <v>10</v>
      </c>
      <c r="AP975">
        <v>21.02</v>
      </c>
      <c r="AQ975">
        <v>0.65</v>
      </c>
      <c r="AR975">
        <v>16.940000000000001</v>
      </c>
      <c r="AS975">
        <v>0.31</v>
      </c>
    </row>
    <row r="976" spans="1:45" x14ac:dyDescent="0.25">
      <c r="A976">
        <v>20.009</v>
      </c>
      <c r="B976" t="s">
        <v>497</v>
      </c>
      <c r="C976">
        <v>94</v>
      </c>
      <c r="D976" t="s">
        <v>40</v>
      </c>
      <c r="E976">
        <v>1</v>
      </c>
      <c r="L976">
        <v>0.80700000000000005</v>
      </c>
      <c r="M976">
        <v>2.1999999999999999E-2</v>
      </c>
      <c r="N976">
        <v>2.5999999999999999E-2</v>
      </c>
      <c r="O976">
        <v>9.4799999999999995E-2</v>
      </c>
      <c r="P976">
        <v>1.4E-3</v>
      </c>
      <c r="Q976">
        <v>1.9E-3</v>
      </c>
      <c r="R976">
        <v>0.13278000000000001</v>
      </c>
      <c r="S976">
        <v>10.54852</v>
      </c>
      <c r="T976">
        <v>0.21141550000000001</v>
      </c>
      <c r="U976">
        <v>6.2199999999999998E-2</v>
      </c>
      <c r="V976">
        <v>1.9E-3</v>
      </c>
      <c r="W976">
        <v>2.0999999999999999E-3</v>
      </c>
      <c r="X976">
        <v>0.34876000000000001</v>
      </c>
      <c r="Y976">
        <v>2.63E-2</v>
      </c>
      <c r="Z976">
        <v>2.3999999999999998E-3</v>
      </c>
      <c r="AA976">
        <v>2.8E-3</v>
      </c>
      <c r="AB976">
        <v>601</v>
      </c>
      <c r="AC976">
        <v>13</v>
      </c>
      <c r="AD976">
        <v>15</v>
      </c>
      <c r="AE976">
        <v>583.70000000000005</v>
      </c>
      <c r="AF976">
        <v>8</v>
      </c>
      <c r="AG976">
        <v>11</v>
      </c>
      <c r="AH976">
        <v>523</v>
      </c>
      <c r="AI976">
        <v>48</v>
      </c>
      <c r="AJ976">
        <v>54</v>
      </c>
      <c r="AK976">
        <v>647</v>
      </c>
      <c r="AL976">
        <v>67</v>
      </c>
      <c r="AM976">
        <v>75</v>
      </c>
      <c r="AN976">
        <v>361</v>
      </c>
      <c r="AO976">
        <v>10</v>
      </c>
      <c r="AP976">
        <v>20.88</v>
      </c>
      <c r="AQ976">
        <v>0.73</v>
      </c>
      <c r="AR976">
        <v>17.21</v>
      </c>
      <c r="AS976">
        <v>0.34</v>
      </c>
    </row>
    <row r="977" spans="1:45" x14ac:dyDescent="0.25">
      <c r="A977">
        <v>20.024000000000001</v>
      </c>
      <c r="B977" t="s">
        <v>498</v>
      </c>
      <c r="C977">
        <v>93</v>
      </c>
      <c r="D977" t="s">
        <v>40</v>
      </c>
      <c r="E977">
        <v>1</v>
      </c>
      <c r="L977">
        <v>0.81</v>
      </c>
      <c r="M977">
        <v>2.7E-2</v>
      </c>
      <c r="N977">
        <v>0.03</v>
      </c>
      <c r="O977">
        <v>9.5000000000000001E-2</v>
      </c>
      <c r="P977">
        <v>1.4E-3</v>
      </c>
      <c r="Q977">
        <v>2E-3</v>
      </c>
      <c r="R977">
        <v>0.20216999999999999</v>
      </c>
      <c r="S977">
        <v>10.52632</v>
      </c>
      <c r="T977">
        <v>0.22160659999999999</v>
      </c>
      <c r="U977">
        <v>6.2E-2</v>
      </c>
      <c r="V977">
        <v>2.0999999999999999E-3</v>
      </c>
      <c r="W977">
        <v>2.3E-3</v>
      </c>
      <c r="X977">
        <v>6.6045000000000006E-2</v>
      </c>
      <c r="Y977">
        <v>3.0800000000000001E-2</v>
      </c>
      <c r="Z977">
        <v>3.3E-3</v>
      </c>
      <c r="AA977">
        <v>3.5999999999999999E-3</v>
      </c>
      <c r="AB977">
        <v>600</v>
      </c>
      <c r="AC977">
        <v>15</v>
      </c>
      <c r="AD977">
        <v>17</v>
      </c>
      <c r="AE977">
        <v>585.20000000000005</v>
      </c>
      <c r="AF977">
        <v>8.5</v>
      </c>
      <c r="AG977">
        <v>12</v>
      </c>
      <c r="AH977">
        <v>610</v>
      </c>
      <c r="AI977">
        <v>64</v>
      </c>
      <c r="AJ977">
        <v>70</v>
      </c>
      <c r="AK977">
        <v>634</v>
      </c>
      <c r="AL977">
        <v>74</v>
      </c>
      <c r="AM977">
        <v>81</v>
      </c>
      <c r="AN977">
        <v>324</v>
      </c>
      <c r="AO977">
        <v>10</v>
      </c>
      <c r="AP977">
        <v>18.34</v>
      </c>
      <c r="AQ977">
        <v>0.7</v>
      </c>
      <c r="AR977">
        <v>17.61</v>
      </c>
      <c r="AS977">
        <v>0.41</v>
      </c>
    </row>
    <row r="978" spans="1:45" x14ac:dyDescent="0.25">
      <c r="A978">
        <v>20.053999999999998</v>
      </c>
      <c r="B978" t="s">
        <v>499</v>
      </c>
      <c r="C978">
        <v>93</v>
      </c>
      <c r="D978" t="s">
        <v>40</v>
      </c>
      <c r="E978">
        <v>1</v>
      </c>
      <c r="L978">
        <v>0.79500000000000004</v>
      </c>
      <c r="M978">
        <v>2.9000000000000001E-2</v>
      </c>
      <c r="N978">
        <v>3.1E-2</v>
      </c>
      <c r="O978">
        <v>9.6799999999999997E-2</v>
      </c>
      <c r="P978">
        <v>1.6999999999999999E-3</v>
      </c>
      <c r="Q978">
        <v>2.2000000000000001E-3</v>
      </c>
      <c r="R978">
        <v>0.18412999999999999</v>
      </c>
      <c r="S978">
        <v>10.330579999999999</v>
      </c>
      <c r="T978">
        <v>0.23478589999999999</v>
      </c>
      <c r="U978">
        <v>5.9200000000000003E-2</v>
      </c>
      <c r="V978">
        <v>2.0999999999999999E-3</v>
      </c>
      <c r="W978">
        <v>2.3E-3</v>
      </c>
      <c r="X978">
        <v>0.20276</v>
      </c>
      <c r="Y978">
        <v>3.32E-2</v>
      </c>
      <c r="Z978">
        <v>3.5999999999999999E-3</v>
      </c>
      <c r="AA978">
        <v>4.0000000000000001E-3</v>
      </c>
      <c r="AB978">
        <v>591</v>
      </c>
      <c r="AC978">
        <v>16</v>
      </c>
      <c r="AD978">
        <v>17</v>
      </c>
      <c r="AE978">
        <v>595.5</v>
      </c>
      <c r="AF978">
        <v>9.9</v>
      </c>
      <c r="AG978">
        <v>13</v>
      </c>
      <c r="AH978">
        <v>658</v>
      </c>
      <c r="AI978">
        <v>71</v>
      </c>
      <c r="AJ978">
        <v>78</v>
      </c>
      <c r="AK978">
        <v>534</v>
      </c>
      <c r="AL978">
        <v>76</v>
      </c>
      <c r="AM978">
        <v>83</v>
      </c>
      <c r="AN978">
        <v>300.89999999999998</v>
      </c>
      <c r="AO978">
        <v>8.6</v>
      </c>
      <c r="AP978">
        <v>17.53</v>
      </c>
      <c r="AQ978">
        <v>0.56000000000000005</v>
      </c>
      <c r="AR978">
        <v>17.059999999999999</v>
      </c>
      <c r="AS978">
        <v>0.34</v>
      </c>
    </row>
    <row r="979" spans="1:45" x14ac:dyDescent="0.25">
      <c r="A979">
        <v>20.193999999999999</v>
      </c>
      <c r="B979" t="s">
        <v>500</v>
      </c>
      <c r="C979">
        <v>94</v>
      </c>
      <c r="D979" t="s">
        <v>40</v>
      </c>
      <c r="E979">
        <v>1</v>
      </c>
      <c r="L979">
        <v>0.79500000000000004</v>
      </c>
      <c r="M979">
        <v>2.1000000000000001E-2</v>
      </c>
      <c r="N979">
        <v>2.5000000000000001E-2</v>
      </c>
      <c r="O979">
        <v>9.5000000000000001E-2</v>
      </c>
      <c r="P979">
        <v>1.4E-3</v>
      </c>
      <c r="Q979">
        <v>1.9E-3</v>
      </c>
      <c r="R979">
        <v>0.16521</v>
      </c>
      <c r="S979">
        <v>10.52632</v>
      </c>
      <c r="T979">
        <v>0.2105263</v>
      </c>
      <c r="U979">
        <v>6.08E-2</v>
      </c>
      <c r="V979">
        <v>1.6999999999999999E-3</v>
      </c>
      <c r="W979">
        <v>1.9E-3</v>
      </c>
      <c r="X979">
        <v>0.33599000000000001</v>
      </c>
      <c r="Y979">
        <v>3.0200000000000001E-2</v>
      </c>
      <c r="Z979">
        <v>3.0999999999999999E-3</v>
      </c>
      <c r="AA979">
        <v>3.5000000000000001E-3</v>
      </c>
      <c r="AB979">
        <v>592</v>
      </c>
      <c r="AC979">
        <v>12</v>
      </c>
      <c r="AD979">
        <v>14</v>
      </c>
      <c r="AE979">
        <v>584.70000000000005</v>
      </c>
      <c r="AF979">
        <v>8</v>
      </c>
      <c r="AG979">
        <v>11</v>
      </c>
      <c r="AH979">
        <v>599</v>
      </c>
      <c r="AI979">
        <v>61</v>
      </c>
      <c r="AJ979">
        <v>68</v>
      </c>
      <c r="AK979">
        <v>603</v>
      </c>
      <c r="AL979">
        <v>62</v>
      </c>
      <c r="AM979">
        <v>71</v>
      </c>
      <c r="AN979">
        <v>296.2</v>
      </c>
      <c r="AO979">
        <v>7.6</v>
      </c>
      <c r="AP979">
        <v>17.440000000000001</v>
      </c>
      <c r="AQ979">
        <v>0.56000000000000005</v>
      </c>
      <c r="AR979">
        <v>17.28</v>
      </c>
      <c r="AS979">
        <v>0.32</v>
      </c>
    </row>
    <row r="980" spans="1:45" x14ac:dyDescent="0.25">
      <c r="A980">
        <v>20.059999999999999</v>
      </c>
      <c r="B980" t="s">
        <v>501</v>
      </c>
      <c r="C980">
        <v>93</v>
      </c>
      <c r="D980" t="s">
        <v>40</v>
      </c>
      <c r="E980">
        <v>1</v>
      </c>
      <c r="L980">
        <v>0.78400000000000003</v>
      </c>
      <c r="M980">
        <v>2.5000000000000001E-2</v>
      </c>
      <c r="N980">
        <v>2.7E-2</v>
      </c>
      <c r="O980">
        <v>9.5100000000000004E-2</v>
      </c>
      <c r="P980">
        <v>1.5E-3</v>
      </c>
      <c r="Q980">
        <v>2E-3</v>
      </c>
      <c r="R980">
        <v>0.25574000000000002</v>
      </c>
      <c r="S980">
        <v>10.51525</v>
      </c>
      <c r="T980">
        <v>0.2211408</v>
      </c>
      <c r="U980">
        <v>5.9700000000000003E-2</v>
      </c>
      <c r="V980">
        <v>1.9E-3</v>
      </c>
      <c r="W980">
        <v>2.0999999999999999E-3</v>
      </c>
      <c r="X980">
        <v>0.20821999999999999</v>
      </c>
      <c r="Y980">
        <v>0.03</v>
      </c>
      <c r="Z980">
        <v>3.0999999999999999E-3</v>
      </c>
      <c r="AA980">
        <v>3.3999999999999998E-3</v>
      </c>
      <c r="AB980">
        <v>585</v>
      </c>
      <c r="AC980">
        <v>14</v>
      </c>
      <c r="AD980">
        <v>16</v>
      </c>
      <c r="AE980">
        <v>585.6</v>
      </c>
      <c r="AF980">
        <v>8.6</v>
      </c>
      <c r="AG980">
        <v>12</v>
      </c>
      <c r="AH980">
        <v>595</v>
      </c>
      <c r="AI980">
        <v>61</v>
      </c>
      <c r="AJ980">
        <v>67</v>
      </c>
      <c r="AK980">
        <v>559</v>
      </c>
      <c r="AL980">
        <v>69</v>
      </c>
      <c r="AM980">
        <v>77</v>
      </c>
      <c r="AN980">
        <v>335.2</v>
      </c>
      <c r="AO980">
        <v>9.9</v>
      </c>
      <c r="AP980">
        <v>19.57</v>
      </c>
      <c r="AQ980">
        <v>0.68</v>
      </c>
      <c r="AR980">
        <v>17.29</v>
      </c>
      <c r="AS980">
        <v>0.34</v>
      </c>
    </row>
    <row r="981" spans="1:45" x14ac:dyDescent="0.25">
      <c r="A981">
        <v>20.053999999999998</v>
      </c>
      <c r="B981" t="s">
        <v>502</v>
      </c>
      <c r="C981">
        <v>94</v>
      </c>
      <c r="D981" t="s">
        <v>40</v>
      </c>
      <c r="E981">
        <v>1</v>
      </c>
      <c r="L981">
        <v>0.81299999999999994</v>
      </c>
      <c r="M981">
        <v>3.5000000000000003E-2</v>
      </c>
      <c r="N981">
        <v>3.6999999999999998E-2</v>
      </c>
      <c r="O981">
        <v>9.5699999999999993E-2</v>
      </c>
      <c r="P981">
        <v>1.4E-3</v>
      </c>
      <c r="Q981">
        <v>2E-3</v>
      </c>
      <c r="R981">
        <v>0.12648000000000001</v>
      </c>
      <c r="S981">
        <v>10.44932</v>
      </c>
      <c r="T981">
        <v>0.2183766</v>
      </c>
      <c r="U981">
        <v>6.1899999999999997E-2</v>
      </c>
      <c r="V981">
        <v>2.7000000000000001E-3</v>
      </c>
      <c r="W981">
        <v>2.8999999999999998E-3</v>
      </c>
      <c r="X981">
        <v>8.0383999999999997E-2</v>
      </c>
      <c r="Y981">
        <v>3.61E-2</v>
      </c>
      <c r="Z981">
        <v>4.5999999999999999E-3</v>
      </c>
      <c r="AA981">
        <v>5.0000000000000001E-3</v>
      </c>
      <c r="AB981">
        <v>600</v>
      </c>
      <c r="AC981">
        <v>19</v>
      </c>
      <c r="AD981">
        <v>20</v>
      </c>
      <c r="AE981">
        <v>589</v>
      </c>
      <c r="AF981">
        <v>8.5</v>
      </c>
      <c r="AG981">
        <v>12</v>
      </c>
      <c r="AH981">
        <v>713</v>
      </c>
      <c r="AI981">
        <v>89</v>
      </c>
      <c r="AJ981">
        <v>96</v>
      </c>
      <c r="AK981">
        <v>617</v>
      </c>
      <c r="AL981">
        <v>84</v>
      </c>
      <c r="AM981">
        <v>89</v>
      </c>
      <c r="AN981">
        <v>304.2</v>
      </c>
      <c r="AO981">
        <v>9.6</v>
      </c>
      <c r="AP981">
        <v>17.21</v>
      </c>
      <c r="AQ981">
        <v>0.61</v>
      </c>
      <c r="AR981">
        <v>17.93</v>
      </c>
      <c r="AS981">
        <v>0.35</v>
      </c>
    </row>
    <row r="982" spans="1:45" x14ac:dyDescent="0.25">
      <c r="A982">
        <v>20.260999999999999</v>
      </c>
      <c r="B982" t="s">
        <v>503</v>
      </c>
      <c r="C982">
        <v>94</v>
      </c>
      <c r="D982" t="s">
        <v>40</v>
      </c>
      <c r="E982">
        <v>1</v>
      </c>
      <c r="L982">
        <v>0.82599999999999996</v>
      </c>
      <c r="M982">
        <v>2.7E-2</v>
      </c>
      <c r="N982">
        <v>0.03</v>
      </c>
      <c r="O982">
        <v>9.7500000000000003E-2</v>
      </c>
      <c r="P982">
        <v>1.6000000000000001E-3</v>
      </c>
      <c r="Q982">
        <v>2.0999999999999999E-3</v>
      </c>
      <c r="R982">
        <v>0.20099</v>
      </c>
      <c r="S982">
        <v>10.256410000000001</v>
      </c>
      <c r="T982">
        <v>0.2209073</v>
      </c>
      <c r="U982">
        <v>6.1499999999999999E-2</v>
      </c>
      <c r="V982">
        <v>2.0999999999999999E-3</v>
      </c>
      <c r="W982">
        <v>2.3E-3</v>
      </c>
      <c r="X982">
        <v>0.28675</v>
      </c>
      <c r="Y982">
        <v>3.3500000000000002E-2</v>
      </c>
      <c r="Z982">
        <v>3.5999999999999999E-3</v>
      </c>
      <c r="AA982">
        <v>4.0000000000000001E-3</v>
      </c>
      <c r="AB982">
        <v>609</v>
      </c>
      <c r="AC982">
        <v>15</v>
      </c>
      <c r="AD982">
        <v>17</v>
      </c>
      <c r="AE982">
        <v>599.79999999999995</v>
      </c>
      <c r="AF982">
        <v>9.5</v>
      </c>
      <c r="AG982">
        <v>12</v>
      </c>
      <c r="AH982">
        <v>664</v>
      </c>
      <c r="AI982">
        <v>71</v>
      </c>
      <c r="AJ982">
        <v>78</v>
      </c>
      <c r="AK982">
        <v>618</v>
      </c>
      <c r="AL982">
        <v>74</v>
      </c>
      <c r="AM982">
        <v>81</v>
      </c>
      <c r="AN982">
        <v>283</v>
      </c>
      <c r="AO982">
        <v>11</v>
      </c>
      <c r="AP982">
        <v>17.649999999999999</v>
      </c>
      <c r="AQ982">
        <v>0.66</v>
      </c>
      <c r="AR982">
        <v>15.93</v>
      </c>
      <c r="AS982">
        <v>0.33</v>
      </c>
    </row>
    <row r="983" spans="1:45" x14ac:dyDescent="0.25">
      <c r="A983">
        <v>20.337</v>
      </c>
      <c r="B983" t="s">
        <v>504</v>
      </c>
      <c r="C983">
        <v>94</v>
      </c>
      <c r="D983" t="s">
        <v>40</v>
      </c>
      <c r="E983">
        <v>1</v>
      </c>
      <c r="L983">
        <v>0.81299999999999994</v>
      </c>
      <c r="M983">
        <v>2.5000000000000001E-2</v>
      </c>
      <c r="N983">
        <v>2.8000000000000001E-2</v>
      </c>
      <c r="O983">
        <v>9.8100000000000007E-2</v>
      </c>
      <c r="P983">
        <v>1.5E-3</v>
      </c>
      <c r="Q983">
        <v>2E-3</v>
      </c>
      <c r="R983">
        <v>-1.7433000000000001E-2</v>
      </c>
      <c r="S983">
        <v>10.193680000000001</v>
      </c>
      <c r="T983">
        <v>0.20782220000000001</v>
      </c>
      <c r="U983">
        <v>5.9900000000000002E-2</v>
      </c>
      <c r="V983">
        <v>2E-3</v>
      </c>
      <c r="W983">
        <v>2.2000000000000001E-3</v>
      </c>
      <c r="X983">
        <v>0.46525</v>
      </c>
      <c r="Y983">
        <v>3.1600000000000003E-2</v>
      </c>
      <c r="Z983">
        <v>3.8E-3</v>
      </c>
      <c r="AA983">
        <v>4.1000000000000003E-3</v>
      </c>
      <c r="AB983">
        <v>602</v>
      </c>
      <c r="AC983">
        <v>14</v>
      </c>
      <c r="AD983">
        <v>16</v>
      </c>
      <c r="AE983">
        <v>602.9</v>
      </c>
      <c r="AF983">
        <v>8.9</v>
      </c>
      <c r="AG983">
        <v>12</v>
      </c>
      <c r="AH983">
        <v>626</v>
      </c>
      <c r="AI983">
        <v>74</v>
      </c>
      <c r="AJ983">
        <v>80</v>
      </c>
      <c r="AK983">
        <v>574</v>
      </c>
      <c r="AL983">
        <v>76</v>
      </c>
      <c r="AM983">
        <v>83</v>
      </c>
      <c r="AN983">
        <v>294</v>
      </c>
      <c r="AO983">
        <v>10</v>
      </c>
      <c r="AP983">
        <v>18.3</v>
      </c>
      <c r="AQ983">
        <v>0.71</v>
      </c>
      <c r="AR983">
        <v>16.12</v>
      </c>
      <c r="AS983">
        <v>0.32</v>
      </c>
    </row>
    <row r="984" spans="1:45" x14ac:dyDescent="0.25">
      <c r="A984">
        <v>20.114000000000001</v>
      </c>
      <c r="B984" t="s">
        <v>505</v>
      </c>
      <c r="C984">
        <v>94</v>
      </c>
      <c r="D984" t="s">
        <v>40</v>
      </c>
      <c r="E984">
        <v>1</v>
      </c>
      <c r="L984">
        <v>0.79600000000000004</v>
      </c>
      <c r="M984">
        <v>2.8000000000000001E-2</v>
      </c>
      <c r="N984">
        <v>3.1E-2</v>
      </c>
      <c r="O984">
        <v>9.7799999999999998E-2</v>
      </c>
      <c r="P984">
        <v>1.4E-3</v>
      </c>
      <c r="Q984">
        <v>2E-3</v>
      </c>
      <c r="R984">
        <v>-2.0863E-2</v>
      </c>
      <c r="S984">
        <v>10.22495</v>
      </c>
      <c r="T984">
        <v>0.20909920000000001</v>
      </c>
      <c r="U984">
        <v>5.9200000000000003E-2</v>
      </c>
      <c r="V984">
        <v>2.3E-3</v>
      </c>
      <c r="W984">
        <v>2.3999999999999998E-3</v>
      </c>
      <c r="X984">
        <v>0.38177</v>
      </c>
      <c r="Y984">
        <v>2.7699999999999999E-2</v>
      </c>
      <c r="Z984">
        <v>3.0000000000000001E-3</v>
      </c>
      <c r="AA984">
        <v>3.3E-3</v>
      </c>
      <c r="AB984">
        <v>592</v>
      </c>
      <c r="AC984">
        <v>16</v>
      </c>
      <c r="AD984">
        <v>18</v>
      </c>
      <c r="AE984">
        <v>601.4</v>
      </c>
      <c r="AF984">
        <v>8.1</v>
      </c>
      <c r="AG984">
        <v>12</v>
      </c>
      <c r="AH984">
        <v>550</v>
      </c>
      <c r="AI984">
        <v>58</v>
      </c>
      <c r="AJ984">
        <v>64</v>
      </c>
      <c r="AK984">
        <v>528</v>
      </c>
      <c r="AL984">
        <v>85</v>
      </c>
      <c r="AM984">
        <v>92</v>
      </c>
      <c r="AN984">
        <v>274.7</v>
      </c>
      <c r="AO984">
        <v>9.9</v>
      </c>
      <c r="AP984">
        <v>17.22</v>
      </c>
      <c r="AQ984">
        <v>0.72</v>
      </c>
      <c r="AR984">
        <v>16.010000000000002</v>
      </c>
      <c r="AS984">
        <v>0.32</v>
      </c>
    </row>
    <row r="985" spans="1:45" x14ac:dyDescent="0.25">
      <c r="A985">
        <v>20.207999999999998</v>
      </c>
      <c r="B985" t="s">
        <v>506</v>
      </c>
      <c r="C985">
        <v>94</v>
      </c>
      <c r="D985" t="s">
        <v>40</v>
      </c>
      <c r="E985">
        <v>1</v>
      </c>
      <c r="L985">
        <v>0.80900000000000005</v>
      </c>
      <c r="M985">
        <v>3.1E-2</v>
      </c>
      <c r="N985">
        <v>3.3000000000000002E-2</v>
      </c>
      <c r="O985">
        <v>9.9299999999999999E-2</v>
      </c>
      <c r="P985">
        <v>1.5E-3</v>
      </c>
      <c r="Q985">
        <v>2.0999999999999999E-3</v>
      </c>
      <c r="R985">
        <v>0.20974999999999999</v>
      </c>
      <c r="S985">
        <v>10.070489999999999</v>
      </c>
      <c r="T985">
        <v>0.2129712</v>
      </c>
      <c r="U985">
        <v>5.91E-2</v>
      </c>
      <c r="V985">
        <v>2.2000000000000001E-3</v>
      </c>
      <c r="W985">
        <v>2.3999999999999998E-3</v>
      </c>
      <c r="X985">
        <v>0.14582999999999999</v>
      </c>
      <c r="Y985">
        <v>3.2199999999999999E-2</v>
      </c>
      <c r="Z985">
        <v>3.3999999999999998E-3</v>
      </c>
      <c r="AA985">
        <v>3.8E-3</v>
      </c>
      <c r="AB985">
        <v>599</v>
      </c>
      <c r="AC985">
        <v>17</v>
      </c>
      <c r="AD985">
        <v>19</v>
      </c>
      <c r="AE985">
        <v>610.20000000000005</v>
      </c>
      <c r="AF985">
        <v>9</v>
      </c>
      <c r="AG985">
        <v>12</v>
      </c>
      <c r="AH985">
        <v>637</v>
      </c>
      <c r="AI985">
        <v>67</v>
      </c>
      <c r="AJ985">
        <v>73</v>
      </c>
      <c r="AK985">
        <v>525</v>
      </c>
      <c r="AL985">
        <v>83</v>
      </c>
      <c r="AM985">
        <v>90</v>
      </c>
      <c r="AN985">
        <v>300</v>
      </c>
      <c r="AO985">
        <v>11</v>
      </c>
      <c r="AP985">
        <v>18.22</v>
      </c>
      <c r="AQ985">
        <v>0.7</v>
      </c>
      <c r="AR985">
        <v>16.39</v>
      </c>
      <c r="AS985">
        <v>0.32</v>
      </c>
    </row>
    <row r="986" spans="1:45" x14ac:dyDescent="0.25">
      <c r="A986">
        <v>20.07</v>
      </c>
      <c r="B986" t="s">
        <v>507</v>
      </c>
      <c r="C986">
        <v>94</v>
      </c>
      <c r="D986" t="s">
        <v>40</v>
      </c>
      <c r="E986">
        <v>1</v>
      </c>
      <c r="L986">
        <v>0.82</v>
      </c>
      <c r="M986">
        <v>2.7E-2</v>
      </c>
      <c r="N986">
        <v>2.9000000000000001E-2</v>
      </c>
      <c r="O986">
        <v>9.9000000000000005E-2</v>
      </c>
      <c r="P986">
        <v>1.5E-3</v>
      </c>
      <c r="Q986">
        <v>2E-3</v>
      </c>
      <c r="R986">
        <v>0.16832</v>
      </c>
      <c r="S986">
        <v>10.10101</v>
      </c>
      <c r="T986">
        <v>0.20406079999999999</v>
      </c>
      <c r="U986">
        <v>6.0199999999999997E-2</v>
      </c>
      <c r="V986">
        <v>2.0999999999999999E-3</v>
      </c>
      <c r="W986">
        <v>2.3E-3</v>
      </c>
      <c r="X986">
        <v>0.28062999999999999</v>
      </c>
      <c r="Y986">
        <v>3.2099999999999997E-2</v>
      </c>
      <c r="Z986">
        <v>3.7000000000000002E-3</v>
      </c>
      <c r="AA986">
        <v>4.0000000000000001E-3</v>
      </c>
      <c r="AB986">
        <v>606</v>
      </c>
      <c r="AC986">
        <v>15</v>
      </c>
      <c r="AD986">
        <v>16</v>
      </c>
      <c r="AE986">
        <v>608.20000000000005</v>
      </c>
      <c r="AF986">
        <v>8.6999999999999993</v>
      </c>
      <c r="AG986">
        <v>12</v>
      </c>
      <c r="AH986">
        <v>636</v>
      </c>
      <c r="AI986">
        <v>72</v>
      </c>
      <c r="AJ986">
        <v>78</v>
      </c>
      <c r="AK986">
        <v>571</v>
      </c>
      <c r="AL986">
        <v>72</v>
      </c>
      <c r="AM986">
        <v>78</v>
      </c>
      <c r="AN986">
        <v>279</v>
      </c>
      <c r="AO986">
        <v>10</v>
      </c>
      <c r="AP986">
        <v>17.75</v>
      </c>
      <c r="AQ986">
        <v>0.71</v>
      </c>
      <c r="AR986">
        <v>15.7</v>
      </c>
      <c r="AS986">
        <v>0.3</v>
      </c>
    </row>
    <row r="987" spans="1:45" x14ac:dyDescent="0.25">
      <c r="A987">
        <v>20.021999999999998</v>
      </c>
      <c r="B987" t="s">
        <v>508</v>
      </c>
      <c r="C987">
        <v>93</v>
      </c>
      <c r="D987" t="s">
        <v>40</v>
      </c>
      <c r="E987">
        <v>1</v>
      </c>
      <c r="L987">
        <v>0.8</v>
      </c>
      <c r="M987">
        <v>2.7E-2</v>
      </c>
      <c r="N987">
        <v>0.03</v>
      </c>
      <c r="O987">
        <v>9.6699999999999994E-2</v>
      </c>
      <c r="P987">
        <v>1.6000000000000001E-3</v>
      </c>
      <c r="Q987">
        <v>2.0999999999999999E-3</v>
      </c>
      <c r="R987">
        <v>0.21393999999999999</v>
      </c>
      <c r="S987">
        <v>10.34126</v>
      </c>
      <c r="T987">
        <v>0.22457759999999999</v>
      </c>
      <c r="U987">
        <v>0.06</v>
      </c>
      <c r="V987">
        <v>2.0999999999999999E-3</v>
      </c>
      <c r="W987">
        <v>2.3E-3</v>
      </c>
      <c r="X987">
        <v>0.25729000000000002</v>
      </c>
      <c r="Y987">
        <v>3.1800000000000002E-2</v>
      </c>
      <c r="Z987">
        <v>3.8E-3</v>
      </c>
      <c r="AA987">
        <v>4.1000000000000003E-3</v>
      </c>
      <c r="AB987">
        <v>594</v>
      </c>
      <c r="AC987">
        <v>15</v>
      </c>
      <c r="AD987">
        <v>17</v>
      </c>
      <c r="AE987">
        <v>595.1</v>
      </c>
      <c r="AF987">
        <v>9.1999999999999993</v>
      </c>
      <c r="AG987">
        <v>12</v>
      </c>
      <c r="AH987">
        <v>630</v>
      </c>
      <c r="AI987">
        <v>74</v>
      </c>
      <c r="AJ987">
        <v>80</v>
      </c>
      <c r="AK987">
        <v>566</v>
      </c>
      <c r="AL987">
        <v>74</v>
      </c>
      <c r="AM987">
        <v>81</v>
      </c>
      <c r="AN987">
        <v>278</v>
      </c>
      <c r="AO987">
        <v>11</v>
      </c>
      <c r="AP987">
        <v>17.329999999999998</v>
      </c>
      <c r="AQ987">
        <v>0.67</v>
      </c>
      <c r="AR987">
        <v>15.99</v>
      </c>
      <c r="AS987">
        <v>0.33</v>
      </c>
    </row>
    <row r="988" spans="1:45" x14ac:dyDescent="0.25">
      <c r="A988">
        <v>20.042000000000002</v>
      </c>
      <c r="B988" t="s">
        <v>509</v>
      </c>
      <c r="C988">
        <v>93</v>
      </c>
      <c r="D988" t="s">
        <v>40</v>
      </c>
      <c r="E988">
        <v>1</v>
      </c>
      <c r="L988">
        <v>0.78500000000000003</v>
      </c>
      <c r="M988">
        <v>2.5999999999999999E-2</v>
      </c>
      <c r="N988">
        <v>2.8000000000000001E-2</v>
      </c>
      <c r="O988">
        <v>9.64E-2</v>
      </c>
      <c r="P988">
        <v>1.4E-3</v>
      </c>
      <c r="Q988">
        <v>2E-3</v>
      </c>
      <c r="R988">
        <v>8.5473999999999994E-2</v>
      </c>
      <c r="S988">
        <v>10.37344</v>
      </c>
      <c r="T988">
        <v>0.21521670000000001</v>
      </c>
      <c r="U988">
        <v>5.8700000000000002E-2</v>
      </c>
      <c r="V988">
        <v>2E-3</v>
      </c>
      <c r="W988">
        <v>2.2000000000000001E-3</v>
      </c>
      <c r="X988">
        <v>0.36913000000000001</v>
      </c>
      <c r="Y988">
        <v>3.0599999999999999E-2</v>
      </c>
      <c r="Z988">
        <v>3.5000000000000001E-3</v>
      </c>
      <c r="AA988">
        <v>3.8E-3</v>
      </c>
      <c r="AB988">
        <v>586</v>
      </c>
      <c r="AC988">
        <v>15</v>
      </c>
      <c r="AD988">
        <v>16</v>
      </c>
      <c r="AE988">
        <v>592.9</v>
      </c>
      <c r="AF988">
        <v>8.4</v>
      </c>
      <c r="AG988">
        <v>12</v>
      </c>
      <c r="AH988">
        <v>607</v>
      </c>
      <c r="AI988">
        <v>69</v>
      </c>
      <c r="AJ988">
        <v>75</v>
      </c>
      <c r="AK988">
        <v>527</v>
      </c>
      <c r="AL988">
        <v>77</v>
      </c>
      <c r="AM988">
        <v>84</v>
      </c>
      <c r="AN988">
        <v>288</v>
      </c>
      <c r="AO988">
        <v>11</v>
      </c>
      <c r="AP988">
        <v>17.41</v>
      </c>
      <c r="AQ988">
        <v>0.71</v>
      </c>
      <c r="AR988">
        <v>16.12</v>
      </c>
      <c r="AS988">
        <v>0.34</v>
      </c>
    </row>
    <row r="989" spans="1:45" x14ac:dyDescent="0.25">
      <c r="A989">
        <v>20.052</v>
      </c>
      <c r="B989" t="s">
        <v>510</v>
      </c>
      <c r="C989">
        <v>93</v>
      </c>
      <c r="D989" t="s">
        <v>40</v>
      </c>
      <c r="E989">
        <v>1</v>
      </c>
      <c r="L989">
        <v>0.78500000000000003</v>
      </c>
      <c r="M989">
        <v>2.1999999999999999E-2</v>
      </c>
      <c r="N989">
        <v>2.5000000000000001E-2</v>
      </c>
      <c r="O989">
        <v>9.7900000000000001E-2</v>
      </c>
      <c r="P989">
        <v>1.4E-3</v>
      </c>
      <c r="Q989">
        <v>2E-3</v>
      </c>
      <c r="R989">
        <v>-6.2065000000000002E-2</v>
      </c>
      <c r="S989">
        <v>10.214499999999999</v>
      </c>
      <c r="T989">
        <v>0.2086722</v>
      </c>
      <c r="U989">
        <v>5.8299999999999998E-2</v>
      </c>
      <c r="V989">
        <v>1.9E-3</v>
      </c>
      <c r="W989">
        <v>2.0999999999999999E-3</v>
      </c>
      <c r="X989">
        <v>0.52361999999999997</v>
      </c>
      <c r="Y989">
        <v>2.8500000000000001E-2</v>
      </c>
      <c r="Z989">
        <v>3.5000000000000001E-3</v>
      </c>
      <c r="AA989">
        <v>3.8E-3</v>
      </c>
      <c r="AB989">
        <v>587</v>
      </c>
      <c r="AC989">
        <v>12</v>
      </c>
      <c r="AD989">
        <v>14</v>
      </c>
      <c r="AE989">
        <v>601.79999999999995</v>
      </c>
      <c r="AF989">
        <v>8.4</v>
      </c>
      <c r="AG989">
        <v>12</v>
      </c>
      <c r="AH989">
        <v>566</v>
      </c>
      <c r="AI989">
        <v>68</v>
      </c>
      <c r="AJ989">
        <v>74</v>
      </c>
      <c r="AK989">
        <v>507</v>
      </c>
      <c r="AL989">
        <v>72</v>
      </c>
      <c r="AM989">
        <v>79</v>
      </c>
      <c r="AN989">
        <v>282.39999999999998</v>
      </c>
      <c r="AO989">
        <v>9.6999999999999993</v>
      </c>
      <c r="AP989">
        <v>17.61</v>
      </c>
      <c r="AQ989">
        <v>0.7</v>
      </c>
      <c r="AR989">
        <v>15.89</v>
      </c>
      <c r="AS989">
        <v>0.34</v>
      </c>
    </row>
    <row r="990" spans="1:45" x14ac:dyDescent="0.25">
      <c r="A990">
        <v>20.021000000000001</v>
      </c>
      <c r="B990" t="s">
        <v>511</v>
      </c>
      <c r="C990">
        <v>93</v>
      </c>
      <c r="D990" t="s">
        <v>40</v>
      </c>
      <c r="E990">
        <v>1</v>
      </c>
      <c r="L990">
        <v>0.81599999999999995</v>
      </c>
      <c r="M990">
        <v>0.02</v>
      </c>
      <c r="N990">
        <v>2.3E-2</v>
      </c>
      <c r="O990">
        <v>9.7299999999999998E-2</v>
      </c>
      <c r="P990">
        <v>1.5E-3</v>
      </c>
      <c r="Q990">
        <v>2E-3</v>
      </c>
      <c r="R990">
        <v>0.18801000000000001</v>
      </c>
      <c r="S990">
        <v>10.27749</v>
      </c>
      <c r="T990">
        <v>0.21125369999999999</v>
      </c>
      <c r="U990">
        <v>6.08E-2</v>
      </c>
      <c r="V990">
        <v>1.6000000000000001E-3</v>
      </c>
      <c r="W990">
        <v>1.8E-3</v>
      </c>
      <c r="X990">
        <v>0.40588000000000002</v>
      </c>
      <c r="Y990">
        <v>3.1E-2</v>
      </c>
      <c r="Z990">
        <v>3.5999999999999999E-3</v>
      </c>
      <c r="AA990">
        <v>3.8999999999999998E-3</v>
      </c>
      <c r="AB990">
        <v>605</v>
      </c>
      <c r="AC990">
        <v>11</v>
      </c>
      <c r="AD990">
        <v>13</v>
      </c>
      <c r="AE990">
        <v>598.70000000000005</v>
      </c>
      <c r="AF990">
        <v>8.6</v>
      </c>
      <c r="AG990">
        <v>12</v>
      </c>
      <c r="AH990">
        <v>615</v>
      </c>
      <c r="AI990">
        <v>70</v>
      </c>
      <c r="AJ990">
        <v>76</v>
      </c>
      <c r="AK990">
        <v>609</v>
      </c>
      <c r="AL990">
        <v>56</v>
      </c>
      <c r="AM990">
        <v>64</v>
      </c>
      <c r="AN990">
        <v>287.60000000000002</v>
      </c>
      <c r="AO990">
        <v>9.5</v>
      </c>
      <c r="AP990">
        <v>18.489999999999998</v>
      </c>
      <c r="AQ990">
        <v>0.65</v>
      </c>
      <c r="AR990">
        <v>15.76</v>
      </c>
      <c r="AS990">
        <v>0.31</v>
      </c>
    </row>
    <row r="991" spans="1:45" x14ac:dyDescent="0.25">
      <c r="A991">
        <v>20.053999999999998</v>
      </c>
      <c r="B991" t="s">
        <v>512</v>
      </c>
      <c r="C991">
        <v>93</v>
      </c>
      <c r="D991" t="s">
        <v>40</v>
      </c>
      <c r="E991">
        <v>1</v>
      </c>
      <c r="L991">
        <v>0.81499999999999995</v>
      </c>
      <c r="M991">
        <v>2.8000000000000001E-2</v>
      </c>
      <c r="N991">
        <v>0.03</v>
      </c>
      <c r="O991">
        <v>9.7500000000000003E-2</v>
      </c>
      <c r="P991">
        <v>1.5E-3</v>
      </c>
      <c r="Q991">
        <v>2E-3</v>
      </c>
      <c r="R991">
        <v>0.18914</v>
      </c>
      <c r="S991">
        <v>10.256410000000001</v>
      </c>
      <c r="T991">
        <v>0.21038789999999999</v>
      </c>
      <c r="U991">
        <v>6.0600000000000001E-2</v>
      </c>
      <c r="V991">
        <v>2.0999999999999999E-3</v>
      </c>
      <c r="W991">
        <v>2.3E-3</v>
      </c>
      <c r="X991">
        <v>0.25575999999999999</v>
      </c>
      <c r="Y991">
        <v>3.3300000000000003E-2</v>
      </c>
      <c r="Z991">
        <v>3.8E-3</v>
      </c>
      <c r="AA991">
        <v>4.1000000000000003E-3</v>
      </c>
      <c r="AB991">
        <v>603</v>
      </c>
      <c r="AC991">
        <v>16</v>
      </c>
      <c r="AD991">
        <v>17</v>
      </c>
      <c r="AE991">
        <v>599.4</v>
      </c>
      <c r="AF991">
        <v>8.8000000000000007</v>
      </c>
      <c r="AG991">
        <v>12</v>
      </c>
      <c r="AH991">
        <v>658</v>
      </c>
      <c r="AI991">
        <v>74</v>
      </c>
      <c r="AJ991">
        <v>81</v>
      </c>
      <c r="AK991">
        <v>587</v>
      </c>
      <c r="AL991">
        <v>76</v>
      </c>
      <c r="AM991">
        <v>83</v>
      </c>
      <c r="AN991">
        <v>287</v>
      </c>
      <c r="AO991">
        <v>11</v>
      </c>
      <c r="AP991">
        <v>18.03</v>
      </c>
      <c r="AQ991">
        <v>0.7</v>
      </c>
      <c r="AR991">
        <v>16.07</v>
      </c>
      <c r="AS991">
        <v>0.36</v>
      </c>
    </row>
    <row r="992" spans="1:45" x14ac:dyDescent="0.25">
      <c r="A992">
        <v>20.190999999999999</v>
      </c>
      <c r="B992" t="s">
        <v>513</v>
      </c>
      <c r="C992">
        <v>94</v>
      </c>
      <c r="D992" t="s">
        <v>40</v>
      </c>
      <c r="E992">
        <v>1</v>
      </c>
      <c r="L992">
        <v>0.81399999999999995</v>
      </c>
      <c r="M992">
        <v>2.8000000000000001E-2</v>
      </c>
      <c r="N992">
        <v>0.03</v>
      </c>
      <c r="O992">
        <v>9.9199999999999997E-2</v>
      </c>
      <c r="P992">
        <v>1.5E-3</v>
      </c>
      <c r="Q992">
        <v>2.0999999999999999E-3</v>
      </c>
      <c r="R992">
        <v>0.10582</v>
      </c>
      <c r="S992">
        <v>10.08065</v>
      </c>
      <c r="T992">
        <v>0.2134008</v>
      </c>
      <c r="U992">
        <v>5.9700000000000003E-2</v>
      </c>
      <c r="V992">
        <v>2.2000000000000001E-3</v>
      </c>
      <c r="W992">
        <v>2.3999999999999998E-3</v>
      </c>
      <c r="X992">
        <v>0.37424000000000002</v>
      </c>
      <c r="Y992">
        <v>2.7199999999999998E-2</v>
      </c>
      <c r="Z992">
        <v>3.0999999999999999E-3</v>
      </c>
      <c r="AA992">
        <v>3.3999999999999998E-3</v>
      </c>
      <c r="AB992">
        <v>602</v>
      </c>
      <c r="AC992">
        <v>16</v>
      </c>
      <c r="AD992">
        <v>17</v>
      </c>
      <c r="AE992">
        <v>609.4</v>
      </c>
      <c r="AF992">
        <v>8.9</v>
      </c>
      <c r="AG992">
        <v>12</v>
      </c>
      <c r="AH992">
        <v>541</v>
      </c>
      <c r="AI992">
        <v>60</v>
      </c>
      <c r="AJ992">
        <v>66</v>
      </c>
      <c r="AK992">
        <v>548</v>
      </c>
      <c r="AL992">
        <v>80</v>
      </c>
      <c r="AM992">
        <v>87</v>
      </c>
      <c r="AN992">
        <v>279</v>
      </c>
      <c r="AO992">
        <v>10</v>
      </c>
      <c r="AP992">
        <v>17</v>
      </c>
      <c r="AQ992">
        <v>0.71</v>
      </c>
      <c r="AR992">
        <v>16.71</v>
      </c>
      <c r="AS992">
        <v>0.32</v>
      </c>
    </row>
    <row r="993" spans="1:45" x14ac:dyDescent="0.25">
      <c r="A993">
        <v>20.012</v>
      </c>
      <c r="B993" t="s">
        <v>514</v>
      </c>
      <c r="C993">
        <v>93</v>
      </c>
      <c r="D993" t="s">
        <v>40</v>
      </c>
      <c r="E993">
        <v>1</v>
      </c>
      <c r="L993">
        <v>0.82299999999999995</v>
      </c>
      <c r="M993">
        <v>2.3E-2</v>
      </c>
      <c r="N993">
        <v>2.5999999999999999E-2</v>
      </c>
      <c r="O993">
        <v>9.6199999999999994E-2</v>
      </c>
      <c r="P993">
        <v>1.1999999999999999E-3</v>
      </c>
      <c r="Q993">
        <v>1.8E-3</v>
      </c>
      <c r="R993">
        <v>5.5479000000000001E-2</v>
      </c>
      <c r="S993">
        <v>10.395009999999999</v>
      </c>
      <c r="T993">
        <v>0.19450120000000001</v>
      </c>
      <c r="U993">
        <v>6.2100000000000002E-2</v>
      </c>
      <c r="V993">
        <v>1.9E-3</v>
      </c>
      <c r="W993">
        <v>2.0999999999999999E-3</v>
      </c>
      <c r="X993">
        <v>0.32196000000000002</v>
      </c>
      <c r="Y993">
        <v>3.0800000000000001E-2</v>
      </c>
      <c r="Z993">
        <v>3.8999999999999998E-3</v>
      </c>
      <c r="AA993">
        <v>4.1999999999999997E-3</v>
      </c>
      <c r="AB993">
        <v>608</v>
      </c>
      <c r="AC993">
        <v>13</v>
      </c>
      <c r="AD993">
        <v>15</v>
      </c>
      <c r="AE993">
        <v>592.20000000000005</v>
      </c>
      <c r="AF993">
        <v>7</v>
      </c>
      <c r="AG993">
        <v>11</v>
      </c>
      <c r="AH993">
        <v>609</v>
      </c>
      <c r="AI993">
        <v>77</v>
      </c>
      <c r="AJ993">
        <v>83</v>
      </c>
      <c r="AK993">
        <v>656</v>
      </c>
      <c r="AL993">
        <v>70</v>
      </c>
      <c r="AM993">
        <v>78</v>
      </c>
      <c r="AN993">
        <v>316</v>
      </c>
      <c r="AO993">
        <v>11</v>
      </c>
      <c r="AP993">
        <v>18.57</v>
      </c>
      <c r="AQ993">
        <v>0.74</v>
      </c>
      <c r="AR993">
        <v>17.04</v>
      </c>
      <c r="AS993">
        <v>0.31</v>
      </c>
    </row>
    <row r="994" spans="1:45" x14ac:dyDescent="0.25">
      <c r="A994">
        <v>20.036999999999999</v>
      </c>
      <c r="B994" t="s">
        <v>515</v>
      </c>
      <c r="C994">
        <v>93</v>
      </c>
      <c r="D994" t="s">
        <v>40</v>
      </c>
      <c r="E994">
        <v>1</v>
      </c>
      <c r="L994">
        <v>0.79</v>
      </c>
      <c r="M994">
        <v>2.5000000000000001E-2</v>
      </c>
      <c r="N994">
        <v>2.8000000000000001E-2</v>
      </c>
      <c r="O994">
        <v>9.7199999999999995E-2</v>
      </c>
      <c r="P994">
        <v>1.4E-3</v>
      </c>
      <c r="Q994">
        <v>1.9E-3</v>
      </c>
      <c r="R994">
        <v>8.2808999999999994E-2</v>
      </c>
      <c r="S994">
        <v>10.288069999999999</v>
      </c>
      <c r="T994">
        <v>0.20110420000000001</v>
      </c>
      <c r="U994">
        <v>5.9299999999999999E-2</v>
      </c>
      <c r="V994">
        <v>2.0999999999999999E-3</v>
      </c>
      <c r="W994">
        <v>2.3E-3</v>
      </c>
      <c r="X994">
        <v>0.35665999999999998</v>
      </c>
      <c r="Y994">
        <v>3.2599999999999997E-2</v>
      </c>
      <c r="Z994">
        <v>3.7000000000000002E-3</v>
      </c>
      <c r="AA994">
        <v>4.0000000000000001E-3</v>
      </c>
      <c r="AB994">
        <v>591</v>
      </c>
      <c r="AC994">
        <v>15</v>
      </c>
      <c r="AD994">
        <v>16</v>
      </c>
      <c r="AE994">
        <v>598.1</v>
      </c>
      <c r="AF994">
        <v>8</v>
      </c>
      <c r="AG994">
        <v>11</v>
      </c>
      <c r="AH994">
        <v>646</v>
      </c>
      <c r="AI994">
        <v>71</v>
      </c>
      <c r="AJ994">
        <v>78</v>
      </c>
      <c r="AK994">
        <v>539</v>
      </c>
      <c r="AL994">
        <v>75</v>
      </c>
      <c r="AM994">
        <v>82</v>
      </c>
      <c r="AN994">
        <v>309</v>
      </c>
      <c r="AO994">
        <v>12</v>
      </c>
      <c r="AP994">
        <v>18.260000000000002</v>
      </c>
      <c r="AQ994">
        <v>0.75</v>
      </c>
      <c r="AR994">
        <v>17.260000000000002</v>
      </c>
      <c r="AS994">
        <v>0.34</v>
      </c>
    </row>
    <row r="995" spans="1:45" x14ac:dyDescent="0.25">
      <c r="A995">
        <v>20.068999999999999</v>
      </c>
      <c r="B995" t="s">
        <v>516</v>
      </c>
      <c r="C995">
        <v>94</v>
      </c>
      <c r="D995" t="s">
        <v>40</v>
      </c>
      <c r="E995">
        <v>1</v>
      </c>
      <c r="L995">
        <v>0.81299999999999994</v>
      </c>
      <c r="M995">
        <v>2.5000000000000001E-2</v>
      </c>
      <c r="N995">
        <v>2.8000000000000001E-2</v>
      </c>
      <c r="O995">
        <v>9.74E-2</v>
      </c>
      <c r="P995">
        <v>1.2999999999999999E-3</v>
      </c>
      <c r="Q995">
        <v>1.9E-3</v>
      </c>
      <c r="R995">
        <v>0.15495</v>
      </c>
      <c r="S995">
        <v>10.26694</v>
      </c>
      <c r="T995">
        <v>0.20027909999999999</v>
      </c>
      <c r="U995">
        <v>6.0299999999999999E-2</v>
      </c>
      <c r="V995">
        <v>1.9E-3</v>
      </c>
      <c r="W995">
        <v>2.0999999999999999E-3</v>
      </c>
      <c r="X995">
        <v>0.30648999999999998</v>
      </c>
      <c r="Y995">
        <v>3.1899999999999998E-2</v>
      </c>
      <c r="Z995">
        <v>3.3999999999999998E-3</v>
      </c>
      <c r="AA995">
        <v>3.8E-3</v>
      </c>
      <c r="AB995">
        <v>602</v>
      </c>
      <c r="AC995">
        <v>14</v>
      </c>
      <c r="AD995">
        <v>16</v>
      </c>
      <c r="AE995">
        <v>599.29999999999995</v>
      </c>
      <c r="AF995">
        <v>7.4</v>
      </c>
      <c r="AG995">
        <v>11</v>
      </c>
      <c r="AH995">
        <v>632</v>
      </c>
      <c r="AI995">
        <v>67</v>
      </c>
      <c r="AJ995">
        <v>73</v>
      </c>
      <c r="AK995">
        <v>579</v>
      </c>
      <c r="AL995">
        <v>70</v>
      </c>
      <c r="AM995">
        <v>78</v>
      </c>
      <c r="AN995">
        <v>324</v>
      </c>
      <c r="AO995">
        <v>12</v>
      </c>
      <c r="AP995">
        <v>20.12</v>
      </c>
      <c r="AQ995">
        <v>0.81</v>
      </c>
      <c r="AR995">
        <v>16.11</v>
      </c>
      <c r="AS995">
        <v>0.33</v>
      </c>
    </row>
    <row r="996" spans="1:45" x14ac:dyDescent="0.25">
      <c r="A996">
        <v>20.026</v>
      </c>
      <c r="B996" t="s">
        <v>517</v>
      </c>
      <c r="C996">
        <v>93</v>
      </c>
      <c r="D996" t="s">
        <v>40</v>
      </c>
      <c r="E996">
        <v>1</v>
      </c>
      <c r="L996">
        <v>0.78800000000000003</v>
      </c>
      <c r="M996">
        <v>2.7E-2</v>
      </c>
      <c r="N996">
        <v>2.9000000000000001E-2</v>
      </c>
      <c r="O996">
        <v>9.6600000000000005E-2</v>
      </c>
      <c r="P996">
        <v>1.2999999999999999E-3</v>
      </c>
      <c r="Q996">
        <v>1.9E-3</v>
      </c>
      <c r="R996">
        <v>0.14635999999999999</v>
      </c>
      <c r="S996">
        <v>10.35197</v>
      </c>
      <c r="T996">
        <v>0.20361009999999999</v>
      </c>
      <c r="U996">
        <v>5.8700000000000002E-2</v>
      </c>
      <c r="V996">
        <v>2E-3</v>
      </c>
      <c r="W996">
        <v>2.2000000000000001E-3</v>
      </c>
      <c r="X996">
        <v>0.27544000000000002</v>
      </c>
      <c r="Y996">
        <v>3.0099999999999998E-2</v>
      </c>
      <c r="Z996">
        <v>3.2000000000000002E-3</v>
      </c>
      <c r="AA996">
        <v>3.5000000000000001E-3</v>
      </c>
      <c r="AB996">
        <v>587</v>
      </c>
      <c r="AC996">
        <v>15</v>
      </c>
      <c r="AD996">
        <v>17</v>
      </c>
      <c r="AE996">
        <v>595.70000000000005</v>
      </c>
      <c r="AF996">
        <v>8.1999999999999993</v>
      </c>
      <c r="AG996">
        <v>12</v>
      </c>
      <c r="AH996">
        <v>597</v>
      </c>
      <c r="AI996">
        <v>63</v>
      </c>
      <c r="AJ996">
        <v>70</v>
      </c>
      <c r="AK996">
        <v>528</v>
      </c>
      <c r="AL996">
        <v>79</v>
      </c>
      <c r="AM996">
        <v>87</v>
      </c>
      <c r="AN996">
        <v>343</v>
      </c>
      <c r="AO996">
        <v>14</v>
      </c>
      <c r="AP996">
        <v>20.329999999999998</v>
      </c>
      <c r="AQ996">
        <v>0.79</v>
      </c>
      <c r="AR996">
        <v>16.72</v>
      </c>
      <c r="AS996">
        <v>0.35</v>
      </c>
    </row>
    <row r="997" spans="1:45" x14ac:dyDescent="0.25">
      <c r="A997">
        <v>20.003</v>
      </c>
      <c r="B997" t="s">
        <v>518</v>
      </c>
      <c r="C997">
        <v>93</v>
      </c>
      <c r="D997" t="s">
        <v>40</v>
      </c>
      <c r="E997">
        <v>1</v>
      </c>
      <c r="L997">
        <v>0.77400000000000002</v>
      </c>
      <c r="M997">
        <v>2.7E-2</v>
      </c>
      <c r="N997">
        <v>2.9000000000000001E-2</v>
      </c>
      <c r="O997">
        <v>9.69E-2</v>
      </c>
      <c r="P997">
        <v>1.2999999999999999E-3</v>
      </c>
      <c r="Q997">
        <v>1.9E-3</v>
      </c>
      <c r="R997">
        <v>6.7419999999999994E-2</v>
      </c>
      <c r="S997">
        <v>10.31992</v>
      </c>
      <c r="T997">
        <v>0.20235130000000001</v>
      </c>
      <c r="U997">
        <v>5.7700000000000001E-2</v>
      </c>
      <c r="V997">
        <v>2E-3</v>
      </c>
      <c r="W997">
        <v>2.2000000000000001E-3</v>
      </c>
      <c r="X997">
        <v>0.30532999999999999</v>
      </c>
      <c r="Y997">
        <v>2.9499999999999998E-2</v>
      </c>
      <c r="Z997">
        <v>2.8E-3</v>
      </c>
      <c r="AA997">
        <v>3.2000000000000002E-3</v>
      </c>
      <c r="AB997">
        <v>580</v>
      </c>
      <c r="AC997">
        <v>15</v>
      </c>
      <c r="AD997">
        <v>17</v>
      </c>
      <c r="AE997">
        <v>596</v>
      </c>
      <c r="AF997">
        <v>7.9</v>
      </c>
      <c r="AG997">
        <v>11</v>
      </c>
      <c r="AH997">
        <v>605</v>
      </c>
      <c r="AI997">
        <v>60</v>
      </c>
      <c r="AJ997">
        <v>68</v>
      </c>
      <c r="AK997">
        <v>488</v>
      </c>
      <c r="AL997">
        <v>78</v>
      </c>
      <c r="AM997">
        <v>85</v>
      </c>
      <c r="AN997">
        <v>343</v>
      </c>
      <c r="AO997">
        <v>12</v>
      </c>
      <c r="AP997">
        <v>20.91</v>
      </c>
      <c r="AQ997">
        <v>0.82</v>
      </c>
      <c r="AR997">
        <v>16.32</v>
      </c>
      <c r="AS997">
        <v>0.28000000000000003</v>
      </c>
    </row>
    <row r="998" spans="1:45" x14ac:dyDescent="0.25">
      <c r="A998">
        <v>20.004999999999999</v>
      </c>
      <c r="B998" t="s">
        <v>519</v>
      </c>
      <c r="C998">
        <v>93</v>
      </c>
      <c r="D998" t="s">
        <v>40</v>
      </c>
      <c r="E998">
        <v>1</v>
      </c>
      <c r="L998">
        <v>0.8</v>
      </c>
      <c r="M998">
        <v>2.5000000000000001E-2</v>
      </c>
      <c r="N998">
        <v>2.8000000000000001E-2</v>
      </c>
      <c r="O998">
        <v>9.6000000000000002E-2</v>
      </c>
      <c r="P998">
        <v>1.4E-3</v>
      </c>
      <c r="Q998">
        <v>1.9E-3</v>
      </c>
      <c r="R998">
        <v>0.30459999999999998</v>
      </c>
      <c r="S998">
        <v>10.41667</v>
      </c>
      <c r="T998">
        <v>0.20616319999999999</v>
      </c>
      <c r="U998">
        <v>6.0699999999999997E-2</v>
      </c>
      <c r="V998">
        <v>1.8E-3</v>
      </c>
      <c r="W998">
        <v>2.0999999999999999E-3</v>
      </c>
      <c r="X998">
        <v>0.12723999999999999</v>
      </c>
      <c r="Y998">
        <v>2.9600000000000001E-2</v>
      </c>
      <c r="Z998">
        <v>3.0000000000000001E-3</v>
      </c>
      <c r="AA998">
        <v>3.3E-3</v>
      </c>
      <c r="AB998">
        <v>597</v>
      </c>
      <c r="AC998">
        <v>14</v>
      </c>
      <c r="AD998">
        <v>16</v>
      </c>
      <c r="AE998">
        <v>590.70000000000005</v>
      </c>
      <c r="AF998">
        <v>8</v>
      </c>
      <c r="AG998">
        <v>11</v>
      </c>
      <c r="AH998">
        <v>587</v>
      </c>
      <c r="AI998">
        <v>59</v>
      </c>
      <c r="AJ998">
        <v>65</v>
      </c>
      <c r="AK998">
        <v>597</v>
      </c>
      <c r="AL998">
        <v>66</v>
      </c>
      <c r="AM998">
        <v>74</v>
      </c>
      <c r="AN998">
        <v>351</v>
      </c>
      <c r="AO998">
        <v>12</v>
      </c>
      <c r="AP998">
        <v>21.14</v>
      </c>
      <c r="AQ998">
        <v>0.82</v>
      </c>
      <c r="AR998">
        <v>16.38</v>
      </c>
      <c r="AS998">
        <v>0.32</v>
      </c>
    </row>
    <row r="999" spans="1:45" x14ac:dyDescent="0.25">
      <c r="A999">
        <v>20.021999999999998</v>
      </c>
      <c r="B999" t="s">
        <v>520</v>
      </c>
      <c r="C999">
        <v>94</v>
      </c>
      <c r="D999" t="s">
        <v>40</v>
      </c>
      <c r="E999">
        <v>1</v>
      </c>
      <c r="L999">
        <v>0.80500000000000005</v>
      </c>
      <c r="M999">
        <v>2.8000000000000001E-2</v>
      </c>
      <c r="N999">
        <v>3.1E-2</v>
      </c>
      <c r="O999">
        <v>9.6199999999999994E-2</v>
      </c>
      <c r="P999">
        <v>1.2999999999999999E-3</v>
      </c>
      <c r="Q999">
        <v>1.9E-3</v>
      </c>
      <c r="R999">
        <v>0.29942000000000002</v>
      </c>
      <c r="S999">
        <v>10.395009999999999</v>
      </c>
      <c r="T999">
        <v>0.20530689999999999</v>
      </c>
      <c r="U999">
        <v>6.0400000000000002E-2</v>
      </c>
      <c r="V999">
        <v>2E-3</v>
      </c>
      <c r="W999">
        <v>2.2000000000000001E-3</v>
      </c>
      <c r="X999">
        <v>9.6323000000000006E-2</v>
      </c>
      <c r="Y999">
        <v>3.0700000000000002E-2</v>
      </c>
      <c r="Z999">
        <v>3.2000000000000002E-3</v>
      </c>
      <c r="AA999">
        <v>3.5999999999999999E-3</v>
      </c>
      <c r="AB999">
        <v>597</v>
      </c>
      <c r="AC999">
        <v>16</v>
      </c>
      <c r="AD999">
        <v>17</v>
      </c>
      <c r="AE999">
        <v>592.20000000000005</v>
      </c>
      <c r="AF999">
        <v>7.5</v>
      </c>
      <c r="AG999">
        <v>11</v>
      </c>
      <c r="AH999">
        <v>608</v>
      </c>
      <c r="AI999">
        <v>63</v>
      </c>
      <c r="AJ999">
        <v>69</v>
      </c>
      <c r="AK999">
        <v>582</v>
      </c>
      <c r="AL999">
        <v>73</v>
      </c>
      <c r="AM999">
        <v>80</v>
      </c>
      <c r="AN999">
        <v>302</v>
      </c>
      <c r="AO999">
        <v>11</v>
      </c>
      <c r="AP999">
        <v>18.18</v>
      </c>
      <c r="AQ999">
        <v>0.73</v>
      </c>
      <c r="AR999">
        <v>16.41</v>
      </c>
      <c r="AS999">
        <v>0.31</v>
      </c>
    </row>
    <row r="1000" spans="1:45" x14ac:dyDescent="0.25">
      <c r="A1000">
        <v>20.085000000000001</v>
      </c>
      <c r="B1000" t="s">
        <v>521</v>
      </c>
      <c r="C1000">
        <v>94</v>
      </c>
      <c r="D1000" t="s">
        <v>40</v>
      </c>
      <c r="E1000">
        <v>1</v>
      </c>
      <c r="L1000">
        <v>0.81100000000000005</v>
      </c>
      <c r="M1000">
        <v>2.3E-2</v>
      </c>
      <c r="N1000">
        <v>2.5999999999999999E-2</v>
      </c>
      <c r="O1000">
        <v>9.6600000000000005E-2</v>
      </c>
      <c r="P1000">
        <v>1.4E-3</v>
      </c>
      <c r="Q1000">
        <v>2E-3</v>
      </c>
      <c r="R1000">
        <v>1.5194E-3</v>
      </c>
      <c r="S1000">
        <v>10.35197</v>
      </c>
      <c r="T1000">
        <v>0.2143264</v>
      </c>
      <c r="U1000">
        <v>6.0900000000000003E-2</v>
      </c>
      <c r="V1000">
        <v>2E-3</v>
      </c>
      <c r="W1000">
        <v>2.2000000000000001E-3</v>
      </c>
      <c r="X1000">
        <v>0.45757999999999999</v>
      </c>
      <c r="Y1000">
        <v>2.87E-2</v>
      </c>
      <c r="Z1000">
        <v>3.3E-3</v>
      </c>
      <c r="AA1000">
        <v>3.5999999999999999E-3</v>
      </c>
      <c r="AB1000">
        <v>601</v>
      </c>
      <c r="AC1000">
        <v>13</v>
      </c>
      <c r="AD1000">
        <v>14</v>
      </c>
      <c r="AE1000">
        <v>594.1</v>
      </c>
      <c r="AF1000">
        <v>8.4</v>
      </c>
      <c r="AG1000">
        <v>12</v>
      </c>
      <c r="AH1000">
        <v>569</v>
      </c>
      <c r="AI1000">
        <v>65</v>
      </c>
      <c r="AJ1000">
        <v>71</v>
      </c>
      <c r="AK1000">
        <v>600</v>
      </c>
      <c r="AL1000">
        <v>69</v>
      </c>
      <c r="AM1000">
        <v>76</v>
      </c>
      <c r="AN1000">
        <v>306</v>
      </c>
      <c r="AO1000">
        <v>11</v>
      </c>
      <c r="AP1000">
        <v>18.420000000000002</v>
      </c>
      <c r="AQ1000">
        <v>0.69</v>
      </c>
      <c r="AR1000">
        <v>16.63</v>
      </c>
      <c r="AS1000">
        <v>0.31</v>
      </c>
    </row>
    <row r="1001" spans="1:45" x14ac:dyDescent="0.25">
      <c r="A1001">
        <v>20.268000000000001</v>
      </c>
      <c r="B1001" t="s">
        <v>522</v>
      </c>
      <c r="C1001">
        <v>95</v>
      </c>
      <c r="D1001" t="s">
        <v>40</v>
      </c>
      <c r="E1001">
        <v>1</v>
      </c>
      <c r="L1001">
        <v>0.80300000000000005</v>
      </c>
      <c r="M1001">
        <v>2.7E-2</v>
      </c>
      <c r="N1001">
        <v>0.03</v>
      </c>
      <c r="O1001">
        <v>9.7699999999999995E-2</v>
      </c>
      <c r="P1001">
        <v>1.5E-3</v>
      </c>
      <c r="Q1001">
        <v>2.0999999999999999E-3</v>
      </c>
      <c r="R1001">
        <v>0.12199</v>
      </c>
      <c r="S1001">
        <v>10.23541</v>
      </c>
      <c r="T1001">
        <v>0.2200038</v>
      </c>
      <c r="U1001">
        <v>5.9700000000000003E-2</v>
      </c>
      <c r="V1001">
        <v>2.0999999999999999E-3</v>
      </c>
      <c r="W1001">
        <v>2.3E-3</v>
      </c>
      <c r="X1001">
        <v>0.34903000000000001</v>
      </c>
      <c r="Y1001">
        <v>2.9399999999999999E-2</v>
      </c>
      <c r="Z1001">
        <v>3.0999999999999999E-3</v>
      </c>
      <c r="AA1001">
        <v>3.5000000000000001E-3</v>
      </c>
      <c r="AB1001">
        <v>596</v>
      </c>
      <c r="AC1001">
        <v>15</v>
      </c>
      <c r="AD1001">
        <v>17</v>
      </c>
      <c r="AE1001">
        <v>601</v>
      </c>
      <c r="AF1001">
        <v>9.1</v>
      </c>
      <c r="AG1001">
        <v>12</v>
      </c>
      <c r="AH1001">
        <v>583</v>
      </c>
      <c r="AI1001">
        <v>61</v>
      </c>
      <c r="AJ1001">
        <v>68</v>
      </c>
      <c r="AK1001">
        <v>549</v>
      </c>
      <c r="AL1001">
        <v>77</v>
      </c>
      <c r="AM1001">
        <v>84</v>
      </c>
      <c r="AN1001">
        <v>325</v>
      </c>
      <c r="AO1001">
        <v>11</v>
      </c>
      <c r="AP1001">
        <v>19.32</v>
      </c>
      <c r="AQ1001">
        <v>0.8</v>
      </c>
      <c r="AR1001">
        <v>16.95</v>
      </c>
      <c r="AS1001">
        <v>0.33</v>
      </c>
    </row>
    <row r="1002" spans="1:45" x14ac:dyDescent="0.25">
      <c r="A1002">
        <v>20.006</v>
      </c>
      <c r="B1002" t="s">
        <v>523</v>
      </c>
      <c r="C1002">
        <v>93</v>
      </c>
      <c r="D1002" t="s">
        <v>40</v>
      </c>
      <c r="E1002">
        <v>1</v>
      </c>
      <c r="L1002">
        <v>0.76900000000000002</v>
      </c>
      <c r="M1002">
        <v>2.1999999999999999E-2</v>
      </c>
      <c r="N1002">
        <v>2.5000000000000001E-2</v>
      </c>
      <c r="O1002">
        <v>9.4200000000000006E-2</v>
      </c>
      <c r="P1002">
        <v>1.5E-3</v>
      </c>
      <c r="Q1002">
        <v>2E-3</v>
      </c>
      <c r="R1002">
        <v>0.22278000000000001</v>
      </c>
      <c r="S1002">
        <v>10.61571</v>
      </c>
      <c r="T1002">
        <v>0.2253867</v>
      </c>
      <c r="U1002">
        <v>5.9200000000000003E-2</v>
      </c>
      <c r="V1002">
        <v>1.9E-3</v>
      </c>
      <c r="W1002">
        <v>2.0999999999999999E-3</v>
      </c>
      <c r="X1002">
        <v>0.16483</v>
      </c>
      <c r="Y1002">
        <v>3.04E-2</v>
      </c>
      <c r="Z1002">
        <v>3.3999999999999998E-3</v>
      </c>
      <c r="AA1002">
        <v>3.7000000000000002E-3</v>
      </c>
      <c r="AB1002">
        <v>577</v>
      </c>
      <c r="AC1002">
        <v>13</v>
      </c>
      <c r="AD1002">
        <v>14</v>
      </c>
      <c r="AE1002">
        <v>580</v>
      </c>
      <c r="AF1002">
        <v>8.6999999999999993</v>
      </c>
      <c r="AG1002">
        <v>12</v>
      </c>
      <c r="AH1002">
        <v>603</v>
      </c>
      <c r="AI1002">
        <v>66</v>
      </c>
      <c r="AJ1002">
        <v>72</v>
      </c>
      <c r="AK1002">
        <v>554</v>
      </c>
      <c r="AL1002">
        <v>75</v>
      </c>
      <c r="AM1002">
        <v>83</v>
      </c>
      <c r="AN1002">
        <v>317.5</v>
      </c>
      <c r="AO1002">
        <v>9.9</v>
      </c>
      <c r="AP1002">
        <v>18.329999999999998</v>
      </c>
      <c r="AQ1002">
        <v>0.69</v>
      </c>
      <c r="AR1002">
        <v>17.61</v>
      </c>
      <c r="AS1002">
        <v>0.34</v>
      </c>
    </row>
    <row r="1003" spans="1:45" x14ac:dyDescent="0.25">
      <c r="A1003">
        <v>20.274000000000001</v>
      </c>
      <c r="B1003" t="s">
        <v>524</v>
      </c>
      <c r="C1003">
        <v>95</v>
      </c>
      <c r="D1003" t="s">
        <v>40</v>
      </c>
      <c r="E1003">
        <v>1</v>
      </c>
      <c r="L1003">
        <v>0.754</v>
      </c>
      <c r="M1003">
        <v>2.5000000000000001E-2</v>
      </c>
      <c r="N1003">
        <v>2.8000000000000001E-2</v>
      </c>
      <c r="O1003">
        <v>9.5299999999999996E-2</v>
      </c>
      <c r="P1003">
        <v>1.4E-3</v>
      </c>
      <c r="Q1003">
        <v>1.9E-3</v>
      </c>
      <c r="R1003">
        <v>0.27487</v>
      </c>
      <c r="S1003">
        <v>10.493180000000001</v>
      </c>
      <c r="T1003">
        <v>0.2092029</v>
      </c>
      <c r="U1003">
        <v>5.7500000000000002E-2</v>
      </c>
      <c r="V1003">
        <v>1.9E-3</v>
      </c>
      <c r="W1003">
        <v>2.0999999999999999E-3</v>
      </c>
      <c r="X1003">
        <v>0.18787000000000001</v>
      </c>
      <c r="Y1003">
        <v>2.63E-2</v>
      </c>
      <c r="Z1003">
        <v>2.7000000000000001E-3</v>
      </c>
      <c r="AA1003">
        <v>3.0000000000000001E-3</v>
      </c>
      <c r="AB1003">
        <v>568</v>
      </c>
      <c r="AC1003">
        <v>15</v>
      </c>
      <c r="AD1003">
        <v>16</v>
      </c>
      <c r="AE1003">
        <v>586.5</v>
      </c>
      <c r="AF1003">
        <v>8.1999999999999993</v>
      </c>
      <c r="AG1003">
        <v>11</v>
      </c>
      <c r="AH1003">
        <v>523</v>
      </c>
      <c r="AI1003">
        <v>52</v>
      </c>
      <c r="AJ1003">
        <v>58</v>
      </c>
      <c r="AK1003">
        <v>475</v>
      </c>
      <c r="AL1003">
        <v>73</v>
      </c>
      <c r="AM1003">
        <v>80</v>
      </c>
      <c r="AN1003">
        <v>334</v>
      </c>
      <c r="AO1003">
        <v>11</v>
      </c>
      <c r="AP1003">
        <v>19.829999999999998</v>
      </c>
      <c r="AQ1003">
        <v>0.68</v>
      </c>
      <c r="AR1003">
        <v>16.93</v>
      </c>
      <c r="AS1003">
        <v>0.36</v>
      </c>
    </row>
    <row r="1004" spans="1:45" x14ac:dyDescent="0.25">
      <c r="A1004">
        <v>20.021000000000001</v>
      </c>
      <c r="B1004" t="s">
        <v>525</v>
      </c>
      <c r="C1004">
        <v>94</v>
      </c>
      <c r="D1004" t="s">
        <v>40</v>
      </c>
      <c r="E1004">
        <v>1</v>
      </c>
      <c r="L1004">
        <v>0.78600000000000003</v>
      </c>
      <c r="M1004">
        <v>2.5000000000000001E-2</v>
      </c>
      <c r="N1004">
        <v>2.8000000000000001E-2</v>
      </c>
      <c r="O1004">
        <v>9.5000000000000001E-2</v>
      </c>
      <c r="P1004">
        <v>1.2999999999999999E-3</v>
      </c>
      <c r="Q1004">
        <v>1.9E-3</v>
      </c>
      <c r="R1004">
        <v>0.30235000000000001</v>
      </c>
      <c r="S1004">
        <v>10.52632</v>
      </c>
      <c r="T1004">
        <v>0.2105263</v>
      </c>
      <c r="U1004">
        <v>0.06</v>
      </c>
      <c r="V1004">
        <v>1.9E-3</v>
      </c>
      <c r="W1004">
        <v>2.0999999999999999E-3</v>
      </c>
      <c r="X1004">
        <v>9.4769000000000006E-2</v>
      </c>
      <c r="Y1004">
        <v>3.1199999999999999E-2</v>
      </c>
      <c r="Z1004">
        <v>3.5000000000000001E-3</v>
      </c>
      <c r="AA1004">
        <v>3.8E-3</v>
      </c>
      <c r="AB1004">
        <v>587</v>
      </c>
      <c r="AC1004">
        <v>14</v>
      </c>
      <c r="AD1004">
        <v>16</v>
      </c>
      <c r="AE1004">
        <v>584.70000000000005</v>
      </c>
      <c r="AF1004">
        <v>7.9</v>
      </c>
      <c r="AG1004">
        <v>11</v>
      </c>
      <c r="AH1004">
        <v>618</v>
      </c>
      <c r="AI1004">
        <v>68</v>
      </c>
      <c r="AJ1004">
        <v>74</v>
      </c>
      <c r="AK1004">
        <v>581</v>
      </c>
      <c r="AL1004">
        <v>72</v>
      </c>
      <c r="AM1004">
        <v>80</v>
      </c>
      <c r="AN1004">
        <v>321</v>
      </c>
      <c r="AO1004">
        <v>10</v>
      </c>
      <c r="AP1004">
        <v>18.75</v>
      </c>
      <c r="AQ1004">
        <v>0.64</v>
      </c>
      <c r="AR1004">
        <v>17.39</v>
      </c>
      <c r="AS1004">
        <v>0.34</v>
      </c>
    </row>
    <row r="1005" spans="1:45" x14ac:dyDescent="0.25">
      <c r="A1005">
        <v>20.291</v>
      </c>
      <c r="B1005" t="s">
        <v>526</v>
      </c>
      <c r="C1005">
        <v>95</v>
      </c>
      <c r="D1005" t="s">
        <v>40</v>
      </c>
      <c r="E1005">
        <v>1</v>
      </c>
      <c r="L1005">
        <v>0.77500000000000002</v>
      </c>
      <c r="M1005">
        <v>2.5000000000000001E-2</v>
      </c>
      <c r="N1005">
        <v>2.7E-2</v>
      </c>
      <c r="O1005">
        <v>9.6600000000000005E-2</v>
      </c>
      <c r="P1005">
        <v>1.4E-3</v>
      </c>
      <c r="Q1005">
        <v>2E-3</v>
      </c>
      <c r="R1005">
        <v>0.11963</v>
      </c>
      <c r="S1005">
        <v>10.35197</v>
      </c>
      <c r="T1005">
        <v>0.2143264</v>
      </c>
      <c r="U1005">
        <v>5.8200000000000002E-2</v>
      </c>
      <c r="V1005">
        <v>1.9E-3</v>
      </c>
      <c r="W1005">
        <v>2.0999999999999999E-3</v>
      </c>
      <c r="X1005">
        <v>0.3125</v>
      </c>
      <c r="Y1005">
        <v>2.8899999999999999E-2</v>
      </c>
      <c r="Z1005">
        <v>3.0999999999999999E-3</v>
      </c>
      <c r="AA1005">
        <v>3.3999999999999998E-3</v>
      </c>
      <c r="AB1005">
        <v>582</v>
      </c>
      <c r="AC1005">
        <v>15</v>
      </c>
      <c r="AD1005">
        <v>16</v>
      </c>
      <c r="AE1005">
        <v>594.6</v>
      </c>
      <c r="AF1005">
        <v>8.3000000000000007</v>
      </c>
      <c r="AG1005">
        <v>12</v>
      </c>
      <c r="AH1005">
        <v>574</v>
      </c>
      <c r="AI1005">
        <v>60</v>
      </c>
      <c r="AJ1005">
        <v>66</v>
      </c>
      <c r="AK1005">
        <v>512</v>
      </c>
      <c r="AL1005">
        <v>74</v>
      </c>
      <c r="AM1005">
        <v>82</v>
      </c>
      <c r="AN1005">
        <v>308</v>
      </c>
      <c r="AO1005">
        <v>10</v>
      </c>
      <c r="AP1005">
        <v>18.89</v>
      </c>
      <c r="AQ1005">
        <v>0.72</v>
      </c>
      <c r="AR1005">
        <v>16.29</v>
      </c>
      <c r="AS1005">
        <v>0.32</v>
      </c>
    </row>
    <row r="1006" spans="1:45" x14ac:dyDescent="0.25">
      <c r="A1006">
        <v>20.033000000000001</v>
      </c>
      <c r="B1006" t="s">
        <v>527</v>
      </c>
      <c r="C1006">
        <v>93</v>
      </c>
      <c r="D1006" t="s">
        <v>40</v>
      </c>
      <c r="E1006">
        <v>1</v>
      </c>
      <c r="L1006">
        <v>0.78</v>
      </c>
      <c r="M1006">
        <v>2.5999999999999999E-2</v>
      </c>
      <c r="N1006">
        <v>2.9000000000000001E-2</v>
      </c>
      <c r="O1006">
        <v>9.4600000000000004E-2</v>
      </c>
      <c r="P1006">
        <v>1.4E-3</v>
      </c>
      <c r="Q1006">
        <v>2E-3</v>
      </c>
      <c r="R1006">
        <v>0.14365</v>
      </c>
      <c r="S1006">
        <v>10.570819999999999</v>
      </c>
      <c r="T1006">
        <v>0.22348470000000001</v>
      </c>
      <c r="U1006">
        <v>5.9799999999999999E-2</v>
      </c>
      <c r="V1006">
        <v>2.0999999999999999E-3</v>
      </c>
      <c r="W1006">
        <v>2.3E-3</v>
      </c>
      <c r="X1006">
        <v>0.29920000000000002</v>
      </c>
      <c r="Y1006">
        <v>2.9600000000000001E-2</v>
      </c>
      <c r="Z1006">
        <v>3.5000000000000001E-3</v>
      </c>
      <c r="AA1006">
        <v>3.8E-3</v>
      </c>
      <c r="AB1006">
        <v>583</v>
      </c>
      <c r="AC1006">
        <v>15</v>
      </c>
      <c r="AD1006">
        <v>16</v>
      </c>
      <c r="AE1006">
        <v>582.79999999999995</v>
      </c>
      <c r="AF1006">
        <v>8.4</v>
      </c>
      <c r="AG1006">
        <v>12</v>
      </c>
      <c r="AH1006">
        <v>588</v>
      </c>
      <c r="AI1006">
        <v>69</v>
      </c>
      <c r="AJ1006">
        <v>75</v>
      </c>
      <c r="AK1006">
        <v>556</v>
      </c>
      <c r="AL1006">
        <v>76</v>
      </c>
      <c r="AM1006">
        <v>83</v>
      </c>
      <c r="AN1006">
        <v>310.89999999999998</v>
      </c>
      <c r="AO1006">
        <v>9.6999999999999993</v>
      </c>
      <c r="AP1006">
        <v>17.8</v>
      </c>
      <c r="AQ1006">
        <v>0.62</v>
      </c>
      <c r="AR1006">
        <v>17.43</v>
      </c>
      <c r="AS1006">
        <v>0.33</v>
      </c>
    </row>
    <row r="1007" spans="1:45" x14ac:dyDescent="0.25">
      <c r="A1007">
        <v>20.030999999999999</v>
      </c>
      <c r="B1007" t="s">
        <v>528</v>
      </c>
      <c r="C1007">
        <v>94</v>
      </c>
      <c r="D1007" t="s">
        <v>40</v>
      </c>
      <c r="E1007">
        <v>1</v>
      </c>
      <c r="L1007">
        <v>0.78600000000000003</v>
      </c>
      <c r="M1007">
        <v>2.4E-2</v>
      </c>
      <c r="N1007">
        <v>2.7E-2</v>
      </c>
      <c r="O1007">
        <v>9.3600000000000003E-2</v>
      </c>
      <c r="P1007">
        <v>1.4E-3</v>
      </c>
      <c r="Q1007">
        <v>1.9E-3</v>
      </c>
      <c r="R1007">
        <v>0.22777</v>
      </c>
      <c r="S1007">
        <v>10.683759999999999</v>
      </c>
      <c r="T1007">
        <v>0.21687119999999999</v>
      </c>
      <c r="U1007">
        <v>6.0699999999999997E-2</v>
      </c>
      <c r="V1007">
        <v>1.9E-3</v>
      </c>
      <c r="W1007">
        <v>2.0999999999999999E-3</v>
      </c>
      <c r="X1007">
        <v>0.20930000000000001</v>
      </c>
      <c r="Y1007">
        <v>3.2099999999999997E-2</v>
      </c>
      <c r="Z1007">
        <v>3.5000000000000001E-3</v>
      </c>
      <c r="AA1007">
        <v>3.8999999999999998E-3</v>
      </c>
      <c r="AB1007">
        <v>586</v>
      </c>
      <c r="AC1007">
        <v>14</v>
      </c>
      <c r="AD1007">
        <v>15</v>
      </c>
      <c r="AE1007">
        <v>576.79999999999995</v>
      </c>
      <c r="AF1007">
        <v>8.1</v>
      </c>
      <c r="AG1007">
        <v>11</v>
      </c>
      <c r="AH1007">
        <v>636</v>
      </c>
      <c r="AI1007">
        <v>69</v>
      </c>
      <c r="AJ1007">
        <v>75</v>
      </c>
      <c r="AK1007">
        <v>597</v>
      </c>
      <c r="AL1007">
        <v>70</v>
      </c>
      <c r="AM1007">
        <v>78</v>
      </c>
      <c r="AN1007">
        <v>309.39999999999998</v>
      </c>
      <c r="AO1007">
        <v>9.5</v>
      </c>
      <c r="AP1007">
        <v>18.04</v>
      </c>
      <c r="AQ1007">
        <v>0.68</v>
      </c>
      <c r="AR1007">
        <v>17.18</v>
      </c>
      <c r="AS1007">
        <v>0.37</v>
      </c>
    </row>
    <row r="1008" spans="1:45" x14ac:dyDescent="0.25">
      <c r="A1008">
        <v>20.038</v>
      </c>
      <c r="B1008" t="s">
        <v>529</v>
      </c>
      <c r="C1008">
        <v>93</v>
      </c>
      <c r="D1008" t="s">
        <v>40</v>
      </c>
      <c r="E1008">
        <v>1</v>
      </c>
      <c r="L1008">
        <v>0.76300000000000001</v>
      </c>
      <c r="M1008">
        <v>2.1999999999999999E-2</v>
      </c>
      <c r="N1008">
        <v>2.5000000000000001E-2</v>
      </c>
      <c r="O1008">
        <v>9.4200000000000006E-2</v>
      </c>
      <c r="P1008">
        <v>1.4E-3</v>
      </c>
      <c r="Q1008">
        <v>1.9E-3</v>
      </c>
      <c r="R1008">
        <v>0.11883000000000001</v>
      </c>
      <c r="S1008">
        <v>10.61571</v>
      </c>
      <c r="T1008">
        <v>0.21411730000000001</v>
      </c>
      <c r="U1008">
        <v>5.8700000000000002E-2</v>
      </c>
      <c r="V1008">
        <v>1.8E-3</v>
      </c>
      <c r="W1008">
        <v>2E-3</v>
      </c>
      <c r="X1008">
        <v>0.38982</v>
      </c>
      <c r="Y1008">
        <v>3.3599999999999998E-2</v>
      </c>
      <c r="Z1008">
        <v>3.7000000000000002E-3</v>
      </c>
      <c r="AA1008">
        <v>4.0000000000000001E-3</v>
      </c>
      <c r="AB1008">
        <v>574</v>
      </c>
      <c r="AC1008">
        <v>12</v>
      </c>
      <c r="AD1008">
        <v>14</v>
      </c>
      <c r="AE1008">
        <v>580.20000000000005</v>
      </c>
      <c r="AF1008">
        <v>8</v>
      </c>
      <c r="AG1008">
        <v>11</v>
      </c>
      <c r="AH1008">
        <v>666</v>
      </c>
      <c r="AI1008">
        <v>72</v>
      </c>
      <c r="AJ1008">
        <v>79</v>
      </c>
      <c r="AK1008">
        <v>525</v>
      </c>
      <c r="AL1008">
        <v>67</v>
      </c>
      <c r="AM1008">
        <v>75</v>
      </c>
      <c r="AN1008">
        <v>358</v>
      </c>
      <c r="AO1008">
        <v>11</v>
      </c>
      <c r="AP1008">
        <v>20.93</v>
      </c>
      <c r="AQ1008">
        <v>0.72</v>
      </c>
      <c r="AR1008">
        <v>16.850000000000001</v>
      </c>
      <c r="AS1008">
        <v>0.33</v>
      </c>
    </row>
    <row r="1009" spans="1:45" x14ac:dyDescent="0.25">
      <c r="A1009">
        <v>20.001999999999999</v>
      </c>
      <c r="B1009" t="s">
        <v>530</v>
      </c>
      <c r="C1009">
        <v>93</v>
      </c>
      <c r="D1009" t="s">
        <v>40</v>
      </c>
      <c r="E1009">
        <v>1</v>
      </c>
      <c r="L1009">
        <v>0.78500000000000003</v>
      </c>
      <c r="M1009">
        <v>2.1000000000000001E-2</v>
      </c>
      <c r="N1009">
        <v>2.4E-2</v>
      </c>
      <c r="O1009">
        <v>9.5100000000000004E-2</v>
      </c>
      <c r="P1009">
        <v>1.5E-3</v>
      </c>
      <c r="Q1009">
        <v>2E-3</v>
      </c>
      <c r="R1009">
        <v>0.19076000000000001</v>
      </c>
      <c r="S1009">
        <v>10.51525</v>
      </c>
      <c r="T1009">
        <v>0.2211408</v>
      </c>
      <c r="U1009">
        <v>5.9900000000000002E-2</v>
      </c>
      <c r="V1009">
        <v>1.6000000000000001E-3</v>
      </c>
      <c r="W1009">
        <v>1.9E-3</v>
      </c>
      <c r="X1009">
        <v>0.35708000000000001</v>
      </c>
      <c r="Y1009">
        <v>2.9499999999999998E-2</v>
      </c>
      <c r="Z1009">
        <v>3.3E-3</v>
      </c>
      <c r="AA1009">
        <v>3.5999999999999999E-3</v>
      </c>
      <c r="AB1009">
        <v>587</v>
      </c>
      <c r="AC1009">
        <v>12</v>
      </c>
      <c r="AD1009">
        <v>13</v>
      </c>
      <c r="AE1009">
        <v>585.6</v>
      </c>
      <c r="AF1009">
        <v>8.6999999999999993</v>
      </c>
      <c r="AG1009">
        <v>12</v>
      </c>
      <c r="AH1009">
        <v>586</v>
      </c>
      <c r="AI1009">
        <v>64</v>
      </c>
      <c r="AJ1009">
        <v>70</v>
      </c>
      <c r="AK1009">
        <v>574</v>
      </c>
      <c r="AL1009">
        <v>60</v>
      </c>
      <c r="AM1009">
        <v>69</v>
      </c>
      <c r="AN1009">
        <v>327</v>
      </c>
      <c r="AO1009">
        <v>10</v>
      </c>
      <c r="AP1009">
        <v>19.2</v>
      </c>
      <c r="AQ1009">
        <v>0.62</v>
      </c>
      <c r="AR1009">
        <v>16.760000000000002</v>
      </c>
      <c r="AS1009">
        <v>0.27</v>
      </c>
    </row>
    <row r="1010" spans="1:45" x14ac:dyDescent="0.25">
      <c r="A1010">
        <v>20.053999999999998</v>
      </c>
      <c r="B1010" t="s">
        <v>531</v>
      </c>
      <c r="C1010">
        <v>93</v>
      </c>
      <c r="D1010" t="s">
        <v>40</v>
      </c>
      <c r="E1010">
        <v>1</v>
      </c>
      <c r="L1010">
        <v>0.79600000000000004</v>
      </c>
      <c r="M1010">
        <v>2.7E-2</v>
      </c>
      <c r="N1010">
        <v>0.03</v>
      </c>
      <c r="O1010">
        <v>9.5600000000000004E-2</v>
      </c>
      <c r="P1010">
        <v>1.2999999999999999E-3</v>
      </c>
      <c r="Q1010">
        <v>1.9E-3</v>
      </c>
      <c r="R1010">
        <v>0.21645</v>
      </c>
      <c r="S1010">
        <v>10.46025</v>
      </c>
      <c r="T1010">
        <v>0.20789199999999999</v>
      </c>
      <c r="U1010">
        <v>0.06</v>
      </c>
      <c r="V1010">
        <v>2E-3</v>
      </c>
      <c r="W1010">
        <v>2.2000000000000001E-3</v>
      </c>
      <c r="X1010">
        <v>0.19162000000000001</v>
      </c>
      <c r="Y1010">
        <v>3.1699999999999999E-2</v>
      </c>
      <c r="Z1010">
        <v>3.0000000000000001E-3</v>
      </c>
      <c r="AA1010">
        <v>3.3999999999999998E-3</v>
      </c>
      <c r="AB1010">
        <v>592</v>
      </c>
      <c r="AC1010">
        <v>16</v>
      </c>
      <c r="AD1010">
        <v>17</v>
      </c>
      <c r="AE1010">
        <v>588.5</v>
      </c>
      <c r="AF1010">
        <v>7.8</v>
      </c>
      <c r="AG1010">
        <v>11</v>
      </c>
      <c r="AH1010">
        <v>628</v>
      </c>
      <c r="AI1010">
        <v>59</v>
      </c>
      <c r="AJ1010">
        <v>66</v>
      </c>
      <c r="AK1010">
        <v>588</v>
      </c>
      <c r="AL1010">
        <v>73</v>
      </c>
      <c r="AM1010">
        <v>80</v>
      </c>
      <c r="AN1010">
        <v>323</v>
      </c>
      <c r="AO1010">
        <v>10</v>
      </c>
      <c r="AP1010">
        <v>19.38</v>
      </c>
      <c r="AQ1010">
        <v>0.69</v>
      </c>
      <c r="AR1010">
        <v>16.72</v>
      </c>
      <c r="AS1010">
        <v>0.33</v>
      </c>
    </row>
    <row r="1011" spans="1:45" x14ac:dyDescent="0.25">
      <c r="A1011">
        <v>20.033999999999999</v>
      </c>
      <c r="B1011" t="s">
        <v>532</v>
      </c>
      <c r="C1011">
        <v>93</v>
      </c>
      <c r="D1011" t="s">
        <v>40</v>
      </c>
      <c r="E1011">
        <v>1</v>
      </c>
      <c r="L1011">
        <v>0.81399999999999995</v>
      </c>
      <c r="M1011">
        <v>2.1000000000000001E-2</v>
      </c>
      <c r="N1011">
        <v>2.5000000000000001E-2</v>
      </c>
      <c r="O1011">
        <v>9.5399999999999999E-2</v>
      </c>
      <c r="P1011">
        <v>1.2999999999999999E-3</v>
      </c>
      <c r="Q1011">
        <v>1.9E-3</v>
      </c>
      <c r="R1011">
        <v>8.1846000000000002E-2</v>
      </c>
      <c r="S1011">
        <v>10.48218</v>
      </c>
      <c r="T1011">
        <v>0.20876459999999999</v>
      </c>
      <c r="U1011">
        <v>6.2199999999999998E-2</v>
      </c>
      <c r="V1011">
        <v>1.6999999999999999E-3</v>
      </c>
      <c r="W1011">
        <v>1.9E-3</v>
      </c>
      <c r="X1011">
        <v>0.41310000000000002</v>
      </c>
      <c r="Y1011">
        <v>2.9700000000000001E-2</v>
      </c>
      <c r="Z1011">
        <v>3.5000000000000001E-3</v>
      </c>
      <c r="AA1011">
        <v>3.8E-3</v>
      </c>
      <c r="AB1011">
        <v>603</v>
      </c>
      <c r="AC1011">
        <v>12</v>
      </c>
      <c r="AD1011">
        <v>14</v>
      </c>
      <c r="AE1011">
        <v>587.4</v>
      </c>
      <c r="AF1011">
        <v>7.7</v>
      </c>
      <c r="AG1011">
        <v>11</v>
      </c>
      <c r="AH1011">
        <v>589</v>
      </c>
      <c r="AI1011">
        <v>68</v>
      </c>
      <c r="AJ1011">
        <v>74</v>
      </c>
      <c r="AK1011">
        <v>656</v>
      </c>
      <c r="AL1011">
        <v>60</v>
      </c>
      <c r="AM1011">
        <v>69</v>
      </c>
      <c r="AN1011">
        <v>351</v>
      </c>
      <c r="AO1011">
        <v>11</v>
      </c>
      <c r="AP1011">
        <v>20.96</v>
      </c>
      <c r="AQ1011">
        <v>0.81</v>
      </c>
      <c r="AR1011">
        <v>16.850000000000001</v>
      </c>
      <c r="AS1011">
        <v>0.34</v>
      </c>
    </row>
    <row r="1012" spans="1:45" x14ac:dyDescent="0.25">
      <c r="A1012">
        <v>20.032</v>
      </c>
      <c r="B1012" t="s">
        <v>533</v>
      </c>
      <c r="C1012">
        <v>93</v>
      </c>
      <c r="D1012" t="s">
        <v>40</v>
      </c>
      <c r="E1012">
        <v>1</v>
      </c>
      <c r="L1012">
        <v>0.78</v>
      </c>
      <c r="M1012">
        <v>2.5000000000000001E-2</v>
      </c>
      <c r="N1012">
        <v>2.8000000000000001E-2</v>
      </c>
      <c r="O1012">
        <v>9.35E-2</v>
      </c>
      <c r="P1012">
        <v>1.5E-3</v>
      </c>
      <c r="Q1012">
        <v>2E-3</v>
      </c>
      <c r="R1012">
        <v>0.30034</v>
      </c>
      <c r="S1012">
        <v>10.69519</v>
      </c>
      <c r="T1012">
        <v>0.22877410000000001</v>
      </c>
      <c r="U1012">
        <v>6.13E-2</v>
      </c>
      <c r="V1012">
        <v>2.2000000000000001E-3</v>
      </c>
      <c r="W1012">
        <v>2.3999999999999998E-3</v>
      </c>
      <c r="X1012">
        <v>0.13542999999999999</v>
      </c>
      <c r="Y1012">
        <v>3.1E-2</v>
      </c>
      <c r="Z1012">
        <v>3.3999999999999998E-3</v>
      </c>
      <c r="AA1012">
        <v>3.7000000000000002E-3</v>
      </c>
      <c r="AB1012">
        <v>585</v>
      </c>
      <c r="AC1012">
        <v>15</v>
      </c>
      <c r="AD1012">
        <v>17</v>
      </c>
      <c r="AE1012">
        <v>576</v>
      </c>
      <c r="AF1012">
        <v>8.8000000000000007</v>
      </c>
      <c r="AG1012">
        <v>12</v>
      </c>
      <c r="AH1012">
        <v>615</v>
      </c>
      <c r="AI1012">
        <v>66</v>
      </c>
      <c r="AJ1012">
        <v>73</v>
      </c>
      <c r="AK1012">
        <v>608</v>
      </c>
      <c r="AL1012">
        <v>78</v>
      </c>
      <c r="AM1012">
        <v>84</v>
      </c>
      <c r="AN1012">
        <v>314.89999999999998</v>
      </c>
      <c r="AO1012">
        <v>8.3000000000000007</v>
      </c>
      <c r="AP1012">
        <v>18.899999999999999</v>
      </c>
      <c r="AQ1012">
        <v>0.57999999999999996</v>
      </c>
      <c r="AR1012">
        <v>16.97</v>
      </c>
      <c r="AS1012">
        <v>0.33</v>
      </c>
    </row>
    <row r="1013" spans="1:45" x14ac:dyDescent="0.25">
      <c r="A1013">
        <v>20.021999999999998</v>
      </c>
      <c r="B1013" t="s">
        <v>534</v>
      </c>
      <c r="C1013">
        <v>93</v>
      </c>
      <c r="D1013" t="s">
        <v>40</v>
      </c>
      <c r="E1013">
        <v>1</v>
      </c>
      <c r="L1013">
        <v>0.78200000000000003</v>
      </c>
      <c r="M1013">
        <v>2.3E-2</v>
      </c>
      <c r="N1013">
        <v>2.5999999999999999E-2</v>
      </c>
      <c r="O1013">
        <v>9.2399999999999996E-2</v>
      </c>
      <c r="P1013">
        <v>1.5E-3</v>
      </c>
      <c r="Q1013">
        <v>2E-3</v>
      </c>
      <c r="R1013">
        <v>0.18937000000000001</v>
      </c>
      <c r="S1013">
        <v>10.822509999999999</v>
      </c>
      <c r="T1013">
        <v>0.2342535</v>
      </c>
      <c r="U1013">
        <v>6.1199999999999997E-2</v>
      </c>
      <c r="V1013">
        <v>1.9E-3</v>
      </c>
      <c r="W1013">
        <v>2.0999999999999999E-3</v>
      </c>
      <c r="X1013">
        <v>0.18983</v>
      </c>
      <c r="Y1013">
        <v>2.6800000000000001E-2</v>
      </c>
      <c r="Z1013">
        <v>2.8999999999999998E-3</v>
      </c>
      <c r="AA1013">
        <v>3.2000000000000002E-3</v>
      </c>
      <c r="AB1013">
        <v>585</v>
      </c>
      <c r="AC1013">
        <v>13</v>
      </c>
      <c r="AD1013">
        <v>15</v>
      </c>
      <c r="AE1013">
        <v>569.4</v>
      </c>
      <c r="AF1013">
        <v>8.6</v>
      </c>
      <c r="AG1013">
        <v>12</v>
      </c>
      <c r="AH1013">
        <v>533</v>
      </c>
      <c r="AI1013">
        <v>57</v>
      </c>
      <c r="AJ1013">
        <v>63</v>
      </c>
      <c r="AK1013">
        <v>614</v>
      </c>
      <c r="AL1013">
        <v>68</v>
      </c>
      <c r="AM1013">
        <v>76</v>
      </c>
      <c r="AN1013">
        <v>352.8</v>
      </c>
      <c r="AO1013">
        <v>9.1</v>
      </c>
      <c r="AP1013">
        <v>21.61</v>
      </c>
      <c r="AQ1013">
        <v>0.63</v>
      </c>
      <c r="AR1013">
        <v>16.399999999999999</v>
      </c>
      <c r="AS1013">
        <v>0.31</v>
      </c>
    </row>
    <row r="1014" spans="1:45" x14ac:dyDescent="0.25">
      <c r="A1014">
        <v>20.338000000000001</v>
      </c>
      <c r="B1014" t="s">
        <v>535</v>
      </c>
      <c r="C1014">
        <v>94</v>
      </c>
      <c r="D1014" t="s">
        <v>40</v>
      </c>
      <c r="E1014">
        <v>1</v>
      </c>
      <c r="L1014">
        <v>0.77700000000000002</v>
      </c>
      <c r="M1014">
        <v>2.4E-2</v>
      </c>
      <c r="N1014">
        <v>2.7E-2</v>
      </c>
      <c r="O1014">
        <v>9.2700000000000005E-2</v>
      </c>
      <c r="P1014">
        <v>1.2999999999999999E-3</v>
      </c>
      <c r="Q1014">
        <v>1.8E-3</v>
      </c>
      <c r="R1014">
        <v>-1.2139E-2</v>
      </c>
      <c r="S1014">
        <v>10.78749</v>
      </c>
      <c r="T1014">
        <v>0.20946580000000001</v>
      </c>
      <c r="U1014">
        <v>6.0499999999999998E-2</v>
      </c>
      <c r="V1014">
        <v>2E-3</v>
      </c>
      <c r="W1014">
        <v>2.2000000000000001E-3</v>
      </c>
      <c r="X1014">
        <v>0.42513000000000001</v>
      </c>
      <c r="Y1014">
        <v>2.81E-2</v>
      </c>
      <c r="Z1014">
        <v>3.0999999999999999E-3</v>
      </c>
      <c r="AA1014">
        <v>3.3999999999999998E-3</v>
      </c>
      <c r="AB1014">
        <v>581</v>
      </c>
      <c r="AC1014">
        <v>14</v>
      </c>
      <c r="AD1014">
        <v>16</v>
      </c>
      <c r="AE1014">
        <v>571.70000000000005</v>
      </c>
      <c r="AF1014">
        <v>7.5</v>
      </c>
      <c r="AG1014">
        <v>11</v>
      </c>
      <c r="AH1014">
        <v>557</v>
      </c>
      <c r="AI1014">
        <v>61</v>
      </c>
      <c r="AJ1014">
        <v>67</v>
      </c>
      <c r="AK1014">
        <v>594</v>
      </c>
      <c r="AL1014">
        <v>76</v>
      </c>
      <c r="AM1014">
        <v>83</v>
      </c>
      <c r="AN1014">
        <v>313.39999999999998</v>
      </c>
      <c r="AO1014">
        <v>8.9</v>
      </c>
      <c r="AP1014">
        <v>18.22</v>
      </c>
      <c r="AQ1014">
        <v>0.61</v>
      </c>
      <c r="AR1014">
        <v>17.48</v>
      </c>
      <c r="AS1014">
        <v>0.34</v>
      </c>
    </row>
    <row r="1015" spans="1:45" x14ac:dyDescent="0.25">
      <c r="A1015">
        <v>20.338999999999999</v>
      </c>
      <c r="B1015" t="s">
        <v>536</v>
      </c>
      <c r="C1015">
        <v>95</v>
      </c>
      <c r="D1015" t="s">
        <v>40</v>
      </c>
      <c r="E1015">
        <v>1</v>
      </c>
      <c r="L1015">
        <v>0.77400000000000002</v>
      </c>
      <c r="M1015">
        <v>2.1999999999999999E-2</v>
      </c>
      <c r="N1015">
        <v>2.5000000000000001E-2</v>
      </c>
      <c r="O1015">
        <v>9.1899999999999996E-2</v>
      </c>
      <c r="P1015">
        <v>1.2999999999999999E-3</v>
      </c>
      <c r="Q1015">
        <v>1.9E-3</v>
      </c>
      <c r="R1015">
        <v>1.6532000000000002E-2</v>
      </c>
      <c r="S1015">
        <v>10.88139</v>
      </c>
      <c r="T1015">
        <v>0.2249689</v>
      </c>
      <c r="U1015">
        <v>6.1100000000000002E-2</v>
      </c>
      <c r="V1015">
        <v>1.9E-3</v>
      </c>
      <c r="W1015">
        <v>2.0999999999999999E-3</v>
      </c>
      <c r="X1015">
        <v>0.42238999999999999</v>
      </c>
      <c r="Y1015">
        <v>3.2199999999999999E-2</v>
      </c>
      <c r="Z1015">
        <v>3.3999999999999998E-3</v>
      </c>
      <c r="AA1015">
        <v>3.8E-3</v>
      </c>
      <c r="AB1015">
        <v>580</v>
      </c>
      <c r="AC1015">
        <v>13</v>
      </c>
      <c r="AD1015">
        <v>14</v>
      </c>
      <c r="AE1015">
        <v>566.9</v>
      </c>
      <c r="AF1015">
        <v>7.9</v>
      </c>
      <c r="AG1015">
        <v>11</v>
      </c>
      <c r="AH1015">
        <v>639</v>
      </c>
      <c r="AI1015">
        <v>67</v>
      </c>
      <c r="AJ1015">
        <v>74</v>
      </c>
      <c r="AK1015">
        <v>609</v>
      </c>
      <c r="AL1015">
        <v>67</v>
      </c>
      <c r="AM1015">
        <v>75</v>
      </c>
      <c r="AN1015">
        <v>363</v>
      </c>
      <c r="AO1015">
        <v>10</v>
      </c>
      <c r="AP1015">
        <v>21.33</v>
      </c>
      <c r="AQ1015">
        <v>0.67</v>
      </c>
      <c r="AR1015">
        <v>16.95</v>
      </c>
      <c r="AS1015">
        <v>0.33</v>
      </c>
    </row>
    <row r="1016" spans="1:45" x14ac:dyDescent="0.25">
      <c r="A1016">
        <v>20.024000000000001</v>
      </c>
      <c r="B1016" t="s">
        <v>537</v>
      </c>
      <c r="C1016">
        <v>93</v>
      </c>
      <c r="D1016" t="s">
        <v>40</v>
      </c>
      <c r="E1016">
        <v>1</v>
      </c>
      <c r="L1016">
        <v>0.76100000000000001</v>
      </c>
      <c r="M1016">
        <v>2.7E-2</v>
      </c>
      <c r="N1016">
        <v>2.9000000000000001E-2</v>
      </c>
      <c r="O1016">
        <v>9.3399999999999997E-2</v>
      </c>
      <c r="P1016">
        <v>1.6000000000000001E-3</v>
      </c>
      <c r="Q1016">
        <v>2.0999999999999999E-3</v>
      </c>
      <c r="R1016">
        <v>0.28843999999999997</v>
      </c>
      <c r="S1016">
        <v>10.70664</v>
      </c>
      <c r="T1016">
        <v>0.24072740000000001</v>
      </c>
      <c r="U1016">
        <v>5.8700000000000002E-2</v>
      </c>
      <c r="V1016">
        <v>1.8E-3</v>
      </c>
      <c r="W1016">
        <v>2E-3</v>
      </c>
      <c r="X1016">
        <v>8.3045999999999995E-2</v>
      </c>
      <c r="Y1016">
        <v>2.9700000000000001E-2</v>
      </c>
      <c r="Z1016">
        <v>3.3E-3</v>
      </c>
      <c r="AA1016">
        <v>3.5999999999999999E-3</v>
      </c>
      <c r="AB1016">
        <v>572</v>
      </c>
      <c r="AC1016">
        <v>15</v>
      </c>
      <c r="AD1016">
        <v>17</v>
      </c>
      <c r="AE1016">
        <v>575.20000000000005</v>
      </c>
      <c r="AF1016">
        <v>9.3000000000000007</v>
      </c>
      <c r="AG1016">
        <v>12</v>
      </c>
      <c r="AH1016">
        <v>589</v>
      </c>
      <c r="AI1016">
        <v>65</v>
      </c>
      <c r="AJ1016">
        <v>71</v>
      </c>
      <c r="AK1016">
        <v>535</v>
      </c>
      <c r="AL1016">
        <v>73</v>
      </c>
      <c r="AM1016">
        <v>81</v>
      </c>
      <c r="AN1016">
        <v>316.89999999999998</v>
      </c>
      <c r="AO1016">
        <v>9.1999999999999993</v>
      </c>
      <c r="AP1016">
        <v>18.899999999999999</v>
      </c>
      <c r="AQ1016">
        <v>0.61</v>
      </c>
      <c r="AR1016">
        <v>16.73</v>
      </c>
      <c r="AS1016">
        <v>0.35</v>
      </c>
    </row>
    <row r="1017" spans="1:45" x14ac:dyDescent="0.25">
      <c r="A1017">
        <v>20.018000000000001</v>
      </c>
      <c r="B1017" t="s">
        <v>538</v>
      </c>
      <c r="C1017">
        <v>93</v>
      </c>
      <c r="D1017" t="s">
        <v>40</v>
      </c>
      <c r="E1017">
        <v>1</v>
      </c>
      <c r="L1017">
        <v>0.76900000000000002</v>
      </c>
      <c r="M1017">
        <v>2.5999999999999999E-2</v>
      </c>
      <c r="N1017">
        <v>2.9000000000000001E-2</v>
      </c>
      <c r="O1017">
        <v>9.3899999999999997E-2</v>
      </c>
      <c r="P1017">
        <v>1.4E-3</v>
      </c>
      <c r="Q1017">
        <v>2E-3</v>
      </c>
      <c r="R1017">
        <v>0.34439999999999998</v>
      </c>
      <c r="S1017">
        <v>10.64963</v>
      </c>
      <c r="T1017">
        <v>0.22682910000000001</v>
      </c>
      <c r="U1017">
        <v>5.9499999999999997E-2</v>
      </c>
      <c r="V1017">
        <v>2E-3</v>
      </c>
      <c r="W1017">
        <v>2.2000000000000001E-3</v>
      </c>
      <c r="X1017">
        <v>0.13561999999999999</v>
      </c>
      <c r="Y1017">
        <v>2.92E-2</v>
      </c>
      <c r="Z1017">
        <v>3.5999999999999999E-3</v>
      </c>
      <c r="AA1017">
        <v>3.8E-3</v>
      </c>
      <c r="AB1017">
        <v>579</v>
      </c>
      <c r="AC1017">
        <v>15</v>
      </c>
      <c r="AD1017">
        <v>17</v>
      </c>
      <c r="AE1017">
        <v>578.5</v>
      </c>
      <c r="AF1017">
        <v>8.5</v>
      </c>
      <c r="AG1017">
        <v>12</v>
      </c>
      <c r="AH1017">
        <v>580</v>
      </c>
      <c r="AI1017">
        <v>70</v>
      </c>
      <c r="AJ1017">
        <v>75</v>
      </c>
      <c r="AK1017">
        <v>549</v>
      </c>
      <c r="AL1017">
        <v>73</v>
      </c>
      <c r="AM1017">
        <v>80</v>
      </c>
      <c r="AN1017">
        <v>308</v>
      </c>
      <c r="AO1017">
        <v>8.9</v>
      </c>
      <c r="AP1017">
        <v>18.399999999999999</v>
      </c>
      <c r="AQ1017">
        <v>0.55000000000000004</v>
      </c>
      <c r="AR1017">
        <v>16.63</v>
      </c>
      <c r="AS1017">
        <v>0.26</v>
      </c>
    </row>
    <row r="1018" spans="1:45" x14ac:dyDescent="0.25">
      <c r="A1018">
        <v>20.038</v>
      </c>
      <c r="B1018" t="s">
        <v>539</v>
      </c>
      <c r="C1018">
        <v>93</v>
      </c>
      <c r="D1018" t="s">
        <v>40</v>
      </c>
      <c r="E1018">
        <v>1</v>
      </c>
      <c r="L1018">
        <v>0.76700000000000002</v>
      </c>
      <c r="M1018">
        <v>2.3E-2</v>
      </c>
      <c r="N1018">
        <v>2.5999999999999999E-2</v>
      </c>
      <c r="O1018">
        <v>9.3799999999999994E-2</v>
      </c>
      <c r="P1018">
        <v>1.6000000000000001E-3</v>
      </c>
      <c r="Q1018">
        <v>2.0999999999999999E-3</v>
      </c>
      <c r="R1018">
        <v>0.37201000000000001</v>
      </c>
      <c r="S1018">
        <v>10.66098</v>
      </c>
      <c r="T1018">
        <v>0.23867869999999999</v>
      </c>
      <c r="U1018">
        <v>5.96E-2</v>
      </c>
      <c r="V1018">
        <v>1.8E-3</v>
      </c>
      <c r="W1018">
        <v>2E-3</v>
      </c>
      <c r="X1018">
        <v>0.16250999999999999</v>
      </c>
      <c r="Y1018">
        <v>3.04E-2</v>
      </c>
      <c r="Z1018">
        <v>2.8E-3</v>
      </c>
      <c r="AA1018">
        <v>3.2000000000000002E-3</v>
      </c>
      <c r="AB1018">
        <v>578</v>
      </c>
      <c r="AC1018">
        <v>14</v>
      </c>
      <c r="AD1018">
        <v>16</v>
      </c>
      <c r="AE1018">
        <v>578</v>
      </c>
      <c r="AF1018">
        <v>9.4</v>
      </c>
      <c r="AG1018">
        <v>12</v>
      </c>
      <c r="AH1018">
        <v>604</v>
      </c>
      <c r="AI1018">
        <v>55</v>
      </c>
      <c r="AJ1018">
        <v>62</v>
      </c>
      <c r="AK1018">
        <v>555</v>
      </c>
      <c r="AL1018">
        <v>68</v>
      </c>
      <c r="AM1018">
        <v>75</v>
      </c>
      <c r="AN1018">
        <v>358</v>
      </c>
      <c r="AO1018">
        <v>10</v>
      </c>
      <c r="AP1018">
        <v>21.32</v>
      </c>
      <c r="AQ1018">
        <v>0.76</v>
      </c>
      <c r="AR1018">
        <v>16.600000000000001</v>
      </c>
      <c r="AS1018">
        <v>0.34</v>
      </c>
    </row>
    <row r="1019" spans="1:45" x14ac:dyDescent="0.25">
      <c r="A1019">
        <v>20.085000000000001</v>
      </c>
      <c r="B1019" t="s">
        <v>540</v>
      </c>
      <c r="C1019">
        <v>93</v>
      </c>
      <c r="D1019" t="s">
        <v>40</v>
      </c>
      <c r="E1019">
        <v>1</v>
      </c>
      <c r="L1019">
        <v>0.77</v>
      </c>
      <c r="M1019">
        <v>2.1999999999999999E-2</v>
      </c>
      <c r="N1019">
        <v>2.4E-2</v>
      </c>
      <c r="O1019">
        <v>9.2999999999999999E-2</v>
      </c>
      <c r="P1019">
        <v>1.4E-3</v>
      </c>
      <c r="Q1019">
        <v>1.9E-3</v>
      </c>
      <c r="R1019">
        <v>0.12795000000000001</v>
      </c>
      <c r="S1019">
        <v>10.752689999999999</v>
      </c>
      <c r="T1019">
        <v>0.2196786</v>
      </c>
      <c r="U1019">
        <v>0.06</v>
      </c>
      <c r="V1019">
        <v>1.8E-3</v>
      </c>
      <c r="W1019">
        <v>2E-3</v>
      </c>
      <c r="X1019">
        <v>0.13930999999999999</v>
      </c>
      <c r="Y1019">
        <v>3.0700000000000002E-2</v>
      </c>
      <c r="Z1019">
        <v>2.8999999999999998E-3</v>
      </c>
      <c r="AA1019">
        <v>3.2000000000000002E-3</v>
      </c>
      <c r="AB1019">
        <v>578</v>
      </c>
      <c r="AC1019">
        <v>12</v>
      </c>
      <c r="AD1019">
        <v>14</v>
      </c>
      <c r="AE1019">
        <v>573.1</v>
      </c>
      <c r="AF1019">
        <v>8</v>
      </c>
      <c r="AG1019">
        <v>11</v>
      </c>
      <c r="AH1019">
        <v>609</v>
      </c>
      <c r="AI1019">
        <v>56</v>
      </c>
      <c r="AJ1019">
        <v>63</v>
      </c>
      <c r="AK1019">
        <v>575</v>
      </c>
      <c r="AL1019">
        <v>65</v>
      </c>
      <c r="AM1019">
        <v>73</v>
      </c>
      <c r="AN1019">
        <v>357</v>
      </c>
      <c r="AO1019">
        <v>10</v>
      </c>
      <c r="AP1019">
        <v>21.76</v>
      </c>
      <c r="AQ1019">
        <v>0.75</v>
      </c>
      <c r="AR1019">
        <v>16.22</v>
      </c>
      <c r="AS1019">
        <v>0.32</v>
      </c>
    </row>
    <row r="1020" spans="1:45" x14ac:dyDescent="0.25">
      <c r="A1020">
        <v>20.050999999999998</v>
      </c>
      <c r="B1020" t="s">
        <v>541</v>
      </c>
      <c r="C1020">
        <v>93</v>
      </c>
      <c r="D1020" t="s">
        <v>40</v>
      </c>
      <c r="E1020">
        <v>1</v>
      </c>
      <c r="L1020">
        <v>0.77500000000000002</v>
      </c>
      <c r="M1020">
        <v>2.3E-2</v>
      </c>
      <c r="N1020">
        <v>2.5999999999999999E-2</v>
      </c>
      <c r="O1020">
        <v>9.4500000000000001E-2</v>
      </c>
      <c r="P1020">
        <v>1.5E-3</v>
      </c>
      <c r="Q1020">
        <v>2E-3</v>
      </c>
      <c r="R1020">
        <v>0.29948999999999998</v>
      </c>
      <c r="S1020">
        <v>10.58201</v>
      </c>
      <c r="T1020">
        <v>0.22395789999999999</v>
      </c>
      <c r="U1020">
        <v>5.9799999999999999E-2</v>
      </c>
      <c r="V1020">
        <v>1.8E-3</v>
      </c>
      <c r="W1020">
        <v>2E-3</v>
      </c>
      <c r="X1020">
        <v>0.17580999999999999</v>
      </c>
      <c r="Y1020">
        <v>2.86E-2</v>
      </c>
      <c r="Z1020">
        <v>3.3E-3</v>
      </c>
      <c r="AA1020">
        <v>3.5999999999999999E-3</v>
      </c>
      <c r="AB1020">
        <v>583</v>
      </c>
      <c r="AC1020">
        <v>14</v>
      </c>
      <c r="AD1020">
        <v>15</v>
      </c>
      <c r="AE1020">
        <v>581.9</v>
      </c>
      <c r="AF1020">
        <v>8.6999999999999993</v>
      </c>
      <c r="AG1020">
        <v>12</v>
      </c>
      <c r="AH1020">
        <v>568</v>
      </c>
      <c r="AI1020">
        <v>64</v>
      </c>
      <c r="AJ1020">
        <v>70</v>
      </c>
      <c r="AK1020">
        <v>564</v>
      </c>
      <c r="AL1020">
        <v>67</v>
      </c>
      <c r="AM1020">
        <v>75</v>
      </c>
      <c r="AN1020">
        <v>342.7</v>
      </c>
      <c r="AO1020">
        <v>9.6</v>
      </c>
      <c r="AP1020">
        <v>20.55</v>
      </c>
      <c r="AQ1020">
        <v>0.7</v>
      </c>
      <c r="AR1020">
        <v>16.72</v>
      </c>
      <c r="AS1020">
        <v>0.28999999999999998</v>
      </c>
    </row>
    <row r="1021" spans="1:45" x14ac:dyDescent="0.25">
      <c r="A1021">
        <v>20.030999999999999</v>
      </c>
      <c r="B1021" t="s">
        <v>542</v>
      </c>
      <c r="C1021">
        <v>93</v>
      </c>
      <c r="D1021" t="s">
        <v>40</v>
      </c>
      <c r="E1021">
        <v>1</v>
      </c>
      <c r="L1021">
        <v>0.754</v>
      </c>
      <c r="M1021">
        <v>2.1000000000000001E-2</v>
      </c>
      <c r="N1021">
        <v>2.4E-2</v>
      </c>
      <c r="O1021">
        <v>9.2899999999999996E-2</v>
      </c>
      <c r="P1021">
        <v>1.4E-3</v>
      </c>
      <c r="Q1021">
        <v>1.9E-3</v>
      </c>
      <c r="R1021">
        <v>0.28001999999999999</v>
      </c>
      <c r="S1021">
        <v>10.76426</v>
      </c>
      <c r="T1021">
        <v>0.22015180000000001</v>
      </c>
      <c r="U1021">
        <v>5.8799999999999998E-2</v>
      </c>
      <c r="V1021">
        <v>1.6000000000000001E-3</v>
      </c>
      <c r="W1021">
        <v>1.9E-3</v>
      </c>
      <c r="X1021">
        <v>0.25775999999999999</v>
      </c>
      <c r="Y1021">
        <v>3.2599999999999997E-2</v>
      </c>
      <c r="Z1021">
        <v>3.0000000000000001E-3</v>
      </c>
      <c r="AA1021">
        <v>3.3999999999999998E-3</v>
      </c>
      <c r="AB1021">
        <v>569</v>
      </c>
      <c r="AC1021">
        <v>12</v>
      </c>
      <c r="AD1021">
        <v>14</v>
      </c>
      <c r="AE1021">
        <v>572.79999999999995</v>
      </c>
      <c r="AF1021">
        <v>8.1</v>
      </c>
      <c r="AG1021">
        <v>11</v>
      </c>
      <c r="AH1021">
        <v>646</v>
      </c>
      <c r="AI1021">
        <v>58</v>
      </c>
      <c r="AJ1021">
        <v>66</v>
      </c>
      <c r="AK1021">
        <v>533</v>
      </c>
      <c r="AL1021">
        <v>62</v>
      </c>
      <c r="AM1021">
        <v>71</v>
      </c>
      <c r="AN1021">
        <v>357</v>
      </c>
      <c r="AO1021">
        <v>10</v>
      </c>
      <c r="AP1021">
        <v>21.96</v>
      </c>
      <c r="AQ1021">
        <v>0.69</v>
      </c>
      <c r="AR1021">
        <v>16.309999999999999</v>
      </c>
      <c r="AS1021">
        <v>0.28999999999999998</v>
      </c>
    </row>
    <row r="1022" spans="1:45" x14ac:dyDescent="0.25">
      <c r="A1022">
        <v>20.216000000000001</v>
      </c>
      <c r="B1022" t="s">
        <v>543</v>
      </c>
      <c r="C1022">
        <v>94</v>
      </c>
      <c r="D1022" t="s">
        <v>40</v>
      </c>
      <c r="E1022">
        <v>1</v>
      </c>
      <c r="L1022">
        <v>0.76100000000000001</v>
      </c>
      <c r="M1022">
        <v>2.5000000000000001E-2</v>
      </c>
      <c r="N1022">
        <v>2.7E-2</v>
      </c>
      <c r="O1022">
        <v>9.0700000000000003E-2</v>
      </c>
      <c r="P1022">
        <v>1.2999999999999999E-3</v>
      </c>
      <c r="Q1022">
        <v>1.9E-3</v>
      </c>
      <c r="R1022">
        <v>0.22478999999999999</v>
      </c>
      <c r="S1022">
        <v>11.025359999999999</v>
      </c>
      <c r="T1022">
        <v>0.23096120000000001</v>
      </c>
      <c r="U1022">
        <v>6.0699999999999997E-2</v>
      </c>
      <c r="V1022">
        <v>1.9E-3</v>
      </c>
      <c r="W1022">
        <v>2.2000000000000001E-3</v>
      </c>
      <c r="X1022">
        <v>2.3439000000000002E-2</v>
      </c>
      <c r="Y1022">
        <v>2.9700000000000001E-2</v>
      </c>
      <c r="Z1022">
        <v>2.8999999999999998E-3</v>
      </c>
      <c r="AA1022">
        <v>3.3E-3</v>
      </c>
      <c r="AB1022">
        <v>572</v>
      </c>
      <c r="AC1022">
        <v>14</v>
      </c>
      <c r="AD1022">
        <v>16</v>
      </c>
      <c r="AE1022">
        <v>559.5</v>
      </c>
      <c r="AF1022">
        <v>8</v>
      </c>
      <c r="AG1022">
        <v>11</v>
      </c>
      <c r="AH1022">
        <v>590</v>
      </c>
      <c r="AI1022">
        <v>58</v>
      </c>
      <c r="AJ1022">
        <v>65</v>
      </c>
      <c r="AK1022">
        <v>594</v>
      </c>
      <c r="AL1022">
        <v>69</v>
      </c>
      <c r="AM1022">
        <v>77</v>
      </c>
      <c r="AN1022">
        <v>346.7</v>
      </c>
      <c r="AO1022">
        <v>8.6</v>
      </c>
      <c r="AP1022">
        <v>20.64</v>
      </c>
      <c r="AQ1022">
        <v>0.56999999999999995</v>
      </c>
      <c r="AR1022">
        <v>17.03</v>
      </c>
      <c r="AS1022">
        <v>0.32</v>
      </c>
    </row>
    <row r="1023" spans="1:45" x14ac:dyDescent="0.25">
      <c r="A1023">
        <v>20.071000000000002</v>
      </c>
      <c r="B1023" t="s">
        <v>544</v>
      </c>
      <c r="C1023">
        <v>93</v>
      </c>
      <c r="D1023" t="s">
        <v>40</v>
      </c>
      <c r="E1023">
        <v>1</v>
      </c>
      <c r="L1023">
        <v>0.77300000000000002</v>
      </c>
      <c r="M1023">
        <v>2.4E-2</v>
      </c>
      <c r="N1023">
        <v>2.5999999999999999E-2</v>
      </c>
      <c r="O1023">
        <v>9.2399999999999996E-2</v>
      </c>
      <c r="P1023">
        <v>1.6999999999999999E-3</v>
      </c>
      <c r="Q1023">
        <v>2.0999999999999999E-3</v>
      </c>
      <c r="R1023">
        <v>9.5226000000000005E-2</v>
      </c>
      <c r="S1023">
        <v>10.822509999999999</v>
      </c>
      <c r="T1023">
        <v>0.2459662</v>
      </c>
      <c r="U1023">
        <v>6.08E-2</v>
      </c>
      <c r="V1023">
        <v>2.0999999999999999E-3</v>
      </c>
      <c r="W1023">
        <v>2.3E-3</v>
      </c>
      <c r="X1023">
        <v>0.41589999999999999</v>
      </c>
      <c r="Y1023">
        <v>3.0599999999999999E-2</v>
      </c>
      <c r="Z1023">
        <v>3.5999999999999999E-3</v>
      </c>
      <c r="AA1023">
        <v>3.8999999999999998E-3</v>
      </c>
      <c r="AB1023">
        <v>579</v>
      </c>
      <c r="AC1023">
        <v>14</v>
      </c>
      <c r="AD1023">
        <v>15</v>
      </c>
      <c r="AE1023">
        <v>569.79999999999995</v>
      </c>
      <c r="AF1023">
        <v>9.9</v>
      </c>
      <c r="AG1023">
        <v>13</v>
      </c>
      <c r="AH1023">
        <v>607</v>
      </c>
      <c r="AI1023">
        <v>70</v>
      </c>
      <c r="AJ1023">
        <v>76</v>
      </c>
      <c r="AK1023">
        <v>596</v>
      </c>
      <c r="AL1023">
        <v>75</v>
      </c>
      <c r="AM1023">
        <v>82</v>
      </c>
      <c r="AN1023">
        <v>319.60000000000002</v>
      </c>
      <c r="AO1023">
        <v>8.1</v>
      </c>
      <c r="AP1023">
        <v>18.62</v>
      </c>
      <c r="AQ1023">
        <v>0.55000000000000004</v>
      </c>
      <c r="AR1023">
        <v>17.190000000000001</v>
      </c>
      <c r="AS1023">
        <v>0.33</v>
      </c>
    </row>
    <row r="1024" spans="1:45" x14ac:dyDescent="0.25">
      <c r="A1024">
        <v>20.045999999999999</v>
      </c>
      <c r="B1024" t="s">
        <v>545</v>
      </c>
      <c r="C1024">
        <v>93</v>
      </c>
      <c r="D1024" t="s">
        <v>40</v>
      </c>
      <c r="E1024">
        <v>1</v>
      </c>
      <c r="L1024">
        <v>0.77200000000000002</v>
      </c>
      <c r="M1024">
        <v>2.1999999999999999E-2</v>
      </c>
      <c r="N1024">
        <v>2.5000000000000001E-2</v>
      </c>
      <c r="O1024">
        <v>9.1700000000000004E-2</v>
      </c>
      <c r="P1024">
        <v>1.2999999999999999E-3</v>
      </c>
      <c r="Q1024">
        <v>1.8E-3</v>
      </c>
      <c r="R1024">
        <v>0.26071</v>
      </c>
      <c r="S1024">
        <v>10.90513</v>
      </c>
      <c r="T1024">
        <v>0.21405920000000001</v>
      </c>
      <c r="U1024">
        <v>6.1100000000000002E-2</v>
      </c>
      <c r="V1024">
        <v>1.6999999999999999E-3</v>
      </c>
      <c r="W1024">
        <v>2E-3</v>
      </c>
      <c r="X1024">
        <v>0.12278</v>
      </c>
      <c r="Y1024">
        <v>2.8199999999999999E-2</v>
      </c>
      <c r="Z1024">
        <v>3.0000000000000001E-3</v>
      </c>
      <c r="AA1024">
        <v>3.3E-3</v>
      </c>
      <c r="AB1024">
        <v>582</v>
      </c>
      <c r="AC1024">
        <v>12</v>
      </c>
      <c r="AD1024">
        <v>13</v>
      </c>
      <c r="AE1024">
        <v>565.70000000000005</v>
      </c>
      <c r="AF1024">
        <v>7.5</v>
      </c>
      <c r="AG1024">
        <v>11</v>
      </c>
      <c r="AH1024">
        <v>559</v>
      </c>
      <c r="AI1024">
        <v>58</v>
      </c>
      <c r="AJ1024">
        <v>64</v>
      </c>
      <c r="AK1024">
        <v>628</v>
      </c>
      <c r="AL1024">
        <v>57</v>
      </c>
      <c r="AM1024">
        <v>65</v>
      </c>
      <c r="AN1024">
        <v>370</v>
      </c>
      <c r="AO1024">
        <v>10</v>
      </c>
      <c r="AP1024">
        <v>22.15</v>
      </c>
      <c r="AQ1024">
        <v>0.71</v>
      </c>
      <c r="AR1024">
        <v>16.98</v>
      </c>
      <c r="AS1024">
        <v>0.27</v>
      </c>
    </row>
    <row r="1025" spans="1:45" x14ac:dyDescent="0.25">
      <c r="A1025">
        <v>20.001999999999999</v>
      </c>
      <c r="B1025" t="s">
        <v>546</v>
      </c>
      <c r="C1025">
        <v>93</v>
      </c>
      <c r="D1025" t="s">
        <v>40</v>
      </c>
      <c r="E1025">
        <v>1</v>
      </c>
      <c r="L1025">
        <v>0.752</v>
      </c>
      <c r="M1025">
        <v>2.7E-2</v>
      </c>
      <c r="N1025">
        <v>0.03</v>
      </c>
      <c r="O1025">
        <v>9.1999999999999998E-2</v>
      </c>
      <c r="P1025">
        <v>1.5E-3</v>
      </c>
      <c r="Q1025">
        <v>2E-3</v>
      </c>
      <c r="R1025">
        <v>0.30318000000000001</v>
      </c>
      <c r="S1025">
        <v>10.86957</v>
      </c>
      <c r="T1025">
        <v>0.2362949</v>
      </c>
      <c r="U1025">
        <v>5.96E-2</v>
      </c>
      <c r="V1025">
        <v>2E-3</v>
      </c>
      <c r="W1025">
        <v>2.2000000000000001E-3</v>
      </c>
      <c r="X1025">
        <v>0.15637000000000001</v>
      </c>
      <c r="Y1025">
        <v>2.7900000000000001E-2</v>
      </c>
      <c r="Z1025">
        <v>2.8999999999999998E-3</v>
      </c>
      <c r="AA1025">
        <v>3.2000000000000002E-3</v>
      </c>
      <c r="AB1025">
        <v>569</v>
      </c>
      <c r="AC1025">
        <v>15</v>
      </c>
      <c r="AD1025">
        <v>16</v>
      </c>
      <c r="AE1025">
        <v>567.29999999999995</v>
      </c>
      <c r="AF1025">
        <v>9.1</v>
      </c>
      <c r="AG1025">
        <v>12</v>
      </c>
      <c r="AH1025">
        <v>554</v>
      </c>
      <c r="AI1025">
        <v>56</v>
      </c>
      <c r="AJ1025">
        <v>62</v>
      </c>
      <c r="AK1025">
        <v>552</v>
      </c>
      <c r="AL1025">
        <v>74</v>
      </c>
      <c r="AM1025">
        <v>81</v>
      </c>
      <c r="AN1025">
        <v>313.39999999999998</v>
      </c>
      <c r="AO1025">
        <v>7.5</v>
      </c>
      <c r="AP1025">
        <v>18.37</v>
      </c>
      <c r="AQ1025">
        <v>0.52</v>
      </c>
      <c r="AR1025">
        <v>16.829999999999998</v>
      </c>
      <c r="AS1025">
        <v>0.31</v>
      </c>
    </row>
    <row r="1026" spans="1:45" x14ac:dyDescent="0.25">
      <c r="A1026">
        <v>20.318999999999999</v>
      </c>
      <c r="B1026" t="s">
        <v>547</v>
      </c>
      <c r="C1026">
        <v>95</v>
      </c>
      <c r="D1026" t="s">
        <v>40</v>
      </c>
      <c r="E1026">
        <v>1</v>
      </c>
      <c r="L1026">
        <v>0.73799999999999999</v>
      </c>
      <c r="M1026">
        <v>2.5000000000000001E-2</v>
      </c>
      <c r="N1026">
        <v>2.7E-2</v>
      </c>
      <c r="O1026">
        <v>9.1200000000000003E-2</v>
      </c>
      <c r="P1026">
        <v>1.4E-3</v>
      </c>
      <c r="Q1026">
        <v>1.9E-3</v>
      </c>
      <c r="R1026">
        <v>0.39532</v>
      </c>
      <c r="S1026">
        <v>10.96491</v>
      </c>
      <c r="T1026">
        <v>0.22843569999999999</v>
      </c>
      <c r="U1026">
        <v>5.8400000000000001E-2</v>
      </c>
      <c r="V1026">
        <v>1.8E-3</v>
      </c>
      <c r="W1026">
        <v>2E-3</v>
      </c>
      <c r="X1026">
        <v>5.2736999999999999E-2</v>
      </c>
      <c r="Y1026">
        <v>2.92E-2</v>
      </c>
      <c r="Z1026">
        <v>2.8999999999999998E-3</v>
      </c>
      <c r="AA1026">
        <v>3.3E-3</v>
      </c>
      <c r="AB1026">
        <v>559</v>
      </c>
      <c r="AC1026">
        <v>14</v>
      </c>
      <c r="AD1026">
        <v>16</v>
      </c>
      <c r="AE1026">
        <v>562.4</v>
      </c>
      <c r="AF1026">
        <v>8.4</v>
      </c>
      <c r="AG1026">
        <v>11</v>
      </c>
      <c r="AH1026">
        <v>581</v>
      </c>
      <c r="AI1026">
        <v>58</v>
      </c>
      <c r="AJ1026">
        <v>64</v>
      </c>
      <c r="AK1026">
        <v>513</v>
      </c>
      <c r="AL1026">
        <v>66</v>
      </c>
      <c r="AM1026">
        <v>74</v>
      </c>
      <c r="AN1026">
        <v>322.3</v>
      </c>
      <c r="AO1026">
        <v>8.6999999999999993</v>
      </c>
      <c r="AP1026">
        <v>18.829999999999998</v>
      </c>
      <c r="AQ1026">
        <v>0.56999999999999995</v>
      </c>
      <c r="AR1026">
        <v>17.059999999999999</v>
      </c>
      <c r="AS1026">
        <v>0.36</v>
      </c>
    </row>
    <row r="1027" spans="1:45" x14ac:dyDescent="0.25">
      <c r="A1027">
        <v>20.038</v>
      </c>
      <c r="B1027" t="s">
        <v>548</v>
      </c>
      <c r="C1027">
        <v>93</v>
      </c>
      <c r="D1027" t="s">
        <v>40</v>
      </c>
      <c r="E1027">
        <v>1</v>
      </c>
      <c r="L1027">
        <v>0.754</v>
      </c>
      <c r="M1027">
        <v>2.3E-2</v>
      </c>
      <c r="N1027">
        <v>2.5999999999999999E-2</v>
      </c>
      <c r="O1027">
        <v>9.1600000000000001E-2</v>
      </c>
      <c r="P1027">
        <v>1.5E-3</v>
      </c>
      <c r="Q1027">
        <v>2E-3</v>
      </c>
      <c r="R1027">
        <v>0.29341</v>
      </c>
      <c r="S1027">
        <v>10.91703</v>
      </c>
      <c r="T1027">
        <v>0.23836309999999999</v>
      </c>
      <c r="U1027">
        <v>0.06</v>
      </c>
      <c r="V1027">
        <v>1.9E-3</v>
      </c>
      <c r="W1027">
        <v>2.0999999999999999E-3</v>
      </c>
      <c r="X1027">
        <v>0.23094000000000001</v>
      </c>
      <c r="Y1027">
        <v>2.8500000000000001E-2</v>
      </c>
      <c r="Z1027">
        <v>3.5999999999999999E-3</v>
      </c>
      <c r="AA1027">
        <v>3.8999999999999998E-3</v>
      </c>
      <c r="AB1027">
        <v>569</v>
      </c>
      <c r="AC1027">
        <v>13</v>
      </c>
      <c r="AD1027">
        <v>15</v>
      </c>
      <c r="AE1027">
        <v>565.1</v>
      </c>
      <c r="AF1027">
        <v>8.8000000000000007</v>
      </c>
      <c r="AG1027">
        <v>12</v>
      </c>
      <c r="AH1027">
        <v>565</v>
      </c>
      <c r="AI1027">
        <v>71</v>
      </c>
      <c r="AJ1027">
        <v>76</v>
      </c>
      <c r="AK1027">
        <v>583</v>
      </c>
      <c r="AL1027">
        <v>66</v>
      </c>
      <c r="AM1027">
        <v>73</v>
      </c>
      <c r="AN1027">
        <v>315.2</v>
      </c>
      <c r="AO1027">
        <v>8.1999999999999993</v>
      </c>
      <c r="AP1027">
        <v>18.559999999999999</v>
      </c>
      <c r="AQ1027">
        <v>0.53</v>
      </c>
      <c r="AR1027">
        <v>16.899999999999999</v>
      </c>
      <c r="AS1027">
        <v>0.34</v>
      </c>
    </row>
    <row r="1028" spans="1:45" x14ac:dyDescent="0.25">
      <c r="A1028">
        <v>20.599</v>
      </c>
      <c r="B1028" t="s">
        <v>549</v>
      </c>
      <c r="C1028">
        <v>96</v>
      </c>
      <c r="D1028" t="s">
        <v>40</v>
      </c>
      <c r="E1028">
        <v>1</v>
      </c>
      <c r="L1028">
        <v>0.752</v>
      </c>
      <c r="M1028">
        <v>2.3E-2</v>
      </c>
      <c r="N1028">
        <v>2.5999999999999999E-2</v>
      </c>
      <c r="O1028">
        <v>9.1600000000000001E-2</v>
      </c>
      <c r="P1028">
        <v>1.4E-3</v>
      </c>
      <c r="Q1028">
        <v>1.9E-3</v>
      </c>
      <c r="R1028">
        <v>8.5625999999999994E-2</v>
      </c>
      <c r="S1028">
        <v>10.91703</v>
      </c>
      <c r="T1028">
        <v>0.22644500000000001</v>
      </c>
      <c r="U1028">
        <v>5.9499999999999997E-2</v>
      </c>
      <c r="V1028">
        <v>2E-3</v>
      </c>
      <c r="W1028">
        <v>2.2000000000000001E-3</v>
      </c>
      <c r="X1028">
        <v>0.13075000000000001</v>
      </c>
      <c r="Y1028">
        <v>2.8299999999999999E-2</v>
      </c>
      <c r="Z1028">
        <v>3.0000000000000001E-3</v>
      </c>
      <c r="AA1028">
        <v>3.3E-3</v>
      </c>
      <c r="AB1028">
        <v>567</v>
      </c>
      <c r="AC1028">
        <v>13</v>
      </c>
      <c r="AD1028">
        <v>15</v>
      </c>
      <c r="AE1028">
        <v>565.1</v>
      </c>
      <c r="AF1028">
        <v>8.3000000000000007</v>
      </c>
      <c r="AG1028">
        <v>11</v>
      </c>
      <c r="AH1028">
        <v>562</v>
      </c>
      <c r="AI1028">
        <v>60</v>
      </c>
      <c r="AJ1028">
        <v>65</v>
      </c>
      <c r="AK1028">
        <v>547</v>
      </c>
      <c r="AL1028">
        <v>72</v>
      </c>
      <c r="AM1028">
        <v>79</v>
      </c>
      <c r="AN1028">
        <v>359.4</v>
      </c>
      <c r="AO1028">
        <v>8.8000000000000007</v>
      </c>
      <c r="AP1028">
        <v>21.36</v>
      </c>
      <c r="AQ1028">
        <v>0.57999999999999996</v>
      </c>
      <c r="AR1028">
        <v>16.62</v>
      </c>
      <c r="AS1028">
        <v>0.3</v>
      </c>
    </row>
    <row r="1029" spans="1:45" x14ac:dyDescent="0.25">
      <c r="A1029">
        <v>20.053999999999998</v>
      </c>
      <c r="B1029" t="s">
        <v>550</v>
      </c>
      <c r="C1029">
        <v>94</v>
      </c>
      <c r="D1029" t="s">
        <v>40</v>
      </c>
      <c r="E1029">
        <v>1</v>
      </c>
      <c r="L1029">
        <v>0.748</v>
      </c>
      <c r="M1029">
        <v>2.5000000000000001E-2</v>
      </c>
      <c r="N1029">
        <v>2.8000000000000001E-2</v>
      </c>
      <c r="O1029">
        <v>9.0700000000000003E-2</v>
      </c>
      <c r="P1029">
        <v>1.2999999999999999E-3</v>
      </c>
      <c r="Q1029">
        <v>1.9E-3</v>
      </c>
      <c r="R1029">
        <v>0.45928000000000002</v>
      </c>
      <c r="S1029">
        <v>11.025359999999999</v>
      </c>
      <c r="T1029">
        <v>0.23096120000000001</v>
      </c>
      <c r="U1029">
        <v>5.9799999999999999E-2</v>
      </c>
      <c r="V1029">
        <v>1.9E-3</v>
      </c>
      <c r="W1029">
        <v>2.0999999999999999E-3</v>
      </c>
      <c r="X1029">
        <v>3.9696000000000002E-3</v>
      </c>
      <c r="Y1029">
        <v>3.1E-2</v>
      </c>
      <c r="Z1029">
        <v>3.0999999999999999E-3</v>
      </c>
      <c r="AA1029">
        <v>3.5000000000000001E-3</v>
      </c>
      <c r="AB1029">
        <v>567</v>
      </c>
      <c r="AC1029">
        <v>15</v>
      </c>
      <c r="AD1029">
        <v>17</v>
      </c>
      <c r="AE1029">
        <v>559.70000000000005</v>
      </c>
      <c r="AF1029">
        <v>8</v>
      </c>
      <c r="AG1029">
        <v>11</v>
      </c>
      <c r="AH1029">
        <v>614</v>
      </c>
      <c r="AI1029">
        <v>61</v>
      </c>
      <c r="AJ1029">
        <v>68</v>
      </c>
      <c r="AK1029">
        <v>563</v>
      </c>
      <c r="AL1029">
        <v>70</v>
      </c>
      <c r="AM1029">
        <v>77</v>
      </c>
      <c r="AN1029">
        <v>355.2</v>
      </c>
      <c r="AO1029">
        <v>8.6</v>
      </c>
      <c r="AP1029">
        <v>20.77</v>
      </c>
      <c r="AQ1029">
        <v>0.65</v>
      </c>
      <c r="AR1029">
        <v>16.95</v>
      </c>
      <c r="AS1029">
        <v>0.34</v>
      </c>
    </row>
    <row r="1030" spans="1:45" x14ac:dyDescent="0.25">
      <c r="A1030">
        <v>20.039000000000001</v>
      </c>
      <c r="B1030" t="s">
        <v>551</v>
      </c>
      <c r="C1030">
        <v>93</v>
      </c>
      <c r="D1030" t="s">
        <v>40</v>
      </c>
      <c r="E1030">
        <v>1</v>
      </c>
      <c r="L1030">
        <v>0.75600000000000001</v>
      </c>
      <c r="M1030">
        <v>2.3E-2</v>
      </c>
      <c r="N1030">
        <v>2.5000000000000001E-2</v>
      </c>
      <c r="O1030">
        <v>9.1399999999999995E-2</v>
      </c>
      <c r="P1030">
        <v>1.5E-3</v>
      </c>
      <c r="Q1030">
        <v>2E-3</v>
      </c>
      <c r="R1030">
        <v>0.38968999999999998</v>
      </c>
      <c r="S1030">
        <v>10.94092</v>
      </c>
      <c r="T1030">
        <v>0.23940739999999999</v>
      </c>
      <c r="U1030">
        <v>5.9700000000000003E-2</v>
      </c>
      <c r="V1030">
        <v>1.6000000000000001E-3</v>
      </c>
      <c r="W1030">
        <v>1.9E-3</v>
      </c>
      <c r="X1030">
        <v>0.14205999999999999</v>
      </c>
      <c r="Y1030">
        <v>2.87E-2</v>
      </c>
      <c r="Z1030">
        <v>3.0000000000000001E-3</v>
      </c>
      <c r="AA1030">
        <v>3.3E-3</v>
      </c>
      <c r="AB1030">
        <v>572</v>
      </c>
      <c r="AC1030">
        <v>13</v>
      </c>
      <c r="AD1030">
        <v>15</v>
      </c>
      <c r="AE1030">
        <v>563.6</v>
      </c>
      <c r="AF1030">
        <v>8.8000000000000007</v>
      </c>
      <c r="AG1030">
        <v>12</v>
      </c>
      <c r="AH1030">
        <v>570</v>
      </c>
      <c r="AI1030">
        <v>59</v>
      </c>
      <c r="AJ1030">
        <v>65</v>
      </c>
      <c r="AK1030">
        <v>584</v>
      </c>
      <c r="AL1030">
        <v>63</v>
      </c>
      <c r="AM1030">
        <v>72</v>
      </c>
      <c r="AN1030">
        <v>351.4</v>
      </c>
      <c r="AO1030">
        <v>7.8</v>
      </c>
      <c r="AP1030">
        <v>21.12</v>
      </c>
      <c r="AQ1030">
        <v>0.64</v>
      </c>
      <c r="AR1030">
        <v>16.63</v>
      </c>
      <c r="AS1030">
        <v>0.31</v>
      </c>
    </row>
    <row r="1031" spans="1:45" x14ac:dyDescent="0.25">
      <c r="A1031">
        <v>20.047000000000001</v>
      </c>
      <c r="B1031" t="s">
        <v>552</v>
      </c>
      <c r="C1031">
        <v>93</v>
      </c>
      <c r="D1031" t="s">
        <v>40</v>
      </c>
      <c r="E1031">
        <v>1</v>
      </c>
      <c r="L1031">
        <v>0.75600000000000001</v>
      </c>
      <c r="M1031">
        <v>2.3E-2</v>
      </c>
      <c r="N1031">
        <v>2.5000000000000001E-2</v>
      </c>
      <c r="O1031">
        <v>9.2100000000000001E-2</v>
      </c>
      <c r="P1031">
        <v>1.5E-3</v>
      </c>
      <c r="Q1031">
        <v>2E-3</v>
      </c>
      <c r="R1031">
        <v>4.0259000000000003E-2</v>
      </c>
      <c r="S1031">
        <v>10.857760000000001</v>
      </c>
      <c r="T1031">
        <v>0.23578199999999999</v>
      </c>
      <c r="U1031">
        <v>5.96E-2</v>
      </c>
      <c r="V1031">
        <v>1.9E-3</v>
      </c>
      <c r="W1031">
        <v>2.0999999999999999E-3</v>
      </c>
      <c r="X1031">
        <v>0.40756999999999999</v>
      </c>
      <c r="Y1031">
        <v>2.9399999999999999E-2</v>
      </c>
      <c r="Z1031">
        <v>2.8E-3</v>
      </c>
      <c r="AA1031">
        <v>3.2000000000000002E-3</v>
      </c>
      <c r="AB1031">
        <v>572</v>
      </c>
      <c r="AC1031">
        <v>14</v>
      </c>
      <c r="AD1031">
        <v>15</v>
      </c>
      <c r="AE1031">
        <v>567.6</v>
      </c>
      <c r="AF1031">
        <v>8.6999999999999993</v>
      </c>
      <c r="AG1031">
        <v>12</v>
      </c>
      <c r="AH1031">
        <v>585</v>
      </c>
      <c r="AI1031">
        <v>56</v>
      </c>
      <c r="AJ1031">
        <v>62</v>
      </c>
      <c r="AK1031">
        <v>564</v>
      </c>
      <c r="AL1031">
        <v>74</v>
      </c>
      <c r="AM1031">
        <v>82</v>
      </c>
      <c r="AN1031">
        <v>358.8</v>
      </c>
      <c r="AO1031">
        <v>8.1999999999999993</v>
      </c>
      <c r="AP1031">
        <v>22.14</v>
      </c>
      <c r="AQ1031">
        <v>0.57999999999999996</v>
      </c>
      <c r="AR1031">
        <v>16.28</v>
      </c>
      <c r="AS1031">
        <v>0.3</v>
      </c>
    </row>
    <row r="1032" spans="1:45" s="20" customFormat="1" x14ac:dyDescent="0.25">
      <c r="AE1032" s="21"/>
    </row>
    <row r="1033" spans="1:45" x14ac:dyDescent="0.25">
      <c r="B1033" s="13" t="s">
        <v>846</v>
      </c>
    </row>
    <row r="1034" spans="1:45" x14ac:dyDescent="0.25">
      <c r="A1034">
        <v>10.085000000000001</v>
      </c>
      <c r="B1034" t="s">
        <v>463</v>
      </c>
      <c r="C1034">
        <v>47</v>
      </c>
      <c r="D1034" t="s">
        <v>40</v>
      </c>
      <c r="E1034">
        <v>1</v>
      </c>
      <c r="L1034">
        <v>0.80800000000000005</v>
      </c>
      <c r="M1034">
        <v>3.4000000000000002E-2</v>
      </c>
      <c r="N1034">
        <v>3.4000000000000002E-2</v>
      </c>
      <c r="O1034">
        <v>9.2799999999999994E-2</v>
      </c>
      <c r="P1034">
        <v>2.5000000000000001E-3</v>
      </c>
      <c r="Q1034">
        <v>2.5999999999999999E-3</v>
      </c>
      <c r="R1034">
        <v>0.22217000000000001</v>
      </c>
      <c r="S1034">
        <v>10.77586</v>
      </c>
      <c r="T1034">
        <v>0.30190990000000001</v>
      </c>
      <c r="U1034">
        <v>6.3299999999999995E-2</v>
      </c>
      <c r="V1034">
        <v>2.7000000000000001E-3</v>
      </c>
      <c r="W1034">
        <v>2.7000000000000001E-3</v>
      </c>
      <c r="X1034">
        <v>0.32882</v>
      </c>
      <c r="Y1034">
        <v>2.76E-2</v>
      </c>
      <c r="Z1034">
        <v>5.1999999999999998E-3</v>
      </c>
      <c r="AA1034">
        <v>6.1000000000000004E-3</v>
      </c>
      <c r="AB1034">
        <v>600</v>
      </c>
      <c r="AC1034">
        <v>19</v>
      </c>
      <c r="AD1034">
        <v>19</v>
      </c>
      <c r="AE1034">
        <v>572</v>
      </c>
      <c r="AF1034">
        <v>15</v>
      </c>
      <c r="AG1034">
        <v>15</v>
      </c>
      <c r="AH1034">
        <v>550</v>
      </c>
      <c r="AI1034">
        <v>100</v>
      </c>
      <c r="AJ1034">
        <v>120</v>
      </c>
      <c r="AK1034">
        <v>712</v>
      </c>
      <c r="AL1034">
        <v>83</v>
      </c>
      <c r="AM1034">
        <v>83</v>
      </c>
      <c r="AN1034">
        <v>297.89999999999998</v>
      </c>
      <c r="AO1034">
        <v>5.4</v>
      </c>
      <c r="AP1034">
        <v>17.649999999999999</v>
      </c>
      <c r="AQ1034">
        <v>0.48</v>
      </c>
      <c r="AR1034">
        <v>16.77</v>
      </c>
      <c r="AS1034">
        <v>0.37</v>
      </c>
    </row>
    <row r="1035" spans="1:45" x14ac:dyDescent="0.25">
      <c r="A1035">
        <v>10.002000000000001</v>
      </c>
      <c r="B1035" t="s">
        <v>464</v>
      </c>
      <c r="C1035">
        <v>46</v>
      </c>
      <c r="D1035" t="s">
        <v>40</v>
      </c>
      <c r="E1035">
        <v>1</v>
      </c>
      <c r="L1035">
        <v>0.80900000000000005</v>
      </c>
      <c r="M1035">
        <v>0.04</v>
      </c>
      <c r="N1035">
        <v>0.04</v>
      </c>
      <c r="O1035">
        <v>9.4600000000000004E-2</v>
      </c>
      <c r="P1035">
        <v>2.5000000000000001E-3</v>
      </c>
      <c r="Q1035">
        <v>2.5999999999999999E-3</v>
      </c>
      <c r="R1035">
        <v>0.38536999999999999</v>
      </c>
      <c r="S1035">
        <v>10.570819999999999</v>
      </c>
      <c r="T1035">
        <v>0.29053010000000001</v>
      </c>
      <c r="U1035">
        <v>6.2E-2</v>
      </c>
      <c r="V1035">
        <v>2.8999999999999998E-3</v>
      </c>
      <c r="W1035">
        <v>2.8999999999999998E-3</v>
      </c>
      <c r="X1035">
        <v>0.10663</v>
      </c>
      <c r="Y1035">
        <v>3.2599999999999997E-2</v>
      </c>
      <c r="Z1035">
        <v>5.7000000000000002E-3</v>
      </c>
      <c r="AA1035">
        <v>6.7999999999999996E-3</v>
      </c>
      <c r="AB1035">
        <v>599</v>
      </c>
      <c r="AC1035">
        <v>22</v>
      </c>
      <c r="AD1035">
        <v>22</v>
      </c>
      <c r="AE1035">
        <v>583</v>
      </c>
      <c r="AF1035">
        <v>15</v>
      </c>
      <c r="AG1035">
        <v>15</v>
      </c>
      <c r="AH1035">
        <v>650</v>
      </c>
      <c r="AI1035">
        <v>110</v>
      </c>
      <c r="AJ1035">
        <v>130</v>
      </c>
      <c r="AK1035">
        <v>640</v>
      </c>
      <c r="AL1035">
        <v>100</v>
      </c>
      <c r="AM1035">
        <v>100</v>
      </c>
      <c r="AN1035">
        <v>315.10000000000002</v>
      </c>
      <c r="AO1035">
        <v>4.7</v>
      </c>
      <c r="AP1035">
        <v>18.41</v>
      </c>
      <c r="AQ1035">
        <v>0.56999999999999995</v>
      </c>
      <c r="AR1035">
        <v>17.149999999999999</v>
      </c>
      <c r="AS1035">
        <v>0.49</v>
      </c>
    </row>
    <row r="1036" spans="1:45" x14ac:dyDescent="0.25">
      <c r="A1036">
        <v>10.007</v>
      </c>
      <c r="B1036" t="s">
        <v>465</v>
      </c>
      <c r="C1036">
        <v>47</v>
      </c>
      <c r="D1036" t="s">
        <v>40</v>
      </c>
      <c r="E1036">
        <v>1</v>
      </c>
      <c r="L1036">
        <v>0.77900000000000003</v>
      </c>
      <c r="M1036">
        <v>3.3000000000000002E-2</v>
      </c>
      <c r="N1036">
        <v>3.3000000000000002E-2</v>
      </c>
      <c r="O1036">
        <v>9.3799999999999994E-2</v>
      </c>
      <c r="P1036">
        <v>2.5000000000000001E-3</v>
      </c>
      <c r="Q1036">
        <v>2.5999999999999999E-3</v>
      </c>
      <c r="R1036">
        <v>0.24396999999999999</v>
      </c>
      <c r="S1036">
        <v>10.66098</v>
      </c>
      <c r="T1036">
        <v>0.29550690000000002</v>
      </c>
      <c r="U1036">
        <v>6.0499999999999998E-2</v>
      </c>
      <c r="V1036">
        <v>2.7000000000000001E-3</v>
      </c>
      <c r="W1036">
        <v>2.7000000000000001E-3</v>
      </c>
      <c r="X1036">
        <v>0.33803</v>
      </c>
      <c r="Y1036">
        <v>3.4200000000000001E-2</v>
      </c>
      <c r="Z1036">
        <v>4.4999999999999997E-3</v>
      </c>
      <c r="AA1036">
        <v>6.0000000000000001E-3</v>
      </c>
      <c r="AB1036">
        <v>583</v>
      </c>
      <c r="AC1036">
        <v>19</v>
      </c>
      <c r="AD1036">
        <v>19</v>
      </c>
      <c r="AE1036">
        <v>578</v>
      </c>
      <c r="AF1036">
        <v>15</v>
      </c>
      <c r="AG1036">
        <v>15</v>
      </c>
      <c r="AH1036">
        <v>678</v>
      </c>
      <c r="AI1036">
        <v>88</v>
      </c>
      <c r="AJ1036">
        <v>120</v>
      </c>
      <c r="AK1036">
        <v>589</v>
      </c>
      <c r="AL1036">
        <v>96</v>
      </c>
      <c r="AM1036">
        <v>96</v>
      </c>
      <c r="AN1036">
        <v>307</v>
      </c>
      <c r="AO1036">
        <v>5.4</v>
      </c>
      <c r="AP1036">
        <v>17.53</v>
      </c>
      <c r="AQ1036">
        <v>0.5</v>
      </c>
      <c r="AR1036">
        <v>17.55</v>
      </c>
      <c r="AS1036">
        <v>0.47</v>
      </c>
    </row>
    <row r="1037" spans="1:45" x14ac:dyDescent="0.25">
      <c r="A1037">
        <v>10.006</v>
      </c>
      <c r="B1037" t="s">
        <v>466</v>
      </c>
      <c r="C1037">
        <v>47</v>
      </c>
      <c r="D1037" t="s">
        <v>40</v>
      </c>
      <c r="E1037">
        <v>1</v>
      </c>
      <c r="L1037">
        <v>0.80800000000000005</v>
      </c>
      <c r="M1037">
        <v>3.4000000000000002E-2</v>
      </c>
      <c r="N1037">
        <v>3.4000000000000002E-2</v>
      </c>
      <c r="O1037">
        <v>9.3899999999999997E-2</v>
      </c>
      <c r="P1037">
        <v>2.5000000000000001E-3</v>
      </c>
      <c r="Q1037">
        <v>2.5999999999999999E-3</v>
      </c>
      <c r="R1037">
        <v>0.41974</v>
      </c>
      <c r="S1037">
        <v>10.64963</v>
      </c>
      <c r="T1037">
        <v>0.29487790000000003</v>
      </c>
      <c r="U1037">
        <v>6.2600000000000003E-2</v>
      </c>
      <c r="V1037">
        <v>2.3999999999999998E-3</v>
      </c>
      <c r="W1037">
        <v>2.3999999999999998E-3</v>
      </c>
      <c r="X1037">
        <v>0.22758</v>
      </c>
      <c r="Y1037">
        <v>2.9399999999999999E-2</v>
      </c>
      <c r="Z1037">
        <v>4.0000000000000001E-3</v>
      </c>
      <c r="AA1037">
        <v>5.1999999999999998E-3</v>
      </c>
      <c r="AB1037">
        <v>599</v>
      </c>
      <c r="AC1037">
        <v>19</v>
      </c>
      <c r="AD1037">
        <v>19</v>
      </c>
      <c r="AE1037">
        <v>578</v>
      </c>
      <c r="AF1037">
        <v>15</v>
      </c>
      <c r="AG1037">
        <v>15</v>
      </c>
      <c r="AH1037">
        <v>584</v>
      </c>
      <c r="AI1037">
        <v>78</v>
      </c>
      <c r="AJ1037">
        <v>100</v>
      </c>
      <c r="AK1037">
        <v>668</v>
      </c>
      <c r="AL1037">
        <v>84</v>
      </c>
      <c r="AM1037">
        <v>84</v>
      </c>
      <c r="AN1037">
        <v>336.9</v>
      </c>
      <c r="AO1037">
        <v>6.7</v>
      </c>
      <c r="AP1037">
        <v>19.04</v>
      </c>
      <c r="AQ1037">
        <v>0.44</v>
      </c>
      <c r="AR1037">
        <v>17.600000000000001</v>
      </c>
      <c r="AS1037">
        <v>0.46</v>
      </c>
    </row>
    <row r="1038" spans="1:45" x14ac:dyDescent="0.25">
      <c r="A1038">
        <v>10.095000000000001</v>
      </c>
      <c r="B1038" t="s">
        <v>467</v>
      </c>
      <c r="C1038">
        <v>47</v>
      </c>
      <c r="D1038" t="s">
        <v>40</v>
      </c>
      <c r="E1038">
        <v>1</v>
      </c>
      <c r="L1038">
        <v>0.81899999999999995</v>
      </c>
      <c r="M1038">
        <v>0.04</v>
      </c>
      <c r="N1038">
        <v>0.04</v>
      </c>
      <c r="O1038">
        <v>9.7100000000000006E-2</v>
      </c>
      <c r="P1038">
        <v>2.7000000000000001E-3</v>
      </c>
      <c r="Q1038">
        <v>2.7000000000000001E-3</v>
      </c>
      <c r="R1038">
        <v>0.37481999999999999</v>
      </c>
      <c r="S1038">
        <v>10.29866</v>
      </c>
      <c r="T1038">
        <v>0.28636850000000003</v>
      </c>
      <c r="U1038">
        <v>6.1400000000000003E-2</v>
      </c>
      <c r="V1038">
        <v>2.8E-3</v>
      </c>
      <c r="W1038">
        <v>2.8E-3</v>
      </c>
      <c r="X1038">
        <v>0.25069000000000002</v>
      </c>
      <c r="Y1038">
        <v>3.1399999999999997E-2</v>
      </c>
      <c r="Z1038">
        <v>3.8E-3</v>
      </c>
      <c r="AA1038">
        <v>5.3E-3</v>
      </c>
      <c r="AB1038">
        <v>605</v>
      </c>
      <c r="AC1038">
        <v>22</v>
      </c>
      <c r="AD1038">
        <v>22</v>
      </c>
      <c r="AE1038">
        <v>597</v>
      </c>
      <c r="AF1038">
        <v>16</v>
      </c>
      <c r="AG1038">
        <v>16</v>
      </c>
      <c r="AH1038">
        <v>623</v>
      </c>
      <c r="AI1038">
        <v>75</v>
      </c>
      <c r="AJ1038">
        <v>100</v>
      </c>
      <c r="AK1038">
        <v>621</v>
      </c>
      <c r="AL1038">
        <v>97</v>
      </c>
      <c r="AM1038">
        <v>97</v>
      </c>
      <c r="AN1038">
        <v>303.60000000000002</v>
      </c>
      <c r="AO1038">
        <v>4.8</v>
      </c>
      <c r="AP1038">
        <v>17.420000000000002</v>
      </c>
      <c r="AQ1038">
        <v>0.46</v>
      </c>
      <c r="AR1038">
        <v>17.52</v>
      </c>
      <c r="AS1038">
        <v>0.53</v>
      </c>
    </row>
    <row r="1039" spans="1:45" x14ac:dyDescent="0.25">
      <c r="A1039">
        <v>10.069000000000001</v>
      </c>
      <c r="B1039" t="s">
        <v>468</v>
      </c>
      <c r="C1039">
        <v>47</v>
      </c>
      <c r="D1039" t="s">
        <v>40</v>
      </c>
      <c r="E1039">
        <v>1</v>
      </c>
      <c r="L1039">
        <v>0.77</v>
      </c>
      <c r="M1039">
        <v>3.4000000000000002E-2</v>
      </c>
      <c r="N1039">
        <v>3.4000000000000002E-2</v>
      </c>
      <c r="O1039">
        <v>9.3299999999999994E-2</v>
      </c>
      <c r="P1039">
        <v>3.0000000000000001E-3</v>
      </c>
      <c r="Q1039">
        <v>3.0000000000000001E-3</v>
      </c>
      <c r="R1039">
        <v>0.34338999999999997</v>
      </c>
      <c r="S1039">
        <v>10.718109999999999</v>
      </c>
      <c r="T1039">
        <v>0.34463389999999999</v>
      </c>
      <c r="U1039">
        <v>5.96E-2</v>
      </c>
      <c r="V1039">
        <v>2.5999999999999999E-3</v>
      </c>
      <c r="W1039">
        <v>2.5999999999999999E-3</v>
      </c>
      <c r="X1039">
        <v>0.33627000000000001</v>
      </c>
      <c r="Y1039">
        <v>2.81E-2</v>
      </c>
      <c r="Z1039">
        <v>4.1999999999999997E-3</v>
      </c>
      <c r="AA1039">
        <v>5.3E-3</v>
      </c>
      <c r="AB1039">
        <v>577</v>
      </c>
      <c r="AC1039">
        <v>20</v>
      </c>
      <c r="AD1039">
        <v>20</v>
      </c>
      <c r="AE1039">
        <v>575</v>
      </c>
      <c r="AF1039">
        <v>17</v>
      </c>
      <c r="AG1039">
        <v>18</v>
      </c>
      <c r="AH1039">
        <v>558</v>
      </c>
      <c r="AI1039">
        <v>83</v>
      </c>
      <c r="AJ1039">
        <v>100</v>
      </c>
      <c r="AK1039">
        <v>580</v>
      </c>
      <c r="AL1039">
        <v>100</v>
      </c>
      <c r="AM1039">
        <v>100</v>
      </c>
      <c r="AN1039">
        <v>289.3</v>
      </c>
      <c r="AO1039">
        <v>4.5999999999999996</v>
      </c>
      <c r="AP1039">
        <v>16.57</v>
      </c>
      <c r="AQ1039">
        <v>0.48</v>
      </c>
      <c r="AR1039">
        <v>17.579999999999998</v>
      </c>
      <c r="AS1039">
        <v>0.55000000000000004</v>
      </c>
    </row>
    <row r="1040" spans="1:45" x14ac:dyDescent="0.25">
      <c r="A1040">
        <v>10.023999999999999</v>
      </c>
      <c r="B1040" t="s">
        <v>469</v>
      </c>
      <c r="C1040">
        <v>46</v>
      </c>
      <c r="D1040" t="s">
        <v>40</v>
      </c>
      <c r="E1040">
        <v>1</v>
      </c>
      <c r="L1040">
        <v>0.747</v>
      </c>
      <c r="M1040">
        <v>3.3000000000000002E-2</v>
      </c>
      <c r="N1040">
        <v>3.3000000000000002E-2</v>
      </c>
      <c r="O1040">
        <v>9.3799999999999994E-2</v>
      </c>
      <c r="P1040">
        <v>2.2000000000000001E-3</v>
      </c>
      <c r="Q1040">
        <v>2.2000000000000001E-3</v>
      </c>
      <c r="R1040">
        <v>0.50656000000000001</v>
      </c>
      <c r="S1040">
        <v>10.66098</v>
      </c>
      <c r="T1040">
        <v>0.2500443</v>
      </c>
      <c r="U1040">
        <v>5.7799999999999997E-2</v>
      </c>
      <c r="V1040">
        <v>2.2000000000000001E-3</v>
      </c>
      <c r="W1040">
        <v>2.2000000000000001E-3</v>
      </c>
      <c r="X1040">
        <v>-2.8708999999999998E-2</v>
      </c>
      <c r="Y1040">
        <v>3.1E-2</v>
      </c>
      <c r="Z1040">
        <v>5.0000000000000001E-3</v>
      </c>
      <c r="AA1040">
        <v>6.1000000000000004E-3</v>
      </c>
      <c r="AB1040">
        <v>564</v>
      </c>
      <c r="AC1040">
        <v>19</v>
      </c>
      <c r="AD1040">
        <v>19</v>
      </c>
      <c r="AE1040">
        <v>578</v>
      </c>
      <c r="AF1040">
        <v>13</v>
      </c>
      <c r="AG1040">
        <v>13</v>
      </c>
      <c r="AH1040">
        <v>614</v>
      </c>
      <c r="AI1040">
        <v>97</v>
      </c>
      <c r="AJ1040">
        <v>120</v>
      </c>
      <c r="AK1040">
        <v>497</v>
      </c>
      <c r="AL1040">
        <v>85</v>
      </c>
      <c r="AM1040">
        <v>85</v>
      </c>
      <c r="AN1040">
        <v>299.89999999999998</v>
      </c>
      <c r="AO1040">
        <v>6.5</v>
      </c>
      <c r="AP1040">
        <v>17.21</v>
      </c>
      <c r="AQ1040">
        <v>0.46</v>
      </c>
      <c r="AR1040">
        <v>17.5</v>
      </c>
      <c r="AS1040">
        <v>0.53</v>
      </c>
    </row>
    <row r="1041" spans="1:45" x14ac:dyDescent="0.25">
      <c r="A1041">
        <v>10.28</v>
      </c>
      <c r="B1041" t="s">
        <v>470</v>
      </c>
      <c r="C1041">
        <v>48</v>
      </c>
      <c r="D1041" t="s">
        <v>40</v>
      </c>
      <c r="E1041">
        <v>1</v>
      </c>
      <c r="L1041">
        <v>0.745</v>
      </c>
      <c r="M1041">
        <v>3.1E-2</v>
      </c>
      <c r="N1041">
        <v>3.1E-2</v>
      </c>
      <c r="O1041">
        <v>9.3799999999999994E-2</v>
      </c>
      <c r="P1041">
        <v>1.9E-3</v>
      </c>
      <c r="Q1041">
        <v>2E-3</v>
      </c>
      <c r="R1041">
        <v>0.21537999999999999</v>
      </c>
      <c r="S1041">
        <v>10.66098</v>
      </c>
      <c r="T1041">
        <v>0.22731299999999999</v>
      </c>
      <c r="U1041">
        <v>5.79E-2</v>
      </c>
      <c r="V1041">
        <v>2.5000000000000001E-3</v>
      </c>
      <c r="W1041">
        <v>2.5000000000000001E-3</v>
      </c>
      <c r="X1041">
        <v>0.24707999999999999</v>
      </c>
      <c r="Y1041">
        <v>2.93E-2</v>
      </c>
      <c r="Z1041">
        <v>4.5999999999999999E-3</v>
      </c>
      <c r="AA1041">
        <v>5.7999999999999996E-3</v>
      </c>
      <c r="AB1041">
        <v>563</v>
      </c>
      <c r="AC1041">
        <v>18</v>
      </c>
      <c r="AD1041">
        <v>18</v>
      </c>
      <c r="AE1041">
        <v>578</v>
      </c>
      <c r="AF1041">
        <v>11</v>
      </c>
      <c r="AG1041">
        <v>12</v>
      </c>
      <c r="AH1041">
        <v>581</v>
      </c>
      <c r="AI1041">
        <v>91</v>
      </c>
      <c r="AJ1041">
        <v>110</v>
      </c>
      <c r="AK1041">
        <v>495</v>
      </c>
      <c r="AL1041">
        <v>95</v>
      </c>
      <c r="AM1041">
        <v>95</v>
      </c>
      <c r="AN1041">
        <v>329.7</v>
      </c>
      <c r="AO1041">
        <v>5.3</v>
      </c>
      <c r="AP1041">
        <v>19.440000000000001</v>
      </c>
      <c r="AQ1041">
        <v>0.52</v>
      </c>
      <c r="AR1041">
        <v>17.059999999999999</v>
      </c>
      <c r="AS1041">
        <v>0.44</v>
      </c>
    </row>
    <row r="1042" spans="1:45" x14ac:dyDescent="0.25">
      <c r="A1042">
        <v>10.263999999999999</v>
      </c>
      <c r="B1042" t="s">
        <v>471</v>
      </c>
      <c r="C1042">
        <v>48</v>
      </c>
      <c r="D1042" t="s">
        <v>40</v>
      </c>
      <c r="E1042">
        <v>1</v>
      </c>
      <c r="L1042">
        <v>0.74199999999999999</v>
      </c>
      <c r="M1042">
        <v>3.4000000000000002E-2</v>
      </c>
      <c r="N1042">
        <v>3.4000000000000002E-2</v>
      </c>
      <c r="O1042">
        <v>9.2600000000000002E-2</v>
      </c>
      <c r="P1042">
        <v>2.8E-3</v>
      </c>
      <c r="Q1042">
        <v>2.8999999999999998E-3</v>
      </c>
      <c r="R1042">
        <v>0.31529000000000001</v>
      </c>
      <c r="S1042">
        <v>10.79914</v>
      </c>
      <c r="T1042">
        <v>0.3382019</v>
      </c>
      <c r="U1042">
        <v>5.8999999999999997E-2</v>
      </c>
      <c r="V1042">
        <v>2.8999999999999998E-3</v>
      </c>
      <c r="W1042">
        <v>2.8999999999999998E-3</v>
      </c>
      <c r="X1042">
        <v>0.32999000000000001</v>
      </c>
      <c r="Y1042">
        <v>3.2099999999999997E-2</v>
      </c>
      <c r="Z1042">
        <v>4.4000000000000003E-3</v>
      </c>
      <c r="AA1042">
        <v>5.7999999999999996E-3</v>
      </c>
      <c r="AB1042">
        <v>566</v>
      </c>
      <c r="AC1042">
        <v>22</v>
      </c>
      <c r="AD1042">
        <v>22</v>
      </c>
      <c r="AE1042">
        <v>570</v>
      </c>
      <c r="AF1042">
        <v>17</v>
      </c>
      <c r="AG1042">
        <v>17</v>
      </c>
      <c r="AH1042">
        <v>637</v>
      </c>
      <c r="AI1042">
        <v>86</v>
      </c>
      <c r="AJ1042">
        <v>110</v>
      </c>
      <c r="AK1042">
        <v>530</v>
      </c>
      <c r="AL1042">
        <v>110</v>
      </c>
      <c r="AM1042">
        <v>110</v>
      </c>
      <c r="AN1042">
        <v>300.60000000000002</v>
      </c>
      <c r="AO1042">
        <v>5.3</v>
      </c>
      <c r="AP1042">
        <v>17.190000000000001</v>
      </c>
      <c r="AQ1042">
        <v>0.54</v>
      </c>
      <c r="AR1042">
        <v>17.41</v>
      </c>
      <c r="AS1042">
        <v>0.46</v>
      </c>
    </row>
    <row r="1043" spans="1:45" x14ac:dyDescent="0.25">
      <c r="A1043">
        <v>10.009</v>
      </c>
      <c r="B1043" t="s">
        <v>472</v>
      </c>
      <c r="C1043">
        <v>47</v>
      </c>
      <c r="D1043" t="s">
        <v>40</v>
      </c>
      <c r="E1043">
        <v>1</v>
      </c>
      <c r="L1043">
        <v>0.79600000000000004</v>
      </c>
      <c r="M1043">
        <v>5.5E-2</v>
      </c>
      <c r="N1043">
        <v>5.5E-2</v>
      </c>
      <c r="O1043">
        <v>9.4600000000000004E-2</v>
      </c>
      <c r="P1043">
        <v>2.5000000000000001E-3</v>
      </c>
      <c r="Q1043">
        <v>2.5999999999999999E-3</v>
      </c>
      <c r="R1043">
        <v>7.9260999999999998E-2</v>
      </c>
      <c r="S1043">
        <v>10.570819999999999</v>
      </c>
      <c r="T1043">
        <v>0.29053010000000001</v>
      </c>
      <c r="U1043">
        <v>6.13E-2</v>
      </c>
      <c r="V1043">
        <v>4.1000000000000003E-3</v>
      </c>
      <c r="W1043">
        <v>4.1000000000000003E-3</v>
      </c>
      <c r="X1043">
        <v>0.11124000000000001</v>
      </c>
      <c r="Y1043">
        <v>2.7400000000000001E-2</v>
      </c>
      <c r="Z1043">
        <v>4.5999999999999999E-3</v>
      </c>
      <c r="AA1043">
        <v>5.5999999999999999E-3</v>
      </c>
      <c r="AB1043">
        <v>590</v>
      </c>
      <c r="AC1043">
        <v>30</v>
      </c>
      <c r="AD1043">
        <v>30</v>
      </c>
      <c r="AE1043">
        <v>582</v>
      </c>
      <c r="AF1043">
        <v>15</v>
      </c>
      <c r="AG1043">
        <v>15</v>
      </c>
      <c r="AH1043">
        <v>545</v>
      </c>
      <c r="AI1043">
        <v>90</v>
      </c>
      <c r="AJ1043">
        <v>110</v>
      </c>
      <c r="AK1043">
        <v>590</v>
      </c>
      <c r="AL1043">
        <v>130</v>
      </c>
      <c r="AM1043">
        <v>130</v>
      </c>
      <c r="AN1043">
        <v>302.60000000000002</v>
      </c>
      <c r="AO1043">
        <v>5</v>
      </c>
      <c r="AP1043">
        <v>18.29</v>
      </c>
      <c r="AQ1043">
        <v>0.52</v>
      </c>
      <c r="AR1043">
        <v>16.559999999999999</v>
      </c>
      <c r="AS1043">
        <v>0.48</v>
      </c>
    </row>
    <row r="1044" spans="1:45" x14ac:dyDescent="0.25">
      <c r="A1044">
        <v>10.006</v>
      </c>
      <c r="B1044" t="s">
        <v>473</v>
      </c>
      <c r="C1044">
        <v>47</v>
      </c>
      <c r="D1044" t="s">
        <v>40</v>
      </c>
      <c r="E1044">
        <v>1</v>
      </c>
      <c r="L1044">
        <v>0.74099999999999999</v>
      </c>
      <c r="M1044">
        <v>3.2000000000000001E-2</v>
      </c>
      <c r="N1044">
        <v>3.2000000000000001E-2</v>
      </c>
      <c r="O1044">
        <v>9.3399999999999997E-2</v>
      </c>
      <c r="P1044">
        <v>2.3999999999999998E-3</v>
      </c>
      <c r="Q1044">
        <v>2.3999999999999998E-3</v>
      </c>
      <c r="R1044">
        <v>0.18897</v>
      </c>
      <c r="S1044">
        <v>10.70664</v>
      </c>
      <c r="T1044">
        <v>0.275117</v>
      </c>
      <c r="U1044">
        <v>5.7700000000000001E-2</v>
      </c>
      <c r="V1044">
        <v>2.5999999999999999E-3</v>
      </c>
      <c r="W1044">
        <v>2.5999999999999999E-3</v>
      </c>
      <c r="X1044">
        <v>0.27705000000000002</v>
      </c>
      <c r="Y1044">
        <v>2.9499999999999998E-2</v>
      </c>
      <c r="Z1044">
        <v>3.8E-3</v>
      </c>
      <c r="AA1044">
        <v>5.1000000000000004E-3</v>
      </c>
      <c r="AB1044">
        <v>561</v>
      </c>
      <c r="AC1044">
        <v>19</v>
      </c>
      <c r="AD1044">
        <v>19</v>
      </c>
      <c r="AE1044">
        <v>575</v>
      </c>
      <c r="AF1044">
        <v>14</v>
      </c>
      <c r="AG1044">
        <v>14</v>
      </c>
      <c r="AH1044">
        <v>586</v>
      </c>
      <c r="AI1044">
        <v>74</v>
      </c>
      <c r="AJ1044">
        <v>100</v>
      </c>
      <c r="AK1044">
        <v>510</v>
      </c>
      <c r="AL1044">
        <v>110</v>
      </c>
      <c r="AM1044">
        <v>110</v>
      </c>
      <c r="AN1044">
        <v>305.2</v>
      </c>
      <c r="AO1044">
        <v>5.6</v>
      </c>
      <c r="AP1044">
        <v>18.32</v>
      </c>
      <c r="AQ1044">
        <v>0.42</v>
      </c>
      <c r="AR1044">
        <v>16.61</v>
      </c>
      <c r="AS1044">
        <v>0.36</v>
      </c>
    </row>
    <row r="1045" spans="1:45" x14ac:dyDescent="0.25">
      <c r="A1045">
        <v>10.025</v>
      </c>
      <c r="B1045" t="s">
        <v>474</v>
      </c>
      <c r="C1045">
        <v>47</v>
      </c>
      <c r="D1045" t="s">
        <v>40</v>
      </c>
      <c r="E1045">
        <v>1</v>
      </c>
      <c r="L1045">
        <v>0.79500000000000004</v>
      </c>
      <c r="M1045">
        <v>3.2000000000000001E-2</v>
      </c>
      <c r="N1045">
        <v>3.2000000000000001E-2</v>
      </c>
      <c r="O1045">
        <v>9.5600000000000004E-2</v>
      </c>
      <c r="P1045">
        <v>2.5999999999999999E-3</v>
      </c>
      <c r="Q1045">
        <v>2.7000000000000001E-3</v>
      </c>
      <c r="R1045">
        <v>-0.13164999999999999</v>
      </c>
      <c r="S1045">
        <v>10.46025</v>
      </c>
      <c r="T1045">
        <v>0.29542550000000001</v>
      </c>
      <c r="U1045">
        <v>6.0400000000000002E-2</v>
      </c>
      <c r="V1045">
        <v>3.2000000000000002E-3</v>
      </c>
      <c r="W1045">
        <v>3.2000000000000002E-3</v>
      </c>
      <c r="X1045">
        <v>0.62983999999999996</v>
      </c>
      <c r="Y1045">
        <v>2.9000000000000001E-2</v>
      </c>
      <c r="Z1045">
        <v>3.8E-3</v>
      </c>
      <c r="AA1045">
        <v>5.1000000000000004E-3</v>
      </c>
      <c r="AB1045">
        <v>592</v>
      </c>
      <c r="AC1045">
        <v>18</v>
      </c>
      <c r="AD1045">
        <v>18</v>
      </c>
      <c r="AE1045">
        <v>588</v>
      </c>
      <c r="AF1045">
        <v>15</v>
      </c>
      <c r="AG1045">
        <v>16</v>
      </c>
      <c r="AH1045">
        <v>577</v>
      </c>
      <c r="AI1045">
        <v>75</v>
      </c>
      <c r="AJ1045">
        <v>100</v>
      </c>
      <c r="AK1045">
        <v>600</v>
      </c>
      <c r="AL1045">
        <v>100</v>
      </c>
      <c r="AM1045">
        <v>100</v>
      </c>
      <c r="AN1045">
        <v>302.5</v>
      </c>
      <c r="AO1045">
        <v>5.5</v>
      </c>
      <c r="AP1045">
        <v>17.82</v>
      </c>
      <c r="AQ1045">
        <v>0.55000000000000004</v>
      </c>
      <c r="AR1045">
        <v>17.010000000000002</v>
      </c>
      <c r="AS1045">
        <v>0.49</v>
      </c>
    </row>
    <row r="1046" spans="1:45" x14ac:dyDescent="0.25">
      <c r="A1046">
        <v>10.051</v>
      </c>
      <c r="B1046" t="s">
        <v>475</v>
      </c>
      <c r="C1046">
        <v>47</v>
      </c>
      <c r="D1046" t="s">
        <v>40</v>
      </c>
      <c r="E1046">
        <v>1</v>
      </c>
      <c r="L1046">
        <v>0.79600000000000004</v>
      </c>
      <c r="M1046">
        <v>3.2000000000000001E-2</v>
      </c>
      <c r="N1046">
        <v>3.2000000000000001E-2</v>
      </c>
      <c r="O1046">
        <v>9.2100000000000001E-2</v>
      </c>
      <c r="P1046">
        <v>2.2000000000000001E-3</v>
      </c>
      <c r="Q1046">
        <v>2.3E-3</v>
      </c>
      <c r="R1046">
        <v>8.3666000000000004E-2</v>
      </c>
      <c r="S1046">
        <v>10.857760000000001</v>
      </c>
      <c r="T1046">
        <v>0.27114939999999998</v>
      </c>
      <c r="U1046">
        <v>6.2300000000000001E-2</v>
      </c>
      <c r="V1046">
        <v>2.5999999999999999E-3</v>
      </c>
      <c r="W1046">
        <v>2.5999999999999999E-3</v>
      </c>
      <c r="X1046">
        <v>0.45152999999999999</v>
      </c>
      <c r="Y1046">
        <v>3.1399999999999997E-2</v>
      </c>
      <c r="Z1046">
        <v>4.4000000000000003E-3</v>
      </c>
      <c r="AA1046">
        <v>5.7999999999999996E-3</v>
      </c>
      <c r="AB1046">
        <v>593</v>
      </c>
      <c r="AC1046">
        <v>18</v>
      </c>
      <c r="AD1046">
        <v>18</v>
      </c>
      <c r="AE1046">
        <v>568</v>
      </c>
      <c r="AF1046">
        <v>13</v>
      </c>
      <c r="AG1046">
        <v>14</v>
      </c>
      <c r="AH1046">
        <v>623</v>
      </c>
      <c r="AI1046">
        <v>87</v>
      </c>
      <c r="AJ1046">
        <v>110</v>
      </c>
      <c r="AK1046">
        <v>676</v>
      </c>
      <c r="AL1046">
        <v>94</v>
      </c>
      <c r="AM1046">
        <v>94</v>
      </c>
      <c r="AN1046">
        <v>304.10000000000002</v>
      </c>
      <c r="AO1046">
        <v>5.7</v>
      </c>
      <c r="AP1046">
        <v>18.03</v>
      </c>
      <c r="AQ1046">
        <v>0.5</v>
      </c>
      <c r="AR1046">
        <v>16.78</v>
      </c>
      <c r="AS1046">
        <v>0.35</v>
      </c>
    </row>
    <row r="1047" spans="1:45" x14ac:dyDescent="0.25">
      <c r="A1047">
        <v>10.037000000000001</v>
      </c>
      <c r="B1047" t="s">
        <v>476</v>
      </c>
      <c r="C1047">
        <v>47</v>
      </c>
      <c r="D1047" t="s">
        <v>40</v>
      </c>
      <c r="E1047">
        <v>1</v>
      </c>
      <c r="L1047">
        <v>0.749</v>
      </c>
      <c r="M1047">
        <v>2.5999999999999999E-2</v>
      </c>
      <c r="N1047">
        <v>2.5999999999999999E-2</v>
      </c>
      <c r="O1047">
        <v>9.2100000000000001E-2</v>
      </c>
      <c r="P1047">
        <v>2.7000000000000001E-3</v>
      </c>
      <c r="Q1047">
        <v>2.7000000000000001E-3</v>
      </c>
      <c r="R1047">
        <v>4.7842999999999997E-2</v>
      </c>
      <c r="S1047">
        <v>10.857760000000001</v>
      </c>
      <c r="T1047">
        <v>0.31830580000000003</v>
      </c>
      <c r="U1047">
        <v>5.9200000000000003E-2</v>
      </c>
      <c r="V1047">
        <v>2.5000000000000001E-3</v>
      </c>
      <c r="W1047">
        <v>2.5000000000000001E-3</v>
      </c>
      <c r="X1047">
        <v>0.50021000000000004</v>
      </c>
      <c r="Y1047">
        <v>3.5200000000000002E-2</v>
      </c>
      <c r="Z1047">
        <v>8.3000000000000001E-3</v>
      </c>
      <c r="AA1047">
        <v>9.2999999999999992E-3</v>
      </c>
      <c r="AB1047">
        <v>567</v>
      </c>
      <c r="AC1047">
        <v>15</v>
      </c>
      <c r="AD1047">
        <v>15</v>
      </c>
      <c r="AE1047">
        <v>568</v>
      </c>
      <c r="AF1047">
        <v>16</v>
      </c>
      <c r="AG1047">
        <v>16</v>
      </c>
      <c r="AH1047">
        <v>690</v>
      </c>
      <c r="AI1047">
        <v>160</v>
      </c>
      <c r="AJ1047">
        <v>170</v>
      </c>
      <c r="AK1047">
        <v>548</v>
      </c>
      <c r="AL1047">
        <v>89</v>
      </c>
      <c r="AM1047">
        <v>89</v>
      </c>
      <c r="AN1047">
        <v>307.2</v>
      </c>
      <c r="AO1047">
        <v>5.6</v>
      </c>
      <c r="AP1047">
        <v>17.850000000000001</v>
      </c>
      <c r="AQ1047">
        <v>0.56999999999999995</v>
      </c>
      <c r="AR1047">
        <v>17.27</v>
      </c>
      <c r="AS1047">
        <v>0.48</v>
      </c>
    </row>
    <row r="1048" spans="1:45" x14ac:dyDescent="0.25">
      <c r="A1048">
        <v>10.359</v>
      </c>
      <c r="B1048" t="s">
        <v>477</v>
      </c>
      <c r="C1048">
        <v>49</v>
      </c>
      <c r="D1048" t="s">
        <v>40</v>
      </c>
      <c r="E1048">
        <v>1</v>
      </c>
      <c r="L1048">
        <v>0.77400000000000002</v>
      </c>
      <c r="M1048">
        <v>0.04</v>
      </c>
      <c r="N1048">
        <v>0.04</v>
      </c>
      <c r="O1048">
        <v>9.3700000000000006E-2</v>
      </c>
      <c r="P1048">
        <v>2.3999999999999998E-3</v>
      </c>
      <c r="Q1048">
        <v>2.3999999999999998E-3</v>
      </c>
      <c r="R1048">
        <v>0.16259000000000001</v>
      </c>
      <c r="S1048">
        <v>10.672359999999999</v>
      </c>
      <c r="T1048">
        <v>0.2733582</v>
      </c>
      <c r="U1048">
        <v>5.96E-2</v>
      </c>
      <c r="V1048">
        <v>2.8E-3</v>
      </c>
      <c r="W1048">
        <v>2.8E-3</v>
      </c>
      <c r="X1048">
        <v>0.30065999999999998</v>
      </c>
      <c r="Y1048">
        <v>4.1000000000000002E-2</v>
      </c>
      <c r="Z1048">
        <v>1.4E-2</v>
      </c>
      <c r="AA1048">
        <v>1.4999999999999999E-2</v>
      </c>
      <c r="AB1048">
        <v>579</v>
      </c>
      <c r="AC1048">
        <v>22</v>
      </c>
      <c r="AD1048">
        <v>22</v>
      </c>
      <c r="AE1048">
        <v>581</v>
      </c>
      <c r="AF1048">
        <v>15</v>
      </c>
      <c r="AG1048">
        <v>16</v>
      </c>
      <c r="AH1048">
        <v>790</v>
      </c>
      <c r="AI1048">
        <v>260</v>
      </c>
      <c r="AJ1048">
        <v>270</v>
      </c>
      <c r="AK1048">
        <v>550</v>
      </c>
      <c r="AL1048">
        <v>100</v>
      </c>
      <c r="AM1048">
        <v>100</v>
      </c>
      <c r="AN1048">
        <v>295.60000000000002</v>
      </c>
      <c r="AO1048">
        <v>4.7</v>
      </c>
      <c r="AP1048">
        <v>17.12</v>
      </c>
      <c r="AQ1048">
        <v>0.44</v>
      </c>
      <c r="AR1048">
        <v>17.239999999999998</v>
      </c>
      <c r="AS1048">
        <v>0.46</v>
      </c>
    </row>
    <row r="1049" spans="1:45" x14ac:dyDescent="0.25">
      <c r="A1049">
        <v>10.018000000000001</v>
      </c>
      <c r="B1049" t="s">
        <v>478</v>
      </c>
      <c r="C1049">
        <v>47</v>
      </c>
      <c r="D1049" t="s">
        <v>40</v>
      </c>
      <c r="E1049">
        <v>1</v>
      </c>
      <c r="L1049">
        <v>0.77100000000000002</v>
      </c>
      <c r="M1049">
        <v>3.3000000000000002E-2</v>
      </c>
      <c r="N1049">
        <v>3.3000000000000002E-2</v>
      </c>
      <c r="O1049">
        <v>9.4799999999999995E-2</v>
      </c>
      <c r="P1049">
        <v>2.3E-3</v>
      </c>
      <c r="Q1049">
        <v>2.3E-3</v>
      </c>
      <c r="R1049">
        <v>0.35095999999999999</v>
      </c>
      <c r="S1049">
        <v>10.54852</v>
      </c>
      <c r="T1049">
        <v>0.25592409999999999</v>
      </c>
      <c r="U1049">
        <v>5.9200000000000003E-2</v>
      </c>
      <c r="V1049">
        <v>2.5000000000000001E-3</v>
      </c>
      <c r="W1049">
        <v>2.5000000000000001E-3</v>
      </c>
      <c r="X1049">
        <v>0.1938</v>
      </c>
      <c r="Y1049">
        <v>2.86E-2</v>
      </c>
      <c r="Z1049">
        <v>4.8999999999999998E-3</v>
      </c>
      <c r="AA1049">
        <v>5.8999999999999999E-3</v>
      </c>
      <c r="AB1049">
        <v>578</v>
      </c>
      <c r="AC1049">
        <v>19</v>
      </c>
      <c r="AD1049">
        <v>19</v>
      </c>
      <c r="AE1049">
        <v>584</v>
      </c>
      <c r="AF1049">
        <v>13</v>
      </c>
      <c r="AG1049">
        <v>14</v>
      </c>
      <c r="AH1049">
        <v>567</v>
      </c>
      <c r="AI1049">
        <v>95</v>
      </c>
      <c r="AJ1049">
        <v>120</v>
      </c>
      <c r="AK1049">
        <v>544</v>
      </c>
      <c r="AL1049">
        <v>92</v>
      </c>
      <c r="AM1049">
        <v>92</v>
      </c>
      <c r="AN1049">
        <v>299.8</v>
      </c>
      <c r="AO1049">
        <v>5.3</v>
      </c>
      <c r="AP1049">
        <v>17.559999999999999</v>
      </c>
      <c r="AQ1049">
        <v>0.53</v>
      </c>
      <c r="AR1049">
        <v>17.16</v>
      </c>
      <c r="AS1049">
        <v>0.46</v>
      </c>
    </row>
    <row r="1050" spans="1:45" x14ac:dyDescent="0.25">
      <c r="A1050">
        <v>10.029</v>
      </c>
      <c r="B1050" t="s">
        <v>479</v>
      </c>
      <c r="C1050">
        <v>46</v>
      </c>
      <c r="D1050" t="s">
        <v>40</v>
      </c>
      <c r="E1050">
        <v>1</v>
      </c>
      <c r="L1050">
        <v>0.73499999999999999</v>
      </c>
      <c r="M1050">
        <v>3.1E-2</v>
      </c>
      <c r="N1050">
        <v>3.1E-2</v>
      </c>
      <c r="O1050">
        <v>9.4500000000000001E-2</v>
      </c>
      <c r="P1050">
        <v>2.5999999999999999E-3</v>
      </c>
      <c r="Q1050">
        <v>2.7000000000000001E-3</v>
      </c>
      <c r="R1050">
        <v>-5.5808000000000003E-2</v>
      </c>
      <c r="S1050">
        <v>10.58201</v>
      </c>
      <c r="T1050">
        <v>0.30234319999999998</v>
      </c>
      <c r="U1050">
        <v>5.7000000000000002E-2</v>
      </c>
      <c r="V1050">
        <v>2.8E-3</v>
      </c>
      <c r="W1050">
        <v>2.8E-3</v>
      </c>
      <c r="X1050">
        <v>0.53866999999999998</v>
      </c>
      <c r="Y1050">
        <v>2.9000000000000001E-2</v>
      </c>
      <c r="Z1050">
        <v>4.5999999999999999E-3</v>
      </c>
      <c r="AA1050">
        <v>5.7000000000000002E-3</v>
      </c>
      <c r="AB1050">
        <v>558</v>
      </c>
      <c r="AC1050">
        <v>19</v>
      </c>
      <c r="AD1050">
        <v>19</v>
      </c>
      <c r="AE1050">
        <v>582</v>
      </c>
      <c r="AF1050">
        <v>15</v>
      </c>
      <c r="AG1050">
        <v>16</v>
      </c>
      <c r="AH1050">
        <v>576</v>
      </c>
      <c r="AI1050">
        <v>90</v>
      </c>
      <c r="AJ1050">
        <v>110</v>
      </c>
      <c r="AK1050">
        <v>460</v>
      </c>
      <c r="AL1050">
        <v>110</v>
      </c>
      <c r="AM1050">
        <v>110</v>
      </c>
      <c r="AN1050">
        <v>303.2</v>
      </c>
      <c r="AO1050">
        <v>5.6</v>
      </c>
      <c r="AP1050">
        <v>17.61</v>
      </c>
      <c r="AQ1050">
        <v>0.56000000000000005</v>
      </c>
      <c r="AR1050">
        <v>17.43</v>
      </c>
      <c r="AS1050">
        <v>0.61</v>
      </c>
    </row>
    <row r="1051" spans="1:45" x14ac:dyDescent="0.25">
      <c r="A1051">
        <v>10.226000000000001</v>
      </c>
      <c r="B1051" t="s">
        <v>480</v>
      </c>
      <c r="C1051">
        <v>48</v>
      </c>
      <c r="D1051" t="s">
        <v>40</v>
      </c>
      <c r="E1051">
        <v>1</v>
      </c>
      <c r="L1051">
        <v>0.77</v>
      </c>
      <c r="M1051">
        <v>3.3000000000000002E-2</v>
      </c>
      <c r="N1051">
        <v>3.3000000000000002E-2</v>
      </c>
      <c r="O1051">
        <v>9.4100000000000003E-2</v>
      </c>
      <c r="P1051">
        <v>2.2000000000000001E-3</v>
      </c>
      <c r="Q1051">
        <v>2.2000000000000001E-3</v>
      </c>
      <c r="R1051">
        <v>0.27623999999999999</v>
      </c>
      <c r="S1051">
        <v>10.626989999999999</v>
      </c>
      <c r="T1051">
        <v>0.24845249999999999</v>
      </c>
      <c r="U1051">
        <v>5.9700000000000003E-2</v>
      </c>
      <c r="V1051">
        <v>2.7000000000000001E-3</v>
      </c>
      <c r="W1051">
        <v>2.7000000000000001E-3</v>
      </c>
      <c r="X1051">
        <v>0.22831000000000001</v>
      </c>
      <c r="Y1051">
        <v>2.5000000000000001E-2</v>
      </c>
      <c r="Z1051">
        <v>5.1000000000000004E-3</v>
      </c>
      <c r="AA1051">
        <v>5.8999999999999999E-3</v>
      </c>
      <c r="AB1051">
        <v>578</v>
      </c>
      <c r="AC1051">
        <v>19</v>
      </c>
      <c r="AD1051">
        <v>19</v>
      </c>
      <c r="AE1051">
        <v>580</v>
      </c>
      <c r="AF1051">
        <v>13</v>
      </c>
      <c r="AG1051">
        <v>13</v>
      </c>
      <c r="AH1051">
        <v>500</v>
      </c>
      <c r="AI1051">
        <v>100</v>
      </c>
      <c r="AJ1051">
        <v>110</v>
      </c>
      <c r="AK1051">
        <v>557</v>
      </c>
      <c r="AL1051">
        <v>98</v>
      </c>
      <c r="AM1051">
        <v>98</v>
      </c>
      <c r="AN1051">
        <v>293.3</v>
      </c>
      <c r="AO1051">
        <v>6.5</v>
      </c>
      <c r="AP1051">
        <v>16.63</v>
      </c>
      <c r="AQ1051">
        <v>0.59</v>
      </c>
      <c r="AR1051">
        <v>17.82</v>
      </c>
      <c r="AS1051">
        <v>0.6</v>
      </c>
    </row>
    <row r="1052" spans="1:45" x14ac:dyDescent="0.25">
      <c r="A1052">
        <v>10.042999999999999</v>
      </c>
      <c r="B1052" t="s">
        <v>481</v>
      </c>
      <c r="C1052">
        <v>47</v>
      </c>
      <c r="D1052" t="s">
        <v>40</v>
      </c>
      <c r="E1052">
        <v>1</v>
      </c>
      <c r="L1052">
        <v>0.72</v>
      </c>
      <c r="M1052">
        <v>3.5999999999999997E-2</v>
      </c>
      <c r="N1052">
        <v>3.5999999999999997E-2</v>
      </c>
      <c r="O1052">
        <v>9.1999999999999998E-2</v>
      </c>
      <c r="P1052">
        <v>2.3E-3</v>
      </c>
      <c r="Q1052">
        <v>2.3999999999999998E-3</v>
      </c>
      <c r="R1052">
        <v>0.22972000000000001</v>
      </c>
      <c r="S1052">
        <v>10.86957</v>
      </c>
      <c r="T1052">
        <v>0.28355390000000003</v>
      </c>
      <c r="U1052">
        <v>5.7599999999999998E-2</v>
      </c>
      <c r="V1052">
        <v>3.2000000000000002E-3</v>
      </c>
      <c r="W1052">
        <v>3.2000000000000002E-3</v>
      </c>
      <c r="X1052">
        <v>0.18509</v>
      </c>
      <c r="Y1052">
        <v>2.81E-2</v>
      </c>
      <c r="Z1052">
        <v>4.1999999999999997E-3</v>
      </c>
      <c r="AA1052">
        <v>5.3E-3</v>
      </c>
      <c r="AB1052">
        <v>548</v>
      </c>
      <c r="AC1052">
        <v>21</v>
      </c>
      <c r="AD1052">
        <v>21</v>
      </c>
      <c r="AE1052">
        <v>567</v>
      </c>
      <c r="AF1052">
        <v>14</v>
      </c>
      <c r="AG1052">
        <v>14</v>
      </c>
      <c r="AH1052">
        <v>559</v>
      </c>
      <c r="AI1052">
        <v>83</v>
      </c>
      <c r="AJ1052">
        <v>100</v>
      </c>
      <c r="AK1052">
        <v>470</v>
      </c>
      <c r="AL1052">
        <v>120</v>
      </c>
      <c r="AM1052">
        <v>120</v>
      </c>
      <c r="AN1052">
        <v>316.8</v>
      </c>
      <c r="AO1052">
        <v>5.6</v>
      </c>
      <c r="AP1052">
        <v>17.899999999999999</v>
      </c>
      <c r="AQ1052">
        <v>0.53</v>
      </c>
      <c r="AR1052">
        <v>17.61</v>
      </c>
      <c r="AS1052">
        <v>0.47</v>
      </c>
    </row>
    <row r="1053" spans="1:45" x14ac:dyDescent="0.25">
      <c r="A1053">
        <v>10.651999999999999</v>
      </c>
      <c r="B1053" t="s">
        <v>482</v>
      </c>
      <c r="C1053">
        <v>50</v>
      </c>
      <c r="D1053" t="s">
        <v>40</v>
      </c>
      <c r="E1053">
        <v>1</v>
      </c>
      <c r="L1053">
        <v>0.76200000000000001</v>
      </c>
      <c r="M1053">
        <v>4.5999999999999999E-2</v>
      </c>
      <c r="N1053">
        <v>4.5999999999999999E-2</v>
      </c>
      <c r="O1053">
        <v>9.5000000000000001E-2</v>
      </c>
      <c r="P1053">
        <v>1.8E-3</v>
      </c>
      <c r="Q1053">
        <v>1.8E-3</v>
      </c>
      <c r="R1053">
        <v>4.0641999999999998E-2</v>
      </c>
      <c r="S1053">
        <v>10.52632</v>
      </c>
      <c r="T1053">
        <v>0.19944600000000001</v>
      </c>
      <c r="U1053">
        <v>5.67E-2</v>
      </c>
      <c r="V1053">
        <v>2.8999999999999998E-3</v>
      </c>
      <c r="W1053">
        <v>2.8999999999999998E-3</v>
      </c>
      <c r="X1053">
        <v>0.27579999999999999</v>
      </c>
      <c r="Y1053">
        <v>2.87E-2</v>
      </c>
      <c r="Z1053">
        <v>4.4000000000000003E-3</v>
      </c>
      <c r="AA1053">
        <v>5.4999999999999997E-3</v>
      </c>
      <c r="AB1053">
        <v>571</v>
      </c>
      <c r="AC1053">
        <v>26</v>
      </c>
      <c r="AD1053">
        <v>26</v>
      </c>
      <c r="AE1053">
        <v>585</v>
      </c>
      <c r="AF1053">
        <v>10</v>
      </c>
      <c r="AG1053">
        <v>11</v>
      </c>
      <c r="AH1053">
        <v>569</v>
      </c>
      <c r="AI1053">
        <v>87</v>
      </c>
      <c r="AJ1053">
        <v>110</v>
      </c>
      <c r="AK1053">
        <v>490</v>
      </c>
      <c r="AL1053">
        <v>130</v>
      </c>
      <c r="AM1053">
        <v>130</v>
      </c>
      <c r="AN1053">
        <v>298.39999999999998</v>
      </c>
      <c r="AO1053">
        <v>5.3</v>
      </c>
      <c r="AP1053">
        <v>17.489999999999998</v>
      </c>
      <c r="AQ1053">
        <v>0.38</v>
      </c>
      <c r="AR1053">
        <v>17.170000000000002</v>
      </c>
      <c r="AS1053">
        <v>0.32</v>
      </c>
    </row>
    <row r="1054" spans="1:45" x14ac:dyDescent="0.25">
      <c r="A1054">
        <v>10.002000000000001</v>
      </c>
      <c r="B1054" t="s">
        <v>483</v>
      </c>
      <c r="C1054">
        <v>46</v>
      </c>
      <c r="D1054" t="s">
        <v>40</v>
      </c>
      <c r="E1054">
        <v>1</v>
      </c>
      <c r="L1054">
        <v>0.82799999999999996</v>
      </c>
      <c r="M1054">
        <v>4.1000000000000002E-2</v>
      </c>
      <c r="N1054">
        <v>4.1000000000000002E-2</v>
      </c>
      <c r="O1054">
        <v>9.4E-2</v>
      </c>
      <c r="P1054">
        <v>2.7000000000000001E-3</v>
      </c>
      <c r="Q1054">
        <v>2.7000000000000001E-3</v>
      </c>
      <c r="R1054">
        <v>0.34250999999999998</v>
      </c>
      <c r="S1054">
        <v>10.638299999999999</v>
      </c>
      <c r="T1054">
        <v>0.30556810000000001</v>
      </c>
      <c r="U1054">
        <v>6.3899999999999998E-2</v>
      </c>
      <c r="V1054">
        <v>3.0000000000000001E-3</v>
      </c>
      <c r="W1054">
        <v>3.0000000000000001E-3</v>
      </c>
      <c r="X1054">
        <v>0.22819</v>
      </c>
      <c r="Y1054">
        <v>3.1899999999999998E-2</v>
      </c>
      <c r="Z1054">
        <v>4.1999999999999997E-3</v>
      </c>
      <c r="AA1054">
        <v>5.5999999999999999E-3</v>
      </c>
      <c r="AB1054">
        <v>610</v>
      </c>
      <c r="AC1054">
        <v>23</v>
      </c>
      <c r="AD1054">
        <v>23</v>
      </c>
      <c r="AE1054">
        <v>579</v>
      </c>
      <c r="AF1054">
        <v>16</v>
      </c>
      <c r="AG1054">
        <v>16</v>
      </c>
      <c r="AH1054">
        <v>633</v>
      </c>
      <c r="AI1054">
        <v>82</v>
      </c>
      <c r="AJ1054">
        <v>110</v>
      </c>
      <c r="AK1054">
        <v>700</v>
      </c>
      <c r="AL1054">
        <v>110</v>
      </c>
      <c r="AM1054">
        <v>110</v>
      </c>
      <c r="AN1054">
        <v>299.10000000000002</v>
      </c>
      <c r="AO1054">
        <v>5.4</v>
      </c>
      <c r="AP1054">
        <v>17.52</v>
      </c>
      <c r="AQ1054">
        <v>0.61</v>
      </c>
      <c r="AR1054">
        <v>17</v>
      </c>
      <c r="AS1054">
        <v>0.44</v>
      </c>
    </row>
    <row r="1055" spans="1:45" x14ac:dyDescent="0.25">
      <c r="A1055">
        <v>10.042999999999999</v>
      </c>
      <c r="B1055" t="s">
        <v>484</v>
      </c>
      <c r="C1055">
        <v>47</v>
      </c>
      <c r="D1055" t="s">
        <v>40</v>
      </c>
      <c r="E1055">
        <v>1</v>
      </c>
      <c r="L1055">
        <v>0.78800000000000003</v>
      </c>
      <c r="M1055">
        <v>3.5999999999999997E-2</v>
      </c>
      <c r="N1055">
        <v>3.5999999999999997E-2</v>
      </c>
      <c r="O1055">
        <v>9.35E-2</v>
      </c>
      <c r="P1055">
        <v>2.3999999999999998E-3</v>
      </c>
      <c r="Q1055">
        <v>2.3999999999999998E-3</v>
      </c>
      <c r="R1055">
        <v>0.18001</v>
      </c>
      <c r="S1055">
        <v>10.69519</v>
      </c>
      <c r="T1055">
        <v>0.27452890000000002</v>
      </c>
      <c r="U1055">
        <v>6.1400000000000003E-2</v>
      </c>
      <c r="V1055">
        <v>3.0000000000000001E-3</v>
      </c>
      <c r="W1055">
        <v>3.0000000000000001E-3</v>
      </c>
      <c r="X1055">
        <v>0.29152</v>
      </c>
      <c r="Y1055">
        <v>3.0599999999999999E-2</v>
      </c>
      <c r="Z1055">
        <v>5.4000000000000003E-3</v>
      </c>
      <c r="AA1055">
        <v>6.4000000000000003E-3</v>
      </c>
      <c r="AB1055">
        <v>588</v>
      </c>
      <c r="AC1055">
        <v>20</v>
      </c>
      <c r="AD1055">
        <v>20</v>
      </c>
      <c r="AE1055">
        <v>579</v>
      </c>
      <c r="AF1055">
        <v>13</v>
      </c>
      <c r="AG1055">
        <v>13</v>
      </c>
      <c r="AH1055">
        <v>610</v>
      </c>
      <c r="AI1055">
        <v>100</v>
      </c>
      <c r="AJ1055">
        <v>130</v>
      </c>
      <c r="AK1055">
        <v>610</v>
      </c>
      <c r="AL1055">
        <v>100</v>
      </c>
      <c r="AM1055">
        <v>100</v>
      </c>
      <c r="AN1055">
        <v>305.3</v>
      </c>
      <c r="AO1055">
        <v>5.6</v>
      </c>
      <c r="AP1055">
        <v>18.07</v>
      </c>
      <c r="AQ1055">
        <v>0.53</v>
      </c>
      <c r="AR1055">
        <v>16.78</v>
      </c>
      <c r="AS1055">
        <v>0.42</v>
      </c>
    </row>
    <row r="1056" spans="1:45" x14ac:dyDescent="0.25">
      <c r="A1056">
        <v>10.667999999999999</v>
      </c>
      <c r="B1056" t="s">
        <v>485</v>
      </c>
      <c r="C1056">
        <v>49</v>
      </c>
      <c r="D1056" t="s">
        <v>40</v>
      </c>
      <c r="E1056">
        <v>1</v>
      </c>
      <c r="L1056">
        <v>0.76700000000000002</v>
      </c>
      <c r="M1056">
        <v>3.3000000000000002E-2</v>
      </c>
      <c r="N1056">
        <v>3.3000000000000002E-2</v>
      </c>
      <c r="O1056">
        <v>9.4799999999999995E-2</v>
      </c>
      <c r="P1056">
        <v>1.9E-3</v>
      </c>
      <c r="Q1056">
        <v>2E-3</v>
      </c>
      <c r="R1056">
        <v>0.44990000000000002</v>
      </c>
      <c r="S1056">
        <v>10.54852</v>
      </c>
      <c r="T1056">
        <v>0.22254270000000001</v>
      </c>
      <c r="U1056">
        <v>5.9400000000000001E-2</v>
      </c>
      <c r="V1056">
        <v>2.5999999999999999E-3</v>
      </c>
      <c r="W1056">
        <v>2.5999999999999999E-3</v>
      </c>
      <c r="X1056">
        <v>1.8971999999999999E-2</v>
      </c>
      <c r="Y1056">
        <v>3.3599999999999998E-2</v>
      </c>
      <c r="Z1056">
        <v>8.8999999999999999E-3</v>
      </c>
      <c r="AA1056">
        <v>9.7999999999999997E-3</v>
      </c>
      <c r="AB1056">
        <v>576</v>
      </c>
      <c r="AC1056">
        <v>19</v>
      </c>
      <c r="AD1056">
        <v>19</v>
      </c>
      <c r="AE1056">
        <v>583</v>
      </c>
      <c r="AF1056">
        <v>11</v>
      </c>
      <c r="AG1056">
        <v>12</v>
      </c>
      <c r="AH1056">
        <v>660</v>
      </c>
      <c r="AI1056">
        <v>170</v>
      </c>
      <c r="AJ1056">
        <v>180</v>
      </c>
      <c r="AK1056">
        <v>547</v>
      </c>
      <c r="AL1056">
        <v>95</v>
      </c>
      <c r="AM1056">
        <v>95</v>
      </c>
      <c r="AN1056">
        <v>305.10000000000002</v>
      </c>
      <c r="AO1056">
        <v>5.7</v>
      </c>
      <c r="AP1056">
        <v>17.920000000000002</v>
      </c>
      <c r="AQ1056">
        <v>0.52</v>
      </c>
      <c r="AR1056">
        <v>17.059999999999999</v>
      </c>
      <c r="AS1056">
        <v>0.43</v>
      </c>
    </row>
    <row r="1057" spans="1:45" x14ac:dyDescent="0.25">
      <c r="A1057">
        <v>10.026</v>
      </c>
      <c r="B1057" t="s">
        <v>486</v>
      </c>
      <c r="C1057">
        <v>47</v>
      </c>
      <c r="D1057" t="s">
        <v>40</v>
      </c>
      <c r="E1057">
        <v>1</v>
      </c>
      <c r="L1057">
        <v>0.79400000000000004</v>
      </c>
      <c r="M1057">
        <v>0.03</v>
      </c>
      <c r="N1057">
        <v>0.03</v>
      </c>
      <c r="O1057">
        <v>9.3600000000000003E-2</v>
      </c>
      <c r="P1057">
        <v>2E-3</v>
      </c>
      <c r="Q1057">
        <v>2.0999999999999999E-3</v>
      </c>
      <c r="R1057">
        <v>0.49540000000000001</v>
      </c>
      <c r="S1057">
        <v>10.683759999999999</v>
      </c>
      <c r="T1057">
        <v>0.23969979999999999</v>
      </c>
      <c r="U1057">
        <v>6.0999999999999999E-2</v>
      </c>
      <c r="V1057">
        <v>2E-3</v>
      </c>
      <c r="W1057">
        <v>2E-3</v>
      </c>
      <c r="X1057">
        <v>1.3254E-2</v>
      </c>
      <c r="Y1057">
        <v>2.7199999999999998E-2</v>
      </c>
      <c r="Z1057">
        <v>4.0000000000000001E-3</v>
      </c>
      <c r="AA1057">
        <v>5.1000000000000004E-3</v>
      </c>
      <c r="AB1057">
        <v>592</v>
      </c>
      <c r="AC1057">
        <v>17</v>
      </c>
      <c r="AD1057">
        <v>17</v>
      </c>
      <c r="AE1057">
        <v>576</v>
      </c>
      <c r="AF1057">
        <v>12</v>
      </c>
      <c r="AG1057">
        <v>12</v>
      </c>
      <c r="AH1057">
        <v>541</v>
      </c>
      <c r="AI1057">
        <v>79</v>
      </c>
      <c r="AJ1057">
        <v>100</v>
      </c>
      <c r="AK1057">
        <v>622</v>
      </c>
      <c r="AL1057">
        <v>70</v>
      </c>
      <c r="AM1057">
        <v>70</v>
      </c>
      <c r="AN1057">
        <v>312.2</v>
      </c>
      <c r="AO1057">
        <v>6.1</v>
      </c>
      <c r="AP1057">
        <v>18.12</v>
      </c>
      <c r="AQ1057">
        <v>0.47</v>
      </c>
      <c r="AR1057">
        <v>17.28</v>
      </c>
      <c r="AS1057">
        <v>0.55000000000000004</v>
      </c>
    </row>
    <row r="1058" spans="1:45" x14ac:dyDescent="0.25">
      <c r="A1058">
        <v>10.005000000000001</v>
      </c>
      <c r="B1058" t="s">
        <v>487</v>
      </c>
      <c r="C1058">
        <v>46</v>
      </c>
      <c r="D1058" t="s">
        <v>40</v>
      </c>
      <c r="E1058">
        <v>1</v>
      </c>
      <c r="L1058">
        <v>0.81</v>
      </c>
      <c r="M1058">
        <v>0.11</v>
      </c>
      <c r="N1058">
        <v>0.11</v>
      </c>
      <c r="O1058">
        <v>9.4399999999999998E-2</v>
      </c>
      <c r="P1058">
        <v>1.9E-3</v>
      </c>
      <c r="Q1058">
        <v>2E-3</v>
      </c>
      <c r="R1058">
        <v>-0.16944999999999999</v>
      </c>
      <c r="S1058">
        <v>10.593220000000001</v>
      </c>
      <c r="T1058">
        <v>0.22443260000000001</v>
      </c>
      <c r="U1058">
        <v>6.2799999999999995E-2</v>
      </c>
      <c r="V1058">
        <v>8.5000000000000006E-3</v>
      </c>
      <c r="W1058">
        <v>8.5000000000000006E-3</v>
      </c>
      <c r="X1058">
        <v>0.18398999999999999</v>
      </c>
      <c r="Y1058">
        <v>3.0800000000000001E-2</v>
      </c>
      <c r="Z1058">
        <v>5.0000000000000001E-3</v>
      </c>
      <c r="AA1058">
        <v>6.1000000000000004E-3</v>
      </c>
      <c r="AB1058">
        <v>593</v>
      </c>
      <c r="AC1058">
        <v>43</v>
      </c>
      <c r="AD1058">
        <v>43</v>
      </c>
      <c r="AE1058">
        <v>581</v>
      </c>
      <c r="AF1058">
        <v>11</v>
      </c>
      <c r="AG1058">
        <v>12</v>
      </c>
      <c r="AH1058">
        <v>611</v>
      </c>
      <c r="AI1058">
        <v>97</v>
      </c>
      <c r="AJ1058">
        <v>120</v>
      </c>
      <c r="AK1058">
        <v>580</v>
      </c>
      <c r="AL1058">
        <v>160</v>
      </c>
      <c r="AM1058">
        <v>160</v>
      </c>
      <c r="AN1058">
        <v>308.89999999999998</v>
      </c>
      <c r="AO1058">
        <v>6</v>
      </c>
      <c r="AP1058">
        <v>17.47</v>
      </c>
      <c r="AQ1058">
        <v>0.47</v>
      </c>
      <c r="AR1058">
        <v>17.63</v>
      </c>
      <c r="AS1058">
        <v>0.48</v>
      </c>
    </row>
    <row r="1059" spans="1:45" x14ac:dyDescent="0.25">
      <c r="A1059">
        <v>10.035</v>
      </c>
      <c r="B1059" t="s">
        <v>488</v>
      </c>
      <c r="C1059">
        <v>46</v>
      </c>
      <c r="D1059" t="s">
        <v>40</v>
      </c>
      <c r="E1059">
        <v>1</v>
      </c>
      <c r="L1059">
        <v>0.75700000000000001</v>
      </c>
      <c r="M1059">
        <v>3.5000000000000003E-2</v>
      </c>
      <c r="N1059">
        <v>3.5000000000000003E-2</v>
      </c>
      <c r="O1059">
        <v>9.5100000000000004E-2</v>
      </c>
      <c r="P1059">
        <v>2.5000000000000001E-3</v>
      </c>
      <c r="Q1059">
        <v>2.5000000000000001E-3</v>
      </c>
      <c r="R1059">
        <v>0.49580000000000002</v>
      </c>
      <c r="S1059">
        <v>10.51525</v>
      </c>
      <c r="T1059">
        <v>0.27642610000000001</v>
      </c>
      <c r="U1059">
        <v>5.8099999999999999E-2</v>
      </c>
      <c r="V1059">
        <v>2.5000000000000001E-3</v>
      </c>
      <c r="W1059">
        <v>2.5000000000000001E-3</v>
      </c>
      <c r="X1059">
        <v>-0.10813</v>
      </c>
      <c r="Y1059">
        <v>3.0800000000000001E-2</v>
      </c>
      <c r="Z1059">
        <v>5.0000000000000001E-3</v>
      </c>
      <c r="AA1059">
        <v>6.1000000000000004E-3</v>
      </c>
      <c r="AB1059">
        <v>570</v>
      </c>
      <c r="AC1059">
        <v>20</v>
      </c>
      <c r="AD1059">
        <v>20</v>
      </c>
      <c r="AE1059">
        <v>585</v>
      </c>
      <c r="AF1059">
        <v>14</v>
      </c>
      <c r="AG1059">
        <v>15</v>
      </c>
      <c r="AH1059">
        <v>611</v>
      </c>
      <c r="AI1059">
        <v>97</v>
      </c>
      <c r="AJ1059">
        <v>120</v>
      </c>
      <c r="AK1059">
        <v>502</v>
      </c>
      <c r="AL1059">
        <v>93</v>
      </c>
      <c r="AM1059">
        <v>93</v>
      </c>
      <c r="AN1059">
        <v>295.60000000000002</v>
      </c>
      <c r="AO1059">
        <v>6.4</v>
      </c>
      <c r="AP1059">
        <v>17.579999999999998</v>
      </c>
      <c r="AQ1059">
        <v>0.64</v>
      </c>
      <c r="AR1059">
        <v>16.95</v>
      </c>
      <c r="AS1059">
        <v>0.56000000000000005</v>
      </c>
    </row>
    <row r="1060" spans="1:45" x14ac:dyDescent="0.25">
      <c r="A1060">
        <v>10.055</v>
      </c>
      <c r="B1060" t="s">
        <v>489</v>
      </c>
      <c r="C1060">
        <v>47</v>
      </c>
      <c r="D1060" t="s">
        <v>40</v>
      </c>
      <c r="E1060">
        <v>1</v>
      </c>
      <c r="L1060">
        <v>0.77400000000000002</v>
      </c>
      <c r="M1060">
        <v>2.9000000000000001E-2</v>
      </c>
      <c r="N1060">
        <v>2.9000000000000001E-2</v>
      </c>
      <c r="O1060">
        <v>9.3799999999999994E-2</v>
      </c>
      <c r="P1060">
        <v>2.3E-3</v>
      </c>
      <c r="Q1060">
        <v>2.3E-3</v>
      </c>
      <c r="R1060">
        <v>0.27049000000000001</v>
      </c>
      <c r="S1060">
        <v>10.66098</v>
      </c>
      <c r="T1060">
        <v>0.26140999999999998</v>
      </c>
      <c r="U1060">
        <v>6.0699999999999997E-2</v>
      </c>
      <c r="V1060">
        <v>2.5000000000000001E-3</v>
      </c>
      <c r="W1060">
        <v>2.5000000000000001E-3</v>
      </c>
      <c r="X1060">
        <v>0.2492</v>
      </c>
      <c r="Y1060">
        <v>2.7099999999999999E-2</v>
      </c>
      <c r="Z1060">
        <v>4.1999999999999997E-3</v>
      </c>
      <c r="AA1060">
        <v>5.1999999999999998E-3</v>
      </c>
      <c r="AB1060">
        <v>580</v>
      </c>
      <c r="AC1060">
        <v>17</v>
      </c>
      <c r="AD1060">
        <v>17</v>
      </c>
      <c r="AE1060">
        <v>578</v>
      </c>
      <c r="AF1060">
        <v>13</v>
      </c>
      <c r="AG1060">
        <v>14</v>
      </c>
      <c r="AH1060">
        <v>538</v>
      </c>
      <c r="AI1060">
        <v>82</v>
      </c>
      <c r="AJ1060">
        <v>100</v>
      </c>
      <c r="AK1060">
        <v>626</v>
      </c>
      <c r="AL1060">
        <v>78</v>
      </c>
      <c r="AM1060">
        <v>78</v>
      </c>
      <c r="AN1060">
        <v>310</v>
      </c>
      <c r="AO1060">
        <v>5.2</v>
      </c>
      <c r="AP1060">
        <v>17.84</v>
      </c>
      <c r="AQ1060">
        <v>0.53</v>
      </c>
      <c r="AR1060">
        <v>17.47</v>
      </c>
      <c r="AS1060">
        <v>0.49</v>
      </c>
    </row>
    <row r="1061" spans="1:45" x14ac:dyDescent="0.25">
      <c r="A1061">
        <v>10.646000000000001</v>
      </c>
      <c r="B1061" t="s">
        <v>490</v>
      </c>
      <c r="C1061">
        <v>50</v>
      </c>
      <c r="D1061" t="s">
        <v>40</v>
      </c>
      <c r="E1061">
        <v>1</v>
      </c>
      <c r="L1061">
        <v>0.79300000000000004</v>
      </c>
      <c r="M1061">
        <v>2.8000000000000001E-2</v>
      </c>
      <c r="N1061">
        <v>2.8000000000000001E-2</v>
      </c>
      <c r="O1061">
        <v>9.4299999999999995E-2</v>
      </c>
      <c r="P1061">
        <v>2E-3</v>
      </c>
      <c r="Q1061">
        <v>2.0999999999999999E-3</v>
      </c>
      <c r="R1061">
        <v>5.6652000000000001E-2</v>
      </c>
      <c r="S1061">
        <v>10.60445</v>
      </c>
      <c r="T1061">
        <v>0.23615430000000001</v>
      </c>
      <c r="U1061">
        <v>6.1400000000000003E-2</v>
      </c>
      <c r="V1061">
        <v>2.5000000000000001E-3</v>
      </c>
      <c r="W1061">
        <v>2.5000000000000001E-3</v>
      </c>
      <c r="X1061">
        <v>0.68476999999999999</v>
      </c>
      <c r="Y1061">
        <v>3.5000000000000003E-2</v>
      </c>
      <c r="Z1061">
        <v>1.4E-2</v>
      </c>
      <c r="AA1061">
        <v>1.4999999999999999E-2</v>
      </c>
      <c r="AB1061">
        <v>591</v>
      </c>
      <c r="AC1061">
        <v>16</v>
      </c>
      <c r="AD1061">
        <v>16</v>
      </c>
      <c r="AE1061">
        <v>581</v>
      </c>
      <c r="AF1061">
        <v>12</v>
      </c>
      <c r="AG1061">
        <v>12</v>
      </c>
      <c r="AH1061">
        <v>670</v>
      </c>
      <c r="AI1061">
        <v>250</v>
      </c>
      <c r="AJ1061">
        <v>260</v>
      </c>
      <c r="AK1061">
        <v>621</v>
      </c>
      <c r="AL1061">
        <v>90</v>
      </c>
      <c r="AM1061">
        <v>90</v>
      </c>
      <c r="AN1061">
        <v>297.3</v>
      </c>
      <c r="AO1061">
        <v>6.4</v>
      </c>
      <c r="AP1061">
        <v>17.39</v>
      </c>
      <c r="AQ1061">
        <v>0.56999999999999995</v>
      </c>
      <c r="AR1061">
        <v>17.239999999999998</v>
      </c>
      <c r="AS1061">
        <v>0.52</v>
      </c>
    </row>
    <row r="1062" spans="1:45" x14ac:dyDescent="0.25">
      <c r="A1062">
        <v>10.006</v>
      </c>
      <c r="B1062" t="s">
        <v>491</v>
      </c>
      <c r="C1062">
        <v>46</v>
      </c>
      <c r="D1062" t="s">
        <v>40</v>
      </c>
      <c r="E1062">
        <v>1</v>
      </c>
      <c r="L1062">
        <v>0.82299999999999995</v>
      </c>
      <c r="M1062">
        <v>4.2000000000000003E-2</v>
      </c>
      <c r="N1062">
        <v>4.2000000000000003E-2</v>
      </c>
      <c r="O1062">
        <v>9.3299999999999994E-2</v>
      </c>
      <c r="P1062">
        <v>2.2000000000000001E-3</v>
      </c>
      <c r="Q1062">
        <v>2.2000000000000001E-3</v>
      </c>
      <c r="R1062">
        <v>0.50402000000000002</v>
      </c>
      <c r="S1062">
        <v>10.718109999999999</v>
      </c>
      <c r="T1062">
        <v>0.2527315</v>
      </c>
      <c r="U1062">
        <v>6.3799999999999996E-2</v>
      </c>
      <c r="V1062">
        <v>2.8999999999999998E-3</v>
      </c>
      <c r="W1062">
        <v>2.8999999999999998E-3</v>
      </c>
      <c r="X1062">
        <v>-6.5304000000000001E-2</v>
      </c>
      <c r="Y1062">
        <v>2.7900000000000001E-2</v>
      </c>
      <c r="Z1062">
        <v>3.8999999999999998E-3</v>
      </c>
      <c r="AA1062">
        <v>5.1000000000000004E-3</v>
      </c>
      <c r="AB1062">
        <v>607</v>
      </c>
      <c r="AC1062">
        <v>23</v>
      </c>
      <c r="AD1062">
        <v>23</v>
      </c>
      <c r="AE1062">
        <v>575</v>
      </c>
      <c r="AF1062">
        <v>13</v>
      </c>
      <c r="AG1062">
        <v>13</v>
      </c>
      <c r="AH1062">
        <v>554</v>
      </c>
      <c r="AI1062">
        <v>77</v>
      </c>
      <c r="AJ1062">
        <v>100</v>
      </c>
      <c r="AK1062">
        <v>726</v>
      </c>
      <c r="AL1062">
        <v>89</v>
      </c>
      <c r="AM1062">
        <v>89</v>
      </c>
      <c r="AN1062">
        <v>315</v>
      </c>
      <c r="AO1062">
        <v>6.2</v>
      </c>
      <c r="AP1062">
        <v>18.010000000000002</v>
      </c>
      <c r="AQ1062">
        <v>0.48</v>
      </c>
      <c r="AR1062">
        <v>17.46</v>
      </c>
      <c r="AS1062">
        <v>0.42</v>
      </c>
    </row>
    <row r="1063" spans="1:45" x14ac:dyDescent="0.25">
      <c r="A1063">
        <v>10.042999999999999</v>
      </c>
      <c r="B1063" t="s">
        <v>492</v>
      </c>
      <c r="C1063">
        <v>47</v>
      </c>
      <c r="D1063" t="s">
        <v>40</v>
      </c>
      <c r="E1063">
        <v>1</v>
      </c>
      <c r="L1063">
        <v>0.81299999999999994</v>
      </c>
      <c r="M1063">
        <v>6.2E-2</v>
      </c>
      <c r="N1063">
        <v>6.2E-2</v>
      </c>
      <c r="O1063">
        <v>9.4200000000000006E-2</v>
      </c>
      <c r="P1063">
        <v>2.0999999999999999E-3</v>
      </c>
      <c r="Q1063">
        <v>2.0999999999999999E-3</v>
      </c>
      <c r="R1063">
        <v>0.12019000000000001</v>
      </c>
      <c r="S1063">
        <v>10.61571</v>
      </c>
      <c r="T1063">
        <v>0.23665600000000001</v>
      </c>
      <c r="U1063">
        <v>6.2899999999999998E-2</v>
      </c>
      <c r="V1063">
        <v>4.5999999999999999E-3</v>
      </c>
      <c r="W1063">
        <v>4.5999999999999999E-3</v>
      </c>
      <c r="X1063">
        <v>1.6246E-2</v>
      </c>
      <c r="Y1063">
        <v>5.8999999999999997E-2</v>
      </c>
      <c r="Z1063">
        <v>2.5999999999999999E-2</v>
      </c>
      <c r="AA1063">
        <v>2.7E-2</v>
      </c>
      <c r="AB1063">
        <v>598</v>
      </c>
      <c r="AC1063">
        <v>32</v>
      </c>
      <c r="AD1063">
        <v>32</v>
      </c>
      <c r="AE1063">
        <v>580</v>
      </c>
      <c r="AF1063">
        <v>12</v>
      </c>
      <c r="AG1063">
        <v>12</v>
      </c>
      <c r="AH1063">
        <v>1090</v>
      </c>
      <c r="AI1063">
        <v>440</v>
      </c>
      <c r="AJ1063">
        <v>460</v>
      </c>
      <c r="AK1063">
        <v>640</v>
      </c>
      <c r="AL1063">
        <v>140</v>
      </c>
      <c r="AM1063">
        <v>140</v>
      </c>
      <c r="AN1063">
        <v>307.8</v>
      </c>
      <c r="AO1063">
        <v>5.8</v>
      </c>
      <c r="AP1063">
        <v>17.239999999999998</v>
      </c>
      <c r="AQ1063">
        <v>0.5</v>
      </c>
      <c r="AR1063">
        <v>17.97</v>
      </c>
      <c r="AS1063">
        <v>0.49</v>
      </c>
    </row>
    <row r="1064" spans="1:45" x14ac:dyDescent="0.25">
      <c r="A1064">
        <v>10.086</v>
      </c>
      <c r="B1064" t="s">
        <v>493</v>
      </c>
      <c r="C1064">
        <v>46</v>
      </c>
      <c r="D1064" t="s">
        <v>40</v>
      </c>
      <c r="E1064">
        <v>1</v>
      </c>
      <c r="L1064">
        <v>0.82399999999999995</v>
      </c>
      <c r="M1064">
        <v>4.1000000000000002E-2</v>
      </c>
      <c r="N1064">
        <v>4.1000000000000002E-2</v>
      </c>
      <c r="O1064">
        <v>9.2999999999999999E-2</v>
      </c>
      <c r="P1064">
        <v>1.8E-3</v>
      </c>
      <c r="Q1064">
        <v>1.9E-3</v>
      </c>
      <c r="R1064">
        <v>0.21726000000000001</v>
      </c>
      <c r="S1064">
        <v>10.752689999999999</v>
      </c>
      <c r="T1064">
        <v>0.2196786</v>
      </c>
      <c r="U1064">
        <v>6.4199999999999993E-2</v>
      </c>
      <c r="V1064">
        <v>3.0999999999999999E-3</v>
      </c>
      <c r="W1064">
        <v>3.0999999999999999E-3</v>
      </c>
      <c r="X1064">
        <v>-7.2358000000000006E-2</v>
      </c>
      <c r="Y1064">
        <v>2.8799999999999999E-2</v>
      </c>
      <c r="Z1064">
        <v>3.8E-3</v>
      </c>
      <c r="AA1064">
        <v>5.1000000000000004E-3</v>
      </c>
      <c r="AB1064">
        <v>607</v>
      </c>
      <c r="AC1064">
        <v>22</v>
      </c>
      <c r="AD1064">
        <v>22</v>
      </c>
      <c r="AE1064">
        <v>573</v>
      </c>
      <c r="AF1064">
        <v>11</v>
      </c>
      <c r="AG1064">
        <v>11</v>
      </c>
      <c r="AH1064">
        <v>572</v>
      </c>
      <c r="AI1064">
        <v>75</v>
      </c>
      <c r="AJ1064">
        <v>100</v>
      </c>
      <c r="AK1064">
        <v>710</v>
      </c>
      <c r="AL1064">
        <v>100</v>
      </c>
      <c r="AM1064">
        <v>100</v>
      </c>
      <c r="AN1064">
        <v>337.8</v>
      </c>
      <c r="AO1064">
        <v>6.9</v>
      </c>
      <c r="AP1064">
        <v>19.52</v>
      </c>
      <c r="AQ1064">
        <v>0.54</v>
      </c>
      <c r="AR1064">
        <v>17.29</v>
      </c>
      <c r="AS1064">
        <v>0.43</v>
      </c>
    </row>
    <row r="1065" spans="1:45" x14ac:dyDescent="0.25">
      <c r="A1065">
        <v>10.053000000000001</v>
      </c>
      <c r="B1065" t="s">
        <v>494</v>
      </c>
      <c r="C1065">
        <v>46</v>
      </c>
      <c r="D1065" t="s">
        <v>40</v>
      </c>
      <c r="E1065">
        <v>1</v>
      </c>
      <c r="L1065">
        <v>0.76300000000000001</v>
      </c>
      <c r="M1065">
        <v>3.3000000000000002E-2</v>
      </c>
      <c r="N1065">
        <v>3.3000000000000002E-2</v>
      </c>
      <c r="O1065">
        <v>9.4899999999999998E-2</v>
      </c>
      <c r="P1065">
        <v>2.2000000000000001E-3</v>
      </c>
      <c r="Q1065">
        <v>2.2000000000000001E-3</v>
      </c>
      <c r="R1065">
        <v>-9.2633999999999998E-3</v>
      </c>
      <c r="S1065">
        <v>10.537409999999999</v>
      </c>
      <c r="T1065">
        <v>0.24428130000000001</v>
      </c>
      <c r="U1065">
        <v>5.7700000000000001E-2</v>
      </c>
      <c r="V1065">
        <v>2.8999999999999998E-3</v>
      </c>
      <c r="W1065">
        <v>2.8999999999999998E-3</v>
      </c>
      <c r="X1065">
        <v>0.33056000000000002</v>
      </c>
      <c r="Y1065">
        <v>3.1300000000000001E-2</v>
      </c>
      <c r="Z1065">
        <v>5.1000000000000004E-3</v>
      </c>
      <c r="AA1065">
        <v>6.1999999999999998E-3</v>
      </c>
      <c r="AB1065">
        <v>574</v>
      </c>
      <c r="AC1065">
        <v>20</v>
      </c>
      <c r="AD1065">
        <v>20</v>
      </c>
      <c r="AE1065">
        <v>585</v>
      </c>
      <c r="AF1065">
        <v>13</v>
      </c>
      <c r="AG1065">
        <v>13</v>
      </c>
      <c r="AH1065">
        <v>621</v>
      </c>
      <c r="AI1065">
        <v>99</v>
      </c>
      <c r="AJ1065">
        <v>120</v>
      </c>
      <c r="AK1065">
        <v>510</v>
      </c>
      <c r="AL1065">
        <v>130</v>
      </c>
      <c r="AM1065">
        <v>130</v>
      </c>
      <c r="AN1065">
        <v>341.8</v>
      </c>
      <c r="AO1065">
        <v>9.1999999999999993</v>
      </c>
      <c r="AP1065">
        <v>19.91</v>
      </c>
      <c r="AQ1065">
        <v>0.72</v>
      </c>
      <c r="AR1065">
        <v>17.190000000000001</v>
      </c>
      <c r="AS1065">
        <v>0.5</v>
      </c>
    </row>
    <row r="1066" spans="1:45" x14ac:dyDescent="0.25">
      <c r="A1066">
        <v>10.06</v>
      </c>
      <c r="B1066" t="s">
        <v>495</v>
      </c>
      <c r="C1066">
        <v>47</v>
      </c>
      <c r="D1066" t="s">
        <v>40</v>
      </c>
      <c r="E1066">
        <v>1</v>
      </c>
      <c r="L1066">
        <v>0.79300000000000004</v>
      </c>
      <c r="M1066">
        <v>3.4000000000000002E-2</v>
      </c>
      <c r="N1066">
        <v>3.4000000000000002E-2</v>
      </c>
      <c r="O1066">
        <v>9.6000000000000002E-2</v>
      </c>
      <c r="P1066">
        <v>1.9E-3</v>
      </c>
      <c r="Q1066">
        <v>2E-3</v>
      </c>
      <c r="R1066">
        <v>0.24298</v>
      </c>
      <c r="S1066">
        <v>10.41667</v>
      </c>
      <c r="T1066">
        <v>0.21701390000000001</v>
      </c>
      <c r="U1066">
        <v>5.9799999999999999E-2</v>
      </c>
      <c r="V1066">
        <v>2.3E-3</v>
      </c>
      <c r="W1066">
        <v>2.3E-3</v>
      </c>
      <c r="X1066">
        <v>0.14524999999999999</v>
      </c>
      <c r="Y1066">
        <v>2.8000000000000001E-2</v>
      </c>
      <c r="Z1066">
        <v>4.7000000000000002E-3</v>
      </c>
      <c r="AA1066">
        <v>5.7000000000000002E-3</v>
      </c>
      <c r="AB1066">
        <v>601</v>
      </c>
      <c r="AC1066">
        <v>23</v>
      </c>
      <c r="AD1066">
        <v>23</v>
      </c>
      <c r="AE1066">
        <v>591</v>
      </c>
      <c r="AF1066">
        <v>11</v>
      </c>
      <c r="AG1066">
        <v>12</v>
      </c>
      <c r="AH1066">
        <v>555</v>
      </c>
      <c r="AI1066">
        <v>91</v>
      </c>
      <c r="AJ1066">
        <v>110</v>
      </c>
      <c r="AK1066">
        <v>620</v>
      </c>
      <c r="AL1066">
        <v>100</v>
      </c>
      <c r="AM1066">
        <v>100</v>
      </c>
      <c r="AN1066">
        <v>363.2</v>
      </c>
      <c r="AO1066">
        <v>9.5</v>
      </c>
      <c r="AP1066">
        <v>21.08</v>
      </c>
      <c r="AQ1066">
        <v>0.6</v>
      </c>
      <c r="AR1066">
        <v>17.12</v>
      </c>
      <c r="AS1066">
        <v>0.34</v>
      </c>
    </row>
    <row r="1067" spans="1:45" x14ac:dyDescent="0.25">
      <c r="A1067">
        <v>10.07</v>
      </c>
      <c r="B1067" t="s">
        <v>496</v>
      </c>
      <c r="C1067">
        <v>47</v>
      </c>
      <c r="D1067" t="s">
        <v>40</v>
      </c>
      <c r="E1067">
        <v>1</v>
      </c>
      <c r="L1067">
        <v>0.81599999999999995</v>
      </c>
      <c r="M1067">
        <v>3.5000000000000003E-2</v>
      </c>
      <c r="N1067">
        <v>3.5000000000000003E-2</v>
      </c>
      <c r="O1067">
        <v>9.4899999999999998E-2</v>
      </c>
      <c r="P1067">
        <v>2.2000000000000001E-3</v>
      </c>
      <c r="Q1067">
        <v>2.2000000000000001E-3</v>
      </c>
      <c r="R1067">
        <v>0.16238</v>
      </c>
      <c r="S1067">
        <v>10.537409999999999</v>
      </c>
      <c r="T1067">
        <v>0.24428130000000001</v>
      </c>
      <c r="U1067">
        <v>6.25E-2</v>
      </c>
      <c r="V1067">
        <v>2.8E-3</v>
      </c>
      <c r="W1067">
        <v>2.8E-3</v>
      </c>
      <c r="X1067">
        <v>0.30581999999999998</v>
      </c>
      <c r="Y1067">
        <v>2.6499999999999999E-2</v>
      </c>
      <c r="Z1067">
        <v>3.5999999999999999E-3</v>
      </c>
      <c r="AA1067">
        <v>4.7000000000000002E-3</v>
      </c>
      <c r="AB1067">
        <v>604</v>
      </c>
      <c r="AC1067">
        <v>20</v>
      </c>
      <c r="AD1067">
        <v>20</v>
      </c>
      <c r="AE1067">
        <v>584</v>
      </c>
      <c r="AF1067">
        <v>13</v>
      </c>
      <c r="AG1067">
        <v>13</v>
      </c>
      <c r="AH1067">
        <v>528</v>
      </c>
      <c r="AI1067">
        <v>71</v>
      </c>
      <c r="AJ1067">
        <v>93</v>
      </c>
      <c r="AK1067">
        <v>680</v>
      </c>
      <c r="AL1067">
        <v>100</v>
      </c>
      <c r="AM1067">
        <v>100</v>
      </c>
      <c r="AN1067">
        <v>353.3</v>
      </c>
      <c r="AO1067">
        <v>8</v>
      </c>
      <c r="AP1067">
        <v>20.440000000000001</v>
      </c>
      <c r="AQ1067">
        <v>0.62</v>
      </c>
      <c r="AR1067">
        <v>17.309999999999999</v>
      </c>
      <c r="AS1067">
        <v>0.43</v>
      </c>
    </row>
    <row r="1068" spans="1:45" x14ac:dyDescent="0.25">
      <c r="A1068">
        <v>10.009</v>
      </c>
      <c r="B1068" t="s">
        <v>497</v>
      </c>
      <c r="C1068">
        <v>47</v>
      </c>
      <c r="D1068" t="s">
        <v>40</v>
      </c>
      <c r="E1068">
        <v>1</v>
      </c>
      <c r="L1068">
        <v>0.82199999999999995</v>
      </c>
      <c r="M1068">
        <v>2.9000000000000001E-2</v>
      </c>
      <c r="N1068">
        <v>2.9000000000000001E-2</v>
      </c>
      <c r="O1068">
        <v>9.5699999999999993E-2</v>
      </c>
      <c r="P1068">
        <v>1.9E-3</v>
      </c>
      <c r="Q1068">
        <v>2E-3</v>
      </c>
      <c r="R1068">
        <v>0.19236</v>
      </c>
      <c r="S1068">
        <v>10.44932</v>
      </c>
      <c r="T1068">
        <v>0.2183766</v>
      </c>
      <c r="U1068">
        <v>6.3100000000000003E-2</v>
      </c>
      <c r="V1068">
        <v>2.5000000000000001E-3</v>
      </c>
      <c r="W1068">
        <v>2.5000000000000001E-3</v>
      </c>
      <c r="X1068">
        <v>0.29413</v>
      </c>
      <c r="Y1068">
        <v>2.75E-2</v>
      </c>
      <c r="Z1068">
        <v>2.8E-3</v>
      </c>
      <c r="AA1068">
        <v>4.3E-3</v>
      </c>
      <c r="AB1068">
        <v>612</v>
      </c>
      <c r="AC1068">
        <v>18</v>
      </c>
      <c r="AD1068">
        <v>18</v>
      </c>
      <c r="AE1068">
        <v>589</v>
      </c>
      <c r="AF1068">
        <v>11</v>
      </c>
      <c r="AG1068">
        <v>12</v>
      </c>
      <c r="AH1068">
        <v>548</v>
      </c>
      <c r="AI1068">
        <v>55</v>
      </c>
      <c r="AJ1068">
        <v>84</v>
      </c>
      <c r="AK1068">
        <v>684</v>
      </c>
      <c r="AL1068">
        <v>86</v>
      </c>
      <c r="AM1068">
        <v>86</v>
      </c>
      <c r="AN1068">
        <v>353.4</v>
      </c>
      <c r="AO1068">
        <v>7.8</v>
      </c>
      <c r="AP1068">
        <v>20.81</v>
      </c>
      <c r="AQ1068">
        <v>0.56999999999999995</v>
      </c>
      <c r="AR1068">
        <v>17.03</v>
      </c>
      <c r="AS1068">
        <v>0.45</v>
      </c>
    </row>
    <row r="1069" spans="1:45" x14ac:dyDescent="0.25">
      <c r="A1069">
        <v>10.023999999999999</v>
      </c>
      <c r="B1069" t="s">
        <v>498</v>
      </c>
      <c r="C1069">
        <v>47</v>
      </c>
      <c r="D1069" t="s">
        <v>40</v>
      </c>
      <c r="E1069">
        <v>1</v>
      </c>
      <c r="L1069">
        <v>0.79700000000000004</v>
      </c>
      <c r="M1069">
        <v>3.3000000000000002E-2</v>
      </c>
      <c r="N1069">
        <v>3.3000000000000002E-2</v>
      </c>
      <c r="O1069">
        <v>9.5200000000000007E-2</v>
      </c>
      <c r="P1069">
        <v>2.2000000000000001E-3</v>
      </c>
      <c r="Q1069">
        <v>2.2000000000000001E-3</v>
      </c>
      <c r="R1069">
        <v>0.27178999999999998</v>
      </c>
      <c r="S1069">
        <v>10.504200000000001</v>
      </c>
      <c r="T1069">
        <v>0.24274419999999999</v>
      </c>
      <c r="U1069">
        <v>6.1199999999999997E-2</v>
      </c>
      <c r="V1069">
        <v>2.5999999999999999E-3</v>
      </c>
      <c r="W1069">
        <v>2.5999999999999999E-3</v>
      </c>
      <c r="X1069">
        <v>-5.3768999999999997E-2</v>
      </c>
      <c r="Y1069">
        <v>3.1E-2</v>
      </c>
      <c r="Z1069">
        <v>4.1999999999999997E-3</v>
      </c>
      <c r="AA1069">
        <v>5.4999999999999997E-3</v>
      </c>
      <c r="AB1069">
        <v>593</v>
      </c>
      <c r="AC1069">
        <v>19</v>
      </c>
      <c r="AD1069">
        <v>19</v>
      </c>
      <c r="AE1069">
        <v>586</v>
      </c>
      <c r="AF1069">
        <v>13</v>
      </c>
      <c r="AG1069">
        <v>13</v>
      </c>
      <c r="AH1069">
        <v>616</v>
      </c>
      <c r="AI1069">
        <v>82</v>
      </c>
      <c r="AJ1069">
        <v>110</v>
      </c>
      <c r="AK1069">
        <v>615</v>
      </c>
      <c r="AL1069">
        <v>94</v>
      </c>
      <c r="AM1069">
        <v>94</v>
      </c>
      <c r="AN1069">
        <v>320.8</v>
      </c>
      <c r="AO1069">
        <v>8.3000000000000007</v>
      </c>
      <c r="AP1069">
        <v>18.29</v>
      </c>
      <c r="AQ1069">
        <v>0.73</v>
      </c>
      <c r="AR1069">
        <v>17.71</v>
      </c>
      <c r="AS1069">
        <v>0.64</v>
      </c>
    </row>
    <row r="1070" spans="1:45" x14ac:dyDescent="0.25">
      <c r="A1070">
        <v>10.054</v>
      </c>
      <c r="B1070" t="s">
        <v>499</v>
      </c>
      <c r="C1070">
        <v>47</v>
      </c>
      <c r="D1070" t="s">
        <v>40</v>
      </c>
      <c r="E1070">
        <v>1</v>
      </c>
      <c r="L1070">
        <v>0.79700000000000004</v>
      </c>
      <c r="M1070">
        <v>4.5999999999999999E-2</v>
      </c>
      <c r="N1070">
        <v>4.5999999999999999E-2</v>
      </c>
      <c r="O1070">
        <v>9.9699999999999997E-2</v>
      </c>
      <c r="P1070">
        <v>3.3E-3</v>
      </c>
      <c r="Q1070">
        <v>3.3E-3</v>
      </c>
      <c r="R1070">
        <v>0.15608</v>
      </c>
      <c r="S1070">
        <v>10.03009</v>
      </c>
      <c r="T1070">
        <v>0.33198889999999998</v>
      </c>
      <c r="U1070">
        <v>5.8200000000000002E-2</v>
      </c>
      <c r="V1070">
        <v>3.0999999999999999E-3</v>
      </c>
      <c r="W1070">
        <v>3.0999999999999999E-3</v>
      </c>
      <c r="X1070">
        <v>0.20727999999999999</v>
      </c>
      <c r="Y1070">
        <v>3.2000000000000001E-2</v>
      </c>
      <c r="Z1070">
        <v>4.7000000000000002E-3</v>
      </c>
      <c r="AA1070">
        <v>6.0000000000000001E-3</v>
      </c>
      <c r="AB1070">
        <v>592</v>
      </c>
      <c r="AC1070">
        <v>25</v>
      </c>
      <c r="AD1070">
        <v>25</v>
      </c>
      <c r="AE1070">
        <v>613</v>
      </c>
      <c r="AF1070">
        <v>19</v>
      </c>
      <c r="AG1070">
        <v>19</v>
      </c>
      <c r="AH1070">
        <v>635</v>
      </c>
      <c r="AI1070">
        <v>92</v>
      </c>
      <c r="AJ1070">
        <v>120</v>
      </c>
      <c r="AK1070">
        <v>490</v>
      </c>
      <c r="AL1070">
        <v>110</v>
      </c>
      <c r="AM1070">
        <v>110</v>
      </c>
      <c r="AN1070">
        <v>294.60000000000002</v>
      </c>
      <c r="AO1070">
        <v>6.2</v>
      </c>
      <c r="AP1070">
        <v>17.11</v>
      </c>
      <c r="AQ1070">
        <v>0.49</v>
      </c>
      <c r="AR1070">
        <v>17.27</v>
      </c>
      <c r="AS1070">
        <v>0.42</v>
      </c>
    </row>
    <row r="1071" spans="1:45" x14ac:dyDescent="0.25">
      <c r="A1071">
        <v>10.194000000000001</v>
      </c>
      <c r="B1071" t="s">
        <v>500</v>
      </c>
      <c r="C1071">
        <v>48</v>
      </c>
      <c r="D1071" t="s">
        <v>40</v>
      </c>
      <c r="E1071">
        <v>1</v>
      </c>
      <c r="L1071">
        <v>0.79100000000000004</v>
      </c>
      <c r="M1071">
        <v>3.3000000000000002E-2</v>
      </c>
      <c r="N1071">
        <v>3.3000000000000002E-2</v>
      </c>
      <c r="O1071">
        <v>9.5799999999999996E-2</v>
      </c>
      <c r="P1071">
        <v>1.9E-3</v>
      </c>
      <c r="Q1071">
        <v>2E-3</v>
      </c>
      <c r="R1071">
        <v>0.25561</v>
      </c>
      <c r="S1071">
        <v>10.438409999999999</v>
      </c>
      <c r="T1071">
        <v>0.2179209</v>
      </c>
      <c r="U1071">
        <v>6.0199999999999997E-2</v>
      </c>
      <c r="V1071">
        <v>2.3999999999999998E-3</v>
      </c>
      <c r="W1071">
        <v>2.3999999999999998E-3</v>
      </c>
      <c r="X1071">
        <v>0.20616000000000001</v>
      </c>
      <c r="Y1071">
        <v>3.0200000000000001E-2</v>
      </c>
      <c r="Z1071">
        <v>3.8999999999999998E-3</v>
      </c>
      <c r="AA1071">
        <v>5.3E-3</v>
      </c>
      <c r="AB1071">
        <v>590</v>
      </c>
      <c r="AC1071">
        <v>19</v>
      </c>
      <c r="AD1071">
        <v>19</v>
      </c>
      <c r="AE1071">
        <v>590</v>
      </c>
      <c r="AF1071">
        <v>11</v>
      </c>
      <c r="AG1071">
        <v>12</v>
      </c>
      <c r="AH1071">
        <v>599</v>
      </c>
      <c r="AI1071">
        <v>77</v>
      </c>
      <c r="AJ1071">
        <v>100</v>
      </c>
      <c r="AK1071">
        <v>580</v>
      </c>
      <c r="AL1071">
        <v>91</v>
      </c>
      <c r="AM1071">
        <v>91</v>
      </c>
      <c r="AN1071">
        <v>286.39999999999998</v>
      </c>
      <c r="AO1071">
        <v>5.7</v>
      </c>
      <c r="AP1071">
        <v>17.04</v>
      </c>
      <c r="AQ1071">
        <v>0.54</v>
      </c>
      <c r="AR1071">
        <v>16.82</v>
      </c>
      <c r="AS1071">
        <v>0.39</v>
      </c>
    </row>
    <row r="1072" spans="1:45" x14ac:dyDescent="0.25">
      <c r="A1072">
        <v>10.06</v>
      </c>
      <c r="B1072" t="s">
        <v>501</v>
      </c>
      <c r="C1072">
        <v>47</v>
      </c>
      <c r="D1072" t="s">
        <v>40</v>
      </c>
      <c r="E1072">
        <v>1</v>
      </c>
      <c r="L1072">
        <v>0.79300000000000004</v>
      </c>
      <c r="M1072">
        <v>0.03</v>
      </c>
      <c r="N1072">
        <v>0.03</v>
      </c>
      <c r="O1072">
        <v>9.6199999999999994E-2</v>
      </c>
      <c r="P1072">
        <v>2.2000000000000001E-3</v>
      </c>
      <c r="Q1072">
        <v>2.3E-3</v>
      </c>
      <c r="R1072">
        <v>0.42588999999999999</v>
      </c>
      <c r="S1072">
        <v>10.395009999999999</v>
      </c>
      <c r="T1072">
        <v>0.24852940000000001</v>
      </c>
      <c r="U1072">
        <v>5.9799999999999999E-2</v>
      </c>
      <c r="V1072">
        <v>2.0999999999999999E-3</v>
      </c>
      <c r="W1072">
        <v>2.0999999999999999E-3</v>
      </c>
      <c r="X1072">
        <v>0.12193</v>
      </c>
      <c r="Y1072">
        <v>3.0800000000000001E-2</v>
      </c>
      <c r="Z1072">
        <v>4.1000000000000003E-3</v>
      </c>
      <c r="AA1072">
        <v>5.4000000000000003E-3</v>
      </c>
      <c r="AB1072">
        <v>591</v>
      </c>
      <c r="AC1072">
        <v>17</v>
      </c>
      <c r="AD1072">
        <v>17</v>
      </c>
      <c r="AE1072">
        <v>592</v>
      </c>
      <c r="AF1072">
        <v>13</v>
      </c>
      <c r="AG1072">
        <v>13</v>
      </c>
      <c r="AH1072">
        <v>610</v>
      </c>
      <c r="AI1072">
        <v>80</v>
      </c>
      <c r="AJ1072">
        <v>110</v>
      </c>
      <c r="AK1072">
        <v>574</v>
      </c>
      <c r="AL1072">
        <v>77</v>
      </c>
      <c r="AM1072">
        <v>77</v>
      </c>
      <c r="AN1072">
        <v>329.9</v>
      </c>
      <c r="AO1072">
        <v>7.5</v>
      </c>
      <c r="AP1072">
        <v>19.3</v>
      </c>
      <c r="AQ1072">
        <v>0.65</v>
      </c>
      <c r="AR1072">
        <v>17.12</v>
      </c>
      <c r="AS1072">
        <v>0.47</v>
      </c>
    </row>
    <row r="1073" spans="1:45" x14ac:dyDescent="0.25">
      <c r="A1073">
        <v>10.054</v>
      </c>
      <c r="B1073" t="s">
        <v>502</v>
      </c>
      <c r="C1073">
        <v>47</v>
      </c>
      <c r="D1073" t="s">
        <v>40</v>
      </c>
      <c r="E1073">
        <v>1</v>
      </c>
      <c r="L1073">
        <v>0.80800000000000005</v>
      </c>
      <c r="M1073">
        <v>5.8999999999999997E-2</v>
      </c>
      <c r="N1073">
        <v>5.8999999999999997E-2</v>
      </c>
      <c r="O1073">
        <v>9.5399999999999999E-2</v>
      </c>
      <c r="P1073">
        <v>2E-3</v>
      </c>
      <c r="Q1073">
        <v>2.0999999999999999E-3</v>
      </c>
      <c r="R1073">
        <v>0.19256000000000001</v>
      </c>
      <c r="S1073">
        <v>10.48218</v>
      </c>
      <c r="T1073">
        <v>0.23073979999999999</v>
      </c>
      <c r="U1073">
        <v>6.1600000000000002E-2</v>
      </c>
      <c r="V1073">
        <v>4.3E-3</v>
      </c>
      <c r="W1073">
        <v>4.3E-3</v>
      </c>
      <c r="X1073">
        <v>-7.3206999999999994E-2</v>
      </c>
      <c r="Y1073">
        <v>0.06</v>
      </c>
      <c r="Z1073">
        <v>4.8000000000000001E-2</v>
      </c>
      <c r="AA1073">
        <v>4.9000000000000002E-2</v>
      </c>
      <c r="AB1073">
        <v>596</v>
      </c>
      <c r="AC1073">
        <v>30</v>
      </c>
      <c r="AD1073">
        <v>30</v>
      </c>
      <c r="AE1073">
        <v>587</v>
      </c>
      <c r="AF1073">
        <v>12</v>
      </c>
      <c r="AG1073">
        <v>12</v>
      </c>
      <c r="AH1073">
        <v>710</v>
      </c>
      <c r="AI1073">
        <v>140</v>
      </c>
      <c r="AJ1073">
        <v>140</v>
      </c>
      <c r="AK1073">
        <v>600</v>
      </c>
      <c r="AL1073">
        <v>120</v>
      </c>
      <c r="AM1073">
        <v>120</v>
      </c>
      <c r="AN1073">
        <v>301.7</v>
      </c>
      <c r="AO1073">
        <v>6.1</v>
      </c>
      <c r="AP1073">
        <v>17.100000000000001</v>
      </c>
      <c r="AQ1073">
        <v>0.66</v>
      </c>
      <c r="AR1073">
        <v>17.84</v>
      </c>
      <c r="AS1073">
        <v>0.53</v>
      </c>
    </row>
    <row r="1074" spans="1:45" x14ac:dyDescent="0.25">
      <c r="A1074">
        <v>10.260999999999999</v>
      </c>
      <c r="B1074" t="s">
        <v>503</v>
      </c>
      <c r="C1074">
        <v>48</v>
      </c>
      <c r="D1074" t="s">
        <v>40</v>
      </c>
      <c r="E1074">
        <v>1</v>
      </c>
      <c r="L1074">
        <v>0.81799999999999995</v>
      </c>
      <c r="M1074">
        <v>3.5000000000000003E-2</v>
      </c>
      <c r="N1074">
        <v>3.5000000000000003E-2</v>
      </c>
      <c r="O1074">
        <v>9.74E-2</v>
      </c>
      <c r="P1074">
        <v>2.3E-3</v>
      </c>
      <c r="Q1074">
        <v>2.3999999999999998E-3</v>
      </c>
      <c r="R1074">
        <v>0.11404</v>
      </c>
      <c r="S1074">
        <v>10.26694</v>
      </c>
      <c r="T1074">
        <v>0.25298419999999999</v>
      </c>
      <c r="U1074">
        <v>6.13E-2</v>
      </c>
      <c r="V1074">
        <v>2.8999999999999998E-3</v>
      </c>
      <c r="W1074">
        <v>2.8999999999999998E-3</v>
      </c>
      <c r="X1074">
        <v>0.38911000000000001</v>
      </c>
      <c r="Y1074">
        <v>3.2899999999999999E-2</v>
      </c>
      <c r="Z1074">
        <v>5.1000000000000004E-3</v>
      </c>
      <c r="AA1074">
        <v>6.4000000000000003E-3</v>
      </c>
      <c r="AB1074">
        <v>605</v>
      </c>
      <c r="AC1074">
        <v>20</v>
      </c>
      <c r="AD1074">
        <v>20</v>
      </c>
      <c r="AE1074">
        <v>599</v>
      </c>
      <c r="AF1074">
        <v>14</v>
      </c>
      <c r="AG1074">
        <v>14</v>
      </c>
      <c r="AH1074">
        <v>651</v>
      </c>
      <c r="AI1074">
        <v>99</v>
      </c>
      <c r="AJ1074">
        <v>120</v>
      </c>
      <c r="AK1074">
        <v>610</v>
      </c>
      <c r="AL1074">
        <v>100</v>
      </c>
      <c r="AM1074">
        <v>100</v>
      </c>
      <c r="AN1074">
        <v>285</v>
      </c>
      <c r="AO1074">
        <v>11</v>
      </c>
      <c r="AP1074">
        <v>17.57</v>
      </c>
      <c r="AQ1074">
        <v>0.67</v>
      </c>
      <c r="AR1074">
        <v>16.27</v>
      </c>
      <c r="AS1074">
        <v>0.5</v>
      </c>
    </row>
    <row r="1075" spans="1:45" x14ac:dyDescent="0.25">
      <c r="A1075">
        <v>10.337</v>
      </c>
      <c r="B1075" t="s">
        <v>504</v>
      </c>
      <c r="C1075">
        <v>48</v>
      </c>
      <c r="D1075" t="s">
        <v>40</v>
      </c>
      <c r="E1075">
        <v>1</v>
      </c>
      <c r="L1075">
        <v>0.82099999999999995</v>
      </c>
      <c r="M1075">
        <v>3.4000000000000002E-2</v>
      </c>
      <c r="N1075">
        <v>3.4000000000000002E-2</v>
      </c>
      <c r="O1075">
        <v>9.9199999999999997E-2</v>
      </c>
      <c r="P1075">
        <v>2.0999999999999999E-3</v>
      </c>
      <c r="Q1075">
        <v>2.2000000000000001E-3</v>
      </c>
      <c r="R1075">
        <v>-1.2257000000000001E-2</v>
      </c>
      <c r="S1075">
        <v>10.08065</v>
      </c>
      <c r="T1075">
        <v>0.2235627</v>
      </c>
      <c r="U1075">
        <v>6.0199999999999997E-2</v>
      </c>
      <c r="V1075">
        <v>2.8E-3</v>
      </c>
      <c r="W1075">
        <v>2.8E-3</v>
      </c>
      <c r="X1075">
        <v>0.47742000000000001</v>
      </c>
      <c r="Y1075">
        <v>3.27E-2</v>
      </c>
      <c r="Z1075">
        <v>4.8999999999999998E-3</v>
      </c>
      <c r="AA1075">
        <v>6.1999999999999998E-3</v>
      </c>
      <c r="AB1075">
        <v>606</v>
      </c>
      <c r="AC1075">
        <v>19</v>
      </c>
      <c r="AD1075">
        <v>19</v>
      </c>
      <c r="AE1075">
        <v>610</v>
      </c>
      <c r="AF1075">
        <v>12</v>
      </c>
      <c r="AG1075">
        <v>13</v>
      </c>
      <c r="AH1075">
        <v>648</v>
      </c>
      <c r="AI1075">
        <v>95</v>
      </c>
      <c r="AJ1075">
        <v>120</v>
      </c>
      <c r="AK1075">
        <v>580</v>
      </c>
      <c r="AL1075">
        <v>100</v>
      </c>
      <c r="AM1075">
        <v>100</v>
      </c>
      <c r="AN1075">
        <v>294.2</v>
      </c>
      <c r="AO1075">
        <v>8.9</v>
      </c>
      <c r="AP1075">
        <v>18.350000000000001</v>
      </c>
      <c r="AQ1075">
        <v>0.67</v>
      </c>
      <c r="AR1075">
        <v>16.05</v>
      </c>
      <c r="AS1075">
        <v>0.46</v>
      </c>
    </row>
    <row r="1076" spans="1:45" x14ac:dyDescent="0.25">
      <c r="A1076">
        <v>10.114000000000001</v>
      </c>
      <c r="B1076" t="s">
        <v>505</v>
      </c>
      <c r="C1076">
        <v>47</v>
      </c>
      <c r="D1076" t="s">
        <v>40</v>
      </c>
      <c r="E1076">
        <v>1</v>
      </c>
      <c r="L1076">
        <v>0.79900000000000004</v>
      </c>
      <c r="M1076">
        <v>3.5999999999999997E-2</v>
      </c>
      <c r="N1076">
        <v>3.5999999999999997E-2</v>
      </c>
      <c r="O1076">
        <v>9.8699999999999996E-2</v>
      </c>
      <c r="P1076">
        <v>2E-3</v>
      </c>
      <c r="Q1076">
        <v>2.0999999999999999E-3</v>
      </c>
      <c r="R1076">
        <v>7.2899000000000002E-3</v>
      </c>
      <c r="S1076">
        <v>10.13171</v>
      </c>
      <c r="T1076">
        <v>0.21556829999999999</v>
      </c>
      <c r="U1076">
        <v>5.91E-2</v>
      </c>
      <c r="V1076">
        <v>2.8999999999999998E-3</v>
      </c>
      <c r="W1076">
        <v>2.8999999999999998E-3</v>
      </c>
      <c r="X1076">
        <v>0.40923999999999999</v>
      </c>
      <c r="Y1076">
        <v>2.76E-2</v>
      </c>
      <c r="Z1076">
        <v>4.0000000000000001E-3</v>
      </c>
      <c r="AA1076">
        <v>5.1000000000000004E-3</v>
      </c>
      <c r="AB1076">
        <v>594</v>
      </c>
      <c r="AC1076">
        <v>20</v>
      </c>
      <c r="AD1076">
        <v>20</v>
      </c>
      <c r="AE1076">
        <v>607</v>
      </c>
      <c r="AF1076">
        <v>12</v>
      </c>
      <c r="AG1076">
        <v>12</v>
      </c>
      <c r="AH1076">
        <v>548</v>
      </c>
      <c r="AI1076">
        <v>79</v>
      </c>
      <c r="AJ1076">
        <v>100</v>
      </c>
      <c r="AK1076">
        <v>530</v>
      </c>
      <c r="AL1076">
        <v>110</v>
      </c>
      <c r="AM1076">
        <v>110</v>
      </c>
      <c r="AN1076">
        <v>276.60000000000002</v>
      </c>
      <c r="AO1076">
        <v>8.4</v>
      </c>
      <c r="AP1076">
        <v>17.64</v>
      </c>
      <c r="AQ1076">
        <v>0.66</v>
      </c>
      <c r="AR1076">
        <v>15.78</v>
      </c>
      <c r="AS1076">
        <v>0.49</v>
      </c>
    </row>
    <row r="1077" spans="1:45" x14ac:dyDescent="0.25">
      <c r="A1077">
        <v>10.208</v>
      </c>
      <c r="B1077" t="s">
        <v>506</v>
      </c>
      <c r="C1077">
        <v>48</v>
      </c>
      <c r="D1077" t="s">
        <v>40</v>
      </c>
      <c r="E1077">
        <v>1</v>
      </c>
      <c r="L1077">
        <v>0.81799999999999995</v>
      </c>
      <c r="M1077">
        <v>0.04</v>
      </c>
      <c r="N1077">
        <v>0.04</v>
      </c>
      <c r="O1077">
        <v>9.8299999999999998E-2</v>
      </c>
      <c r="P1077">
        <v>2.3999999999999998E-3</v>
      </c>
      <c r="Q1077">
        <v>2.3999999999999998E-3</v>
      </c>
      <c r="R1077">
        <v>0.246</v>
      </c>
      <c r="S1077">
        <v>10.172940000000001</v>
      </c>
      <c r="T1077">
        <v>0.24837290000000001</v>
      </c>
      <c r="U1077">
        <v>6.0499999999999998E-2</v>
      </c>
      <c r="V1077">
        <v>2.8E-3</v>
      </c>
      <c r="W1077">
        <v>2.8E-3</v>
      </c>
      <c r="X1077">
        <v>0.10625</v>
      </c>
      <c r="Y1077">
        <v>3.2500000000000001E-2</v>
      </c>
      <c r="Z1077">
        <v>5.0000000000000001E-3</v>
      </c>
      <c r="AA1077">
        <v>6.3E-3</v>
      </c>
      <c r="AB1077">
        <v>604</v>
      </c>
      <c r="AC1077">
        <v>22</v>
      </c>
      <c r="AD1077">
        <v>22</v>
      </c>
      <c r="AE1077">
        <v>604</v>
      </c>
      <c r="AF1077">
        <v>14</v>
      </c>
      <c r="AG1077">
        <v>14</v>
      </c>
      <c r="AH1077">
        <v>643</v>
      </c>
      <c r="AI1077">
        <v>98</v>
      </c>
      <c r="AJ1077">
        <v>120</v>
      </c>
      <c r="AK1077">
        <v>590</v>
      </c>
      <c r="AL1077">
        <v>100</v>
      </c>
      <c r="AM1077">
        <v>100</v>
      </c>
      <c r="AN1077">
        <v>300.3</v>
      </c>
      <c r="AO1077">
        <v>9.5</v>
      </c>
      <c r="AP1077">
        <v>18.21</v>
      </c>
      <c r="AQ1077">
        <v>0.72</v>
      </c>
      <c r="AR1077">
        <v>16.600000000000001</v>
      </c>
      <c r="AS1077">
        <v>0.52</v>
      </c>
    </row>
    <row r="1078" spans="1:45" x14ac:dyDescent="0.25">
      <c r="A1078">
        <v>10.07</v>
      </c>
      <c r="B1078" t="s">
        <v>507</v>
      </c>
      <c r="C1078">
        <v>47</v>
      </c>
      <c r="D1078" t="s">
        <v>40</v>
      </c>
      <c r="E1078">
        <v>1</v>
      </c>
      <c r="L1078">
        <v>0.82299999999999995</v>
      </c>
      <c r="M1078">
        <v>3.1E-2</v>
      </c>
      <c r="N1078">
        <v>3.1E-2</v>
      </c>
      <c r="O1078">
        <v>9.8699999999999996E-2</v>
      </c>
      <c r="P1078">
        <v>2.3E-3</v>
      </c>
      <c r="Q1078">
        <v>2.3999999999999998E-3</v>
      </c>
      <c r="R1078">
        <v>8.2969000000000001E-2</v>
      </c>
      <c r="S1078">
        <v>10.13171</v>
      </c>
      <c r="T1078">
        <v>0.24636379999999999</v>
      </c>
      <c r="U1078">
        <v>6.0299999999999999E-2</v>
      </c>
      <c r="V1078">
        <v>2.3E-3</v>
      </c>
      <c r="W1078">
        <v>2.3E-3</v>
      </c>
      <c r="X1078">
        <v>0.42943999999999999</v>
      </c>
      <c r="Y1078">
        <v>3.0599999999999999E-2</v>
      </c>
      <c r="Z1078">
        <v>5.1000000000000004E-3</v>
      </c>
      <c r="AA1078">
        <v>6.1999999999999998E-3</v>
      </c>
      <c r="AB1078">
        <v>608</v>
      </c>
      <c r="AC1078">
        <v>17</v>
      </c>
      <c r="AD1078">
        <v>17</v>
      </c>
      <c r="AE1078">
        <v>606</v>
      </c>
      <c r="AF1078">
        <v>13</v>
      </c>
      <c r="AG1078">
        <v>14</v>
      </c>
      <c r="AH1078">
        <v>607</v>
      </c>
      <c r="AI1078">
        <v>99</v>
      </c>
      <c r="AJ1078">
        <v>120</v>
      </c>
      <c r="AK1078">
        <v>606</v>
      </c>
      <c r="AL1078">
        <v>86</v>
      </c>
      <c r="AM1078">
        <v>86</v>
      </c>
      <c r="AN1078">
        <v>280</v>
      </c>
      <c r="AO1078">
        <v>9.1</v>
      </c>
      <c r="AP1078">
        <v>18</v>
      </c>
      <c r="AQ1078">
        <v>0.61</v>
      </c>
      <c r="AR1078">
        <v>15.59</v>
      </c>
      <c r="AS1078">
        <v>0.4</v>
      </c>
    </row>
    <row r="1079" spans="1:45" x14ac:dyDescent="0.25">
      <c r="A1079">
        <v>10.022</v>
      </c>
      <c r="B1079" t="s">
        <v>508</v>
      </c>
      <c r="C1079">
        <v>46</v>
      </c>
      <c r="D1079" t="s">
        <v>40</v>
      </c>
      <c r="E1079">
        <v>1</v>
      </c>
      <c r="L1079">
        <v>0.78400000000000003</v>
      </c>
      <c r="M1079">
        <v>3.5000000000000003E-2</v>
      </c>
      <c r="N1079">
        <v>3.5000000000000003E-2</v>
      </c>
      <c r="O1079">
        <v>9.7500000000000003E-2</v>
      </c>
      <c r="P1079">
        <v>1.9E-3</v>
      </c>
      <c r="Q1079">
        <v>2E-3</v>
      </c>
      <c r="R1079">
        <v>0.37340000000000001</v>
      </c>
      <c r="S1079">
        <v>10.256410000000001</v>
      </c>
      <c r="T1079">
        <v>0.21038789999999999</v>
      </c>
      <c r="U1079">
        <v>5.8500000000000003E-2</v>
      </c>
      <c r="V1079">
        <v>2.3999999999999998E-3</v>
      </c>
      <c r="W1079">
        <v>2.3999999999999998E-3</v>
      </c>
      <c r="X1079">
        <v>5.8083000000000003E-2</v>
      </c>
      <c r="Y1079">
        <v>2.9600000000000001E-2</v>
      </c>
      <c r="Z1079">
        <v>4.4000000000000003E-3</v>
      </c>
      <c r="AA1079">
        <v>5.5999999999999999E-3</v>
      </c>
      <c r="AB1079">
        <v>586</v>
      </c>
      <c r="AC1079">
        <v>20</v>
      </c>
      <c r="AD1079">
        <v>20</v>
      </c>
      <c r="AE1079">
        <v>599</v>
      </c>
      <c r="AF1079">
        <v>11</v>
      </c>
      <c r="AG1079">
        <v>12</v>
      </c>
      <c r="AH1079">
        <v>588</v>
      </c>
      <c r="AI1079">
        <v>86</v>
      </c>
      <c r="AJ1079">
        <v>110</v>
      </c>
      <c r="AK1079">
        <v>518</v>
      </c>
      <c r="AL1079">
        <v>89</v>
      </c>
      <c r="AM1079">
        <v>89</v>
      </c>
      <c r="AN1079">
        <v>280</v>
      </c>
      <c r="AO1079">
        <v>11</v>
      </c>
      <c r="AP1079">
        <v>17.309999999999999</v>
      </c>
      <c r="AQ1079">
        <v>0.71</v>
      </c>
      <c r="AR1079">
        <v>16.25</v>
      </c>
      <c r="AS1079">
        <v>0.53</v>
      </c>
    </row>
    <row r="1080" spans="1:45" x14ac:dyDescent="0.25">
      <c r="A1080">
        <v>10.042</v>
      </c>
      <c r="B1080" t="s">
        <v>509</v>
      </c>
      <c r="C1080">
        <v>47</v>
      </c>
      <c r="D1080" t="s">
        <v>40</v>
      </c>
      <c r="E1080">
        <v>1</v>
      </c>
      <c r="L1080">
        <v>0.77400000000000002</v>
      </c>
      <c r="M1080">
        <v>0.04</v>
      </c>
      <c r="N1080">
        <v>0.04</v>
      </c>
      <c r="O1080">
        <v>9.6299999999999997E-2</v>
      </c>
      <c r="P1080">
        <v>1.8E-3</v>
      </c>
      <c r="Q1080">
        <v>1.9E-3</v>
      </c>
      <c r="R1080">
        <v>4.8999000000000001E-2</v>
      </c>
      <c r="S1080">
        <v>10.384219999999999</v>
      </c>
      <c r="T1080">
        <v>0.2048807</v>
      </c>
      <c r="U1080">
        <v>5.8400000000000001E-2</v>
      </c>
      <c r="V1080">
        <v>3.2000000000000002E-3</v>
      </c>
      <c r="W1080">
        <v>3.2000000000000002E-3</v>
      </c>
      <c r="X1080">
        <v>0.28774</v>
      </c>
      <c r="Y1080">
        <v>3.1099999999999999E-2</v>
      </c>
      <c r="Z1080">
        <v>5.5999999999999999E-3</v>
      </c>
      <c r="AA1080">
        <v>6.6E-3</v>
      </c>
      <c r="AB1080">
        <v>579</v>
      </c>
      <c r="AC1080">
        <v>23</v>
      </c>
      <c r="AD1080">
        <v>23</v>
      </c>
      <c r="AE1080">
        <v>593</v>
      </c>
      <c r="AF1080">
        <v>11</v>
      </c>
      <c r="AG1080">
        <v>11</v>
      </c>
      <c r="AH1080">
        <v>620</v>
      </c>
      <c r="AI1080">
        <v>110</v>
      </c>
      <c r="AJ1080">
        <v>130</v>
      </c>
      <c r="AK1080">
        <v>500</v>
      </c>
      <c r="AL1080">
        <v>120</v>
      </c>
      <c r="AM1080">
        <v>120</v>
      </c>
      <c r="AN1080">
        <v>290</v>
      </c>
      <c r="AO1080">
        <v>12</v>
      </c>
      <c r="AP1080">
        <v>17.760000000000002</v>
      </c>
      <c r="AQ1080">
        <v>0.91</v>
      </c>
      <c r="AR1080">
        <v>16.420000000000002</v>
      </c>
      <c r="AS1080">
        <v>0.46</v>
      </c>
    </row>
    <row r="1081" spans="1:45" x14ac:dyDescent="0.25">
      <c r="A1081">
        <v>10.052</v>
      </c>
      <c r="B1081" t="s">
        <v>510</v>
      </c>
      <c r="C1081">
        <v>46</v>
      </c>
      <c r="D1081" t="s">
        <v>40</v>
      </c>
      <c r="E1081">
        <v>1</v>
      </c>
      <c r="L1081">
        <v>0.78800000000000003</v>
      </c>
      <c r="M1081">
        <v>2.9000000000000001E-2</v>
      </c>
      <c r="N1081">
        <v>2.9000000000000001E-2</v>
      </c>
      <c r="O1081">
        <v>9.8500000000000004E-2</v>
      </c>
      <c r="P1081">
        <v>1.9E-3</v>
      </c>
      <c r="Q1081">
        <v>2E-3</v>
      </c>
      <c r="R1081">
        <v>0.12083000000000001</v>
      </c>
      <c r="S1081">
        <v>10.152279999999999</v>
      </c>
      <c r="T1081">
        <v>0.20613780000000001</v>
      </c>
      <c r="U1081">
        <v>5.8200000000000002E-2</v>
      </c>
      <c r="V1081">
        <v>2.3E-3</v>
      </c>
      <c r="W1081">
        <v>2.3E-3</v>
      </c>
      <c r="X1081">
        <v>0.42355999999999999</v>
      </c>
      <c r="Y1081">
        <v>3.0599999999999999E-2</v>
      </c>
      <c r="Z1081">
        <v>4.4999999999999997E-3</v>
      </c>
      <c r="AA1081">
        <v>5.7000000000000002E-3</v>
      </c>
      <c r="AB1081">
        <v>589</v>
      </c>
      <c r="AC1081">
        <v>16</v>
      </c>
      <c r="AD1081">
        <v>16</v>
      </c>
      <c r="AE1081">
        <v>605</v>
      </c>
      <c r="AF1081">
        <v>11</v>
      </c>
      <c r="AG1081">
        <v>12</v>
      </c>
      <c r="AH1081">
        <v>606</v>
      </c>
      <c r="AI1081">
        <v>88</v>
      </c>
      <c r="AJ1081">
        <v>110</v>
      </c>
      <c r="AK1081">
        <v>512</v>
      </c>
      <c r="AL1081">
        <v>88</v>
      </c>
      <c r="AM1081">
        <v>88</v>
      </c>
      <c r="AN1081">
        <v>281.7</v>
      </c>
      <c r="AO1081">
        <v>9.4</v>
      </c>
      <c r="AP1081">
        <v>17.72</v>
      </c>
      <c r="AQ1081">
        <v>0.67</v>
      </c>
      <c r="AR1081">
        <v>15.94</v>
      </c>
      <c r="AS1081">
        <v>0.48</v>
      </c>
    </row>
    <row r="1082" spans="1:45" x14ac:dyDescent="0.25">
      <c r="A1082">
        <v>10.021000000000001</v>
      </c>
      <c r="B1082" t="s">
        <v>511</v>
      </c>
      <c r="C1082">
        <v>46</v>
      </c>
      <c r="D1082" t="s">
        <v>40</v>
      </c>
      <c r="E1082">
        <v>1</v>
      </c>
      <c r="L1082">
        <v>0.80900000000000005</v>
      </c>
      <c r="M1082">
        <v>2.5000000000000001E-2</v>
      </c>
      <c r="N1082">
        <v>2.5000000000000001E-2</v>
      </c>
      <c r="O1082">
        <v>9.6500000000000002E-2</v>
      </c>
      <c r="P1082">
        <v>1.9E-3</v>
      </c>
      <c r="Q1082">
        <v>2E-3</v>
      </c>
      <c r="R1082">
        <v>0.23810000000000001</v>
      </c>
      <c r="S1082">
        <v>10.362690000000001</v>
      </c>
      <c r="T1082">
        <v>0.21477089999999999</v>
      </c>
      <c r="U1082">
        <v>6.0299999999999999E-2</v>
      </c>
      <c r="V1082">
        <v>1.8E-3</v>
      </c>
      <c r="W1082">
        <v>1.8E-3</v>
      </c>
      <c r="X1082">
        <v>0.37539</v>
      </c>
      <c r="Y1082">
        <v>3.3599999999999998E-2</v>
      </c>
      <c r="Z1082">
        <v>5.4000000000000003E-3</v>
      </c>
      <c r="AA1082">
        <v>6.7000000000000002E-3</v>
      </c>
      <c r="AB1082">
        <v>601</v>
      </c>
      <c r="AC1082">
        <v>14</v>
      </c>
      <c r="AD1082">
        <v>14</v>
      </c>
      <c r="AE1082">
        <v>594</v>
      </c>
      <c r="AF1082">
        <v>11</v>
      </c>
      <c r="AG1082">
        <v>12</v>
      </c>
      <c r="AH1082">
        <v>660</v>
      </c>
      <c r="AI1082">
        <v>110</v>
      </c>
      <c r="AJ1082">
        <v>130</v>
      </c>
      <c r="AK1082">
        <v>611</v>
      </c>
      <c r="AL1082">
        <v>71</v>
      </c>
      <c r="AM1082">
        <v>71</v>
      </c>
      <c r="AN1082">
        <v>287.8</v>
      </c>
      <c r="AO1082">
        <v>8.1999999999999993</v>
      </c>
      <c r="AP1082">
        <v>18.34</v>
      </c>
      <c r="AQ1082">
        <v>0.64</v>
      </c>
      <c r="AR1082">
        <v>15.66</v>
      </c>
      <c r="AS1082">
        <v>0.4</v>
      </c>
    </row>
    <row r="1083" spans="1:45" x14ac:dyDescent="0.25">
      <c r="A1083">
        <v>10.054</v>
      </c>
      <c r="B1083" t="s">
        <v>512</v>
      </c>
      <c r="C1083">
        <v>47</v>
      </c>
      <c r="D1083" t="s">
        <v>40</v>
      </c>
      <c r="E1083">
        <v>1</v>
      </c>
      <c r="L1083">
        <v>0.81399999999999995</v>
      </c>
      <c r="M1083">
        <v>3.5000000000000003E-2</v>
      </c>
      <c r="N1083">
        <v>3.5000000000000003E-2</v>
      </c>
      <c r="O1083">
        <v>9.69E-2</v>
      </c>
      <c r="P1083">
        <v>2.0999999999999999E-3</v>
      </c>
      <c r="Q1083">
        <v>2.2000000000000001E-3</v>
      </c>
      <c r="R1083">
        <v>0.10496999999999999</v>
      </c>
      <c r="S1083">
        <v>10.31992</v>
      </c>
      <c r="T1083">
        <v>0.2343015</v>
      </c>
      <c r="U1083">
        <v>6.0999999999999999E-2</v>
      </c>
      <c r="V1083">
        <v>2.8E-3</v>
      </c>
      <c r="W1083">
        <v>2.8E-3</v>
      </c>
      <c r="X1083">
        <v>0.36409000000000002</v>
      </c>
      <c r="Y1083">
        <v>3.6999999999999998E-2</v>
      </c>
      <c r="Z1083">
        <v>5.5999999999999999E-3</v>
      </c>
      <c r="AA1083">
        <v>7.0000000000000001E-3</v>
      </c>
      <c r="AB1083">
        <v>603</v>
      </c>
      <c r="AC1083">
        <v>19</v>
      </c>
      <c r="AD1083">
        <v>19</v>
      </c>
      <c r="AE1083">
        <v>596</v>
      </c>
      <c r="AF1083">
        <v>12</v>
      </c>
      <c r="AG1083">
        <v>13</v>
      </c>
      <c r="AH1083">
        <v>730</v>
      </c>
      <c r="AI1083">
        <v>110</v>
      </c>
      <c r="AJ1083">
        <v>140</v>
      </c>
      <c r="AK1083">
        <v>604</v>
      </c>
      <c r="AL1083">
        <v>98</v>
      </c>
      <c r="AM1083">
        <v>98</v>
      </c>
      <c r="AN1083">
        <v>288.89999999999998</v>
      </c>
      <c r="AO1083">
        <v>9.8000000000000007</v>
      </c>
      <c r="AP1083">
        <v>17.84</v>
      </c>
      <c r="AQ1083">
        <v>0.76</v>
      </c>
      <c r="AR1083">
        <v>16.09</v>
      </c>
      <c r="AS1083">
        <v>0.52</v>
      </c>
    </row>
    <row r="1084" spans="1:45" x14ac:dyDescent="0.25">
      <c r="A1084">
        <v>10.191000000000001</v>
      </c>
      <c r="B1084" t="s">
        <v>513</v>
      </c>
      <c r="C1084">
        <v>47</v>
      </c>
      <c r="D1084" t="s">
        <v>40</v>
      </c>
      <c r="E1084">
        <v>1</v>
      </c>
      <c r="L1084">
        <v>0.79600000000000004</v>
      </c>
      <c r="M1084">
        <v>3.6999999999999998E-2</v>
      </c>
      <c r="N1084">
        <v>3.6999999999999998E-2</v>
      </c>
      <c r="O1084">
        <v>9.8299999999999998E-2</v>
      </c>
      <c r="P1084">
        <v>2.2000000000000001E-3</v>
      </c>
      <c r="Q1084">
        <v>2.3E-3</v>
      </c>
      <c r="R1084">
        <v>2.2029E-2</v>
      </c>
      <c r="S1084">
        <v>10.172940000000001</v>
      </c>
      <c r="T1084">
        <v>0.23802400000000001</v>
      </c>
      <c r="U1084">
        <v>5.9200000000000003E-2</v>
      </c>
      <c r="V1084">
        <v>3.0999999999999999E-3</v>
      </c>
      <c r="W1084">
        <v>3.0999999999999999E-3</v>
      </c>
      <c r="X1084">
        <v>0.44894000000000001</v>
      </c>
      <c r="Y1084">
        <v>2.4500000000000001E-2</v>
      </c>
      <c r="Z1084">
        <v>4.1000000000000003E-3</v>
      </c>
      <c r="AA1084">
        <v>5.0000000000000001E-3</v>
      </c>
      <c r="AB1084">
        <v>592</v>
      </c>
      <c r="AC1084">
        <v>21</v>
      </c>
      <c r="AD1084">
        <v>21</v>
      </c>
      <c r="AE1084">
        <v>604</v>
      </c>
      <c r="AF1084">
        <v>13</v>
      </c>
      <c r="AG1084">
        <v>13</v>
      </c>
      <c r="AH1084">
        <v>487</v>
      </c>
      <c r="AI1084">
        <v>81</v>
      </c>
      <c r="AJ1084">
        <v>98</v>
      </c>
      <c r="AK1084">
        <v>530</v>
      </c>
      <c r="AL1084">
        <v>110</v>
      </c>
      <c r="AM1084">
        <v>110</v>
      </c>
      <c r="AN1084">
        <v>282</v>
      </c>
      <c r="AO1084">
        <v>8.5</v>
      </c>
      <c r="AP1084">
        <v>17.329999999999998</v>
      </c>
      <c r="AQ1084">
        <v>0.62</v>
      </c>
      <c r="AR1084">
        <v>16.36</v>
      </c>
      <c r="AS1084">
        <v>0.43</v>
      </c>
    </row>
    <row r="1085" spans="1:45" x14ac:dyDescent="0.25">
      <c r="A1085">
        <v>10.012</v>
      </c>
      <c r="B1085" t="s">
        <v>514</v>
      </c>
      <c r="C1085">
        <v>46</v>
      </c>
      <c r="D1085" t="s">
        <v>40</v>
      </c>
      <c r="E1085">
        <v>1</v>
      </c>
      <c r="L1085">
        <v>0.80200000000000005</v>
      </c>
      <c r="M1085">
        <v>0.03</v>
      </c>
      <c r="N1085">
        <v>0.03</v>
      </c>
      <c r="O1085">
        <v>9.6299999999999997E-2</v>
      </c>
      <c r="P1085">
        <v>1.9E-3</v>
      </c>
      <c r="Q1085">
        <v>1.9E-3</v>
      </c>
      <c r="R1085">
        <v>6.6882999999999998E-2</v>
      </c>
      <c r="S1085">
        <v>10.384219999999999</v>
      </c>
      <c r="T1085">
        <v>0.2048807</v>
      </c>
      <c r="U1085">
        <v>6.0699999999999997E-2</v>
      </c>
      <c r="V1085">
        <v>2.5999999999999999E-3</v>
      </c>
      <c r="W1085">
        <v>2.5999999999999999E-3</v>
      </c>
      <c r="X1085">
        <v>0.31919999999999998</v>
      </c>
      <c r="Y1085">
        <v>2.6100000000000002E-2</v>
      </c>
      <c r="Z1085">
        <v>5.1000000000000004E-3</v>
      </c>
      <c r="AA1085">
        <v>5.8999999999999999E-3</v>
      </c>
      <c r="AB1085">
        <v>597</v>
      </c>
      <c r="AC1085">
        <v>17</v>
      </c>
      <c r="AD1085">
        <v>17</v>
      </c>
      <c r="AE1085">
        <v>593</v>
      </c>
      <c r="AF1085">
        <v>11</v>
      </c>
      <c r="AG1085">
        <v>11</v>
      </c>
      <c r="AH1085">
        <v>520</v>
      </c>
      <c r="AI1085">
        <v>100</v>
      </c>
      <c r="AJ1085">
        <v>120</v>
      </c>
      <c r="AK1085">
        <v>620</v>
      </c>
      <c r="AL1085">
        <v>100</v>
      </c>
      <c r="AM1085">
        <v>100</v>
      </c>
      <c r="AN1085">
        <v>317.7</v>
      </c>
      <c r="AO1085">
        <v>9.3000000000000007</v>
      </c>
      <c r="AP1085">
        <v>18.59</v>
      </c>
      <c r="AQ1085">
        <v>0.82</v>
      </c>
      <c r="AR1085">
        <v>17.18</v>
      </c>
      <c r="AS1085">
        <v>0.52</v>
      </c>
    </row>
    <row r="1086" spans="1:45" x14ac:dyDescent="0.25">
      <c r="A1086">
        <v>10.037000000000001</v>
      </c>
      <c r="B1086" t="s">
        <v>515</v>
      </c>
      <c r="C1086">
        <v>46</v>
      </c>
      <c r="D1086" t="s">
        <v>40</v>
      </c>
      <c r="E1086">
        <v>1</v>
      </c>
      <c r="L1086">
        <v>0.78400000000000003</v>
      </c>
      <c r="M1086">
        <v>3.5999999999999997E-2</v>
      </c>
      <c r="N1086">
        <v>3.5999999999999997E-2</v>
      </c>
      <c r="O1086">
        <v>9.6000000000000002E-2</v>
      </c>
      <c r="P1086">
        <v>2E-3</v>
      </c>
      <c r="Q1086">
        <v>2.0999999999999999E-3</v>
      </c>
      <c r="R1086">
        <v>-6.1076999999999999E-2</v>
      </c>
      <c r="S1086">
        <v>10.41667</v>
      </c>
      <c r="T1086">
        <v>0.2278646</v>
      </c>
      <c r="U1086">
        <v>5.9700000000000003E-2</v>
      </c>
      <c r="V1086">
        <v>3.0999999999999999E-3</v>
      </c>
      <c r="W1086">
        <v>3.0999999999999999E-3</v>
      </c>
      <c r="X1086">
        <v>0.50027999999999995</v>
      </c>
      <c r="Y1086">
        <v>3.3300000000000003E-2</v>
      </c>
      <c r="Z1086">
        <v>5.3E-3</v>
      </c>
      <c r="AA1086">
        <v>6.6E-3</v>
      </c>
      <c r="AB1086">
        <v>586</v>
      </c>
      <c r="AC1086">
        <v>20</v>
      </c>
      <c r="AD1086">
        <v>20</v>
      </c>
      <c r="AE1086">
        <v>591</v>
      </c>
      <c r="AF1086">
        <v>12</v>
      </c>
      <c r="AG1086">
        <v>12</v>
      </c>
      <c r="AH1086">
        <v>660</v>
      </c>
      <c r="AI1086">
        <v>100</v>
      </c>
      <c r="AJ1086">
        <v>130</v>
      </c>
      <c r="AK1086">
        <v>550</v>
      </c>
      <c r="AL1086">
        <v>110</v>
      </c>
      <c r="AM1086">
        <v>110</v>
      </c>
      <c r="AN1086">
        <v>313.3</v>
      </c>
      <c r="AO1086">
        <v>8.8000000000000007</v>
      </c>
      <c r="AP1086">
        <v>18.510000000000002</v>
      </c>
      <c r="AQ1086">
        <v>0.72</v>
      </c>
      <c r="AR1086">
        <v>17.05</v>
      </c>
      <c r="AS1086">
        <v>0.44</v>
      </c>
    </row>
    <row r="1087" spans="1:45" x14ac:dyDescent="0.25">
      <c r="A1087">
        <v>10.069000000000001</v>
      </c>
      <c r="B1087" t="s">
        <v>516</v>
      </c>
      <c r="C1087">
        <v>47</v>
      </c>
      <c r="D1087" t="s">
        <v>40</v>
      </c>
      <c r="E1087">
        <v>1</v>
      </c>
      <c r="L1087">
        <v>0.82299999999999995</v>
      </c>
      <c r="M1087">
        <v>3.4000000000000002E-2</v>
      </c>
      <c r="N1087">
        <v>3.4000000000000002E-2</v>
      </c>
      <c r="O1087">
        <v>9.7000000000000003E-2</v>
      </c>
      <c r="P1087">
        <v>2.0999999999999999E-3</v>
      </c>
      <c r="Q1087">
        <v>2.2000000000000001E-3</v>
      </c>
      <c r="R1087">
        <v>0.28171000000000002</v>
      </c>
      <c r="S1087">
        <v>10.309279999999999</v>
      </c>
      <c r="T1087">
        <v>0.23381869999999999</v>
      </c>
      <c r="U1087">
        <v>6.1800000000000001E-2</v>
      </c>
      <c r="V1087">
        <v>2.5999999999999999E-3</v>
      </c>
      <c r="W1087">
        <v>2.5999999999999999E-3</v>
      </c>
      <c r="X1087">
        <v>0.24587999999999999</v>
      </c>
      <c r="Y1087">
        <v>2.9399999999999999E-2</v>
      </c>
      <c r="Z1087">
        <v>3.3E-3</v>
      </c>
      <c r="AA1087">
        <v>4.7000000000000002E-3</v>
      </c>
      <c r="AB1087">
        <v>608</v>
      </c>
      <c r="AC1087">
        <v>19</v>
      </c>
      <c r="AD1087">
        <v>19</v>
      </c>
      <c r="AE1087">
        <v>597</v>
      </c>
      <c r="AF1087">
        <v>13</v>
      </c>
      <c r="AG1087">
        <v>13</v>
      </c>
      <c r="AH1087">
        <v>585</v>
      </c>
      <c r="AI1087">
        <v>64</v>
      </c>
      <c r="AJ1087">
        <v>93</v>
      </c>
      <c r="AK1087">
        <v>637</v>
      </c>
      <c r="AL1087">
        <v>91</v>
      </c>
      <c r="AM1087">
        <v>91</v>
      </c>
      <c r="AN1087">
        <v>328</v>
      </c>
      <c r="AO1087">
        <v>10</v>
      </c>
      <c r="AP1087">
        <v>20.25</v>
      </c>
      <c r="AQ1087">
        <v>0.81</v>
      </c>
      <c r="AR1087">
        <v>16.260000000000002</v>
      </c>
      <c r="AS1087">
        <v>0.39</v>
      </c>
    </row>
    <row r="1088" spans="1:45" x14ac:dyDescent="0.25">
      <c r="A1088">
        <v>10.026</v>
      </c>
      <c r="B1088" t="s">
        <v>517</v>
      </c>
      <c r="C1088">
        <v>46</v>
      </c>
      <c r="D1088" t="s">
        <v>40</v>
      </c>
      <c r="E1088">
        <v>1</v>
      </c>
      <c r="L1088">
        <v>0.79800000000000004</v>
      </c>
      <c r="M1088">
        <v>3.6999999999999998E-2</v>
      </c>
      <c r="N1088">
        <v>3.6999999999999998E-2</v>
      </c>
      <c r="O1088">
        <v>9.64E-2</v>
      </c>
      <c r="P1088">
        <v>1.8E-3</v>
      </c>
      <c r="Q1088">
        <v>1.9E-3</v>
      </c>
      <c r="R1088">
        <v>0.13685</v>
      </c>
      <c r="S1088">
        <v>10.37344</v>
      </c>
      <c r="T1088">
        <v>0.20445579999999999</v>
      </c>
      <c r="U1088">
        <v>6.0400000000000002E-2</v>
      </c>
      <c r="V1088">
        <v>3.0999999999999999E-3</v>
      </c>
      <c r="W1088">
        <v>3.0999999999999999E-3</v>
      </c>
      <c r="X1088">
        <v>0.30318000000000001</v>
      </c>
      <c r="Y1088">
        <v>3.2000000000000001E-2</v>
      </c>
      <c r="Z1088">
        <v>4.1999999999999997E-3</v>
      </c>
      <c r="AA1088">
        <v>5.5999999999999999E-3</v>
      </c>
      <c r="AB1088">
        <v>593</v>
      </c>
      <c r="AC1088">
        <v>22</v>
      </c>
      <c r="AD1088">
        <v>22</v>
      </c>
      <c r="AE1088">
        <v>593</v>
      </c>
      <c r="AF1088">
        <v>11</v>
      </c>
      <c r="AG1088">
        <v>11</v>
      </c>
      <c r="AH1088">
        <v>635</v>
      </c>
      <c r="AI1088">
        <v>82</v>
      </c>
      <c r="AJ1088">
        <v>110</v>
      </c>
      <c r="AK1088">
        <v>580</v>
      </c>
      <c r="AL1088">
        <v>110</v>
      </c>
      <c r="AM1088">
        <v>110</v>
      </c>
      <c r="AN1088">
        <v>349</v>
      </c>
      <c r="AO1088">
        <v>12</v>
      </c>
      <c r="AP1088">
        <v>20.47</v>
      </c>
      <c r="AQ1088">
        <v>0.76</v>
      </c>
      <c r="AR1088">
        <v>16.95</v>
      </c>
      <c r="AS1088">
        <v>0.43</v>
      </c>
    </row>
    <row r="1089" spans="1:45" x14ac:dyDescent="0.25">
      <c r="A1089">
        <v>10.003</v>
      </c>
      <c r="B1089" t="s">
        <v>518</v>
      </c>
      <c r="C1089">
        <v>47</v>
      </c>
      <c r="D1089" t="s">
        <v>40</v>
      </c>
      <c r="E1089">
        <v>1</v>
      </c>
      <c r="L1089">
        <v>0.79200000000000004</v>
      </c>
      <c r="M1089">
        <v>3.9E-2</v>
      </c>
      <c r="N1089">
        <v>3.9E-2</v>
      </c>
      <c r="O1089">
        <v>9.7600000000000006E-2</v>
      </c>
      <c r="P1089">
        <v>1.8E-3</v>
      </c>
      <c r="Q1089">
        <v>1.9E-3</v>
      </c>
      <c r="R1089">
        <v>0.22066</v>
      </c>
      <c r="S1089">
        <v>10.245900000000001</v>
      </c>
      <c r="T1089">
        <v>0.1994592</v>
      </c>
      <c r="U1089">
        <v>5.8299999999999998E-2</v>
      </c>
      <c r="V1089">
        <v>2.5000000000000001E-3</v>
      </c>
      <c r="W1089">
        <v>2.5000000000000001E-3</v>
      </c>
      <c r="X1089">
        <v>0.13702</v>
      </c>
      <c r="Y1089">
        <v>2.8400000000000002E-2</v>
      </c>
      <c r="Z1089">
        <v>4.1000000000000003E-3</v>
      </c>
      <c r="AA1089">
        <v>5.1999999999999998E-3</v>
      </c>
      <c r="AB1089">
        <v>589</v>
      </c>
      <c r="AC1089">
        <v>22</v>
      </c>
      <c r="AD1089">
        <v>22</v>
      </c>
      <c r="AE1089">
        <v>600</v>
      </c>
      <c r="AF1089">
        <v>11</v>
      </c>
      <c r="AG1089">
        <v>11</v>
      </c>
      <c r="AH1089">
        <v>564</v>
      </c>
      <c r="AI1089">
        <v>80</v>
      </c>
      <c r="AJ1089">
        <v>100</v>
      </c>
      <c r="AK1089">
        <v>530</v>
      </c>
      <c r="AL1089">
        <v>100</v>
      </c>
      <c r="AM1089">
        <v>100</v>
      </c>
      <c r="AN1089">
        <v>343</v>
      </c>
      <c r="AO1089">
        <v>11</v>
      </c>
      <c r="AP1089">
        <v>20.93</v>
      </c>
      <c r="AQ1089">
        <v>0.82</v>
      </c>
      <c r="AR1089">
        <v>16.36</v>
      </c>
      <c r="AS1089">
        <v>0.35</v>
      </c>
    </row>
    <row r="1090" spans="1:45" x14ac:dyDescent="0.25">
      <c r="A1090">
        <v>10.005000000000001</v>
      </c>
      <c r="B1090" t="s">
        <v>519</v>
      </c>
      <c r="C1090">
        <v>46</v>
      </c>
      <c r="D1090" t="s">
        <v>40</v>
      </c>
      <c r="E1090">
        <v>1</v>
      </c>
      <c r="L1090">
        <v>0.78500000000000003</v>
      </c>
      <c r="M1090">
        <v>0.03</v>
      </c>
      <c r="N1090">
        <v>0.03</v>
      </c>
      <c r="O1090">
        <v>9.6299999999999997E-2</v>
      </c>
      <c r="P1090">
        <v>1.9E-3</v>
      </c>
      <c r="Q1090">
        <v>2E-3</v>
      </c>
      <c r="R1090">
        <v>6.9872000000000004E-2</v>
      </c>
      <c r="S1090">
        <v>10.384219999999999</v>
      </c>
      <c r="T1090">
        <v>0.21566389999999999</v>
      </c>
      <c r="U1090">
        <v>5.9299999999999999E-2</v>
      </c>
      <c r="V1090">
        <v>2.5000000000000001E-3</v>
      </c>
      <c r="W1090">
        <v>2.5000000000000001E-3</v>
      </c>
      <c r="X1090">
        <v>0.42154000000000003</v>
      </c>
      <c r="Y1090">
        <v>2.9100000000000001E-2</v>
      </c>
      <c r="Z1090">
        <v>3.8999999999999998E-3</v>
      </c>
      <c r="AA1090">
        <v>5.1999999999999998E-3</v>
      </c>
      <c r="AB1090">
        <v>587</v>
      </c>
      <c r="AC1090">
        <v>17</v>
      </c>
      <c r="AD1090">
        <v>17</v>
      </c>
      <c r="AE1090">
        <v>593</v>
      </c>
      <c r="AF1090">
        <v>11</v>
      </c>
      <c r="AG1090">
        <v>12</v>
      </c>
      <c r="AH1090">
        <v>577</v>
      </c>
      <c r="AI1090">
        <v>77</v>
      </c>
      <c r="AJ1090">
        <v>100</v>
      </c>
      <c r="AK1090">
        <v>549</v>
      </c>
      <c r="AL1090">
        <v>93</v>
      </c>
      <c r="AM1090">
        <v>93</v>
      </c>
      <c r="AN1090">
        <v>353</v>
      </c>
      <c r="AO1090">
        <v>10</v>
      </c>
      <c r="AP1090">
        <v>21.29</v>
      </c>
      <c r="AQ1090">
        <v>0.74</v>
      </c>
      <c r="AR1090">
        <v>16.579999999999998</v>
      </c>
      <c r="AS1090">
        <v>0.41</v>
      </c>
    </row>
    <row r="1091" spans="1:45" x14ac:dyDescent="0.25">
      <c r="A1091">
        <v>10.022</v>
      </c>
      <c r="B1091" t="s">
        <v>520</v>
      </c>
      <c r="C1091">
        <v>47</v>
      </c>
      <c r="D1091" t="s">
        <v>40</v>
      </c>
      <c r="E1091">
        <v>1</v>
      </c>
      <c r="L1091">
        <v>0.79500000000000004</v>
      </c>
      <c r="M1091">
        <v>3.5999999999999997E-2</v>
      </c>
      <c r="N1091">
        <v>3.5999999999999997E-2</v>
      </c>
      <c r="O1091">
        <v>9.5600000000000004E-2</v>
      </c>
      <c r="P1091">
        <v>2.2000000000000001E-3</v>
      </c>
      <c r="Q1091">
        <v>2.3E-3</v>
      </c>
      <c r="R1091">
        <v>0.32612000000000002</v>
      </c>
      <c r="S1091">
        <v>10.46025</v>
      </c>
      <c r="T1091">
        <v>0.25165880000000002</v>
      </c>
      <c r="U1091">
        <v>6.0400000000000002E-2</v>
      </c>
      <c r="V1091">
        <v>2.5999999999999999E-3</v>
      </c>
      <c r="W1091">
        <v>2.5999999999999999E-3</v>
      </c>
      <c r="X1091">
        <v>0.15961</v>
      </c>
      <c r="Y1091">
        <v>2.87E-2</v>
      </c>
      <c r="Z1091">
        <v>3.8E-3</v>
      </c>
      <c r="AA1091">
        <v>5.1000000000000004E-3</v>
      </c>
      <c r="AB1091">
        <v>591</v>
      </c>
      <c r="AC1091">
        <v>21</v>
      </c>
      <c r="AD1091">
        <v>21</v>
      </c>
      <c r="AE1091">
        <v>588</v>
      </c>
      <c r="AF1091">
        <v>13</v>
      </c>
      <c r="AG1091">
        <v>14</v>
      </c>
      <c r="AH1091">
        <v>570</v>
      </c>
      <c r="AI1091">
        <v>75</v>
      </c>
      <c r="AJ1091">
        <v>99</v>
      </c>
      <c r="AK1091">
        <v>586</v>
      </c>
      <c r="AL1091">
        <v>97</v>
      </c>
      <c r="AM1091">
        <v>97</v>
      </c>
      <c r="AN1091">
        <v>306</v>
      </c>
      <c r="AO1091">
        <v>10</v>
      </c>
      <c r="AP1091">
        <v>18.350000000000001</v>
      </c>
      <c r="AQ1091">
        <v>0.73</v>
      </c>
      <c r="AR1091">
        <v>16.71</v>
      </c>
      <c r="AS1091">
        <v>0.46</v>
      </c>
    </row>
    <row r="1092" spans="1:45" x14ac:dyDescent="0.25">
      <c r="A1092">
        <v>10.085000000000001</v>
      </c>
      <c r="B1092" t="s">
        <v>521</v>
      </c>
      <c r="C1092">
        <v>47</v>
      </c>
      <c r="D1092" t="s">
        <v>40</v>
      </c>
      <c r="E1092">
        <v>1</v>
      </c>
      <c r="L1092">
        <v>0.81799999999999995</v>
      </c>
      <c r="M1092">
        <v>0.03</v>
      </c>
      <c r="N1092">
        <v>0.03</v>
      </c>
      <c r="O1092">
        <v>9.6100000000000005E-2</v>
      </c>
      <c r="P1092">
        <v>2E-3</v>
      </c>
      <c r="Q1092">
        <v>2.0999999999999999E-3</v>
      </c>
      <c r="R1092">
        <v>8.1011E-2</v>
      </c>
      <c r="S1092">
        <v>10.40583</v>
      </c>
      <c r="T1092">
        <v>0.2273906</v>
      </c>
      <c r="U1092">
        <v>6.1600000000000002E-2</v>
      </c>
      <c r="V1092">
        <v>2.5000000000000001E-3</v>
      </c>
      <c r="W1092">
        <v>2.5000000000000001E-3</v>
      </c>
      <c r="X1092">
        <v>0.41588999999999998</v>
      </c>
      <c r="Y1092">
        <v>2.8000000000000001E-2</v>
      </c>
      <c r="Z1092">
        <v>4.1000000000000003E-3</v>
      </c>
      <c r="AA1092">
        <v>5.1999999999999998E-3</v>
      </c>
      <c r="AB1092">
        <v>605</v>
      </c>
      <c r="AC1092">
        <v>16</v>
      </c>
      <c r="AD1092">
        <v>16</v>
      </c>
      <c r="AE1092">
        <v>591</v>
      </c>
      <c r="AF1092">
        <v>12</v>
      </c>
      <c r="AG1092">
        <v>12</v>
      </c>
      <c r="AH1092">
        <v>557</v>
      </c>
      <c r="AI1092">
        <v>80</v>
      </c>
      <c r="AJ1092">
        <v>100</v>
      </c>
      <c r="AK1092">
        <v>632</v>
      </c>
      <c r="AL1092">
        <v>86</v>
      </c>
      <c r="AM1092">
        <v>86</v>
      </c>
      <c r="AN1092">
        <v>308.2</v>
      </c>
      <c r="AO1092">
        <v>9.6</v>
      </c>
      <c r="AP1092">
        <v>18.489999999999998</v>
      </c>
      <c r="AQ1092">
        <v>0.63</v>
      </c>
      <c r="AR1092">
        <v>16.64</v>
      </c>
      <c r="AS1092">
        <v>0.41</v>
      </c>
    </row>
    <row r="1093" spans="1:45" x14ac:dyDescent="0.25">
      <c r="A1093">
        <v>10.268000000000001</v>
      </c>
      <c r="B1093" t="s">
        <v>522</v>
      </c>
      <c r="C1093">
        <v>48</v>
      </c>
      <c r="D1093" t="s">
        <v>40</v>
      </c>
      <c r="E1093">
        <v>1</v>
      </c>
      <c r="L1093">
        <v>0.80600000000000005</v>
      </c>
      <c r="M1093">
        <v>3.6999999999999998E-2</v>
      </c>
      <c r="N1093">
        <v>3.6999999999999998E-2</v>
      </c>
      <c r="O1093">
        <v>9.8199999999999996E-2</v>
      </c>
      <c r="P1093">
        <v>2.3E-3</v>
      </c>
      <c r="Q1093">
        <v>2.3999999999999998E-3</v>
      </c>
      <c r="R1093">
        <v>9.0306999999999998E-2</v>
      </c>
      <c r="S1093">
        <v>10.183299999999999</v>
      </c>
      <c r="T1093">
        <v>0.24887899999999999</v>
      </c>
      <c r="U1093">
        <v>5.9700000000000003E-2</v>
      </c>
      <c r="V1093">
        <v>3.0000000000000001E-3</v>
      </c>
      <c r="W1093">
        <v>3.0000000000000001E-3</v>
      </c>
      <c r="X1093">
        <v>0.39330999999999999</v>
      </c>
      <c r="Y1093">
        <v>2.8799999999999999E-2</v>
      </c>
      <c r="Z1093">
        <v>3.8999999999999998E-3</v>
      </c>
      <c r="AA1093">
        <v>5.1000000000000004E-3</v>
      </c>
      <c r="AB1093">
        <v>597</v>
      </c>
      <c r="AC1093">
        <v>21</v>
      </c>
      <c r="AD1093">
        <v>21</v>
      </c>
      <c r="AE1093">
        <v>604</v>
      </c>
      <c r="AF1093">
        <v>14</v>
      </c>
      <c r="AG1093">
        <v>14</v>
      </c>
      <c r="AH1093">
        <v>572</v>
      </c>
      <c r="AI1093">
        <v>76</v>
      </c>
      <c r="AJ1093">
        <v>100</v>
      </c>
      <c r="AK1093">
        <v>550</v>
      </c>
      <c r="AL1093">
        <v>110</v>
      </c>
      <c r="AM1093">
        <v>110</v>
      </c>
      <c r="AN1093">
        <v>324.2</v>
      </c>
      <c r="AO1093">
        <v>9.8000000000000007</v>
      </c>
      <c r="AP1093">
        <v>19.62</v>
      </c>
      <c r="AQ1093">
        <v>0.79</v>
      </c>
      <c r="AR1093">
        <v>16.55</v>
      </c>
      <c r="AS1093">
        <v>0.42</v>
      </c>
    </row>
    <row r="1094" spans="1:45" x14ac:dyDescent="0.25">
      <c r="A1094">
        <v>10.006</v>
      </c>
      <c r="B1094" t="s">
        <v>523</v>
      </c>
      <c r="C1094">
        <v>47</v>
      </c>
      <c r="D1094" t="s">
        <v>40</v>
      </c>
      <c r="E1094">
        <v>1</v>
      </c>
      <c r="L1094">
        <v>0.81</v>
      </c>
      <c r="M1094">
        <v>4.9000000000000002E-2</v>
      </c>
      <c r="N1094">
        <v>4.9000000000000002E-2</v>
      </c>
      <c r="O1094">
        <v>9.5899999999999999E-2</v>
      </c>
      <c r="P1094">
        <v>2.7000000000000001E-3</v>
      </c>
      <c r="Q1094">
        <v>2.8E-3</v>
      </c>
      <c r="R1094">
        <v>0.25736999999999999</v>
      </c>
      <c r="S1094">
        <v>10.427530000000001</v>
      </c>
      <c r="T1094">
        <v>0.30445339999999999</v>
      </c>
      <c r="U1094">
        <v>6.0999999999999999E-2</v>
      </c>
      <c r="V1094">
        <v>3.5000000000000001E-3</v>
      </c>
      <c r="W1094">
        <v>3.5000000000000001E-3</v>
      </c>
      <c r="X1094">
        <v>0.12343</v>
      </c>
      <c r="Y1094">
        <v>2.7400000000000001E-2</v>
      </c>
      <c r="Z1094">
        <v>4.3E-3</v>
      </c>
      <c r="AA1094">
        <v>5.3E-3</v>
      </c>
      <c r="AB1094">
        <v>599</v>
      </c>
      <c r="AC1094">
        <v>25</v>
      </c>
      <c r="AD1094">
        <v>25</v>
      </c>
      <c r="AE1094">
        <v>590</v>
      </c>
      <c r="AF1094">
        <v>16</v>
      </c>
      <c r="AG1094">
        <v>16</v>
      </c>
      <c r="AH1094">
        <v>544</v>
      </c>
      <c r="AI1094">
        <v>84</v>
      </c>
      <c r="AJ1094">
        <v>100</v>
      </c>
      <c r="AK1094">
        <v>650</v>
      </c>
      <c r="AL1094">
        <v>130</v>
      </c>
      <c r="AM1094">
        <v>130</v>
      </c>
      <c r="AN1094">
        <v>312.39999999999998</v>
      </c>
      <c r="AO1094">
        <v>7.6</v>
      </c>
      <c r="AP1094">
        <v>18.28</v>
      </c>
      <c r="AQ1094">
        <v>0.64</v>
      </c>
      <c r="AR1094">
        <v>17.21</v>
      </c>
      <c r="AS1094">
        <v>0.45</v>
      </c>
    </row>
    <row r="1095" spans="1:45" x14ac:dyDescent="0.25">
      <c r="A1095">
        <v>10.273999999999999</v>
      </c>
      <c r="B1095" t="s">
        <v>524</v>
      </c>
      <c r="C1095">
        <v>48</v>
      </c>
      <c r="D1095" t="s">
        <v>40</v>
      </c>
      <c r="E1095">
        <v>1</v>
      </c>
      <c r="L1095">
        <v>0.77600000000000002</v>
      </c>
      <c r="M1095">
        <v>3.1E-2</v>
      </c>
      <c r="N1095">
        <v>3.1E-2</v>
      </c>
      <c r="O1095">
        <v>9.5000000000000001E-2</v>
      </c>
      <c r="P1095">
        <v>2.0999999999999999E-3</v>
      </c>
      <c r="Q1095">
        <v>2.0999999999999999E-3</v>
      </c>
      <c r="R1095">
        <v>0.30443999999999999</v>
      </c>
      <c r="S1095">
        <v>10.52632</v>
      </c>
      <c r="T1095">
        <v>0.232687</v>
      </c>
      <c r="U1095">
        <v>5.9299999999999999E-2</v>
      </c>
      <c r="V1095">
        <v>2.5000000000000001E-3</v>
      </c>
      <c r="W1095">
        <v>2.5000000000000001E-3</v>
      </c>
      <c r="X1095">
        <v>0.25067</v>
      </c>
      <c r="Y1095">
        <v>2.9100000000000001E-2</v>
      </c>
      <c r="Z1095">
        <v>3.8999999999999998E-3</v>
      </c>
      <c r="AA1095">
        <v>5.1000000000000004E-3</v>
      </c>
      <c r="AB1095">
        <v>581</v>
      </c>
      <c r="AC1095">
        <v>18</v>
      </c>
      <c r="AD1095">
        <v>18</v>
      </c>
      <c r="AE1095">
        <v>585</v>
      </c>
      <c r="AF1095">
        <v>12</v>
      </c>
      <c r="AG1095">
        <v>13</v>
      </c>
      <c r="AH1095">
        <v>578</v>
      </c>
      <c r="AI1095">
        <v>76</v>
      </c>
      <c r="AJ1095">
        <v>100</v>
      </c>
      <c r="AK1095">
        <v>550</v>
      </c>
      <c r="AL1095">
        <v>88</v>
      </c>
      <c r="AM1095">
        <v>88</v>
      </c>
      <c r="AN1095">
        <v>330.9</v>
      </c>
      <c r="AO1095">
        <v>8.6</v>
      </c>
      <c r="AP1095">
        <v>19.61</v>
      </c>
      <c r="AQ1095">
        <v>0.61</v>
      </c>
      <c r="AR1095">
        <v>16.88</v>
      </c>
      <c r="AS1095">
        <v>0.48</v>
      </c>
    </row>
    <row r="1096" spans="1:45" x14ac:dyDescent="0.25">
      <c r="A1096">
        <v>10.021000000000001</v>
      </c>
      <c r="B1096" t="s">
        <v>525</v>
      </c>
      <c r="C1096">
        <v>47</v>
      </c>
      <c r="D1096" t="s">
        <v>40</v>
      </c>
      <c r="E1096">
        <v>1</v>
      </c>
      <c r="L1096">
        <v>0.79900000000000004</v>
      </c>
      <c r="M1096">
        <v>2.9000000000000001E-2</v>
      </c>
      <c r="N1096">
        <v>2.9000000000000001E-2</v>
      </c>
      <c r="O1096">
        <v>9.5299999999999996E-2</v>
      </c>
      <c r="P1096">
        <v>1.8E-3</v>
      </c>
      <c r="Q1096">
        <v>1.9E-3</v>
      </c>
      <c r="R1096">
        <v>0.23821000000000001</v>
      </c>
      <c r="S1096">
        <v>10.493180000000001</v>
      </c>
      <c r="T1096">
        <v>0.2092029</v>
      </c>
      <c r="U1096">
        <v>6.1199999999999997E-2</v>
      </c>
      <c r="V1096">
        <v>2.3E-3</v>
      </c>
      <c r="W1096">
        <v>2.3E-3</v>
      </c>
      <c r="X1096">
        <v>0.20021</v>
      </c>
      <c r="Y1096">
        <v>3.0499999999999999E-2</v>
      </c>
      <c r="Z1096">
        <v>4.4999999999999997E-3</v>
      </c>
      <c r="AA1096">
        <v>5.7000000000000002E-3</v>
      </c>
      <c r="AB1096">
        <v>595</v>
      </c>
      <c r="AC1096">
        <v>16</v>
      </c>
      <c r="AD1096">
        <v>16</v>
      </c>
      <c r="AE1096">
        <v>586</v>
      </c>
      <c r="AF1096">
        <v>11</v>
      </c>
      <c r="AG1096">
        <v>11</v>
      </c>
      <c r="AH1096">
        <v>604</v>
      </c>
      <c r="AI1096">
        <v>87</v>
      </c>
      <c r="AJ1096">
        <v>110</v>
      </c>
      <c r="AK1096">
        <v>642</v>
      </c>
      <c r="AL1096">
        <v>88</v>
      </c>
      <c r="AM1096">
        <v>88</v>
      </c>
      <c r="AN1096">
        <v>315.5</v>
      </c>
      <c r="AO1096">
        <v>8.3000000000000007</v>
      </c>
      <c r="AP1096">
        <v>18.43</v>
      </c>
      <c r="AQ1096">
        <v>0.57999999999999996</v>
      </c>
      <c r="AR1096">
        <v>17.12</v>
      </c>
      <c r="AS1096">
        <v>0.45</v>
      </c>
    </row>
    <row r="1097" spans="1:45" x14ac:dyDescent="0.25">
      <c r="A1097">
        <v>10.291</v>
      </c>
      <c r="B1097" t="s">
        <v>526</v>
      </c>
      <c r="C1097">
        <v>48</v>
      </c>
      <c r="D1097" t="s">
        <v>40</v>
      </c>
      <c r="E1097">
        <v>1</v>
      </c>
      <c r="L1097">
        <v>0.76200000000000001</v>
      </c>
      <c r="M1097">
        <v>3.2000000000000001E-2</v>
      </c>
      <c r="N1097">
        <v>3.2000000000000001E-2</v>
      </c>
      <c r="O1097">
        <v>9.5600000000000004E-2</v>
      </c>
      <c r="P1097">
        <v>2E-3</v>
      </c>
      <c r="Q1097">
        <v>2.0999999999999999E-3</v>
      </c>
      <c r="R1097">
        <v>0.27140999999999998</v>
      </c>
      <c r="S1097">
        <v>10.46025</v>
      </c>
      <c r="T1097">
        <v>0.22977539999999999</v>
      </c>
      <c r="U1097">
        <v>5.7500000000000002E-2</v>
      </c>
      <c r="V1097">
        <v>2.2000000000000001E-3</v>
      </c>
      <c r="W1097">
        <v>2.2000000000000001E-3</v>
      </c>
      <c r="X1097">
        <v>0.19852</v>
      </c>
      <c r="Y1097">
        <v>2.9399999999999999E-2</v>
      </c>
      <c r="Z1097">
        <v>4.7000000000000002E-3</v>
      </c>
      <c r="AA1097">
        <v>5.7999999999999996E-3</v>
      </c>
      <c r="AB1097">
        <v>573</v>
      </c>
      <c r="AC1097">
        <v>19</v>
      </c>
      <c r="AD1097">
        <v>19</v>
      </c>
      <c r="AE1097">
        <v>588</v>
      </c>
      <c r="AF1097">
        <v>12</v>
      </c>
      <c r="AG1097">
        <v>12</v>
      </c>
      <c r="AH1097">
        <v>583</v>
      </c>
      <c r="AI1097">
        <v>92</v>
      </c>
      <c r="AJ1097">
        <v>110</v>
      </c>
      <c r="AK1097">
        <v>503</v>
      </c>
      <c r="AL1097">
        <v>92</v>
      </c>
      <c r="AM1097">
        <v>92</v>
      </c>
      <c r="AN1097">
        <v>306.10000000000002</v>
      </c>
      <c r="AO1097">
        <v>8.4</v>
      </c>
      <c r="AP1097">
        <v>18.920000000000002</v>
      </c>
      <c r="AQ1097">
        <v>0.64</v>
      </c>
      <c r="AR1097">
        <v>16.25</v>
      </c>
      <c r="AS1097">
        <v>0.45</v>
      </c>
    </row>
    <row r="1098" spans="1:45" x14ac:dyDescent="0.25">
      <c r="A1098">
        <v>10.032999999999999</v>
      </c>
      <c r="B1098" t="s">
        <v>527</v>
      </c>
      <c r="C1098">
        <v>46</v>
      </c>
      <c r="D1098" t="s">
        <v>40</v>
      </c>
      <c r="E1098">
        <v>1</v>
      </c>
      <c r="L1098">
        <v>0.78500000000000003</v>
      </c>
      <c r="M1098">
        <v>4.2000000000000003E-2</v>
      </c>
      <c r="N1098">
        <v>4.2000000000000003E-2</v>
      </c>
      <c r="O1098">
        <v>9.6199999999999994E-2</v>
      </c>
      <c r="P1098">
        <v>1.9E-3</v>
      </c>
      <c r="Q1098">
        <v>2E-3</v>
      </c>
      <c r="R1098">
        <v>0.24314</v>
      </c>
      <c r="S1098">
        <v>10.395009999999999</v>
      </c>
      <c r="T1098">
        <v>0.21611250000000001</v>
      </c>
      <c r="U1098">
        <v>5.9400000000000001E-2</v>
      </c>
      <c r="V1098">
        <v>3.0999999999999999E-3</v>
      </c>
      <c r="W1098">
        <v>3.0999999999999999E-3</v>
      </c>
      <c r="X1098">
        <v>0.15937999999999999</v>
      </c>
      <c r="Y1098">
        <v>2.92E-2</v>
      </c>
      <c r="Z1098">
        <v>4.7000000000000002E-3</v>
      </c>
      <c r="AA1098">
        <v>5.7999999999999996E-3</v>
      </c>
      <c r="AB1098">
        <v>585</v>
      </c>
      <c r="AC1098">
        <v>24</v>
      </c>
      <c r="AD1098">
        <v>24</v>
      </c>
      <c r="AE1098">
        <v>592</v>
      </c>
      <c r="AF1098">
        <v>11</v>
      </c>
      <c r="AG1098">
        <v>11</v>
      </c>
      <c r="AH1098">
        <v>579</v>
      </c>
      <c r="AI1098">
        <v>93</v>
      </c>
      <c r="AJ1098">
        <v>110</v>
      </c>
      <c r="AK1098">
        <v>540</v>
      </c>
      <c r="AL1098">
        <v>120</v>
      </c>
      <c r="AM1098">
        <v>120</v>
      </c>
      <c r="AN1098">
        <v>306.39999999999998</v>
      </c>
      <c r="AO1098">
        <v>8.4</v>
      </c>
      <c r="AP1098">
        <v>17.559999999999999</v>
      </c>
      <c r="AQ1098">
        <v>0.64</v>
      </c>
      <c r="AR1098">
        <v>17.54</v>
      </c>
      <c r="AS1098">
        <v>0.46</v>
      </c>
    </row>
    <row r="1099" spans="1:45" x14ac:dyDescent="0.25">
      <c r="A1099">
        <v>10.031000000000001</v>
      </c>
      <c r="B1099" t="s">
        <v>528</v>
      </c>
      <c r="C1099">
        <v>47</v>
      </c>
      <c r="D1099" t="s">
        <v>40</v>
      </c>
      <c r="E1099">
        <v>1</v>
      </c>
      <c r="L1099">
        <v>0.80400000000000005</v>
      </c>
      <c r="M1099">
        <v>3.2000000000000001E-2</v>
      </c>
      <c r="N1099">
        <v>3.2000000000000001E-2</v>
      </c>
      <c r="O1099">
        <v>9.3299999999999994E-2</v>
      </c>
      <c r="P1099">
        <v>1.6999999999999999E-3</v>
      </c>
      <c r="Q1099">
        <v>1.8E-3</v>
      </c>
      <c r="R1099">
        <v>0.28914000000000001</v>
      </c>
      <c r="S1099">
        <v>10.718109999999999</v>
      </c>
      <c r="T1099">
        <v>0.2067803</v>
      </c>
      <c r="U1099">
        <v>6.2399999999999997E-2</v>
      </c>
      <c r="V1099">
        <v>2.5000000000000001E-3</v>
      </c>
      <c r="W1099">
        <v>2.5000000000000001E-3</v>
      </c>
      <c r="X1099">
        <v>0.15575</v>
      </c>
      <c r="Y1099">
        <v>3.4299999999999997E-2</v>
      </c>
      <c r="Z1099">
        <v>4.7999999999999996E-3</v>
      </c>
      <c r="AA1099">
        <v>6.3E-3</v>
      </c>
      <c r="AB1099">
        <v>597</v>
      </c>
      <c r="AC1099">
        <v>18</v>
      </c>
      <c r="AD1099">
        <v>18</v>
      </c>
      <c r="AE1099">
        <v>575</v>
      </c>
      <c r="AF1099">
        <v>10</v>
      </c>
      <c r="AG1099">
        <v>11</v>
      </c>
      <c r="AH1099">
        <v>680</v>
      </c>
      <c r="AI1099">
        <v>95</v>
      </c>
      <c r="AJ1099">
        <v>120</v>
      </c>
      <c r="AK1099">
        <v>679</v>
      </c>
      <c r="AL1099">
        <v>84</v>
      </c>
      <c r="AM1099">
        <v>84</v>
      </c>
      <c r="AN1099">
        <v>304.7</v>
      </c>
      <c r="AO1099">
        <v>7.8</v>
      </c>
      <c r="AP1099">
        <v>17.97</v>
      </c>
      <c r="AQ1099">
        <v>0.65</v>
      </c>
      <c r="AR1099">
        <v>17.059999999999999</v>
      </c>
      <c r="AS1099">
        <v>0.47</v>
      </c>
    </row>
    <row r="1100" spans="1:45" x14ac:dyDescent="0.25">
      <c r="A1100">
        <v>10.038</v>
      </c>
      <c r="B1100" t="s">
        <v>529</v>
      </c>
      <c r="C1100">
        <v>47</v>
      </c>
      <c r="D1100" t="s">
        <v>40</v>
      </c>
      <c r="E1100">
        <v>1</v>
      </c>
      <c r="L1100">
        <v>0.76600000000000001</v>
      </c>
      <c r="M1100">
        <v>2.9000000000000001E-2</v>
      </c>
      <c r="N1100">
        <v>2.9000000000000001E-2</v>
      </c>
      <c r="O1100">
        <v>9.5399999999999999E-2</v>
      </c>
      <c r="P1100">
        <v>2.0999999999999999E-3</v>
      </c>
      <c r="Q1100">
        <v>2.0999999999999999E-3</v>
      </c>
      <c r="R1100">
        <v>0.11329</v>
      </c>
      <c r="S1100">
        <v>10.48218</v>
      </c>
      <c r="T1100">
        <v>0.23073979999999999</v>
      </c>
      <c r="U1100">
        <v>5.8400000000000001E-2</v>
      </c>
      <c r="V1100">
        <v>2.3E-3</v>
      </c>
      <c r="W1100">
        <v>2.3E-3</v>
      </c>
      <c r="X1100">
        <v>0.38613999999999998</v>
      </c>
      <c r="Y1100">
        <v>3.15E-2</v>
      </c>
      <c r="Z1100">
        <v>5.0000000000000001E-3</v>
      </c>
      <c r="AA1100">
        <v>6.1999999999999998E-3</v>
      </c>
      <c r="AB1100">
        <v>580</v>
      </c>
      <c r="AC1100">
        <v>15</v>
      </c>
      <c r="AD1100">
        <v>15</v>
      </c>
      <c r="AE1100">
        <v>587</v>
      </c>
      <c r="AF1100">
        <v>12</v>
      </c>
      <c r="AG1100">
        <v>13</v>
      </c>
      <c r="AH1100">
        <v>625</v>
      </c>
      <c r="AI1100">
        <v>97</v>
      </c>
      <c r="AJ1100">
        <v>120</v>
      </c>
      <c r="AK1100">
        <v>540</v>
      </c>
      <c r="AL1100">
        <v>80</v>
      </c>
      <c r="AM1100">
        <v>80</v>
      </c>
      <c r="AN1100">
        <v>351.8</v>
      </c>
      <c r="AO1100">
        <v>8.6</v>
      </c>
      <c r="AP1100">
        <v>20.69</v>
      </c>
      <c r="AQ1100">
        <v>0.67</v>
      </c>
      <c r="AR1100">
        <v>17.010000000000002</v>
      </c>
      <c r="AS1100">
        <v>0.39</v>
      </c>
    </row>
    <row r="1101" spans="1:45" x14ac:dyDescent="0.25">
      <c r="A1101">
        <v>10.002000000000001</v>
      </c>
      <c r="B1101" t="s">
        <v>530</v>
      </c>
      <c r="C1101">
        <v>47</v>
      </c>
      <c r="D1101" t="s">
        <v>40</v>
      </c>
      <c r="E1101">
        <v>1</v>
      </c>
      <c r="L1101">
        <v>0.78600000000000003</v>
      </c>
      <c r="M1101">
        <v>3.1E-2</v>
      </c>
      <c r="N1101">
        <v>3.1E-2</v>
      </c>
      <c r="O1101">
        <v>9.5200000000000007E-2</v>
      </c>
      <c r="P1101">
        <v>2.0999999999999999E-3</v>
      </c>
      <c r="Q1101">
        <v>2.0999999999999999E-3</v>
      </c>
      <c r="R1101">
        <v>0.11922000000000001</v>
      </c>
      <c r="S1101">
        <v>10.504200000000001</v>
      </c>
      <c r="T1101">
        <v>0.23171030000000001</v>
      </c>
      <c r="U1101">
        <v>6.0100000000000001E-2</v>
      </c>
      <c r="V1101">
        <v>2.5000000000000001E-3</v>
      </c>
      <c r="W1101">
        <v>2.5000000000000001E-3</v>
      </c>
      <c r="X1101">
        <v>0.37547000000000003</v>
      </c>
      <c r="Y1101">
        <v>2.9399999999999999E-2</v>
      </c>
      <c r="Z1101">
        <v>4.5999999999999999E-3</v>
      </c>
      <c r="AA1101">
        <v>5.7999999999999996E-3</v>
      </c>
      <c r="AB1101">
        <v>587</v>
      </c>
      <c r="AC1101">
        <v>17</v>
      </c>
      <c r="AD1101">
        <v>17</v>
      </c>
      <c r="AE1101">
        <v>586</v>
      </c>
      <c r="AF1101">
        <v>12</v>
      </c>
      <c r="AG1101">
        <v>12</v>
      </c>
      <c r="AH1101">
        <v>606</v>
      </c>
      <c r="AI1101">
        <v>99</v>
      </c>
      <c r="AJ1101">
        <v>120</v>
      </c>
      <c r="AK1101">
        <v>579</v>
      </c>
      <c r="AL1101">
        <v>91</v>
      </c>
      <c r="AM1101">
        <v>91</v>
      </c>
      <c r="AN1101">
        <v>323.10000000000002</v>
      </c>
      <c r="AO1101">
        <v>8.8000000000000007</v>
      </c>
      <c r="AP1101">
        <v>18.809999999999999</v>
      </c>
      <c r="AQ1101">
        <v>0.63</v>
      </c>
      <c r="AR1101">
        <v>17.18</v>
      </c>
      <c r="AS1101">
        <v>0.39</v>
      </c>
    </row>
    <row r="1102" spans="1:45" x14ac:dyDescent="0.25">
      <c r="A1102">
        <v>10.054</v>
      </c>
      <c r="B1102" t="s">
        <v>531</v>
      </c>
      <c r="C1102">
        <v>47</v>
      </c>
      <c r="D1102" t="s">
        <v>40</v>
      </c>
      <c r="E1102">
        <v>1</v>
      </c>
      <c r="L1102">
        <v>0.8</v>
      </c>
      <c r="M1102">
        <v>0.04</v>
      </c>
      <c r="N1102">
        <v>0.04</v>
      </c>
      <c r="O1102">
        <v>9.5899999999999999E-2</v>
      </c>
      <c r="P1102">
        <v>2E-3</v>
      </c>
      <c r="Q1102">
        <v>2.0999999999999999E-3</v>
      </c>
      <c r="R1102">
        <v>0.28809000000000001</v>
      </c>
      <c r="S1102">
        <v>10.427530000000001</v>
      </c>
      <c r="T1102">
        <v>0.22833999999999999</v>
      </c>
      <c r="U1102">
        <v>6.0499999999999998E-2</v>
      </c>
      <c r="V1102">
        <v>3.0000000000000001E-3</v>
      </c>
      <c r="W1102">
        <v>3.0000000000000001E-3</v>
      </c>
      <c r="X1102">
        <v>0.12476</v>
      </c>
      <c r="Y1102">
        <v>3.1800000000000002E-2</v>
      </c>
      <c r="Z1102">
        <v>3.8999999999999998E-3</v>
      </c>
      <c r="AA1102">
        <v>5.4000000000000003E-3</v>
      </c>
      <c r="AB1102">
        <v>594</v>
      </c>
      <c r="AC1102">
        <v>22</v>
      </c>
      <c r="AD1102">
        <v>22</v>
      </c>
      <c r="AE1102">
        <v>590</v>
      </c>
      <c r="AF1102">
        <v>12</v>
      </c>
      <c r="AG1102">
        <v>12</v>
      </c>
      <c r="AH1102">
        <v>631</v>
      </c>
      <c r="AI1102">
        <v>76</v>
      </c>
      <c r="AJ1102">
        <v>100</v>
      </c>
      <c r="AK1102">
        <v>580</v>
      </c>
      <c r="AL1102">
        <v>110</v>
      </c>
      <c r="AM1102">
        <v>110</v>
      </c>
      <c r="AN1102">
        <v>320.7</v>
      </c>
      <c r="AO1102">
        <v>8</v>
      </c>
      <c r="AP1102">
        <v>19.18</v>
      </c>
      <c r="AQ1102">
        <v>0.66</v>
      </c>
      <c r="AR1102">
        <v>16.73</v>
      </c>
      <c r="AS1102">
        <v>0.43</v>
      </c>
    </row>
    <row r="1103" spans="1:45" x14ac:dyDescent="0.25">
      <c r="A1103">
        <v>10.034000000000001</v>
      </c>
      <c r="B1103" t="s">
        <v>532</v>
      </c>
      <c r="C1103">
        <v>47</v>
      </c>
      <c r="D1103" t="s">
        <v>40</v>
      </c>
      <c r="E1103">
        <v>1</v>
      </c>
      <c r="L1103">
        <v>0.80500000000000005</v>
      </c>
      <c r="M1103">
        <v>3.1E-2</v>
      </c>
      <c r="N1103">
        <v>3.1E-2</v>
      </c>
      <c r="O1103">
        <v>9.5299999999999996E-2</v>
      </c>
      <c r="P1103">
        <v>1.9E-3</v>
      </c>
      <c r="Q1103">
        <v>2E-3</v>
      </c>
      <c r="R1103">
        <v>-6.0511000000000002E-2</v>
      </c>
      <c r="S1103">
        <v>10.493180000000001</v>
      </c>
      <c r="T1103">
        <v>0.22021360000000001</v>
      </c>
      <c r="U1103">
        <v>6.1499999999999999E-2</v>
      </c>
      <c r="V1103">
        <v>2.5999999999999999E-3</v>
      </c>
      <c r="W1103">
        <v>2.5999999999999999E-3</v>
      </c>
      <c r="X1103">
        <v>0.47373999999999999</v>
      </c>
      <c r="Y1103">
        <v>2.4299999999999999E-2</v>
      </c>
      <c r="Z1103">
        <v>4.0000000000000001E-3</v>
      </c>
      <c r="AA1103">
        <v>4.8999999999999998E-3</v>
      </c>
      <c r="AB1103">
        <v>598</v>
      </c>
      <c r="AC1103">
        <v>17</v>
      </c>
      <c r="AD1103">
        <v>17</v>
      </c>
      <c r="AE1103">
        <v>587</v>
      </c>
      <c r="AF1103">
        <v>11</v>
      </c>
      <c r="AG1103">
        <v>12</v>
      </c>
      <c r="AH1103">
        <v>483</v>
      </c>
      <c r="AI1103">
        <v>79</v>
      </c>
      <c r="AJ1103">
        <v>97</v>
      </c>
      <c r="AK1103">
        <v>648</v>
      </c>
      <c r="AL1103">
        <v>87</v>
      </c>
      <c r="AM1103">
        <v>87</v>
      </c>
      <c r="AN1103">
        <v>347.1</v>
      </c>
      <c r="AO1103">
        <v>8.1</v>
      </c>
      <c r="AP1103">
        <v>21</v>
      </c>
      <c r="AQ1103">
        <v>0.72</v>
      </c>
      <c r="AR1103">
        <v>16.55</v>
      </c>
      <c r="AS1103">
        <v>0.43</v>
      </c>
    </row>
    <row r="1104" spans="1:45" x14ac:dyDescent="0.25">
      <c r="A1104">
        <v>10.032</v>
      </c>
      <c r="B1104" t="s">
        <v>533</v>
      </c>
      <c r="C1104">
        <v>47</v>
      </c>
      <c r="D1104" t="s">
        <v>40</v>
      </c>
      <c r="E1104">
        <v>1</v>
      </c>
      <c r="L1104">
        <v>0.80600000000000005</v>
      </c>
      <c r="M1104">
        <v>3.9E-2</v>
      </c>
      <c r="N1104">
        <v>3.9E-2</v>
      </c>
      <c r="O1104">
        <v>9.5899999999999999E-2</v>
      </c>
      <c r="P1104">
        <v>2.2000000000000001E-3</v>
      </c>
      <c r="Q1104">
        <v>2.3E-3</v>
      </c>
      <c r="R1104">
        <v>0.37594</v>
      </c>
      <c r="S1104">
        <v>10.427530000000001</v>
      </c>
      <c r="T1104">
        <v>0.2500867</v>
      </c>
      <c r="U1104">
        <v>6.2100000000000002E-2</v>
      </c>
      <c r="V1104">
        <v>3.2000000000000002E-3</v>
      </c>
      <c r="W1104">
        <v>3.2000000000000002E-3</v>
      </c>
      <c r="X1104">
        <v>2.7711E-2</v>
      </c>
      <c r="Y1104">
        <v>2.98E-2</v>
      </c>
      <c r="Z1104">
        <v>5.0000000000000001E-3</v>
      </c>
      <c r="AA1104">
        <v>6.1000000000000004E-3</v>
      </c>
      <c r="AB1104">
        <v>603</v>
      </c>
      <c r="AC1104">
        <v>23</v>
      </c>
      <c r="AD1104">
        <v>23</v>
      </c>
      <c r="AE1104">
        <v>590</v>
      </c>
      <c r="AF1104">
        <v>13</v>
      </c>
      <c r="AG1104">
        <v>13</v>
      </c>
      <c r="AH1104">
        <v>592</v>
      </c>
      <c r="AI1104">
        <v>97</v>
      </c>
      <c r="AJ1104">
        <v>120</v>
      </c>
      <c r="AK1104">
        <v>640</v>
      </c>
      <c r="AL1104">
        <v>110</v>
      </c>
      <c r="AM1104">
        <v>110</v>
      </c>
      <c r="AN1104">
        <v>304.89999999999998</v>
      </c>
      <c r="AO1104">
        <v>5.7</v>
      </c>
      <c r="AP1104">
        <v>18.350000000000001</v>
      </c>
      <c r="AQ1104">
        <v>0.51</v>
      </c>
      <c r="AR1104">
        <v>16.72</v>
      </c>
      <c r="AS1104">
        <v>0.47</v>
      </c>
    </row>
    <row r="1105" spans="1:45" x14ac:dyDescent="0.25">
      <c r="A1105">
        <v>10.022</v>
      </c>
      <c r="B1105" t="s">
        <v>534</v>
      </c>
      <c r="C1105">
        <v>46</v>
      </c>
      <c r="D1105" t="s">
        <v>40</v>
      </c>
      <c r="E1105">
        <v>1</v>
      </c>
      <c r="L1105">
        <v>0.80300000000000005</v>
      </c>
      <c r="M1105">
        <v>2.5999999999999999E-2</v>
      </c>
      <c r="N1105">
        <v>2.5999999999999999E-2</v>
      </c>
      <c r="O1105">
        <v>9.5200000000000007E-2</v>
      </c>
      <c r="P1105">
        <v>2.5000000000000001E-3</v>
      </c>
      <c r="Q1105">
        <v>2.5999999999999999E-3</v>
      </c>
      <c r="R1105">
        <v>0.12343</v>
      </c>
      <c r="S1105">
        <v>10.504200000000001</v>
      </c>
      <c r="T1105">
        <v>0.28687950000000001</v>
      </c>
      <c r="U1105">
        <v>6.1499999999999999E-2</v>
      </c>
      <c r="V1105">
        <v>2.3999999999999998E-3</v>
      </c>
      <c r="W1105">
        <v>2.3999999999999998E-3</v>
      </c>
      <c r="X1105">
        <v>0.20785999999999999</v>
      </c>
      <c r="Y1105">
        <v>2.5600000000000001E-2</v>
      </c>
      <c r="Z1105">
        <v>3.8E-3</v>
      </c>
      <c r="AA1105">
        <v>4.7999999999999996E-3</v>
      </c>
      <c r="AB1105">
        <v>597</v>
      </c>
      <c r="AC1105">
        <v>15</v>
      </c>
      <c r="AD1105">
        <v>15</v>
      </c>
      <c r="AE1105">
        <v>586</v>
      </c>
      <c r="AF1105">
        <v>15</v>
      </c>
      <c r="AG1105">
        <v>15</v>
      </c>
      <c r="AH1105">
        <v>510</v>
      </c>
      <c r="AI1105">
        <v>74</v>
      </c>
      <c r="AJ1105">
        <v>95</v>
      </c>
      <c r="AK1105">
        <v>631</v>
      </c>
      <c r="AL1105">
        <v>83</v>
      </c>
      <c r="AM1105">
        <v>83</v>
      </c>
      <c r="AN1105">
        <v>339.9</v>
      </c>
      <c r="AO1105">
        <v>6.6</v>
      </c>
      <c r="AP1105">
        <v>20.89</v>
      </c>
      <c r="AQ1105">
        <v>0.57999999999999996</v>
      </c>
      <c r="AR1105">
        <v>16.34</v>
      </c>
      <c r="AS1105">
        <v>0.42</v>
      </c>
    </row>
    <row r="1106" spans="1:45" x14ac:dyDescent="0.25">
      <c r="A1106">
        <v>10.337999999999999</v>
      </c>
      <c r="B1106" t="s">
        <v>535</v>
      </c>
      <c r="C1106">
        <v>48</v>
      </c>
      <c r="D1106" t="s">
        <v>40</v>
      </c>
      <c r="E1106">
        <v>1</v>
      </c>
      <c r="L1106">
        <v>0.76100000000000001</v>
      </c>
      <c r="M1106">
        <v>3.1E-2</v>
      </c>
      <c r="N1106">
        <v>3.1E-2</v>
      </c>
      <c r="O1106">
        <v>9.4299999999999995E-2</v>
      </c>
      <c r="P1106">
        <v>1.8E-3</v>
      </c>
      <c r="Q1106">
        <v>1.9E-3</v>
      </c>
      <c r="R1106">
        <v>6.3033000000000006E-2</v>
      </c>
      <c r="S1106">
        <v>10.60445</v>
      </c>
      <c r="T1106">
        <v>0.2136634</v>
      </c>
      <c r="U1106">
        <v>5.8900000000000001E-2</v>
      </c>
      <c r="V1106">
        <v>2.5999999999999999E-3</v>
      </c>
      <c r="W1106">
        <v>2.5999999999999999E-3</v>
      </c>
      <c r="X1106">
        <v>0.37572</v>
      </c>
      <c r="Y1106">
        <v>3.1899999999999998E-2</v>
      </c>
      <c r="Z1106">
        <v>4.4000000000000003E-3</v>
      </c>
      <c r="AA1106">
        <v>5.7000000000000002E-3</v>
      </c>
      <c r="AB1106">
        <v>573</v>
      </c>
      <c r="AC1106">
        <v>18</v>
      </c>
      <c r="AD1106">
        <v>18</v>
      </c>
      <c r="AE1106">
        <v>581</v>
      </c>
      <c r="AF1106">
        <v>11</v>
      </c>
      <c r="AG1106">
        <v>11</v>
      </c>
      <c r="AH1106">
        <v>633</v>
      </c>
      <c r="AI1106">
        <v>85</v>
      </c>
      <c r="AJ1106">
        <v>110</v>
      </c>
      <c r="AK1106">
        <v>530</v>
      </c>
      <c r="AL1106">
        <v>98</v>
      </c>
      <c r="AM1106">
        <v>98</v>
      </c>
      <c r="AN1106">
        <v>305.8</v>
      </c>
      <c r="AO1106">
        <v>7</v>
      </c>
      <c r="AP1106">
        <v>18.02</v>
      </c>
      <c r="AQ1106">
        <v>0.5</v>
      </c>
      <c r="AR1106">
        <v>17.05</v>
      </c>
      <c r="AS1106">
        <v>0.4</v>
      </c>
    </row>
    <row r="1107" spans="1:45" x14ac:dyDescent="0.25">
      <c r="A1107">
        <v>10.339</v>
      </c>
      <c r="B1107" t="s">
        <v>536</v>
      </c>
      <c r="C1107">
        <v>49</v>
      </c>
      <c r="D1107" t="s">
        <v>40</v>
      </c>
      <c r="E1107">
        <v>1</v>
      </c>
      <c r="L1107">
        <v>0.78</v>
      </c>
      <c r="M1107">
        <v>2.8000000000000001E-2</v>
      </c>
      <c r="N1107">
        <v>2.8000000000000001E-2</v>
      </c>
      <c r="O1107">
        <v>9.3799999999999994E-2</v>
      </c>
      <c r="P1107">
        <v>2.2000000000000001E-3</v>
      </c>
      <c r="Q1107">
        <v>2.2000000000000001E-3</v>
      </c>
      <c r="R1107">
        <v>0.25940999999999997</v>
      </c>
      <c r="S1107">
        <v>10.66098</v>
      </c>
      <c r="T1107">
        <v>0.2500443</v>
      </c>
      <c r="U1107">
        <v>6.0600000000000001E-2</v>
      </c>
      <c r="V1107">
        <v>2.2000000000000001E-3</v>
      </c>
      <c r="W1107">
        <v>2.2000000000000001E-3</v>
      </c>
      <c r="X1107">
        <v>0.34547</v>
      </c>
      <c r="Y1107">
        <v>3.0700000000000002E-2</v>
      </c>
      <c r="Z1107">
        <v>4.3E-3</v>
      </c>
      <c r="AA1107">
        <v>5.5999999999999999E-3</v>
      </c>
      <c r="AB1107">
        <v>584</v>
      </c>
      <c r="AC1107">
        <v>16</v>
      </c>
      <c r="AD1107">
        <v>16</v>
      </c>
      <c r="AE1107">
        <v>578</v>
      </c>
      <c r="AF1107">
        <v>13</v>
      </c>
      <c r="AG1107">
        <v>13</v>
      </c>
      <c r="AH1107">
        <v>609</v>
      </c>
      <c r="AI1107">
        <v>84</v>
      </c>
      <c r="AJ1107">
        <v>110</v>
      </c>
      <c r="AK1107">
        <v>599</v>
      </c>
      <c r="AL1107">
        <v>83</v>
      </c>
      <c r="AM1107">
        <v>83</v>
      </c>
      <c r="AN1107">
        <v>354.1</v>
      </c>
      <c r="AO1107">
        <v>7.9</v>
      </c>
      <c r="AP1107">
        <v>20.88</v>
      </c>
      <c r="AQ1107">
        <v>0.55000000000000004</v>
      </c>
      <c r="AR1107">
        <v>17</v>
      </c>
      <c r="AS1107">
        <v>0.43</v>
      </c>
    </row>
    <row r="1108" spans="1:45" x14ac:dyDescent="0.25">
      <c r="A1108">
        <v>10.023999999999999</v>
      </c>
      <c r="B1108" t="s">
        <v>537</v>
      </c>
      <c r="C1108">
        <v>47</v>
      </c>
      <c r="D1108" t="s">
        <v>40</v>
      </c>
      <c r="E1108">
        <v>1</v>
      </c>
      <c r="L1108">
        <v>0.73899999999999999</v>
      </c>
      <c r="M1108">
        <v>3.2000000000000001E-2</v>
      </c>
      <c r="N1108">
        <v>3.2000000000000001E-2</v>
      </c>
      <c r="O1108">
        <v>9.2700000000000005E-2</v>
      </c>
      <c r="P1108">
        <v>2.3E-3</v>
      </c>
      <c r="Q1108">
        <v>2.3999999999999998E-3</v>
      </c>
      <c r="R1108">
        <v>0.25379000000000002</v>
      </c>
      <c r="S1108">
        <v>10.78749</v>
      </c>
      <c r="T1108">
        <v>0.27928770000000003</v>
      </c>
      <c r="U1108">
        <v>5.8200000000000002E-2</v>
      </c>
      <c r="V1108">
        <v>2.3999999999999998E-3</v>
      </c>
      <c r="W1108">
        <v>2.3999999999999998E-3</v>
      </c>
      <c r="X1108">
        <v>8.4772E-2</v>
      </c>
      <c r="Y1108">
        <v>3.2099999999999997E-2</v>
      </c>
      <c r="Z1108">
        <v>4.1999999999999997E-3</v>
      </c>
      <c r="AA1108">
        <v>5.5999999999999999E-3</v>
      </c>
      <c r="AB1108">
        <v>560</v>
      </c>
      <c r="AC1108">
        <v>18</v>
      </c>
      <c r="AD1108">
        <v>18</v>
      </c>
      <c r="AE1108">
        <v>571</v>
      </c>
      <c r="AF1108">
        <v>14</v>
      </c>
      <c r="AG1108">
        <v>14</v>
      </c>
      <c r="AH1108">
        <v>637</v>
      </c>
      <c r="AI1108">
        <v>81</v>
      </c>
      <c r="AJ1108">
        <v>110</v>
      </c>
      <c r="AK1108">
        <v>506</v>
      </c>
      <c r="AL1108">
        <v>94</v>
      </c>
      <c r="AM1108">
        <v>94</v>
      </c>
      <c r="AN1108">
        <v>311.5</v>
      </c>
      <c r="AO1108">
        <v>6.5</v>
      </c>
      <c r="AP1108">
        <v>18.489999999999998</v>
      </c>
      <c r="AQ1108">
        <v>0.54</v>
      </c>
      <c r="AR1108">
        <v>16.91</v>
      </c>
      <c r="AS1108">
        <v>0.44</v>
      </c>
    </row>
    <row r="1109" spans="1:45" x14ac:dyDescent="0.25">
      <c r="A1109">
        <v>10.018000000000001</v>
      </c>
      <c r="B1109" t="s">
        <v>538</v>
      </c>
      <c r="C1109">
        <v>46</v>
      </c>
      <c r="D1109" t="s">
        <v>40</v>
      </c>
      <c r="E1109">
        <v>1</v>
      </c>
      <c r="L1109">
        <v>0.79200000000000004</v>
      </c>
      <c r="M1109">
        <v>0.04</v>
      </c>
      <c r="N1109">
        <v>0.04</v>
      </c>
      <c r="O1109">
        <v>9.4600000000000004E-2</v>
      </c>
      <c r="P1109">
        <v>2.3999999999999998E-3</v>
      </c>
      <c r="Q1109">
        <v>2.5000000000000001E-3</v>
      </c>
      <c r="R1109">
        <v>0.50061999999999995</v>
      </c>
      <c r="S1109">
        <v>10.570819999999999</v>
      </c>
      <c r="T1109">
        <v>0.27935579999999999</v>
      </c>
      <c r="U1109">
        <v>6.08E-2</v>
      </c>
      <c r="V1109">
        <v>2.5999999999999999E-3</v>
      </c>
      <c r="W1109">
        <v>2.5999999999999999E-3</v>
      </c>
      <c r="X1109">
        <v>3.0772000000000001E-2</v>
      </c>
      <c r="Y1109">
        <v>3.0800000000000001E-2</v>
      </c>
      <c r="Z1109">
        <v>4.8999999999999998E-3</v>
      </c>
      <c r="AA1109">
        <v>6.1000000000000004E-3</v>
      </c>
      <c r="AB1109">
        <v>589</v>
      </c>
      <c r="AC1109">
        <v>22</v>
      </c>
      <c r="AD1109">
        <v>22</v>
      </c>
      <c r="AE1109">
        <v>583</v>
      </c>
      <c r="AF1109">
        <v>14</v>
      </c>
      <c r="AG1109">
        <v>14</v>
      </c>
      <c r="AH1109">
        <v>610</v>
      </c>
      <c r="AI1109">
        <v>95</v>
      </c>
      <c r="AJ1109">
        <v>120</v>
      </c>
      <c r="AK1109">
        <v>601</v>
      </c>
      <c r="AL1109">
        <v>91</v>
      </c>
      <c r="AM1109">
        <v>91</v>
      </c>
      <c r="AN1109">
        <v>302</v>
      </c>
      <c r="AO1109">
        <v>6.5</v>
      </c>
      <c r="AP1109">
        <v>17.89</v>
      </c>
      <c r="AQ1109">
        <v>0.52</v>
      </c>
      <c r="AR1109">
        <v>16.920000000000002</v>
      </c>
      <c r="AS1109">
        <v>0.38</v>
      </c>
    </row>
    <row r="1110" spans="1:45" x14ac:dyDescent="0.25">
      <c r="A1110">
        <v>10.038</v>
      </c>
      <c r="B1110" t="s">
        <v>539</v>
      </c>
      <c r="C1110">
        <v>46</v>
      </c>
      <c r="D1110" t="s">
        <v>40</v>
      </c>
      <c r="E1110">
        <v>1</v>
      </c>
      <c r="L1110">
        <v>0.77500000000000002</v>
      </c>
      <c r="M1110">
        <v>2.7E-2</v>
      </c>
      <c r="N1110">
        <v>2.7E-2</v>
      </c>
      <c r="O1110">
        <v>9.5100000000000004E-2</v>
      </c>
      <c r="P1110">
        <v>2E-3</v>
      </c>
      <c r="Q1110">
        <v>2.0999999999999999E-3</v>
      </c>
      <c r="R1110">
        <v>0.43163000000000001</v>
      </c>
      <c r="S1110">
        <v>10.51525</v>
      </c>
      <c r="T1110">
        <v>0.23219790000000001</v>
      </c>
      <c r="U1110">
        <v>5.9799999999999999E-2</v>
      </c>
      <c r="V1110">
        <v>2.3E-3</v>
      </c>
      <c r="W1110">
        <v>2.3E-3</v>
      </c>
      <c r="X1110">
        <v>0.13144</v>
      </c>
      <c r="Y1110">
        <v>2.86E-2</v>
      </c>
      <c r="Z1110">
        <v>4.3E-3</v>
      </c>
      <c r="AA1110">
        <v>5.4000000000000003E-3</v>
      </c>
      <c r="AB1110">
        <v>581</v>
      </c>
      <c r="AC1110">
        <v>16</v>
      </c>
      <c r="AD1110">
        <v>16</v>
      </c>
      <c r="AE1110">
        <v>585</v>
      </c>
      <c r="AF1110">
        <v>12</v>
      </c>
      <c r="AG1110">
        <v>12</v>
      </c>
      <c r="AH1110">
        <v>567</v>
      </c>
      <c r="AI1110">
        <v>84</v>
      </c>
      <c r="AJ1110">
        <v>110</v>
      </c>
      <c r="AK1110">
        <v>572</v>
      </c>
      <c r="AL1110">
        <v>82</v>
      </c>
      <c r="AM1110">
        <v>82</v>
      </c>
      <c r="AN1110">
        <v>349.3</v>
      </c>
      <c r="AO1110">
        <v>8.4</v>
      </c>
      <c r="AP1110">
        <v>21.14</v>
      </c>
      <c r="AQ1110">
        <v>0.74</v>
      </c>
      <c r="AR1110">
        <v>16.48</v>
      </c>
      <c r="AS1110">
        <v>0.52</v>
      </c>
    </row>
    <row r="1111" spans="1:45" x14ac:dyDescent="0.25">
      <c r="A1111">
        <v>10.085000000000001</v>
      </c>
      <c r="B1111" t="s">
        <v>540</v>
      </c>
      <c r="C1111">
        <v>47</v>
      </c>
      <c r="D1111" t="s">
        <v>40</v>
      </c>
      <c r="E1111">
        <v>1</v>
      </c>
      <c r="L1111">
        <v>0.78900000000000003</v>
      </c>
      <c r="M1111">
        <v>3.1E-2</v>
      </c>
      <c r="N1111">
        <v>3.1E-2</v>
      </c>
      <c r="O1111">
        <v>9.3700000000000006E-2</v>
      </c>
      <c r="P1111">
        <v>1.9E-3</v>
      </c>
      <c r="Q1111">
        <v>2E-3</v>
      </c>
      <c r="R1111">
        <v>0.121</v>
      </c>
      <c r="S1111">
        <v>10.672359999999999</v>
      </c>
      <c r="T1111">
        <v>0.22779849999999999</v>
      </c>
      <c r="U1111">
        <v>6.1100000000000002E-2</v>
      </c>
      <c r="V1111">
        <v>2.3999999999999998E-3</v>
      </c>
      <c r="W1111">
        <v>2.3999999999999998E-3</v>
      </c>
      <c r="X1111">
        <v>0.1101</v>
      </c>
      <c r="Y1111">
        <v>2.9399999999999999E-2</v>
      </c>
      <c r="Z1111">
        <v>4.1000000000000003E-3</v>
      </c>
      <c r="AA1111">
        <v>5.3E-3</v>
      </c>
      <c r="AB1111">
        <v>589</v>
      </c>
      <c r="AC1111">
        <v>17</v>
      </c>
      <c r="AD1111">
        <v>17</v>
      </c>
      <c r="AE1111">
        <v>577</v>
      </c>
      <c r="AF1111">
        <v>11</v>
      </c>
      <c r="AG1111">
        <v>12</v>
      </c>
      <c r="AH1111">
        <v>584</v>
      </c>
      <c r="AI1111">
        <v>80</v>
      </c>
      <c r="AJ1111">
        <v>100</v>
      </c>
      <c r="AK1111">
        <v>617</v>
      </c>
      <c r="AL1111">
        <v>87</v>
      </c>
      <c r="AM1111">
        <v>87</v>
      </c>
      <c r="AN1111">
        <v>349.1</v>
      </c>
      <c r="AO1111">
        <v>7.7</v>
      </c>
      <c r="AP1111">
        <v>21.44</v>
      </c>
      <c r="AQ1111">
        <v>0.7</v>
      </c>
      <c r="AR1111">
        <v>16.309999999999999</v>
      </c>
      <c r="AS1111">
        <v>0.4</v>
      </c>
    </row>
    <row r="1112" spans="1:45" x14ac:dyDescent="0.25">
      <c r="A1112">
        <v>10.051</v>
      </c>
      <c r="B1112" t="s">
        <v>541</v>
      </c>
      <c r="C1112">
        <v>46</v>
      </c>
      <c r="D1112" t="s">
        <v>40</v>
      </c>
      <c r="E1112">
        <v>1</v>
      </c>
      <c r="L1112">
        <v>0.77900000000000003</v>
      </c>
      <c r="M1112">
        <v>3.2000000000000001E-2</v>
      </c>
      <c r="N1112">
        <v>3.2000000000000001E-2</v>
      </c>
      <c r="O1112">
        <v>9.64E-2</v>
      </c>
      <c r="P1112">
        <v>2E-3</v>
      </c>
      <c r="Q1112">
        <v>2.0999999999999999E-3</v>
      </c>
      <c r="R1112">
        <v>0.38367000000000001</v>
      </c>
      <c r="S1112">
        <v>10.37344</v>
      </c>
      <c r="T1112">
        <v>0.2259775</v>
      </c>
      <c r="U1112">
        <v>5.8599999999999999E-2</v>
      </c>
      <c r="V1112">
        <v>2.3E-3</v>
      </c>
      <c r="W1112">
        <v>2.3E-3</v>
      </c>
      <c r="X1112">
        <v>2.5307E-2</v>
      </c>
      <c r="Y1112">
        <v>2.7300000000000001E-2</v>
      </c>
      <c r="Z1112">
        <v>4.4000000000000003E-3</v>
      </c>
      <c r="AA1112">
        <v>5.4999999999999997E-3</v>
      </c>
      <c r="AB1112">
        <v>583</v>
      </c>
      <c r="AC1112">
        <v>18</v>
      </c>
      <c r="AD1112">
        <v>18</v>
      </c>
      <c r="AE1112">
        <v>593</v>
      </c>
      <c r="AF1112">
        <v>12</v>
      </c>
      <c r="AG1112">
        <v>12</v>
      </c>
      <c r="AH1112">
        <v>543</v>
      </c>
      <c r="AI1112">
        <v>87</v>
      </c>
      <c r="AJ1112">
        <v>110</v>
      </c>
      <c r="AK1112">
        <v>525</v>
      </c>
      <c r="AL1112">
        <v>87</v>
      </c>
      <c r="AM1112">
        <v>87</v>
      </c>
      <c r="AN1112">
        <v>335.8</v>
      </c>
      <c r="AO1112">
        <v>7.9</v>
      </c>
      <c r="AP1112">
        <v>20.55</v>
      </c>
      <c r="AQ1112">
        <v>0.55000000000000004</v>
      </c>
      <c r="AR1112">
        <v>16.309999999999999</v>
      </c>
      <c r="AS1112">
        <v>0.4</v>
      </c>
    </row>
    <row r="1113" spans="1:45" x14ac:dyDescent="0.25">
      <c r="A1113">
        <v>10.031000000000001</v>
      </c>
      <c r="B1113" t="s">
        <v>542</v>
      </c>
      <c r="C1113">
        <v>47</v>
      </c>
      <c r="D1113" t="s">
        <v>40</v>
      </c>
      <c r="E1113">
        <v>1</v>
      </c>
      <c r="L1113">
        <v>0.748</v>
      </c>
      <c r="M1113">
        <v>2.5000000000000001E-2</v>
      </c>
      <c r="N1113">
        <v>2.5000000000000001E-2</v>
      </c>
      <c r="O1113">
        <v>9.4100000000000003E-2</v>
      </c>
      <c r="P1113">
        <v>1.9E-3</v>
      </c>
      <c r="Q1113">
        <v>2E-3</v>
      </c>
      <c r="R1113">
        <v>0.25968999999999998</v>
      </c>
      <c r="S1113">
        <v>10.626989999999999</v>
      </c>
      <c r="T1113">
        <v>0.22586590000000001</v>
      </c>
      <c r="U1113">
        <v>5.7700000000000001E-2</v>
      </c>
      <c r="V1113">
        <v>2E-3</v>
      </c>
      <c r="W1113">
        <v>2E-3</v>
      </c>
      <c r="X1113">
        <v>0.34927000000000002</v>
      </c>
      <c r="Y1113">
        <v>3.32E-2</v>
      </c>
      <c r="Z1113">
        <v>4.1999999999999997E-3</v>
      </c>
      <c r="AA1113">
        <v>5.7000000000000002E-3</v>
      </c>
      <c r="AB1113">
        <v>566</v>
      </c>
      <c r="AC1113">
        <v>15</v>
      </c>
      <c r="AD1113">
        <v>15</v>
      </c>
      <c r="AE1113">
        <v>580</v>
      </c>
      <c r="AF1113">
        <v>11</v>
      </c>
      <c r="AG1113">
        <v>12</v>
      </c>
      <c r="AH1113">
        <v>659</v>
      </c>
      <c r="AI1113">
        <v>82</v>
      </c>
      <c r="AJ1113">
        <v>110</v>
      </c>
      <c r="AK1113">
        <v>496</v>
      </c>
      <c r="AL1113">
        <v>80</v>
      </c>
      <c r="AM1113">
        <v>80</v>
      </c>
      <c r="AN1113">
        <v>349.4</v>
      </c>
      <c r="AO1113">
        <v>7.4</v>
      </c>
      <c r="AP1113">
        <v>21.55</v>
      </c>
      <c r="AQ1113">
        <v>0.62</v>
      </c>
      <c r="AR1113">
        <v>16.21</v>
      </c>
      <c r="AS1113">
        <v>0.42</v>
      </c>
    </row>
    <row r="1114" spans="1:45" x14ac:dyDescent="0.25">
      <c r="A1114">
        <v>10.215999999999999</v>
      </c>
      <c r="B1114" t="s">
        <v>543</v>
      </c>
      <c r="C1114">
        <v>47</v>
      </c>
      <c r="D1114" t="s">
        <v>40</v>
      </c>
      <c r="E1114">
        <v>1</v>
      </c>
      <c r="L1114">
        <v>0.78</v>
      </c>
      <c r="M1114">
        <v>3.9E-2</v>
      </c>
      <c r="N1114">
        <v>3.9E-2</v>
      </c>
      <c r="O1114">
        <v>9.2399999999999996E-2</v>
      </c>
      <c r="P1114">
        <v>2.2000000000000001E-3</v>
      </c>
      <c r="Q1114">
        <v>2.3E-3</v>
      </c>
      <c r="R1114">
        <v>0.2175</v>
      </c>
      <c r="S1114">
        <v>10.822509999999999</v>
      </c>
      <c r="T1114">
        <v>0.26939150000000001</v>
      </c>
      <c r="U1114">
        <v>6.1199999999999997E-2</v>
      </c>
      <c r="V1114">
        <v>2.8999999999999998E-3</v>
      </c>
      <c r="W1114">
        <v>2.8999999999999998E-3</v>
      </c>
      <c r="X1114">
        <v>-9.9836000000000005E-3</v>
      </c>
      <c r="Y1114">
        <v>3.0200000000000001E-2</v>
      </c>
      <c r="Z1114">
        <v>3.8999999999999998E-3</v>
      </c>
      <c r="AA1114">
        <v>5.3E-3</v>
      </c>
      <c r="AB1114">
        <v>583</v>
      </c>
      <c r="AC1114">
        <v>22</v>
      </c>
      <c r="AD1114">
        <v>22</v>
      </c>
      <c r="AE1114">
        <v>569</v>
      </c>
      <c r="AF1114">
        <v>13</v>
      </c>
      <c r="AG1114">
        <v>13</v>
      </c>
      <c r="AH1114">
        <v>600</v>
      </c>
      <c r="AI1114">
        <v>77</v>
      </c>
      <c r="AJ1114">
        <v>100</v>
      </c>
      <c r="AK1114">
        <v>610</v>
      </c>
      <c r="AL1114">
        <v>100</v>
      </c>
      <c r="AM1114">
        <v>100</v>
      </c>
      <c r="AN1114">
        <v>334</v>
      </c>
      <c r="AO1114">
        <v>6.7</v>
      </c>
      <c r="AP1114">
        <v>19.82</v>
      </c>
      <c r="AQ1114">
        <v>0.51</v>
      </c>
      <c r="AR1114">
        <v>16.98</v>
      </c>
      <c r="AS1114">
        <v>0.46</v>
      </c>
    </row>
    <row r="1115" spans="1:45" x14ac:dyDescent="0.25">
      <c r="A1115">
        <v>10.071</v>
      </c>
      <c r="B1115" t="s">
        <v>544</v>
      </c>
      <c r="C1115">
        <v>47</v>
      </c>
      <c r="D1115" t="s">
        <v>40</v>
      </c>
      <c r="E1115">
        <v>1</v>
      </c>
      <c r="L1115">
        <v>0.78200000000000003</v>
      </c>
      <c r="M1115">
        <v>2.4E-2</v>
      </c>
      <c r="N1115">
        <v>2.4E-2</v>
      </c>
      <c r="O1115">
        <v>9.4500000000000001E-2</v>
      </c>
      <c r="P1115">
        <v>2.3999999999999998E-3</v>
      </c>
      <c r="Q1115">
        <v>2.5000000000000001E-3</v>
      </c>
      <c r="R1115">
        <v>0.11305999999999999</v>
      </c>
      <c r="S1115">
        <v>10.58201</v>
      </c>
      <c r="T1115">
        <v>0.27994740000000001</v>
      </c>
      <c r="U1115">
        <v>6.0199999999999997E-2</v>
      </c>
      <c r="V1115">
        <v>2.2000000000000001E-3</v>
      </c>
      <c r="W1115">
        <v>2.2000000000000001E-3</v>
      </c>
      <c r="X1115">
        <v>0.49425999999999998</v>
      </c>
      <c r="Y1115">
        <v>2.9899999999999999E-2</v>
      </c>
      <c r="Z1115">
        <v>4.1000000000000003E-3</v>
      </c>
      <c r="AA1115">
        <v>5.4000000000000003E-3</v>
      </c>
      <c r="AB1115">
        <v>589</v>
      </c>
      <c r="AC1115">
        <v>15</v>
      </c>
      <c r="AD1115">
        <v>15</v>
      </c>
      <c r="AE1115">
        <v>582</v>
      </c>
      <c r="AF1115">
        <v>14</v>
      </c>
      <c r="AG1115">
        <v>15</v>
      </c>
      <c r="AH1115">
        <v>594</v>
      </c>
      <c r="AI1115">
        <v>80</v>
      </c>
      <c r="AJ1115">
        <v>110</v>
      </c>
      <c r="AK1115">
        <v>604</v>
      </c>
      <c r="AL1115">
        <v>87</v>
      </c>
      <c r="AM1115">
        <v>87</v>
      </c>
      <c r="AN1115">
        <v>309</v>
      </c>
      <c r="AO1115">
        <v>4.9000000000000004</v>
      </c>
      <c r="AP1115">
        <v>18.149999999999999</v>
      </c>
      <c r="AQ1115">
        <v>0.42</v>
      </c>
      <c r="AR1115">
        <v>16.97</v>
      </c>
      <c r="AS1115">
        <v>0.44</v>
      </c>
    </row>
    <row r="1116" spans="1:45" x14ac:dyDescent="0.25">
      <c r="A1116">
        <v>10.045999999999999</v>
      </c>
      <c r="B1116" t="s">
        <v>545</v>
      </c>
      <c r="C1116">
        <v>46</v>
      </c>
      <c r="D1116" t="s">
        <v>40</v>
      </c>
      <c r="E1116">
        <v>1</v>
      </c>
      <c r="L1116">
        <v>0.77800000000000002</v>
      </c>
      <c r="M1116">
        <v>3.1E-2</v>
      </c>
      <c r="N1116">
        <v>3.1E-2</v>
      </c>
      <c r="O1116">
        <v>9.3600000000000003E-2</v>
      </c>
      <c r="P1116">
        <v>1.5E-3</v>
      </c>
      <c r="Q1116">
        <v>1.6000000000000001E-3</v>
      </c>
      <c r="R1116">
        <v>0.20887</v>
      </c>
      <c r="S1116">
        <v>10.683759999999999</v>
      </c>
      <c r="T1116">
        <v>0.1826284</v>
      </c>
      <c r="U1116">
        <v>6.0600000000000001E-2</v>
      </c>
      <c r="V1116">
        <v>2.3999999999999998E-3</v>
      </c>
      <c r="W1116">
        <v>2.3999999999999998E-3</v>
      </c>
      <c r="X1116">
        <v>9.4363000000000002E-2</v>
      </c>
      <c r="Y1116">
        <v>2.63E-2</v>
      </c>
      <c r="Z1116">
        <v>3.2000000000000002E-3</v>
      </c>
      <c r="AA1116">
        <v>4.4000000000000003E-3</v>
      </c>
      <c r="AB1116">
        <v>583</v>
      </c>
      <c r="AC1116">
        <v>18</v>
      </c>
      <c r="AD1116">
        <v>18</v>
      </c>
      <c r="AE1116">
        <v>576.9</v>
      </c>
      <c r="AF1116">
        <v>9</v>
      </c>
      <c r="AG1116">
        <v>9.4</v>
      </c>
      <c r="AH1116">
        <v>523</v>
      </c>
      <c r="AI1116">
        <v>63</v>
      </c>
      <c r="AJ1116">
        <v>87</v>
      </c>
      <c r="AK1116">
        <v>626</v>
      </c>
      <c r="AL1116">
        <v>76</v>
      </c>
      <c r="AM1116">
        <v>76</v>
      </c>
      <c r="AN1116">
        <v>360.4</v>
      </c>
      <c r="AO1116">
        <v>9</v>
      </c>
      <c r="AP1116">
        <v>21.81</v>
      </c>
      <c r="AQ1116">
        <v>0.64</v>
      </c>
      <c r="AR1116">
        <v>16.5</v>
      </c>
      <c r="AS1116">
        <v>0.33</v>
      </c>
    </row>
    <row r="1117" spans="1:45" x14ac:dyDescent="0.25">
      <c r="A1117">
        <v>10.002000000000001</v>
      </c>
      <c r="B1117" t="s">
        <v>546</v>
      </c>
      <c r="C1117">
        <v>46</v>
      </c>
      <c r="D1117" t="s">
        <v>40</v>
      </c>
      <c r="E1117">
        <v>1</v>
      </c>
      <c r="L1117">
        <v>0.77600000000000002</v>
      </c>
      <c r="M1117">
        <v>4.1000000000000002E-2</v>
      </c>
      <c r="N1117">
        <v>4.1000000000000002E-2</v>
      </c>
      <c r="O1117">
        <v>9.4700000000000006E-2</v>
      </c>
      <c r="P1117">
        <v>2.3E-3</v>
      </c>
      <c r="Q1117">
        <v>2.3E-3</v>
      </c>
      <c r="R1117">
        <v>0.34372999999999998</v>
      </c>
      <c r="S1117">
        <v>10.559659999999999</v>
      </c>
      <c r="T1117">
        <v>0.2564649</v>
      </c>
      <c r="U1117">
        <v>5.96E-2</v>
      </c>
      <c r="V1117">
        <v>3.0000000000000001E-3</v>
      </c>
      <c r="W1117">
        <v>3.0000000000000001E-3</v>
      </c>
      <c r="X1117">
        <v>0.10671</v>
      </c>
      <c r="Y1117">
        <v>2.92E-2</v>
      </c>
      <c r="Z1117">
        <v>4.4000000000000003E-3</v>
      </c>
      <c r="AA1117">
        <v>5.5999999999999999E-3</v>
      </c>
      <c r="AB1117">
        <v>580</v>
      </c>
      <c r="AC1117">
        <v>24</v>
      </c>
      <c r="AD1117">
        <v>24</v>
      </c>
      <c r="AE1117">
        <v>583</v>
      </c>
      <c r="AF1117">
        <v>13</v>
      </c>
      <c r="AG1117">
        <v>14</v>
      </c>
      <c r="AH1117">
        <v>580</v>
      </c>
      <c r="AI1117">
        <v>87</v>
      </c>
      <c r="AJ1117">
        <v>110</v>
      </c>
      <c r="AK1117">
        <v>550</v>
      </c>
      <c r="AL1117">
        <v>110</v>
      </c>
      <c r="AM1117">
        <v>110</v>
      </c>
      <c r="AN1117">
        <v>300.60000000000002</v>
      </c>
      <c r="AO1117">
        <v>6.3</v>
      </c>
      <c r="AP1117">
        <v>17.71</v>
      </c>
      <c r="AQ1117">
        <v>0.5</v>
      </c>
      <c r="AR1117">
        <v>16.809999999999999</v>
      </c>
      <c r="AS1117">
        <v>0.42</v>
      </c>
    </row>
    <row r="1118" spans="1:45" x14ac:dyDescent="0.25">
      <c r="A1118">
        <v>10.319000000000001</v>
      </c>
      <c r="B1118" t="s">
        <v>547</v>
      </c>
      <c r="C1118">
        <v>48</v>
      </c>
      <c r="D1118" t="s">
        <v>40</v>
      </c>
      <c r="E1118">
        <v>1</v>
      </c>
      <c r="L1118">
        <v>0.755</v>
      </c>
      <c r="M1118">
        <v>3.9E-2</v>
      </c>
      <c r="N1118">
        <v>3.9E-2</v>
      </c>
      <c r="O1118">
        <v>9.1200000000000003E-2</v>
      </c>
      <c r="P1118">
        <v>2.2000000000000001E-3</v>
      </c>
      <c r="Q1118">
        <v>2.3E-3</v>
      </c>
      <c r="R1118">
        <v>0.46650999999999998</v>
      </c>
      <c r="S1118">
        <v>10.96491</v>
      </c>
      <c r="T1118">
        <v>0.27652739999999998</v>
      </c>
      <c r="U1118">
        <v>5.96E-2</v>
      </c>
      <c r="V1118">
        <v>2.7000000000000001E-3</v>
      </c>
      <c r="W1118">
        <v>2.7000000000000001E-3</v>
      </c>
      <c r="X1118">
        <v>-5.7696999999999998E-2</v>
      </c>
      <c r="Y1118">
        <v>3.1899999999999998E-2</v>
      </c>
      <c r="Z1118">
        <v>3.5000000000000001E-3</v>
      </c>
      <c r="AA1118">
        <v>5.1000000000000004E-3</v>
      </c>
      <c r="AB1118">
        <v>568</v>
      </c>
      <c r="AC1118">
        <v>22</v>
      </c>
      <c r="AD1118">
        <v>22</v>
      </c>
      <c r="AE1118">
        <v>563</v>
      </c>
      <c r="AF1118">
        <v>13</v>
      </c>
      <c r="AG1118">
        <v>13</v>
      </c>
      <c r="AH1118">
        <v>633</v>
      </c>
      <c r="AI1118">
        <v>69</v>
      </c>
      <c r="AJ1118">
        <v>100</v>
      </c>
      <c r="AK1118">
        <v>580</v>
      </c>
      <c r="AL1118">
        <v>100</v>
      </c>
      <c r="AM1118">
        <v>100</v>
      </c>
      <c r="AN1118">
        <v>314.60000000000002</v>
      </c>
      <c r="AO1118">
        <v>6.4</v>
      </c>
      <c r="AP1118">
        <v>18.27</v>
      </c>
      <c r="AQ1118">
        <v>0.48</v>
      </c>
      <c r="AR1118">
        <v>17.27</v>
      </c>
      <c r="AS1118">
        <v>0.44</v>
      </c>
    </row>
    <row r="1119" spans="1:45" x14ac:dyDescent="0.25">
      <c r="A1119">
        <v>10.038</v>
      </c>
      <c r="B1119" t="s">
        <v>548</v>
      </c>
      <c r="C1119">
        <v>47</v>
      </c>
      <c r="D1119" t="s">
        <v>40</v>
      </c>
      <c r="E1119">
        <v>1</v>
      </c>
      <c r="L1119">
        <v>0.77400000000000002</v>
      </c>
      <c r="M1119">
        <v>0.03</v>
      </c>
      <c r="N1119">
        <v>0.03</v>
      </c>
      <c r="O1119">
        <v>9.2499999999999999E-2</v>
      </c>
      <c r="P1119">
        <v>2.3E-3</v>
      </c>
      <c r="Q1119">
        <v>2.3999999999999998E-3</v>
      </c>
      <c r="R1119">
        <v>0.35605999999999999</v>
      </c>
      <c r="S1119">
        <v>10.81081</v>
      </c>
      <c r="T1119">
        <v>0.28049669999999999</v>
      </c>
      <c r="U1119">
        <v>6.0999999999999999E-2</v>
      </c>
      <c r="V1119">
        <v>2.3999999999999998E-3</v>
      </c>
      <c r="W1119">
        <v>2.3999999999999998E-3</v>
      </c>
      <c r="X1119">
        <v>0.27603</v>
      </c>
      <c r="Y1119">
        <v>2.9600000000000001E-2</v>
      </c>
      <c r="Z1119">
        <v>5.4000000000000003E-3</v>
      </c>
      <c r="AA1119">
        <v>6.4000000000000003E-3</v>
      </c>
      <c r="AB1119">
        <v>580</v>
      </c>
      <c r="AC1119">
        <v>17</v>
      </c>
      <c r="AD1119">
        <v>17</v>
      </c>
      <c r="AE1119">
        <v>570</v>
      </c>
      <c r="AF1119">
        <v>14</v>
      </c>
      <c r="AG1119">
        <v>14</v>
      </c>
      <c r="AH1119">
        <v>590</v>
      </c>
      <c r="AI1119">
        <v>110</v>
      </c>
      <c r="AJ1119">
        <v>130</v>
      </c>
      <c r="AK1119">
        <v>612</v>
      </c>
      <c r="AL1119">
        <v>85</v>
      </c>
      <c r="AM1119">
        <v>85</v>
      </c>
      <c r="AN1119">
        <v>304.89999999999998</v>
      </c>
      <c r="AO1119">
        <v>6.4</v>
      </c>
      <c r="AP1119">
        <v>17.97</v>
      </c>
      <c r="AQ1119">
        <v>0.49</v>
      </c>
      <c r="AR1119">
        <v>17.04</v>
      </c>
      <c r="AS1119">
        <v>0.49</v>
      </c>
    </row>
    <row r="1120" spans="1:45" x14ac:dyDescent="0.25">
      <c r="A1120">
        <v>10.599</v>
      </c>
      <c r="B1120" t="s">
        <v>549</v>
      </c>
      <c r="C1120">
        <v>50</v>
      </c>
      <c r="D1120" t="s">
        <v>40</v>
      </c>
      <c r="E1120">
        <v>1</v>
      </c>
      <c r="L1120">
        <v>0.752</v>
      </c>
      <c r="M1120">
        <v>3.3000000000000002E-2</v>
      </c>
      <c r="N1120">
        <v>3.3000000000000002E-2</v>
      </c>
      <c r="O1120">
        <v>9.3299999999999994E-2</v>
      </c>
      <c r="P1120">
        <v>1.6999999999999999E-3</v>
      </c>
      <c r="Q1120">
        <v>1.6999999999999999E-3</v>
      </c>
      <c r="R1120">
        <v>0.10568</v>
      </c>
      <c r="S1120">
        <v>10.718109999999999</v>
      </c>
      <c r="T1120">
        <v>0.19529250000000001</v>
      </c>
      <c r="U1120">
        <v>5.8299999999999998E-2</v>
      </c>
      <c r="V1120">
        <v>2.5000000000000001E-3</v>
      </c>
      <c r="W1120">
        <v>2.5000000000000001E-3</v>
      </c>
      <c r="X1120">
        <v>3.0946000000000001E-2</v>
      </c>
      <c r="Y1120">
        <v>2.8500000000000001E-2</v>
      </c>
      <c r="Z1120">
        <v>3.8E-3</v>
      </c>
      <c r="AA1120">
        <v>5.0000000000000001E-3</v>
      </c>
      <c r="AB1120">
        <v>567</v>
      </c>
      <c r="AC1120">
        <v>19</v>
      </c>
      <c r="AD1120">
        <v>19</v>
      </c>
      <c r="AE1120">
        <v>574.6</v>
      </c>
      <c r="AF1120">
        <v>9.9</v>
      </c>
      <c r="AG1120">
        <v>10</v>
      </c>
      <c r="AH1120">
        <v>567</v>
      </c>
      <c r="AI1120">
        <v>74</v>
      </c>
      <c r="AJ1120">
        <v>99</v>
      </c>
      <c r="AK1120">
        <v>509</v>
      </c>
      <c r="AL1120">
        <v>94</v>
      </c>
      <c r="AM1120">
        <v>94</v>
      </c>
      <c r="AN1120">
        <v>345.3</v>
      </c>
      <c r="AO1120">
        <v>7.3</v>
      </c>
      <c r="AP1120">
        <v>20.51</v>
      </c>
      <c r="AQ1120">
        <v>0.52</v>
      </c>
      <c r="AR1120">
        <v>16.850000000000001</v>
      </c>
      <c r="AS1120">
        <v>0.45</v>
      </c>
    </row>
    <row r="1121" spans="1:45" x14ac:dyDescent="0.25">
      <c r="A1121">
        <v>10.054</v>
      </c>
      <c r="B1121" t="s">
        <v>550</v>
      </c>
      <c r="C1121">
        <v>47</v>
      </c>
      <c r="D1121" t="s">
        <v>40</v>
      </c>
      <c r="E1121">
        <v>1</v>
      </c>
      <c r="L1121">
        <v>0.77</v>
      </c>
      <c r="M1121">
        <v>3.9E-2</v>
      </c>
      <c r="N1121">
        <v>3.9E-2</v>
      </c>
      <c r="O1121">
        <v>9.1399999999999995E-2</v>
      </c>
      <c r="P1121">
        <v>2.3E-3</v>
      </c>
      <c r="Q1121">
        <v>2.3E-3</v>
      </c>
      <c r="R1121">
        <v>0.59531000000000001</v>
      </c>
      <c r="S1121">
        <v>10.94092</v>
      </c>
      <c r="T1121">
        <v>0.27531850000000002</v>
      </c>
      <c r="U1121">
        <v>6.0999999999999999E-2</v>
      </c>
      <c r="V1121">
        <v>2.5999999999999999E-3</v>
      </c>
      <c r="W1121">
        <v>2.5999999999999999E-3</v>
      </c>
      <c r="X1121">
        <v>-0.13086999999999999</v>
      </c>
      <c r="Y1121">
        <v>2.8500000000000001E-2</v>
      </c>
      <c r="Z1121">
        <v>4.5999999999999999E-3</v>
      </c>
      <c r="AA1121">
        <v>5.5999999999999999E-3</v>
      </c>
      <c r="AB1121">
        <v>577</v>
      </c>
      <c r="AC1121">
        <v>22</v>
      </c>
      <c r="AD1121">
        <v>22</v>
      </c>
      <c r="AE1121">
        <v>564</v>
      </c>
      <c r="AF1121">
        <v>13</v>
      </c>
      <c r="AG1121">
        <v>14</v>
      </c>
      <c r="AH1121">
        <v>565</v>
      </c>
      <c r="AI1121">
        <v>89</v>
      </c>
      <c r="AJ1121">
        <v>110</v>
      </c>
      <c r="AK1121">
        <v>609</v>
      </c>
      <c r="AL1121">
        <v>90</v>
      </c>
      <c r="AM1121">
        <v>90</v>
      </c>
      <c r="AN1121">
        <v>343.2</v>
      </c>
      <c r="AO1121">
        <v>6.3</v>
      </c>
      <c r="AP1121">
        <v>20.350000000000001</v>
      </c>
      <c r="AQ1121">
        <v>0.61</v>
      </c>
      <c r="AR1121">
        <v>16.91</v>
      </c>
      <c r="AS1121">
        <v>0.47</v>
      </c>
    </row>
    <row r="1122" spans="1:45" x14ac:dyDescent="0.25">
      <c r="A1122">
        <v>10.039</v>
      </c>
      <c r="B1122" t="s">
        <v>551</v>
      </c>
      <c r="C1122">
        <v>47</v>
      </c>
      <c r="D1122" t="s">
        <v>40</v>
      </c>
      <c r="E1122">
        <v>1</v>
      </c>
      <c r="L1122">
        <v>0.78200000000000003</v>
      </c>
      <c r="M1122">
        <v>3.3000000000000002E-2</v>
      </c>
      <c r="N1122">
        <v>3.3000000000000002E-2</v>
      </c>
      <c r="O1122">
        <v>9.2700000000000005E-2</v>
      </c>
      <c r="P1122">
        <v>2E-3</v>
      </c>
      <c r="Q1122">
        <v>2.0999999999999999E-3</v>
      </c>
      <c r="R1122">
        <v>0.33671000000000001</v>
      </c>
      <c r="S1122">
        <v>10.78749</v>
      </c>
      <c r="T1122">
        <v>0.2443767</v>
      </c>
      <c r="U1122">
        <v>6.0900000000000003E-2</v>
      </c>
      <c r="V1122">
        <v>2.5999999999999999E-3</v>
      </c>
      <c r="W1122">
        <v>2.5999999999999999E-3</v>
      </c>
      <c r="X1122">
        <v>0.16639000000000001</v>
      </c>
      <c r="Y1122">
        <v>2.8000000000000001E-2</v>
      </c>
      <c r="Z1122">
        <v>4.3E-3</v>
      </c>
      <c r="AA1122">
        <v>5.4000000000000003E-3</v>
      </c>
      <c r="AB1122">
        <v>585</v>
      </c>
      <c r="AC1122">
        <v>18</v>
      </c>
      <c r="AD1122">
        <v>18</v>
      </c>
      <c r="AE1122">
        <v>574</v>
      </c>
      <c r="AF1122">
        <v>13</v>
      </c>
      <c r="AG1122">
        <v>13</v>
      </c>
      <c r="AH1122">
        <v>556</v>
      </c>
      <c r="AI1122">
        <v>84</v>
      </c>
      <c r="AJ1122">
        <v>110</v>
      </c>
      <c r="AK1122">
        <v>607</v>
      </c>
      <c r="AL1122">
        <v>88</v>
      </c>
      <c r="AM1122">
        <v>88</v>
      </c>
      <c r="AN1122">
        <v>337.3</v>
      </c>
      <c r="AO1122">
        <v>5.7</v>
      </c>
      <c r="AP1122">
        <v>20.55</v>
      </c>
      <c r="AQ1122">
        <v>0.57999999999999996</v>
      </c>
      <c r="AR1122">
        <v>16.21</v>
      </c>
      <c r="AS1122">
        <v>0.43</v>
      </c>
    </row>
    <row r="1123" spans="1:45" x14ac:dyDescent="0.25">
      <c r="A1123">
        <v>10.047000000000001</v>
      </c>
      <c r="B1123" t="s">
        <v>552</v>
      </c>
      <c r="C1123">
        <v>46</v>
      </c>
      <c r="D1123" t="s">
        <v>40</v>
      </c>
      <c r="E1123">
        <v>1</v>
      </c>
      <c r="L1123">
        <v>0.75900000000000001</v>
      </c>
      <c r="M1123">
        <v>3.3000000000000002E-2</v>
      </c>
      <c r="N1123">
        <v>3.3000000000000002E-2</v>
      </c>
      <c r="O1123">
        <v>9.35E-2</v>
      </c>
      <c r="P1123">
        <v>2.2000000000000001E-3</v>
      </c>
      <c r="Q1123">
        <v>2.3E-3</v>
      </c>
      <c r="R1123">
        <v>0.12592</v>
      </c>
      <c r="S1123">
        <v>10.69519</v>
      </c>
      <c r="T1123">
        <v>0.2630902</v>
      </c>
      <c r="U1123">
        <v>5.8999999999999997E-2</v>
      </c>
      <c r="V1123">
        <v>2.7000000000000001E-3</v>
      </c>
      <c r="W1123">
        <v>2.7000000000000001E-3</v>
      </c>
      <c r="X1123">
        <v>0.35851</v>
      </c>
      <c r="Y1123">
        <v>2.8899999999999999E-2</v>
      </c>
      <c r="Z1123">
        <v>3.0999999999999999E-3</v>
      </c>
      <c r="AA1123">
        <v>4.5999999999999999E-3</v>
      </c>
      <c r="AB1123">
        <v>571</v>
      </c>
      <c r="AC1123">
        <v>19</v>
      </c>
      <c r="AD1123">
        <v>19</v>
      </c>
      <c r="AE1123">
        <v>576</v>
      </c>
      <c r="AF1123">
        <v>13</v>
      </c>
      <c r="AG1123">
        <v>13</v>
      </c>
      <c r="AH1123">
        <v>574</v>
      </c>
      <c r="AI1123">
        <v>61</v>
      </c>
      <c r="AJ1123">
        <v>90</v>
      </c>
      <c r="AK1123">
        <v>530</v>
      </c>
      <c r="AL1123">
        <v>100</v>
      </c>
      <c r="AM1123">
        <v>100</v>
      </c>
      <c r="AN1123">
        <v>343.3</v>
      </c>
      <c r="AO1123">
        <v>7.1</v>
      </c>
      <c r="AP1123">
        <v>21.24</v>
      </c>
      <c r="AQ1123">
        <v>0.57999999999999996</v>
      </c>
      <c r="AR1123">
        <v>16.149999999999999</v>
      </c>
      <c r="AS1123">
        <v>0.41</v>
      </c>
    </row>
  </sheetData>
  <sortState ref="A1169:AV1178">
    <sortCondition ref="B1169:B1178"/>
  </sortState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0"/>
  <sheetViews>
    <sheetView topLeftCell="A43" zoomScale="115" zoomScaleNormal="115" workbookViewId="0">
      <selection activeCell="B9" sqref="B9"/>
    </sheetView>
  </sheetViews>
  <sheetFormatPr defaultRowHeight="15" x14ac:dyDescent="0.25"/>
  <cols>
    <col min="1" max="1" width="10.28515625" bestFit="1" customWidth="1"/>
    <col min="2" max="2" width="13.42578125" bestFit="1" customWidth="1"/>
    <col min="4" max="4" width="13.5703125" bestFit="1" customWidth="1"/>
    <col min="5" max="5" width="12.28515625" bestFit="1" customWidth="1"/>
    <col min="7" max="7" width="16.85546875" bestFit="1" customWidth="1"/>
    <col min="8" max="8" width="14.140625" customWidth="1"/>
    <col min="10" max="10" width="13.5703125" bestFit="1" customWidth="1"/>
    <col min="11" max="11" width="16.85546875" bestFit="1" customWidth="1"/>
  </cols>
  <sheetData>
    <row r="1" spans="1:12" x14ac:dyDescent="0.25">
      <c r="E1" s="16" t="s">
        <v>452</v>
      </c>
      <c r="K1" s="16" t="s">
        <v>453</v>
      </c>
    </row>
    <row r="2" spans="1:12" x14ac:dyDescent="0.25">
      <c r="B2" t="s">
        <v>446</v>
      </c>
      <c r="C2" t="s">
        <v>447</v>
      </c>
      <c r="D2" t="s">
        <v>449</v>
      </c>
      <c r="E2" s="16" t="s">
        <v>448</v>
      </c>
      <c r="F2" t="s">
        <v>447</v>
      </c>
      <c r="H2" t="s">
        <v>446</v>
      </c>
      <c r="I2" t="s">
        <v>447</v>
      </c>
      <c r="J2" t="s">
        <v>449</v>
      </c>
      <c r="K2" s="16" t="s">
        <v>448</v>
      </c>
      <c r="L2" t="s">
        <v>447</v>
      </c>
    </row>
    <row r="3" spans="1:12" x14ac:dyDescent="0.25">
      <c r="A3" s="15" t="s">
        <v>451</v>
      </c>
    </row>
    <row r="4" spans="1:12" x14ac:dyDescent="0.25">
      <c r="A4" s="14">
        <v>91500</v>
      </c>
      <c r="B4" s="8">
        <f t="shared" ref="B4:B12" si="0">(E4/1062-1)*100</f>
        <v>-7.6553672316384098</v>
      </c>
      <c r="C4" s="9">
        <f>F4/1062*100</f>
        <v>0.4896421845574388</v>
      </c>
      <c r="D4">
        <v>40</v>
      </c>
      <c r="E4">
        <v>980.7</v>
      </c>
      <c r="F4">
        <v>5.2</v>
      </c>
      <c r="H4" s="8">
        <f t="shared" ref="H4:H12" si="1">(K4/1062-1)*100</f>
        <v>1.1958568738229758</v>
      </c>
      <c r="I4" s="9">
        <f>L4/1062*100</f>
        <v>0.63088512241054617</v>
      </c>
      <c r="J4">
        <v>40</v>
      </c>
      <c r="K4">
        <v>1074.7</v>
      </c>
      <c r="L4">
        <v>6.7</v>
      </c>
    </row>
    <row r="5" spans="1:12" x14ac:dyDescent="0.25">
      <c r="B5" s="8">
        <f t="shared" si="0"/>
        <v>-5.3013182674199637</v>
      </c>
      <c r="C5" s="9">
        <f t="shared" ref="C5:C12" si="2">F5/1062*100</f>
        <v>0.70621468926553677</v>
      </c>
      <c r="D5">
        <v>30</v>
      </c>
      <c r="E5">
        <v>1005.7</v>
      </c>
      <c r="F5">
        <v>7.5</v>
      </c>
      <c r="H5" s="8">
        <f t="shared" si="1"/>
        <v>0</v>
      </c>
      <c r="I5" s="9">
        <f t="shared" ref="I5:I12" si="3">L5/1062*100</f>
        <v>1.0357815442561207</v>
      </c>
      <c r="J5">
        <v>30</v>
      </c>
      <c r="K5">
        <v>1062</v>
      </c>
      <c r="L5">
        <v>11</v>
      </c>
    </row>
    <row r="6" spans="1:12" x14ac:dyDescent="0.25">
      <c r="B6" s="8">
        <f t="shared" si="0"/>
        <v>-3.841807909604511</v>
      </c>
      <c r="C6" s="9">
        <f t="shared" si="2"/>
        <v>0.66854990583804141</v>
      </c>
      <c r="D6">
        <v>20</v>
      </c>
      <c r="E6">
        <v>1021.2</v>
      </c>
      <c r="F6">
        <v>7.1</v>
      </c>
      <c r="H6" s="8">
        <f t="shared" si="1"/>
        <v>-9.4161958568705906E-3</v>
      </c>
      <c r="I6" s="9">
        <f t="shared" si="3"/>
        <v>0.64971751412429379</v>
      </c>
      <c r="J6">
        <v>20</v>
      </c>
      <c r="K6">
        <v>1061.9000000000001</v>
      </c>
      <c r="L6">
        <v>6.9</v>
      </c>
    </row>
    <row r="7" spans="1:12" x14ac:dyDescent="0.25">
      <c r="B7" s="8">
        <f t="shared" si="0"/>
        <v>-1.1393596986817189</v>
      </c>
      <c r="C7" s="9">
        <f t="shared" si="2"/>
        <v>0.4896421845574388</v>
      </c>
      <c r="D7">
        <v>10</v>
      </c>
      <c r="E7">
        <v>1049.9000000000001</v>
      </c>
      <c r="F7">
        <v>5.2</v>
      </c>
      <c r="H7" s="8">
        <f t="shared" si="1"/>
        <v>9.416195856872811E-2</v>
      </c>
      <c r="I7" s="9">
        <f t="shared" si="3"/>
        <v>0.94161958568738224</v>
      </c>
      <c r="J7">
        <v>10</v>
      </c>
      <c r="K7">
        <v>1063</v>
      </c>
      <c r="L7">
        <v>10</v>
      </c>
    </row>
    <row r="8" spans="1:12" x14ac:dyDescent="0.25">
      <c r="B8" s="8">
        <f t="shared" si="0"/>
        <v>-0.57438794726929476</v>
      </c>
      <c r="C8" s="9">
        <f t="shared" si="2"/>
        <v>0.49905838041431261</v>
      </c>
      <c r="D8">
        <v>0</v>
      </c>
      <c r="E8">
        <v>1055.9000000000001</v>
      </c>
      <c r="F8">
        <v>5.3</v>
      </c>
      <c r="H8" s="8">
        <f t="shared" si="1"/>
        <v>-8.4745762711868622E-2</v>
      </c>
      <c r="I8" s="9">
        <f t="shared" si="3"/>
        <v>0.66854990583804141</v>
      </c>
      <c r="J8">
        <v>0</v>
      </c>
      <c r="K8">
        <v>1061.0999999999999</v>
      </c>
      <c r="L8">
        <v>7.1</v>
      </c>
    </row>
    <row r="9" spans="1:12" x14ac:dyDescent="0.25">
      <c r="B9" s="8">
        <f t="shared" si="0"/>
        <v>-1.8832391713752283E-2</v>
      </c>
      <c r="C9" s="9">
        <f t="shared" si="2"/>
        <v>0.75329566854990582</v>
      </c>
      <c r="D9">
        <v>-10</v>
      </c>
      <c r="E9">
        <v>1061.8</v>
      </c>
      <c r="F9">
        <v>8</v>
      </c>
      <c r="H9" s="8">
        <f t="shared" si="1"/>
        <v>1.1299435028248483</v>
      </c>
      <c r="I9" s="9">
        <f t="shared" si="3"/>
        <v>0.94161958568738224</v>
      </c>
      <c r="J9">
        <v>-10</v>
      </c>
      <c r="K9">
        <v>1074</v>
      </c>
      <c r="L9">
        <v>10</v>
      </c>
    </row>
    <row r="10" spans="1:12" x14ac:dyDescent="0.25">
      <c r="B10" s="8">
        <f t="shared" si="0"/>
        <v>-1.3182674199623379</v>
      </c>
      <c r="C10" s="9">
        <f t="shared" si="2"/>
        <v>0.49905838041431261</v>
      </c>
      <c r="D10">
        <v>-20</v>
      </c>
      <c r="E10">
        <v>1048</v>
      </c>
      <c r="F10">
        <v>5.3</v>
      </c>
      <c r="H10" s="8">
        <f t="shared" si="1"/>
        <v>9.416195856872811E-2</v>
      </c>
      <c r="I10" s="9">
        <f t="shared" si="3"/>
        <v>1.2241054613935969</v>
      </c>
      <c r="J10">
        <v>-20</v>
      </c>
      <c r="K10">
        <v>1063</v>
      </c>
      <c r="L10">
        <v>13</v>
      </c>
    </row>
    <row r="11" spans="1:12" x14ac:dyDescent="0.25">
      <c r="B11" s="8">
        <f t="shared" si="0"/>
        <v>-3.672316384180796</v>
      </c>
      <c r="C11" s="9">
        <f t="shared" si="2"/>
        <v>0.48022598870056493</v>
      </c>
      <c r="D11">
        <v>-30</v>
      </c>
      <c r="E11">
        <v>1023</v>
      </c>
      <c r="F11">
        <v>5.0999999999999996</v>
      </c>
      <c r="H11" s="8">
        <f t="shared" si="1"/>
        <v>0.56497175141243527</v>
      </c>
      <c r="I11" s="9">
        <f t="shared" si="3"/>
        <v>1.0357815442561207</v>
      </c>
      <c r="J11">
        <v>-30</v>
      </c>
      <c r="K11">
        <v>1068</v>
      </c>
      <c r="L11">
        <v>11</v>
      </c>
    </row>
    <row r="12" spans="1:12" x14ac:dyDescent="0.25">
      <c r="B12" s="8">
        <f t="shared" si="0"/>
        <v>-5.4990583804143123</v>
      </c>
      <c r="C12" s="9">
        <f t="shared" si="2"/>
        <v>0.48022598870056493</v>
      </c>
      <c r="D12">
        <v>-40</v>
      </c>
      <c r="E12">
        <v>1003.6</v>
      </c>
      <c r="F12">
        <v>5.0999999999999996</v>
      </c>
      <c r="H12" s="8">
        <f t="shared" si="1"/>
        <v>0.47080979284368496</v>
      </c>
      <c r="I12" s="9">
        <f t="shared" si="3"/>
        <v>1.3182674199623352</v>
      </c>
      <c r="J12">
        <v>-40</v>
      </c>
      <c r="K12">
        <v>1067</v>
      </c>
      <c r="L12">
        <v>14</v>
      </c>
    </row>
    <row r="13" spans="1:12" x14ac:dyDescent="0.25">
      <c r="B13" s="8"/>
      <c r="C13" s="9"/>
    </row>
    <row r="14" spans="1:12" x14ac:dyDescent="0.25">
      <c r="A14" t="s">
        <v>426</v>
      </c>
      <c r="B14" s="8">
        <f t="shared" ref="B14:B22" si="4">(E14/600.5-1)*100</f>
        <v>-4.3297252289758559</v>
      </c>
      <c r="C14" s="9">
        <f>F14/600.5*100</f>
        <v>0.68276436303080756</v>
      </c>
      <c r="D14">
        <v>40</v>
      </c>
      <c r="E14">
        <v>574.5</v>
      </c>
      <c r="F14">
        <v>4.0999999999999996</v>
      </c>
    </row>
    <row r="15" spans="1:12" x14ac:dyDescent="0.25">
      <c r="B15" s="8">
        <f t="shared" si="4"/>
        <v>-4.0466278101581992</v>
      </c>
      <c r="C15" s="9">
        <f t="shared" ref="C15:C22" si="5">F15/600.5*100</f>
        <v>0.48293089092422981</v>
      </c>
      <c r="D15">
        <v>30</v>
      </c>
      <c r="E15">
        <v>576.20000000000005</v>
      </c>
      <c r="F15">
        <v>2.9</v>
      </c>
    </row>
    <row r="16" spans="1:12" x14ac:dyDescent="0.25">
      <c r="B16" s="8">
        <f t="shared" si="4"/>
        <v>-1.8318068276436339</v>
      </c>
      <c r="C16" s="9">
        <f t="shared" si="5"/>
        <v>0.7160699417152373</v>
      </c>
      <c r="D16">
        <v>20</v>
      </c>
      <c r="E16">
        <v>589.5</v>
      </c>
      <c r="F16">
        <v>4.3</v>
      </c>
    </row>
    <row r="17" spans="1:6" x14ac:dyDescent="0.25">
      <c r="B17" s="8">
        <f t="shared" si="4"/>
        <v>3.3305578684439396E-2</v>
      </c>
      <c r="C17" s="9">
        <f t="shared" si="5"/>
        <v>0.63280599500416312</v>
      </c>
      <c r="D17">
        <v>10</v>
      </c>
      <c r="E17">
        <v>600.70000000000005</v>
      </c>
      <c r="F17">
        <v>3.8</v>
      </c>
    </row>
    <row r="18" spans="1:6" x14ac:dyDescent="0.25">
      <c r="B18" s="8">
        <f t="shared" si="4"/>
        <v>0.21648626144878946</v>
      </c>
      <c r="C18" s="9">
        <f t="shared" si="5"/>
        <v>0.34970857618651124</v>
      </c>
      <c r="D18">
        <v>0</v>
      </c>
      <c r="E18">
        <v>601.79999999999995</v>
      </c>
      <c r="F18">
        <v>2.1</v>
      </c>
    </row>
    <row r="19" spans="1:6" x14ac:dyDescent="0.25">
      <c r="B19" s="8">
        <f t="shared" si="4"/>
        <v>-0.76602830974188407</v>
      </c>
      <c r="C19" s="9">
        <f t="shared" si="5"/>
        <v>0.83263946711074099</v>
      </c>
      <c r="D19">
        <v>-10</v>
      </c>
      <c r="E19">
        <v>595.9</v>
      </c>
      <c r="F19">
        <v>5</v>
      </c>
    </row>
    <row r="20" spans="1:6" x14ac:dyDescent="0.25">
      <c r="B20" s="8">
        <f t="shared" si="4"/>
        <v>-2.4646128226477826</v>
      </c>
      <c r="C20" s="9">
        <f t="shared" si="5"/>
        <v>0.49958368026644462</v>
      </c>
      <c r="D20">
        <v>-20</v>
      </c>
      <c r="E20">
        <v>585.70000000000005</v>
      </c>
      <c r="F20">
        <v>3</v>
      </c>
    </row>
    <row r="21" spans="1:6" x14ac:dyDescent="0.25">
      <c r="B21" s="8">
        <f t="shared" si="4"/>
        <v>-5.0457951706910809</v>
      </c>
      <c r="C21" s="9">
        <f t="shared" si="5"/>
        <v>0.48293089092422981</v>
      </c>
      <c r="D21">
        <v>-30</v>
      </c>
      <c r="E21">
        <v>570.20000000000005</v>
      </c>
      <c r="F21">
        <v>2.9</v>
      </c>
    </row>
    <row r="22" spans="1:6" x14ac:dyDescent="0.25">
      <c r="B22" s="8">
        <f t="shared" si="4"/>
        <v>-6.5945045795170687</v>
      </c>
      <c r="C22" s="9">
        <f t="shared" si="5"/>
        <v>0.51623646960865943</v>
      </c>
      <c r="D22">
        <v>-40</v>
      </c>
      <c r="E22">
        <v>560.9</v>
      </c>
      <c r="F22">
        <v>3.1</v>
      </c>
    </row>
    <row r="23" spans="1:6" x14ac:dyDescent="0.25">
      <c r="B23" s="8"/>
      <c r="C23" s="9"/>
    </row>
    <row r="24" spans="1:6" x14ac:dyDescent="0.25">
      <c r="A24" t="s">
        <v>427</v>
      </c>
      <c r="B24" s="17">
        <f>((E24-337.13)/337.13)*100</f>
        <v>-6.5049090855159752</v>
      </c>
      <c r="C24" s="18">
        <f>F24/337.13*100</f>
        <v>0.77121585145196214</v>
      </c>
      <c r="D24" s="14">
        <v>40</v>
      </c>
      <c r="E24" s="14">
        <v>315.2</v>
      </c>
      <c r="F24" s="14">
        <v>2.6</v>
      </c>
    </row>
    <row r="25" spans="1:6" x14ac:dyDescent="0.25">
      <c r="B25" s="17"/>
      <c r="C25" s="18"/>
      <c r="D25" s="14">
        <v>30</v>
      </c>
      <c r="E25" s="14"/>
      <c r="F25" s="14"/>
    </row>
    <row r="26" spans="1:6" x14ac:dyDescent="0.25">
      <c r="B26" s="17">
        <f>((E26-337.13)/337.13)*100</f>
        <v>-2.1445733099991156</v>
      </c>
      <c r="C26" s="18">
        <f>F26/337.13*100</f>
        <v>1.3644588141073175</v>
      </c>
      <c r="D26" s="14">
        <v>20</v>
      </c>
      <c r="E26" s="14">
        <v>329.9</v>
      </c>
      <c r="F26" s="14">
        <v>4.5999999999999996</v>
      </c>
    </row>
    <row r="27" spans="1:6" x14ac:dyDescent="0.25">
      <c r="B27" s="17"/>
      <c r="C27" s="18"/>
      <c r="D27" s="14">
        <v>10</v>
      </c>
      <c r="E27" s="14"/>
      <c r="F27" s="14"/>
    </row>
    <row r="28" spans="1:6" x14ac:dyDescent="0.25">
      <c r="B28" s="17">
        <f>((E28-337.13)/337.13)*100</f>
        <v>0.40637142941891985</v>
      </c>
      <c r="C28" s="18">
        <f>F28/337.13*100</f>
        <v>1.2161480734434786</v>
      </c>
      <c r="D28" s="14">
        <v>0</v>
      </c>
      <c r="E28" s="14">
        <v>338.5</v>
      </c>
      <c r="F28" s="14">
        <v>4.0999999999999996</v>
      </c>
    </row>
    <row r="29" spans="1:6" x14ac:dyDescent="0.25">
      <c r="B29" s="17"/>
      <c r="C29" s="18"/>
      <c r="D29" s="14">
        <v>-10</v>
      </c>
      <c r="E29" s="14"/>
      <c r="F29" s="14"/>
    </row>
    <row r="30" spans="1:6" x14ac:dyDescent="0.25">
      <c r="B30" s="17">
        <f>((E30-337.13)/337.13)*100</f>
        <v>-0.48349301456411342</v>
      </c>
      <c r="C30" s="18">
        <f>F30/337.13*100</f>
        <v>0.74155370331919435</v>
      </c>
      <c r="D30" s="14">
        <v>-20</v>
      </c>
      <c r="E30" s="14">
        <v>335.5</v>
      </c>
      <c r="F30" s="14">
        <v>2.5</v>
      </c>
    </row>
    <row r="31" spans="1:6" x14ac:dyDescent="0.25">
      <c r="B31" s="17"/>
      <c r="C31" s="18"/>
      <c r="D31" s="14">
        <v>-30</v>
      </c>
      <c r="E31" s="14"/>
      <c r="F31" s="14"/>
    </row>
    <row r="32" spans="1:6" x14ac:dyDescent="0.25">
      <c r="B32" s="17">
        <f>((E32-337.13)/337.13)*100</f>
        <v>-5.1701124195414252</v>
      </c>
      <c r="C32" s="18">
        <f>F32/337.13*100</f>
        <v>0.5042565182570522</v>
      </c>
      <c r="D32" s="14">
        <v>-40</v>
      </c>
      <c r="E32" s="14">
        <v>319.7</v>
      </c>
      <c r="F32" s="14">
        <v>1.7</v>
      </c>
    </row>
    <row r="33" spans="1:6" x14ac:dyDescent="0.25">
      <c r="B33" s="17"/>
      <c r="C33" s="18"/>
      <c r="D33" s="14"/>
      <c r="E33" s="14"/>
      <c r="F33" s="14"/>
    </row>
    <row r="34" spans="1:6" x14ac:dyDescent="0.25">
      <c r="B34" s="17"/>
      <c r="C34" s="18"/>
      <c r="D34" s="14"/>
      <c r="E34" s="14"/>
      <c r="F34" s="14"/>
    </row>
    <row r="35" spans="1:6" x14ac:dyDescent="0.25">
      <c r="B35" s="17"/>
      <c r="C35" s="18"/>
      <c r="D35" s="14"/>
      <c r="E35" s="14"/>
      <c r="F35" s="14"/>
    </row>
    <row r="36" spans="1:6" x14ac:dyDescent="0.25">
      <c r="A36" t="s">
        <v>450</v>
      </c>
      <c r="B36" s="17">
        <f t="shared" ref="B36:B44" si="6">(E36/1.431-1)*100</f>
        <v>-4.1229909154437365</v>
      </c>
      <c r="C36" s="18">
        <f>F36/1.431*100</f>
        <v>2.9350104821802936</v>
      </c>
      <c r="D36" s="14">
        <v>40</v>
      </c>
      <c r="E36" s="14">
        <v>1.3720000000000001</v>
      </c>
      <c r="F36" s="14">
        <v>4.2000000000000003E-2</v>
      </c>
    </row>
    <row r="37" spans="1:6" x14ac:dyDescent="0.25">
      <c r="B37" s="17">
        <f t="shared" si="6"/>
        <v>-6.0796645702306034</v>
      </c>
      <c r="C37" s="18">
        <f t="shared" ref="C37:C44" si="7">F37/1.431*100</f>
        <v>2.0265548567435361</v>
      </c>
      <c r="D37" s="14">
        <v>30</v>
      </c>
      <c r="E37" s="14">
        <v>1.3440000000000001</v>
      </c>
      <c r="F37" s="14">
        <v>2.9000000000000001E-2</v>
      </c>
    </row>
    <row r="38" spans="1:6" x14ac:dyDescent="0.25">
      <c r="B38" s="17">
        <f t="shared" si="6"/>
        <v>-4.3326345213137714</v>
      </c>
      <c r="C38" s="18">
        <f t="shared" si="7"/>
        <v>2.166317260656883</v>
      </c>
      <c r="D38" s="14">
        <v>20</v>
      </c>
      <c r="E38" s="14">
        <v>1.369</v>
      </c>
      <c r="F38" s="14">
        <v>3.1E-2</v>
      </c>
    </row>
    <row r="39" spans="1:6" x14ac:dyDescent="0.25">
      <c r="B39" s="17">
        <f t="shared" si="6"/>
        <v>-1.6771488469601636</v>
      </c>
      <c r="C39" s="18">
        <f t="shared" si="7"/>
        <v>3.284416491963662</v>
      </c>
      <c r="D39" s="14">
        <v>10</v>
      </c>
      <c r="E39" s="14">
        <v>1.407</v>
      </c>
      <c r="F39" s="14">
        <v>4.7E-2</v>
      </c>
    </row>
    <row r="40" spans="1:6" x14ac:dyDescent="0.25">
      <c r="B40" s="17">
        <f t="shared" si="6"/>
        <v>-2.0265548567435454</v>
      </c>
      <c r="C40" s="18">
        <f t="shared" si="7"/>
        <v>2.9350104821802936</v>
      </c>
      <c r="D40" s="14">
        <v>0</v>
      </c>
      <c r="E40" s="14">
        <v>1.4019999999999999</v>
      </c>
      <c r="F40" s="14">
        <v>4.2000000000000003E-2</v>
      </c>
    </row>
    <row r="41" spans="1:6" x14ac:dyDescent="0.25">
      <c r="B41" s="17">
        <f t="shared" si="6"/>
        <v>-0.83857442348008737</v>
      </c>
      <c r="C41" s="18">
        <f t="shared" si="7"/>
        <v>3.0048916841369668</v>
      </c>
      <c r="D41" s="14">
        <v>-10</v>
      </c>
      <c r="E41" s="14">
        <v>1.419</v>
      </c>
      <c r="F41" s="14">
        <v>4.2999999999999997E-2</v>
      </c>
    </row>
    <row r="42" spans="1:6" x14ac:dyDescent="0.25">
      <c r="B42" s="17">
        <f t="shared" si="6"/>
        <v>-3.2844164919636709</v>
      </c>
      <c r="C42" s="18">
        <f t="shared" si="7"/>
        <v>2.3060796645702304</v>
      </c>
      <c r="D42" s="14">
        <v>-20</v>
      </c>
      <c r="E42" s="14">
        <v>1.3839999999999999</v>
      </c>
      <c r="F42" s="14">
        <v>3.3000000000000002E-2</v>
      </c>
    </row>
    <row r="43" spans="1:6" x14ac:dyDescent="0.25">
      <c r="B43" s="17">
        <f t="shared" si="6"/>
        <v>-6.219426974143949</v>
      </c>
      <c r="C43" s="18">
        <f t="shared" si="7"/>
        <v>3.9832285115303985</v>
      </c>
      <c r="D43" s="14">
        <v>-30</v>
      </c>
      <c r="E43" s="14">
        <v>1.3420000000000001</v>
      </c>
      <c r="F43" s="14">
        <v>5.7000000000000002E-2</v>
      </c>
    </row>
    <row r="44" spans="1:6" x14ac:dyDescent="0.25">
      <c r="B44" s="17">
        <f t="shared" si="6"/>
        <v>-6.149545772187281</v>
      </c>
      <c r="C44" s="18">
        <f t="shared" si="7"/>
        <v>3.4241788958770094</v>
      </c>
      <c r="D44" s="14">
        <v>-30</v>
      </c>
      <c r="E44" s="14">
        <v>1.343</v>
      </c>
      <c r="F44" s="14">
        <v>4.9000000000000002E-2</v>
      </c>
    </row>
    <row r="45" spans="1:6" x14ac:dyDescent="0.25">
      <c r="B45" s="17"/>
      <c r="C45" s="18"/>
      <c r="D45" s="14"/>
      <c r="E45" s="14"/>
      <c r="F45" s="14"/>
    </row>
    <row r="46" spans="1:6" x14ac:dyDescent="0.25">
      <c r="A46" s="15" t="s">
        <v>454</v>
      </c>
      <c r="B46" s="14"/>
      <c r="C46" s="14"/>
      <c r="D46" s="14"/>
      <c r="E46" s="14"/>
      <c r="F46" s="14"/>
    </row>
    <row r="47" spans="1:6" x14ac:dyDescent="0.25">
      <c r="A47" t="s">
        <v>455</v>
      </c>
      <c r="B47" s="14" t="s">
        <v>1033</v>
      </c>
      <c r="C47" s="14"/>
      <c r="D47" s="14"/>
      <c r="E47" s="14"/>
      <c r="F47" s="14"/>
    </row>
    <row r="48" spans="1:6" x14ac:dyDescent="0.25">
      <c r="B48" s="17">
        <f t="shared" ref="B48:B56" si="8">(E48/600.5-1)*100</f>
        <v>-6.577851790174849</v>
      </c>
      <c r="C48" s="18">
        <f t="shared" ref="C48:C56" si="9">F48/600.5*100</f>
        <v>0.28309741881765194</v>
      </c>
      <c r="D48" s="14">
        <v>40</v>
      </c>
      <c r="E48" s="14">
        <v>561</v>
      </c>
      <c r="F48" s="14">
        <v>1.7</v>
      </c>
    </row>
    <row r="49" spans="1:6" x14ac:dyDescent="0.25">
      <c r="B49" s="17">
        <f t="shared" si="8"/>
        <v>-4.2298084929225599</v>
      </c>
      <c r="C49" s="18">
        <f t="shared" si="9"/>
        <v>0.36636136552872611</v>
      </c>
      <c r="D49" s="14">
        <v>30</v>
      </c>
      <c r="E49" s="14">
        <v>575.1</v>
      </c>
      <c r="F49" s="14">
        <v>2.2000000000000002</v>
      </c>
    </row>
    <row r="50" spans="1:6" x14ac:dyDescent="0.25">
      <c r="B50" s="17">
        <f t="shared" si="8"/>
        <v>-2.3813488759367063</v>
      </c>
      <c r="C50" s="18">
        <f t="shared" si="9"/>
        <v>0.53288925895087436</v>
      </c>
      <c r="D50" s="14">
        <v>20</v>
      </c>
      <c r="E50" s="14">
        <v>586.20000000000005</v>
      </c>
      <c r="F50" s="14">
        <v>3.2</v>
      </c>
    </row>
    <row r="51" spans="1:6" x14ac:dyDescent="0.25">
      <c r="B51" s="17">
        <f t="shared" si="8"/>
        <v>-0.91590341382181695</v>
      </c>
      <c r="C51" s="18">
        <f t="shared" si="9"/>
        <v>0.43297252289758537</v>
      </c>
      <c r="D51" s="14">
        <v>10</v>
      </c>
      <c r="E51" s="14">
        <v>595</v>
      </c>
      <c r="F51" s="14">
        <v>2.6</v>
      </c>
    </row>
    <row r="52" spans="1:6" x14ac:dyDescent="0.25">
      <c r="B52" s="17">
        <f t="shared" si="8"/>
        <v>4.995836802663689E-2</v>
      </c>
      <c r="C52" s="18">
        <f t="shared" si="9"/>
        <v>0.36636136552872611</v>
      </c>
      <c r="D52" s="14">
        <v>0</v>
      </c>
      <c r="E52" s="14">
        <v>600.79999999999995</v>
      </c>
      <c r="F52" s="14">
        <v>2.2000000000000002</v>
      </c>
    </row>
    <row r="53" spans="1:6" x14ac:dyDescent="0.25">
      <c r="B53" s="17">
        <f t="shared" si="8"/>
        <v>-2.8476269775187357</v>
      </c>
      <c r="C53" s="18">
        <f t="shared" si="9"/>
        <v>0.36636136552872611</v>
      </c>
      <c r="D53" s="14">
        <v>-10</v>
      </c>
      <c r="E53" s="14">
        <v>583.4</v>
      </c>
      <c r="F53" s="14">
        <v>2.2000000000000002</v>
      </c>
    </row>
    <row r="54" spans="1:6" x14ac:dyDescent="0.25">
      <c r="B54" s="17">
        <f t="shared" si="8"/>
        <v>-5.2456286427976728</v>
      </c>
      <c r="C54" s="18">
        <f t="shared" si="9"/>
        <v>0.4163197335553705</v>
      </c>
      <c r="D54" s="14">
        <v>-20</v>
      </c>
      <c r="E54" s="14">
        <v>569</v>
      </c>
      <c r="F54" s="14">
        <v>2.5</v>
      </c>
    </row>
    <row r="55" spans="1:6" x14ac:dyDescent="0.25">
      <c r="B55" s="17">
        <f t="shared" si="8"/>
        <v>-6.9941715237302198</v>
      </c>
      <c r="C55" s="18">
        <f t="shared" si="9"/>
        <v>0.43297252289758537</v>
      </c>
      <c r="D55" s="14">
        <v>-30</v>
      </c>
      <c r="E55" s="14">
        <v>558.5</v>
      </c>
      <c r="F55" s="14">
        <v>2.6</v>
      </c>
    </row>
    <row r="56" spans="1:6" x14ac:dyDescent="0.25">
      <c r="B56" s="17">
        <f t="shared" si="8"/>
        <v>-7.7435470441298948</v>
      </c>
      <c r="C56" s="18">
        <f t="shared" si="9"/>
        <v>0.48293089092422981</v>
      </c>
      <c r="D56" s="14">
        <v>-40</v>
      </c>
      <c r="E56" s="14">
        <v>554</v>
      </c>
      <c r="F56" s="14">
        <v>2.9</v>
      </c>
    </row>
    <row r="57" spans="1:6" x14ac:dyDescent="0.25">
      <c r="B57" s="17"/>
      <c r="C57" s="18"/>
      <c r="D57" s="14"/>
      <c r="E57" s="14"/>
      <c r="F57" s="14"/>
    </row>
    <row r="58" spans="1:6" x14ac:dyDescent="0.25">
      <c r="A58" t="s">
        <v>455</v>
      </c>
      <c r="B58" s="14" t="s">
        <v>432</v>
      </c>
      <c r="C58" s="14"/>
      <c r="D58" s="14"/>
      <c r="E58" s="14"/>
      <c r="F58" s="14"/>
    </row>
    <row r="59" spans="1:6" x14ac:dyDescent="0.25">
      <c r="B59" s="17">
        <f t="shared" ref="B59:B67" si="10">(E59/600.5-1)*100</f>
        <v>-6.0116569525395569</v>
      </c>
      <c r="C59" s="18">
        <f t="shared" ref="C59:C67" si="11">F59/600.5*100</f>
        <v>0.33305578684429643</v>
      </c>
      <c r="D59" s="14">
        <v>40</v>
      </c>
      <c r="E59" s="14">
        <v>564.4</v>
      </c>
      <c r="F59" s="14">
        <v>2</v>
      </c>
    </row>
    <row r="60" spans="1:6" x14ac:dyDescent="0.25">
      <c r="B60" s="17">
        <f t="shared" si="10"/>
        <v>-4.3796835970024928</v>
      </c>
      <c r="C60" s="18">
        <f t="shared" si="11"/>
        <v>0.44962531223980018</v>
      </c>
      <c r="D60" s="14">
        <v>30</v>
      </c>
      <c r="E60" s="14">
        <v>574.20000000000005</v>
      </c>
      <c r="F60" s="14">
        <v>2.7</v>
      </c>
    </row>
    <row r="61" spans="1:6" x14ac:dyDescent="0.25">
      <c r="B61" s="17">
        <f t="shared" si="10"/>
        <v>-2.6311407160699352</v>
      </c>
      <c r="C61" s="18">
        <f t="shared" si="11"/>
        <v>0.49958368026644462</v>
      </c>
      <c r="D61" s="14">
        <v>20</v>
      </c>
      <c r="E61" s="14">
        <v>584.70000000000005</v>
      </c>
      <c r="F61" s="14">
        <v>3</v>
      </c>
    </row>
    <row r="62" spans="1:6" x14ac:dyDescent="0.25">
      <c r="B62" s="17">
        <f t="shared" si="10"/>
        <v>-0.64945878434637949</v>
      </c>
      <c r="C62" s="18">
        <f t="shared" si="11"/>
        <v>0.53288925895087436</v>
      </c>
      <c r="D62" s="14">
        <v>10</v>
      </c>
      <c r="E62" s="14">
        <v>596.6</v>
      </c>
      <c r="F62" s="14">
        <v>3.2</v>
      </c>
    </row>
    <row r="63" spans="1:6" x14ac:dyDescent="0.25">
      <c r="B63" s="17">
        <f t="shared" si="10"/>
        <v>8.3263946711076287E-2</v>
      </c>
      <c r="C63" s="18">
        <f t="shared" si="11"/>
        <v>0.51623646960865943</v>
      </c>
      <c r="D63" s="14">
        <v>0</v>
      </c>
      <c r="E63" s="14">
        <v>601</v>
      </c>
      <c r="F63" s="14">
        <v>3.1</v>
      </c>
    </row>
    <row r="64" spans="1:6" x14ac:dyDescent="0.25">
      <c r="B64" s="17">
        <f t="shared" si="10"/>
        <v>-2.6311407160699352</v>
      </c>
      <c r="C64" s="18">
        <f t="shared" si="11"/>
        <v>0.53288925895087436</v>
      </c>
      <c r="D64" s="14">
        <v>-10</v>
      </c>
      <c r="E64" s="14">
        <v>584.70000000000005</v>
      </c>
      <c r="F64" s="14">
        <v>3.2</v>
      </c>
    </row>
    <row r="65" spans="1:6" x14ac:dyDescent="0.25">
      <c r="B65" s="17">
        <f t="shared" si="10"/>
        <v>-4.6128226477935126</v>
      </c>
      <c r="C65" s="18">
        <f t="shared" si="11"/>
        <v>0.38301415487094087</v>
      </c>
      <c r="D65" s="14">
        <v>-20</v>
      </c>
      <c r="E65" s="14">
        <v>572.79999999999995</v>
      </c>
      <c r="F65" s="14">
        <v>2.2999999999999998</v>
      </c>
    </row>
    <row r="66" spans="1:6" x14ac:dyDescent="0.25">
      <c r="B66" s="17">
        <f t="shared" si="10"/>
        <v>-6.1781848459616988</v>
      </c>
      <c r="C66" s="18">
        <f t="shared" si="11"/>
        <v>0.33305578684429643</v>
      </c>
      <c r="D66" s="14">
        <v>-30</v>
      </c>
      <c r="E66" s="14">
        <v>563.4</v>
      </c>
      <c r="F66" s="14">
        <v>2</v>
      </c>
    </row>
    <row r="67" spans="1:6" x14ac:dyDescent="0.25">
      <c r="B67" s="17">
        <f t="shared" si="10"/>
        <v>-6.311407160699412</v>
      </c>
      <c r="C67" s="18">
        <f t="shared" si="11"/>
        <v>0.64945878434637805</v>
      </c>
      <c r="D67" s="14">
        <v>-40</v>
      </c>
      <c r="E67" s="14">
        <v>562.6</v>
      </c>
      <c r="F67" s="14">
        <v>3.9</v>
      </c>
    </row>
    <row r="68" spans="1:6" x14ac:dyDescent="0.25">
      <c r="B68" s="17"/>
      <c r="C68" s="18"/>
      <c r="D68" s="14"/>
      <c r="E68" s="14"/>
      <c r="F68" s="14"/>
    </row>
    <row r="69" spans="1:6" x14ac:dyDescent="0.25">
      <c r="A69" t="s">
        <v>455</v>
      </c>
      <c r="B69" s="14" t="s">
        <v>433</v>
      </c>
      <c r="C69" s="14"/>
      <c r="D69" s="14"/>
      <c r="E69" s="14"/>
      <c r="F69" s="14"/>
    </row>
    <row r="70" spans="1:6" x14ac:dyDescent="0.25">
      <c r="B70" s="17">
        <f t="shared" ref="B70:B78" si="12">(E70/600.5-1)*100</f>
        <v>-4.4796003330557781</v>
      </c>
      <c r="C70" s="18">
        <f t="shared" ref="C70:C78" si="13">F70/600.5*100</f>
        <v>0.64945878434637805</v>
      </c>
      <c r="D70" s="14">
        <v>40</v>
      </c>
      <c r="E70" s="14">
        <v>573.6</v>
      </c>
      <c r="F70" s="14">
        <v>3.9</v>
      </c>
    </row>
    <row r="71" spans="1:6" x14ac:dyDescent="0.25">
      <c r="B71" s="17">
        <f t="shared" si="12"/>
        <v>-3.0141548709408883</v>
      </c>
      <c r="C71" s="18">
        <f t="shared" si="13"/>
        <v>0.63280599500416312</v>
      </c>
      <c r="D71" s="14">
        <v>30</v>
      </c>
      <c r="E71" s="14">
        <v>582.4</v>
      </c>
      <c r="F71" s="14">
        <v>3.8</v>
      </c>
    </row>
    <row r="72" spans="1:6" x14ac:dyDescent="0.25">
      <c r="B72" s="17">
        <f t="shared" si="12"/>
        <v>-2.3813488759367063</v>
      </c>
      <c r="C72" s="18">
        <f t="shared" si="13"/>
        <v>0.49958368026644462</v>
      </c>
      <c r="D72" s="14">
        <v>20</v>
      </c>
      <c r="E72" s="14">
        <v>586.20000000000005</v>
      </c>
      <c r="F72" s="14">
        <v>3</v>
      </c>
    </row>
    <row r="73" spans="1:6" x14ac:dyDescent="0.25">
      <c r="B73" s="17">
        <f t="shared" si="12"/>
        <v>-0.89925062447959725</v>
      </c>
      <c r="C73" s="18">
        <f t="shared" si="13"/>
        <v>0.53288925895087436</v>
      </c>
      <c r="D73" s="14">
        <v>10</v>
      </c>
      <c r="E73" s="14">
        <v>595.1</v>
      </c>
      <c r="F73" s="14">
        <v>3.2</v>
      </c>
    </row>
    <row r="74" spans="1:6" x14ac:dyDescent="0.25">
      <c r="B74" s="17">
        <f t="shared" si="12"/>
        <v>6.6611157368856588E-2</v>
      </c>
      <c r="C74" s="18">
        <f t="shared" si="13"/>
        <v>0.61615320566194842</v>
      </c>
      <c r="D74" s="14">
        <v>0</v>
      </c>
      <c r="E74" s="14">
        <v>600.9</v>
      </c>
      <c r="F74" s="14">
        <v>3.7</v>
      </c>
    </row>
    <row r="75" spans="1:6" x14ac:dyDescent="0.25">
      <c r="B75" s="17">
        <f t="shared" si="12"/>
        <v>-2.2148209825145648</v>
      </c>
      <c r="C75" s="18">
        <f t="shared" si="13"/>
        <v>0.79933388842631137</v>
      </c>
      <c r="D75" s="14">
        <v>-10</v>
      </c>
      <c r="E75" s="14">
        <v>587.20000000000005</v>
      </c>
      <c r="F75" s="14">
        <v>4.8</v>
      </c>
    </row>
    <row r="76" spans="1:6" x14ac:dyDescent="0.25">
      <c r="B76" s="17">
        <f t="shared" si="12"/>
        <v>-3.4304746044962586</v>
      </c>
      <c r="C76" s="18">
        <f t="shared" si="13"/>
        <v>0.31640299750208156</v>
      </c>
      <c r="D76" s="14">
        <v>-20</v>
      </c>
      <c r="E76" s="14">
        <v>579.9</v>
      </c>
      <c r="F76" s="14">
        <v>1.9</v>
      </c>
    </row>
    <row r="77" spans="1:6" x14ac:dyDescent="0.25">
      <c r="B77" s="17">
        <f t="shared" si="12"/>
        <v>-3.7135720233138936</v>
      </c>
      <c r="C77" s="18">
        <f t="shared" si="13"/>
        <v>0.76602830974188174</v>
      </c>
      <c r="D77" s="14">
        <v>-30</v>
      </c>
      <c r="E77" s="14">
        <v>578.20000000000005</v>
      </c>
      <c r="F77" s="14">
        <v>4.5999999999999996</v>
      </c>
    </row>
    <row r="78" spans="1:6" x14ac:dyDescent="0.25">
      <c r="B78" s="17">
        <f t="shared" si="12"/>
        <v>-3.5803497085761915</v>
      </c>
      <c r="C78" s="18">
        <f t="shared" si="13"/>
        <v>0.68276436303080756</v>
      </c>
      <c r="D78" s="14">
        <v>-40</v>
      </c>
      <c r="E78" s="14">
        <v>579</v>
      </c>
      <c r="F78" s="14">
        <v>4.0999999999999996</v>
      </c>
    </row>
    <row r="79" spans="1:6" x14ac:dyDescent="0.25">
      <c r="B79" s="17"/>
      <c r="C79" s="18"/>
      <c r="D79" s="14"/>
      <c r="E79" s="14"/>
      <c r="F79" s="14"/>
    </row>
    <row r="80" spans="1:6" x14ac:dyDescent="0.25">
      <c r="A80" t="s">
        <v>456</v>
      </c>
      <c r="B80" s="17">
        <f t="shared" ref="B80:B88" si="14">((E80-337.13)/337.13)*100</f>
        <v>-4.636193753151602</v>
      </c>
      <c r="C80" s="18">
        <f>F80/337.13*100</f>
        <v>0.4745943701242844</v>
      </c>
      <c r="D80" s="14">
        <v>40</v>
      </c>
      <c r="E80" s="14">
        <v>321.5</v>
      </c>
      <c r="F80" s="14">
        <v>1.6</v>
      </c>
    </row>
    <row r="81" spans="1:6" x14ac:dyDescent="0.25">
      <c r="B81" s="17">
        <f t="shared" si="14"/>
        <v>-2.5895055319906319</v>
      </c>
      <c r="C81" s="18">
        <f t="shared" ref="C81:C88" si="15">F81/337.13*100</f>
        <v>0.65256725892089118</v>
      </c>
      <c r="D81" s="14">
        <v>30</v>
      </c>
      <c r="E81" s="14">
        <v>328.4</v>
      </c>
      <c r="F81" s="14">
        <v>2.2000000000000002</v>
      </c>
    </row>
    <row r="82" spans="1:6" x14ac:dyDescent="0.25">
      <c r="B82" s="17">
        <f t="shared" si="14"/>
        <v>-0.89876308842285546</v>
      </c>
      <c r="C82" s="18">
        <f t="shared" si="15"/>
        <v>0.56358081452258768</v>
      </c>
      <c r="D82" s="14">
        <v>20</v>
      </c>
      <c r="E82" s="14">
        <v>334.1</v>
      </c>
      <c r="F82" s="14">
        <v>1.9</v>
      </c>
    </row>
    <row r="83" spans="1:6" x14ac:dyDescent="0.25">
      <c r="B83" s="17">
        <f t="shared" si="14"/>
        <v>1.2665737252691787</v>
      </c>
      <c r="C83" s="18">
        <f t="shared" si="15"/>
        <v>0.32628362946044559</v>
      </c>
      <c r="D83" s="14">
        <v>10</v>
      </c>
      <c r="E83" s="14">
        <v>341.4</v>
      </c>
      <c r="F83" s="14">
        <v>1.1000000000000001</v>
      </c>
    </row>
    <row r="84" spans="1:6" x14ac:dyDescent="0.25">
      <c r="B84" s="17">
        <f t="shared" si="14"/>
        <v>0.49535787381722657</v>
      </c>
      <c r="C84" s="18">
        <f t="shared" si="15"/>
        <v>0.38560792572598107</v>
      </c>
      <c r="D84" s="14">
        <v>0</v>
      </c>
      <c r="E84" s="14">
        <v>338.8</v>
      </c>
      <c r="F84" s="14">
        <v>1.3</v>
      </c>
    </row>
    <row r="85" spans="1:6" x14ac:dyDescent="0.25">
      <c r="B85" s="17">
        <f t="shared" si="14"/>
        <v>-0.98774953282116229</v>
      </c>
      <c r="C85" s="18">
        <f t="shared" si="15"/>
        <v>0.56358081452258768</v>
      </c>
      <c r="D85" s="14">
        <v>-10</v>
      </c>
      <c r="E85" s="14">
        <v>333.8</v>
      </c>
      <c r="F85" s="14">
        <v>1.9</v>
      </c>
    </row>
    <row r="86" spans="1:6" x14ac:dyDescent="0.25">
      <c r="B86" s="17">
        <f t="shared" si="14"/>
        <v>-4.0726129386290211</v>
      </c>
      <c r="C86" s="18">
        <f t="shared" si="15"/>
        <v>0.4745943701242844</v>
      </c>
      <c r="D86" s="14">
        <v>-20</v>
      </c>
      <c r="E86" s="14">
        <v>323.39999999999998</v>
      </c>
      <c r="F86" s="14">
        <v>1.6</v>
      </c>
    </row>
    <row r="87" spans="1:6" x14ac:dyDescent="0.25">
      <c r="B87" s="17">
        <f t="shared" si="14"/>
        <v>-5.9116661228606198</v>
      </c>
      <c r="C87" s="18">
        <f t="shared" si="15"/>
        <v>0.35594577759321333</v>
      </c>
      <c r="D87" s="14">
        <v>-30</v>
      </c>
      <c r="E87" s="14">
        <v>317.2</v>
      </c>
      <c r="F87" s="14">
        <v>1.2</v>
      </c>
    </row>
    <row r="88" spans="1:6" x14ac:dyDescent="0.25">
      <c r="B88" s="17">
        <f t="shared" si="14"/>
        <v>-6.5642333817815075</v>
      </c>
      <c r="C88" s="18">
        <f t="shared" si="15"/>
        <v>0.74155370331919435</v>
      </c>
      <c r="D88" s="14">
        <v>-40</v>
      </c>
      <c r="E88" s="14">
        <v>315</v>
      </c>
      <c r="F88" s="14">
        <v>2.5</v>
      </c>
    </row>
    <row r="89" spans="1:6" x14ac:dyDescent="0.25">
      <c r="B89" s="14"/>
      <c r="C89" s="14"/>
      <c r="D89" s="14"/>
      <c r="E89" s="14"/>
      <c r="F89" s="14"/>
    </row>
    <row r="90" spans="1:6" x14ac:dyDescent="0.25">
      <c r="A90" t="s">
        <v>457</v>
      </c>
      <c r="B90" s="17">
        <f t="shared" ref="B90:B98" si="16">((E90-38.89)/38.89)*100</f>
        <v>-9.6682951915659494</v>
      </c>
      <c r="C90" s="18">
        <f>F90/38.89*100</f>
        <v>1.1571097968629467</v>
      </c>
      <c r="D90" s="14">
        <v>40</v>
      </c>
      <c r="E90" s="14">
        <v>35.130000000000003</v>
      </c>
      <c r="F90" s="14">
        <v>0.45</v>
      </c>
    </row>
    <row r="91" spans="1:6" x14ac:dyDescent="0.25">
      <c r="B91" s="17">
        <f t="shared" si="16"/>
        <v>-6.3769606582669169</v>
      </c>
      <c r="C91" s="18">
        <f t="shared" ref="C91:C98" si="17">F91/38.89*100</f>
        <v>1.0542555926973514</v>
      </c>
      <c r="D91" s="14">
        <v>30</v>
      </c>
      <c r="E91" s="14">
        <v>36.409999999999997</v>
      </c>
      <c r="F91" s="14">
        <v>0.41</v>
      </c>
    </row>
    <row r="92" spans="1:6" x14ac:dyDescent="0.25">
      <c r="B92" s="17">
        <f t="shared" si="16"/>
        <v>-5.3741321676523617</v>
      </c>
      <c r="C92" s="18">
        <f t="shared" si="17"/>
        <v>1.1313962458215481</v>
      </c>
      <c r="D92" s="14">
        <v>20</v>
      </c>
      <c r="E92" s="14">
        <v>36.799999999999997</v>
      </c>
      <c r="F92" s="14">
        <v>0.44</v>
      </c>
    </row>
    <row r="93" spans="1:6" x14ac:dyDescent="0.25">
      <c r="B93" s="17">
        <f t="shared" si="16"/>
        <v>-3.2913345332990516</v>
      </c>
      <c r="C93" s="18">
        <f t="shared" si="17"/>
        <v>0.97711493957315498</v>
      </c>
      <c r="D93" s="14">
        <v>10</v>
      </c>
      <c r="E93" s="14">
        <v>37.61</v>
      </c>
      <c r="F93" s="14">
        <v>0.38</v>
      </c>
    </row>
    <row r="94" spans="1:6" x14ac:dyDescent="0.25">
      <c r="B94" s="17">
        <f t="shared" si="16"/>
        <v>-2.2627924916431024</v>
      </c>
      <c r="C94" s="18">
        <f t="shared" si="17"/>
        <v>1.4913859604011312</v>
      </c>
      <c r="D94" s="14">
        <v>0</v>
      </c>
      <c r="E94" s="14">
        <v>38.01</v>
      </c>
      <c r="F94" s="14">
        <v>0.57999999999999996</v>
      </c>
    </row>
    <row r="95" spans="1:6" x14ac:dyDescent="0.25">
      <c r="B95" s="17">
        <f t="shared" si="16"/>
        <v>-3.1627667780920645</v>
      </c>
      <c r="C95" s="18">
        <f t="shared" si="17"/>
        <v>1.6970943687323221</v>
      </c>
      <c r="D95" s="14">
        <v>-10</v>
      </c>
      <c r="E95" s="14">
        <v>37.659999999999997</v>
      </c>
      <c r="F95" s="14">
        <v>0.66</v>
      </c>
    </row>
    <row r="96" spans="1:6" x14ac:dyDescent="0.25">
      <c r="B96" s="17">
        <f t="shared" si="16"/>
        <v>-3.3684751864232512</v>
      </c>
      <c r="C96" s="18">
        <f t="shared" si="17"/>
        <v>1.2342504499871432</v>
      </c>
      <c r="D96" s="14">
        <v>-20</v>
      </c>
      <c r="E96" s="14">
        <v>37.58</v>
      </c>
      <c r="F96" s="14">
        <v>0.48</v>
      </c>
    </row>
    <row r="97" spans="1:6" x14ac:dyDescent="0.25">
      <c r="B97" s="17">
        <f t="shared" si="16"/>
        <v>-6.7112368218050902</v>
      </c>
      <c r="C97" s="18">
        <f t="shared" si="17"/>
        <v>0.95140138853175626</v>
      </c>
      <c r="D97" s="14">
        <v>-30</v>
      </c>
      <c r="E97" s="14">
        <v>36.28</v>
      </c>
      <c r="F97" s="14">
        <v>0.37</v>
      </c>
    </row>
    <row r="98" spans="1:6" x14ac:dyDescent="0.25">
      <c r="B98" s="17">
        <f t="shared" si="16"/>
        <v>-9.1797377217793787</v>
      </c>
      <c r="C98" s="18">
        <f t="shared" si="17"/>
        <v>0.84854718436616106</v>
      </c>
      <c r="D98" s="14">
        <v>-40</v>
      </c>
      <c r="E98" s="14">
        <v>35.32</v>
      </c>
      <c r="F98" s="14">
        <v>0.33</v>
      </c>
    </row>
    <row r="99" spans="1:6" x14ac:dyDescent="0.25">
      <c r="B99" s="14"/>
      <c r="C99" s="14"/>
      <c r="D99" s="14"/>
      <c r="E99" s="14"/>
      <c r="F99" s="14"/>
    </row>
    <row r="100" spans="1:6" x14ac:dyDescent="0.25">
      <c r="A100" t="s">
        <v>458</v>
      </c>
      <c r="B100" s="17">
        <f t="shared" ref="B100:B108" si="18">((E100-1273)/1273)*100</f>
        <v>-0.58915946582875101</v>
      </c>
      <c r="C100" s="18">
        <f>F100/1273*100</f>
        <v>0.65200314218381783</v>
      </c>
      <c r="D100" s="14">
        <v>40</v>
      </c>
      <c r="E100" s="14">
        <v>1265.5</v>
      </c>
      <c r="F100" s="14">
        <v>8.3000000000000007</v>
      </c>
    </row>
    <row r="101" spans="1:6" x14ac:dyDescent="0.25">
      <c r="B101" s="17">
        <f t="shared" si="18"/>
        <v>0.25923016496464685</v>
      </c>
      <c r="C101" s="18">
        <f t="shared" ref="C101:C108" si="19">F101/1273*100</f>
        <v>0.58130400628436762</v>
      </c>
      <c r="D101" s="14">
        <v>30</v>
      </c>
      <c r="E101" s="14">
        <v>1276.3</v>
      </c>
      <c r="F101" s="14">
        <v>7.4</v>
      </c>
    </row>
    <row r="102" spans="1:6" x14ac:dyDescent="0.25">
      <c r="B102" s="17">
        <f t="shared" si="18"/>
        <v>0.20424194815395988</v>
      </c>
      <c r="C102" s="18">
        <f t="shared" si="19"/>
        <v>0.54988216810683421</v>
      </c>
      <c r="D102" s="14">
        <v>20</v>
      </c>
      <c r="E102" s="14">
        <v>1275.5999999999999</v>
      </c>
      <c r="F102" s="14">
        <v>7</v>
      </c>
    </row>
    <row r="103" spans="1:6" x14ac:dyDescent="0.25">
      <c r="B103" s="17">
        <f t="shared" si="18"/>
        <v>0.29850746268656358</v>
      </c>
      <c r="C103" s="18">
        <f t="shared" si="19"/>
        <v>0.57344854673998424</v>
      </c>
      <c r="D103" s="14">
        <v>10</v>
      </c>
      <c r="E103" s="14">
        <v>1276.8</v>
      </c>
      <c r="F103" s="14">
        <v>7.3</v>
      </c>
    </row>
    <row r="104" spans="1:6" x14ac:dyDescent="0.25">
      <c r="B104" s="17">
        <f t="shared" si="18"/>
        <v>6.2843676355063202E-2</v>
      </c>
      <c r="C104" s="18">
        <f t="shared" si="19"/>
        <v>0.54988216810683421</v>
      </c>
      <c r="D104" s="14">
        <v>0</v>
      </c>
      <c r="E104" s="14">
        <v>1273.8</v>
      </c>
      <c r="F104" s="14">
        <v>7</v>
      </c>
    </row>
    <row r="105" spans="1:6" x14ac:dyDescent="0.25">
      <c r="B105" s="17">
        <f t="shared" si="18"/>
        <v>0.61272584446189748</v>
      </c>
      <c r="C105" s="18">
        <f t="shared" si="19"/>
        <v>0.54988216810683421</v>
      </c>
      <c r="D105" s="14">
        <v>-10</v>
      </c>
      <c r="E105" s="14">
        <v>1280.8</v>
      </c>
      <c r="F105" s="14">
        <v>7</v>
      </c>
    </row>
    <row r="106" spans="1:6" x14ac:dyDescent="0.25">
      <c r="B106" s="17">
        <f t="shared" si="18"/>
        <v>0.94265514532600159</v>
      </c>
      <c r="C106" s="18">
        <f t="shared" si="19"/>
        <v>0.54988216810683421</v>
      </c>
      <c r="D106" s="14">
        <v>-20</v>
      </c>
      <c r="E106" s="14">
        <v>1285</v>
      </c>
      <c r="F106" s="14">
        <v>7</v>
      </c>
    </row>
    <row r="107" spans="1:6" x14ac:dyDescent="0.25">
      <c r="B107" s="17">
        <f t="shared" si="18"/>
        <v>0.57344854673998069</v>
      </c>
      <c r="C107" s="18">
        <f t="shared" si="19"/>
        <v>0.56559308719560097</v>
      </c>
      <c r="D107" s="14">
        <v>-30</v>
      </c>
      <c r="E107" s="14">
        <v>1280.3</v>
      </c>
      <c r="F107" s="14">
        <v>7.2</v>
      </c>
    </row>
    <row r="108" spans="1:6" x14ac:dyDescent="0.25">
      <c r="B108" s="17">
        <f t="shared" si="18"/>
        <v>-0.30636292223095768</v>
      </c>
      <c r="C108" s="18">
        <f t="shared" si="19"/>
        <v>0.58130400628436762</v>
      </c>
      <c r="D108" s="14">
        <v>-40</v>
      </c>
      <c r="E108" s="14">
        <v>1269.0999999999999</v>
      </c>
      <c r="F108" s="14">
        <v>7.4</v>
      </c>
    </row>
    <row r="109" spans="1:6" x14ac:dyDescent="0.25">
      <c r="B109" s="14"/>
      <c r="C109" s="14"/>
      <c r="D109" s="14"/>
      <c r="E109" s="14"/>
      <c r="F109" s="14"/>
    </row>
    <row r="110" spans="1:6" x14ac:dyDescent="0.25">
      <c r="A110" t="s">
        <v>434</v>
      </c>
      <c r="B110" s="14"/>
      <c r="C110" s="14"/>
      <c r="D110" s="14"/>
      <c r="E110" s="14"/>
      <c r="F110" s="14"/>
    </row>
    <row r="111" spans="1:6" x14ac:dyDescent="0.25">
      <c r="B111" s="18">
        <f t="shared" ref="B111:B119" si="20">(E111-E$115)/E$115*100</f>
        <v>10.832847990681421</v>
      </c>
      <c r="C111" s="19">
        <f>F111/1717*100</f>
        <v>1.6889924286546301</v>
      </c>
      <c r="D111" s="14">
        <v>40</v>
      </c>
      <c r="E111" s="14">
        <v>1903</v>
      </c>
      <c r="F111" s="14">
        <v>29</v>
      </c>
    </row>
    <row r="112" spans="1:6" x14ac:dyDescent="0.25">
      <c r="B112" s="18">
        <f t="shared" si="20"/>
        <v>9.4933022714036106</v>
      </c>
      <c r="C112" s="19">
        <f t="shared" ref="C112:C119" si="21">F112/1717*100</f>
        <v>1.5725101921956901</v>
      </c>
      <c r="D112" s="14">
        <v>30</v>
      </c>
      <c r="E112" s="14">
        <v>1880</v>
      </c>
      <c r="F112" s="14">
        <v>27</v>
      </c>
    </row>
    <row r="113" spans="1:6" x14ac:dyDescent="0.25">
      <c r="B113" s="18">
        <f t="shared" si="20"/>
        <v>6.9306930693069315</v>
      </c>
      <c r="C113" s="19">
        <f t="shared" si="21"/>
        <v>1.92195690157251</v>
      </c>
      <c r="D113" s="14">
        <v>20</v>
      </c>
      <c r="E113" s="14">
        <v>1836</v>
      </c>
      <c r="F113" s="14">
        <v>33</v>
      </c>
    </row>
    <row r="114" spans="1:6" x14ac:dyDescent="0.25">
      <c r="B114" s="18">
        <f t="shared" si="20"/>
        <v>2.0966802562609201</v>
      </c>
      <c r="C114" s="19">
        <f t="shared" si="21"/>
        <v>2.44612696563774</v>
      </c>
      <c r="D114" s="14">
        <v>10</v>
      </c>
      <c r="E114" s="14">
        <v>1753</v>
      </c>
      <c r="F114" s="14">
        <v>42</v>
      </c>
    </row>
    <row r="115" spans="1:6" x14ac:dyDescent="0.25">
      <c r="B115" s="18">
        <f t="shared" si="20"/>
        <v>0</v>
      </c>
      <c r="C115" s="19">
        <f t="shared" si="21"/>
        <v>1.3977868375072802</v>
      </c>
      <c r="D115" s="14">
        <v>0</v>
      </c>
      <c r="E115" s="14">
        <v>1717</v>
      </c>
      <c r="F115" s="14">
        <v>24</v>
      </c>
    </row>
    <row r="116" spans="1:6" x14ac:dyDescent="0.25">
      <c r="B116" s="18">
        <f t="shared" si="20"/>
        <v>1.92195690157251</v>
      </c>
      <c r="C116" s="19">
        <f t="shared" si="21"/>
        <v>1.92195690157251</v>
      </c>
      <c r="D116" s="14">
        <v>-10</v>
      </c>
      <c r="E116" s="14">
        <v>1750</v>
      </c>
      <c r="F116" s="14">
        <v>33</v>
      </c>
    </row>
    <row r="117" spans="1:6" x14ac:dyDescent="0.25">
      <c r="B117" s="18">
        <f t="shared" si="20"/>
        <v>8.9691322073383795</v>
      </c>
      <c r="C117" s="19">
        <f t="shared" si="21"/>
        <v>2.2714036109493305</v>
      </c>
      <c r="D117" s="14">
        <v>-20</v>
      </c>
      <c r="E117" s="14">
        <v>1871</v>
      </c>
      <c r="F117" s="14">
        <v>39</v>
      </c>
    </row>
    <row r="118" spans="1:6" x14ac:dyDescent="0.25">
      <c r="B118" s="18">
        <f t="shared" si="20"/>
        <v>11.76470588235294</v>
      </c>
      <c r="C118" s="19">
        <f t="shared" si="21"/>
        <v>1.28130460104834</v>
      </c>
      <c r="D118" s="14">
        <v>-30</v>
      </c>
      <c r="E118" s="14">
        <v>1919</v>
      </c>
      <c r="F118" s="14">
        <v>22</v>
      </c>
    </row>
    <row r="119" spans="1:6" x14ac:dyDescent="0.25">
      <c r="B119" s="18">
        <f t="shared" si="20"/>
        <v>15.317414094350612</v>
      </c>
      <c r="C119" s="19">
        <f t="shared" si="21"/>
        <v>1.7472335468841003</v>
      </c>
      <c r="D119" s="14">
        <v>-40</v>
      </c>
      <c r="E119" s="14">
        <v>1980</v>
      </c>
      <c r="F119" s="14">
        <v>30</v>
      </c>
    </row>
    <row r="120" spans="1:6" x14ac:dyDescent="0.25">
      <c r="B120" s="14"/>
      <c r="C120" s="14"/>
      <c r="D120" s="14"/>
      <c r="E120" s="14"/>
      <c r="F120" s="14"/>
    </row>
    <row r="121" spans="1:6" x14ac:dyDescent="0.25">
      <c r="A121" t="s">
        <v>435</v>
      </c>
      <c r="B121" s="14"/>
      <c r="C121" s="14"/>
      <c r="D121" s="14"/>
      <c r="E121" s="14"/>
      <c r="F121" s="14"/>
    </row>
    <row r="122" spans="1:6" x14ac:dyDescent="0.25">
      <c r="B122" s="18">
        <f t="shared" ref="B122:B130" si="22">(E122-E$126)/E$126*100</f>
        <v>-5.4998681086784549</v>
      </c>
      <c r="C122" s="19">
        <f>F122/1516*100</f>
        <v>0.85751978891820579</v>
      </c>
      <c r="D122" s="14">
        <v>40</v>
      </c>
      <c r="E122" s="14">
        <v>1433</v>
      </c>
      <c r="F122" s="14">
        <v>13</v>
      </c>
    </row>
    <row r="123" spans="1:6" x14ac:dyDescent="0.25">
      <c r="B123" s="18">
        <f t="shared" si="22"/>
        <v>-3.4555526246373045</v>
      </c>
      <c r="C123" s="19">
        <f t="shared" ref="C123:C130" si="23">F123/1516*100</f>
        <v>0.72559366754617416</v>
      </c>
      <c r="D123" s="14">
        <v>30</v>
      </c>
      <c r="E123" s="14">
        <v>1464</v>
      </c>
      <c r="F123" s="14">
        <v>11</v>
      </c>
    </row>
    <row r="124" spans="1:6" x14ac:dyDescent="0.25">
      <c r="B124" s="18">
        <f t="shared" si="22"/>
        <v>-2.2685307306779272</v>
      </c>
      <c r="C124" s="19">
        <f t="shared" si="23"/>
        <v>0.72559366754617416</v>
      </c>
      <c r="D124" s="14">
        <v>20</v>
      </c>
      <c r="E124" s="14">
        <v>1482</v>
      </c>
      <c r="F124" s="14">
        <v>11</v>
      </c>
    </row>
    <row r="125" spans="1:6" x14ac:dyDescent="0.25">
      <c r="B125" s="18">
        <f t="shared" si="22"/>
        <v>-0.63307834344501035</v>
      </c>
      <c r="C125" s="19">
        <f t="shared" si="23"/>
        <v>0.42216358839050128</v>
      </c>
      <c r="D125" s="14">
        <v>10</v>
      </c>
      <c r="E125" s="14">
        <v>1506.8</v>
      </c>
      <c r="F125" s="14">
        <v>6.4</v>
      </c>
    </row>
    <row r="126" spans="1:6" x14ac:dyDescent="0.25">
      <c r="B126" s="18">
        <f t="shared" si="22"/>
        <v>0</v>
      </c>
      <c r="C126" s="19">
        <f t="shared" si="23"/>
        <v>0.45514511873350927</v>
      </c>
      <c r="D126" s="14">
        <v>0</v>
      </c>
      <c r="E126" s="14">
        <v>1516.4</v>
      </c>
      <c r="F126" s="14">
        <v>6.9</v>
      </c>
    </row>
    <row r="127" spans="1:6" x14ac:dyDescent="0.25">
      <c r="B127" s="18">
        <f t="shared" si="22"/>
        <v>0.76496966499603725</v>
      </c>
      <c r="C127" s="19">
        <f t="shared" si="23"/>
        <v>0.92348284960422167</v>
      </c>
      <c r="D127" s="14">
        <v>-10</v>
      </c>
      <c r="E127" s="14">
        <v>1528</v>
      </c>
      <c r="F127" s="14">
        <v>14</v>
      </c>
    </row>
    <row r="128" spans="1:6" x14ac:dyDescent="0.25">
      <c r="B128" s="18">
        <f t="shared" si="22"/>
        <v>-1.9322078607227764</v>
      </c>
      <c r="C128" s="19">
        <f t="shared" si="23"/>
        <v>0.45514511873350927</v>
      </c>
      <c r="D128" s="14">
        <v>-20</v>
      </c>
      <c r="E128" s="14">
        <v>1487.1</v>
      </c>
      <c r="F128" s="14">
        <v>6.9</v>
      </c>
    </row>
    <row r="129" spans="2:6" x14ac:dyDescent="0.25">
      <c r="B129" s="18">
        <f t="shared" si="22"/>
        <v>-4.4447375362701189</v>
      </c>
      <c r="C129" s="19">
        <f t="shared" si="23"/>
        <v>0.79155672823219003</v>
      </c>
      <c r="D129" s="14">
        <v>-30</v>
      </c>
      <c r="E129" s="14">
        <v>1449</v>
      </c>
      <c r="F129" s="14">
        <v>12</v>
      </c>
    </row>
    <row r="130" spans="2:6" x14ac:dyDescent="0.25">
      <c r="B130" s="18">
        <f t="shared" si="22"/>
        <v>-6.2714323397520531</v>
      </c>
      <c r="C130" s="19">
        <f t="shared" si="23"/>
        <v>0.48153034300791553</v>
      </c>
      <c r="D130" s="14">
        <v>-40</v>
      </c>
      <c r="E130" s="14">
        <v>1421.3</v>
      </c>
      <c r="F130" s="14">
        <v>7.3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H17" sqref="H17"/>
    </sheetView>
  </sheetViews>
  <sheetFormatPr defaultRowHeight="15" x14ac:dyDescent="0.25"/>
  <cols>
    <col min="3" max="4" width="9.140625" customWidth="1"/>
  </cols>
  <sheetData>
    <row r="1" spans="1:8" x14ac:dyDescent="0.25">
      <c r="A1" t="s">
        <v>1034</v>
      </c>
    </row>
    <row r="2" spans="1:8" x14ac:dyDescent="0.25">
      <c r="A2" t="s">
        <v>1035</v>
      </c>
      <c r="B2" t="s">
        <v>1036</v>
      </c>
      <c r="C2" t="s">
        <v>1035</v>
      </c>
      <c r="D2" t="s">
        <v>1037</v>
      </c>
      <c r="E2" t="s">
        <v>1035</v>
      </c>
      <c r="F2" t="s">
        <v>1038</v>
      </c>
    </row>
    <row r="3" spans="1:8" x14ac:dyDescent="0.25">
      <c r="A3" s="9">
        <v>18.134</v>
      </c>
      <c r="B3" s="9">
        <v>18.137</v>
      </c>
      <c r="C3" s="9">
        <v>18.141999999999999</v>
      </c>
      <c r="D3" s="9">
        <v>18.125</v>
      </c>
      <c r="E3" s="9">
        <v>18.111000000000001</v>
      </c>
      <c r="F3" s="9">
        <v>18.142000000000003</v>
      </c>
      <c r="G3" s="9"/>
      <c r="H3" s="9"/>
    </row>
    <row r="4" spans="1:8" x14ac:dyDescent="0.25">
      <c r="A4" s="9">
        <v>18.155999999999999</v>
      </c>
      <c r="B4" s="9">
        <v>18.135999999999999</v>
      </c>
      <c r="C4" s="9">
        <v>18.148</v>
      </c>
      <c r="D4" s="9">
        <v>18.132000000000001</v>
      </c>
      <c r="E4" s="9">
        <v>18.123000000000001</v>
      </c>
      <c r="F4" s="9">
        <v>18.148</v>
      </c>
      <c r="G4" s="9"/>
      <c r="H4" s="9"/>
    </row>
    <row r="5" spans="1:8" x14ac:dyDescent="0.25">
      <c r="A5" s="9">
        <v>18.132000000000001</v>
      </c>
      <c r="B5" s="9">
        <v>18.128</v>
      </c>
      <c r="C5" s="9">
        <v>18.126000000000001</v>
      </c>
      <c r="D5" s="9">
        <v>18.146999999999998</v>
      </c>
      <c r="E5" s="9">
        <v>18.129000000000001</v>
      </c>
      <c r="F5" s="10">
        <v>18.131</v>
      </c>
      <c r="G5" s="9"/>
      <c r="H5" s="9"/>
    </row>
    <row r="6" spans="1:8" x14ac:dyDescent="0.25">
      <c r="A6" s="9">
        <v>18.134</v>
      </c>
      <c r="B6" s="9">
        <v>18.135000000000002</v>
      </c>
      <c r="C6" s="9">
        <v>18.141999999999999</v>
      </c>
      <c r="D6" s="9">
        <v>18.131</v>
      </c>
      <c r="E6" s="9">
        <v>18.137</v>
      </c>
      <c r="F6" s="9">
        <v>18.137</v>
      </c>
      <c r="G6" s="9"/>
      <c r="H6" s="9"/>
    </row>
    <row r="7" spans="1:8" x14ac:dyDescent="0.25">
      <c r="A7" s="9">
        <v>18.138000000000002</v>
      </c>
      <c r="B7" s="9">
        <v>18.126999999999999</v>
      </c>
      <c r="C7" s="9">
        <v>18.135999999999999</v>
      </c>
      <c r="D7" s="10">
        <v>18.157</v>
      </c>
      <c r="E7" s="9">
        <v>18.125</v>
      </c>
      <c r="F7" s="9">
        <v>18.141000000000002</v>
      </c>
      <c r="G7" s="9"/>
      <c r="H7" s="9"/>
    </row>
    <row r="8" spans="1:8" x14ac:dyDescent="0.25">
      <c r="A8" s="9">
        <v>18.143999999999998</v>
      </c>
      <c r="B8" s="9">
        <v>18.13</v>
      </c>
      <c r="C8" s="9">
        <v>18.128</v>
      </c>
      <c r="D8" s="9">
        <v>18.123999999999999</v>
      </c>
      <c r="E8" s="9">
        <v>18.119</v>
      </c>
      <c r="F8" s="9">
        <v>18.099</v>
      </c>
      <c r="G8" s="9"/>
      <c r="H8" s="9"/>
    </row>
    <row r="9" spans="1:8" x14ac:dyDescent="0.25">
      <c r="A9" s="9">
        <v>18.128</v>
      </c>
      <c r="B9" s="9">
        <v>18.12</v>
      </c>
      <c r="C9" s="9">
        <v>18.135999999999999</v>
      </c>
      <c r="D9" s="9">
        <v>18.138999999999999</v>
      </c>
      <c r="E9" s="9">
        <v>18.129000000000001</v>
      </c>
      <c r="F9" s="9">
        <v>18.135000000000002</v>
      </c>
      <c r="G9" s="9"/>
      <c r="H9" s="9"/>
    </row>
    <row r="10" spans="1:8" x14ac:dyDescent="0.25">
      <c r="A10" s="9">
        <v>18.128</v>
      </c>
      <c r="B10" s="9">
        <v>18.129000000000001</v>
      </c>
      <c r="C10" s="9">
        <v>18.141999999999999</v>
      </c>
      <c r="D10" s="9">
        <v>18.116</v>
      </c>
      <c r="E10" s="9">
        <v>18.129000000000001</v>
      </c>
      <c r="F10" s="9">
        <v>18.135000000000002</v>
      </c>
      <c r="G10" s="9"/>
      <c r="H10" s="9"/>
    </row>
    <row r="11" spans="1:8" x14ac:dyDescent="0.25">
      <c r="A11" s="9">
        <v>18.152000000000001</v>
      </c>
      <c r="B11" s="9">
        <v>18.13</v>
      </c>
      <c r="C11" s="9">
        <v>18.164000000000001</v>
      </c>
      <c r="D11" s="9">
        <v>18.138000000000002</v>
      </c>
      <c r="E11" s="9">
        <v>18.141000000000002</v>
      </c>
      <c r="F11" s="9">
        <v>18.135000000000002</v>
      </c>
      <c r="G11" s="9"/>
      <c r="H11" s="9"/>
    </row>
    <row r="12" spans="1:8" x14ac:dyDescent="0.25">
      <c r="A12" s="9">
        <v>18.135999999999999</v>
      </c>
      <c r="B12" s="9">
        <v>18.134</v>
      </c>
      <c r="C12" s="9">
        <v>18.146000000000001</v>
      </c>
      <c r="D12" s="23">
        <v>18.152000000000001</v>
      </c>
      <c r="E12" s="9">
        <v>18.117000000000001</v>
      </c>
      <c r="F12" s="9">
        <v>18.14</v>
      </c>
      <c r="G12" s="9"/>
      <c r="H12" s="9"/>
    </row>
    <row r="13" spans="1:8" x14ac:dyDescent="0.25">
      <c r="A13" s="9">
        <v>18.141999999999999</v>
      </c>
      <c r="B13" s="9">
        <v>18.138000000000002</v>
      </c>
      <c r="C13" s="9">
        <v>18.141999999999999</v>
      </c>
      <c r="D13" s="9">
        <v>18.14</v>
      </c>
      <c r="E13" s="9">
        <v>18.135000000000002</v>
      </c>
      <c r="F13" s="9">
        <v>18.128</v>
      </c>
      <c r="G13" s="9"/>
      <c r="H13" s="9"/>
    </row>
    <row r="14" spans="1:8" x14ac:dyDescent="0.25">
      <c r="A14" s="9">
        <v>18.141999999999999</v>
      </c>
      <c r="B14" s="9">
        <v>18.145</v>
      </c>
      <c r="C14" s="9">
        <v>18.12</v>
      </c>
      <c r="D14" s="23">
        <v>18.128</v>
      </c>
      <c r="E14" s="9">
        <v>18.153000000000002</v>
      </c>
      <c r="F14" s="9">
        <v>18.134</v>
      </c>
      <c r="G14" s="9"/>
      <c r="H14" s="9"/>
    </row>
    <row r="15" spans="1:8" x14ac:dyDescent="0.25">
      <c r="A15" s="9">
        <v>18.148</v>
      </c>
      <c r="B15" s="9">
        <v>18.135000000000002</v>
      </c>
      <c r="C15" s="9">
        <v>18.14</v>
      </c>
      <c r="D15" s="9">
        <v>18.114999999999998</v>
      </c>
      <c r="E15" s="9">
        <v>18.129000000000001</v>
      </c>
      <c r="F15" s="9">
        <v>18.134</v>
      </c>
      <c r="G15" s="9"/>
      <c r="H15" s="9"/>
    </row>
    <row r="16" spans="1:8" x14ac:dyDescent="0.25">
      <c r="A16" s="9">
        <v>18.138000000000002</v>
      </c>
      <c r="B16" s="9">
        <v>18.131</v>
      </c>
      <c r="C16" s="9">
        <v>18.143999999999998</v>
      </c>
      <c r="D16" s="9">
        <v>18.143000000000001</v>
      </c>
      <c r="E16" s="9">
        <v>18.151</v>
      </c>
      <c r="F16" s="9">
        <v>18.134</v>
      </c>
      <c r="G16" s="9"/>
      <c r="H16" s="9"/>
    </row>
    <row r="17" spans="1:8" x14ac:dyDescent="0.25">
      <c r="A17" s="9">
        <v>18.128</v>
      </c>
      <c r="B17" s="9">
        <v>18.14</v>
      </c>
      <c r="C17" s="9">
        <v>18.135999999999999</v>
      </c>
      <c r="D17" s="9">
        <v>18.12</v>
      </c>
      <c r="E17" s="9">
        <v>18.131</v>
      </c>
      <c r="F17" s="9">
        <v>18.128</v>
      </c>
      <c r="G17" s="9"/>
      <c r="H17" s="9"/>
    </row>
    <row r="18" spans="1:8" x14ac:dyDescent="0.25">
      <c r="A18" s="9">
        <v>18.134</v>
      </c>
      <c r="B18" s="9">
        <v>18.129000000000001</v>
      </c>
      <c r="C18" s="9">
        <v>18.148</v>
      </c>
      <c r="D18" s="9">
        <v>18.148</v>
      </c>
      <c r="E18" s="9">
        <v>18.133000000000003</v>
      </c>
      <c r="F18" s="9">
        <v>18.134</v>
      </c>
      <c r="G18" s="9"/>
      <c r="H18" s="9"/>
    </row>
    <row r="19" spans="1:8" x14ac:dyDescent="0.25">
      <c r="A19" s="9">
        <v>18.154</v>
      </c>
      <c r="B19" s="10">
        <v>18.149999999999999</v>
      </c>
      <c r="C19" s="9">
        <v>18.123999999999999</v>
      </c>
      <c r="D19" s="9">
        <v>18.114000000000001</v>
      </c>
      <c r="E19" s="9">
        <v>18.155000000000001</v>
      </c>
      <c r="F19" s="9">
        <v>18.139000000000003</v>
      </c>
      <c r="G19" s="9"/>
      <c r="H19" s="9"/>
    </row>
    <row r="20" spans="1:8" x14ac:dyDescent="0.25">
      <c r="A20" s="9">
        <v>18.135999999999999</v>
      </c>
      <c r="B20" s="9">
        <v>18.125</v>
      </c>
      <c r="C20" s="9">
        <v>18.141999999999999</v>
      </c>
      <c r="D20" s="9">
        <v>18.135000000000002</v>
      </c>
      <c r="E20" s="9">
        <v>18.129000000000001</v>
      </c>
      <c r="F20" s="9">
        <v>18.133000000000003</v>
      </c>
      <c r="G20" s="9"/>
      <c r="H20" s="9"/>
    </row>
    <row r="21" spans="1:8" x14ac:dyDescent="0.25">
      <c r="A21" s="9">
        <v>18.135999999999999</v>
      </c>
      <c r="B21" s="9">
        <v>18.135999999999999</v>
      </c>
      <c r="C21" s="9">
        <v>18.134</v>
      </c>
      <c r="D21" s="24">
        <v>18.103999999999999</v>
      </c>
      <c r="E21" s="9">
        <v>18.127000000000002</v>
      </c>
      <c r="F21" s="9">
        <v>18.133000000000003</v>
      </c>
      <c r="G21" s="9"/>
      <c r="H21" s="9"/>
    </row>
    <row r="22" spans="1:8" x14ac:dyDescent="0.25">
      <c r="A22" s="9">
        <v>18.143999999999998</v>
      </c>
      <c r="B22" s="9">
        <v>18.126000000000001</v>
      </c>
      <c r="C22" s="9">
        <v>18.134</v>
      </c>
      <c r="D22" s="9">
        <v>18.143999999999998</v>
      </c>
      <c r="E22" s="9">
        <v>18.131</v>
      </c>
      <c r="F22" s="9">
        <v>18.133000000000003</v>
      </c>
      <c r="G22" s="9"/>
      <c r="H22" s="9"/>
    </row>
    <row r="23" spans="1:8" x14ac:dyDescent="0.25">
      <c r="A23" s="9">
        <v>18.138000000000002</v>
      </c>
      <c r="B23" s="10">
        <v>18.117000000000001</v>
      </c>
      <c r="C23" s="9">
        <v>18.143999999999998</v>
      </c>
      <c r="D23" s="9">
        <v>18.123999999999999</v>
      </c>
      <c r="E23" s="9">
        <v>18.117000000000001</v>
      </c>
      <c r="F23" s="9">
        <v>18.130000000000003</v>
      </c>
      <c r="G23" s="9"/>
      <c r="H23" s="9"/>
    </row>
    <row r="24" spans="1:8" x14ac:dyDescent="0.25">
      <c r="A24" s="9">
        <v>18.14</v>
      </c>
      <c r="B24" s="9">
        <v>18.132000000000001</v>
      </c>
      <c r="C24" s="9">
        <v>18.132000000000001</v>
      </c>
      <c r="D24" s="9">
        <v>18.117999999999999</v>
      </c>
      <c r="E24" s="9">
        <v>18.115000000000002</v>
      </c>
      <c r="F24" s="9">
        <v>18.135000000000002</v>
      </c>
      <c r="G24" s="9"/>
      <c r="H24" s="9"/>
    </row>
    <row r="25" spans="1:8" x14ac:dyDescent="0.25">
      <c r="A25" s="9">
        <v>18.141999999999999</v>
      </c>
      <c r="B25" s="9">
        <v>18.126000000000001</v>
      </c>
      <c r="C25" s="9">
        <v>18.143999999999998</v>
      </c>
      <c r="D25" s="9">
        <v>18.12</v>
      </c>
      <c r="E25" s="9">
        <v>18.129000000000001</v>
      </c>
      <c r="F25" s="9">
        <v>18.135000000000002</v>
      </c>
      <c r="G25" s="9"/>
      <c r="H25" s="9"/>
    </row>
    <row r="26" spans="1:8" x14ac:dyDescent="0.25">
      <c r="A26" s="9">
        <v>18.128</v>
      </c>
      <c r="B26" s="9">
        <v>18.126000000000001</v>
      </c>
      <c r="C26" s="9">
        <v>18.14</v>
      </c>
      <c r="D26" s="9">
        <v>18.116</v>
      </c>
      <c r="E26" s="9">
        <v>18.121000000000002</v>
      </c>
      <c r="F26" s="9">
        <v>18.128</v>
      </c>
      <c r="G26" s="9"/>
      <c r="H26" s="9"/>
    </row>
    <row r="27" spans="1:8" x14ac:dyDescent="0.25">
      <c r="A27" s="9">
        <v>18.152000000000001</v>
      </c>
      <c r="B27" s="9">
        <v>18.132999999999999</v>
      </c>
      <c r="C27" s="9">
        <v>18.143999999999998</v>
      </c>
      <c r="D27" s="9">
        <v>18.126999999999999</v>
      </c>
      <c r="E27" s="9">
        <v>18.125</v>
      </c>
      <c r="F27" s="9">
        <v>18.133000000000003</v>
      </c>
      <c r="G27" s="9"/>
      <c r="H27" s="9"/>
    </row>
    <row r="28" spans="1:8" x14ac:dyDescent="0.25">
      <c r="C28" s="9"/>
    </row>
    <row r="29" spans="1:8" x14ac:dyDescent="0.25">
      <c r="A29" s="9">
        <f t="shared" ref="A29:F29" si="0">_xlfn.STDEV.S(A3:A27)</f>
        <v>8.2809017222359432E-3</v>
      </c>
      <c r="B29" s="9">
        <f t="shared" si="0"/>
        <v>7.2629195231666546E-3</v>
      </c>
      <c r="C29" s="9">
        <f t="shared" si="0"/>
        <v>9.0935874842292645E-3</v>
      </c>
      <c r="D29" s="9">
        <f t="shared" si="0"/>
        <v>1.3642824731948718E-2</v>
      </c>
      <c r="E29" s="9">
        <f t="shared" si="0"/>
        <v>1.1250481471178686E-2</v>
      </c>
      <c r="F29" s="9">
        <f t="shared" si="0"/>
        <v>8.5043126314439683E-3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J20" sqref="J20"/>
    </sheetView>
  </sheetViews>
  <sheetFormatPr defaultRowHeight="15" x14ac:dyDescent="0.25"/>
  <cols>
    <col min="9" max="9" width="10.5703125" customWidth="1"/>
    <col min="13" max="13" width="14.28515625" customWidth="1"/>
  </cols>
  <sheetData>
    <row r="1" spans="1:10" x14ac:dyDescent="0.25">
      <c r="A1" t="s">
        <v>1046</v>
      </c>
    </row>
    <row r="2" spans="1:10" s="2" customFormat="1" ht="60" x14ac:dyDescent="0.25">
      <c r="A2" t="s">
        <v>1039</v>
      </c>
      <c r="C2" s="2">
        <v>1</v>
      </c>
      <c r="D2" s="2">
        <v>2</v>
      </c>
      <c r="E2" s="2">
        <v>3</v>
      </c>
      <c r="F2" s="2">
        <v>4</v>
      </c>
      <c r="G2" s="2">
        <v>5</v>
      </c>
      <c r="I2" s="2" t="s">
        <v>1041</v>
      </c>
      <c r="J2" s="2" t="s">
        <v>1040</v>
      </c>
    </row>
    <row r="3" spans="1:10" s="2" customFormat="1" x14ac:dyDescent="0.25">
      <c r="A3" t="s">
        <v>1048</v>
      </c>
    </row>
    <row r="4" spans="1:10" x14ac:dyDescent="0.25">
      <c r="A4">
        <v>1960</v>
      </c>
      <c r="B4">
        <v>-40</v>
      </c>
      <c r="C4">
        <v>17.02</v>
      </c>
      <c r="D4">
        <v>16.5</v>
      </c>
      <c r="E4">
        <v>16.32</v>
      </c>
      <c r="F4">
        <v>19.399999999999999</v>
      </c>
      <c r="G4">
        <v>18.78</v>
      </c>
      <c r="I4">
        <f>AVERAGE(C4:G4)</f>
        <v>17.603999999999999</v>
      </c>
      <c r="J4">
        <f>STDEV(C4:G4)</f>
        <v>1.3979556502264294</v>
      </c>
    </row>
    <row r="5" spans="1:10" x14ac:dyDescent="0.25">
      <c r="A5">
        <v>1980</v>
      </c>
      <c r="B5">
        <v>-20</v>
      </c>
      <c r="C5">
        <v>17.21</v>
      </c>
      <c r="D5">
        <v>18.399999999999999</v>
      </c>
      <c r="E5">
        <v>17.52</v>
      </c>
      <c r="F5">
        <v>16.41</v>
      </c>
      <c r="G5">
        <v>16.89</v>
      </c>
      <c r="I5">
        <f t="shared" ref="I5:I8" si="0">AVERAGE(C5:G5)</f>
        <v>17.285999999999998</v>
      </c>
      <c r="J5">
        <f t="shared" ref="J5:J8" si="1">STDEV(C5:G5)</f>
        <v>0.74594235702230971</v>
      </c>
    </row>
    <row r="6" spans="1:10" x14ac:dyDescent="0.25">
      <c r="A6">
        <v>2000</v>
      </c>
      <c r="B6">
        <v>0</v>
      </c>
      <c r="C6">
        <v>16.54</v>
      </c>
      <c r="D6">
        <v>16.57</v>
      </c>
      <c r="E6">
        <v>18.14</v>
      </c>
      <c r="F6">
        <v>17.850000000000001</v>
      </c>
      <c r="G6">
        <v>17</v>
      </c>
      <c r="I6">
        <f t="shared" si="0"/>
        <v>17.22</v>
      </c>
      <c r="J6">
        <f t="shared" si="1"/>
        <v>0.73766523572688503</v>
      </c>
    </row>
    <row r="7" spans="1:10" x14ac:dyDescent="0.25">
      <c r="A7">
        <v>1920</v>
      </c>
      <c r="B7">
        <v>-80</v>
      </c>
      <c r="C7">
        <v>17.07</v>
      </c>
      <c r="D7">
        <v>15.75</v>
      </c>
      <c r="E7">
        <v>14.42</v>
      </c>
      <c r="F7">
        <v>14.53</v>
      </c>
      <c r="G7">
        <v>16.02</v>
      </c>
      <c r="I7">
        <f t="shared" si="0"/>
        <v>15.558000000000002</v>
      </c>
      <c r="J7">
        <f t="shared" si="1"/>
        <v>1.105472749551069</v>
      </c>
    </row>
    <row r="8" spans="1:10" x14ac:dyDescent="0.25">
      <c r="A8">
        <v>1940</v>
      </c>
      <c r="B8">
        <v>-60</v>
      </c>
      <c r="C8">
        <v>18.64</v>
      </c>
      <c r="D8">
        <v>17.46</v>
      </c>
      <c r="E8">
        <v>15.96</v>
      </c>
      <c r="F8">
        <v>16.059999999999999</v>
      </c>
      <c r="G8">
        <v>16.559999999999999</v>
      </c>
      <c r="I8">
        <f t="shared" si="0"/>
        <v>16.936</v>
      </c>
      <c r="J8">
        <f t="shared" si="1"/>
        <v>1.1224437625110673</v>
      </c>
    </row>
    <row r="10" spans="1:10" x14ac:dyDescent="0.25">
      <c r="A10" t="s">
        <v>1047</v>
      </c>
    </row>
    <row r="11" spans="1:10" ht="75" x14ac:dyDescent="0.25">
      <c r="C11" s="2" t="s">
        <v>1043</v>
      </c>
      <c r="D11" s="2" t="s">
        <v>1044</v>
      </c>
      <c r="E11" s="2" t="s">
        <v>1045</v>
      </c>
      <c r="I11" s="2" t="s">
        <v>1042</v>
      </c>
      <c r="J11" s="2"/>
    </row>
    <row r="12" spans="1:10" x14ac:dyDescent="0.25">
      <c r="A12">
        <v>1960</v>
      </c>
      <c r="B12">
        <v>-40</v>
      </c>
      <c r="C12">
        <v>18.2</v>
      </c>
      <c r="D12">
        <v>16.29</v>
      </c>
      <c r="E12">
        <v>18.21</v>
      </c>
      <c r="I12">
        <f>AVERAGE(C12,D12,E12)</f>
        <v>17.566666666666666</v>
      </c>
      <c r="J12">
        <f>STDEV(C12,D12,E12)</f>
        <v>1.1056370712550003</v>
      </c>
    </row>
    <row r="13" spans="1:10" x14ac:dyDescent="0.25">
      <c r="A13">
        <v>1980</v>
      </c>
      <c r="B13">
        <v>-20</v>
      </c>
      <c r="C13">
        <v>17.309999999999999</v>
      </c>
      <c r="D13">
        <v>16.52</v>
      </c>
      <c r="E13">
        <v>17.829999999999998</v>
      </c>
      <c r="I13">
        <f>AVERAGE(C13,D13,E13)</f>
        <v>17.22</v>
      </c>
      <c r="J13">
        <f>STDEV(C13,D13,E13)</f>
        <v>0.65962110336161861</v>
      </c>
    </row>
    <row r="14" spans="1:10" x14ac:dyDescent="0.25">
      <c r="A14">
        <v>2000</v>
      </c>
      <c r="B14">
        <v>0</v>
      </c>
      <c r="C14">
        <v>17.3</v>
      </c>
      <c r="D14">
        <v>17.27</v>
      </c>
      <c r="E14">
        <v>17.97</v>
      </c>
      <c r="I14">
        <f>AVERAGE(C14,D14,E14)</f>
        <v>17.513333333333332</v>
      </c>
      <c r="J14">
        <f>STDEV(C14,D14,E14)</f>
        <v>0.39576929306520581</v>
      </c>
    </row>
    <row r="15" spans="1:10" x14ac:dyDescent="0.25">
      <c r="A15">
        <v>1920</v>
      </c>
      <c r="B15">
        <v>-80</v>
      </c>
      <c r="C15">
        <v>15.41</v>
      </c>
      <c r="D15">
        <v>14.66</v>
      </c>
      <c r="E15">
        <v>16.350000000000001</v>
      </c>
      <c r="I15">
        <f>AVERAGE(C15,D15,E15)</f>
        <v>15.473333333333334</v>
      </c>
      <c r="J15">
        <f>STDEV(C15,D15,E15)</f>
        <v>0.84677820787578983</v>
      </c>
    </row>
    <row r="16" spans="1:10" x14ac:dyDescent="0.25">
      <c r="A16">
        <v>1940</v>
      </c>
      <c r="B16">
        <v>-60</v>
      </c>
      <c r="C16">
        <v>17.18</v>
      </c>
      <c r="D16">
        <v>16.11</v>
      </c>
      <c r="E16">
        <v>17.59</v>
      </c>
      <c r="I16">
        <f>AVERAGE(C16,D16,E16)</f>
        <v>16.959999999999997</v>
      </c>
      <c r="J16">
        <f>STDEV(C16,D16,E16)</f>
        <v>0.7641334961902928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7"/>
  <sheetViews>
    <sheetView workbookViewId="0">
      <selection activeCell="K39" sqref="K39"/>
    </sheetView>
  </sheetViews>
  <sheetFormatPr defaultRowHeight="15" x14ac:dyDescent="0.25"/>
  <cols>
    <col min="2" max="4" width="12" bestFit="1" customWidth="1"/>
    <col min="6" max="8" width="12.5703125" bestFit="1" customWidth="1"/>
  </cols>
  <sheetData>
    <row r="1" spans="1:8" x14ac:dyDescent="0.25">
      <c r="A1" t="s">
        <v>1049</v>
      </c>
    </row>
    <row r="2" spans="1:8" x14ac:dyDescent="0.25">
      <c r="B2" t="s">
        <v>1050</v>
      </c>
      <c r="C2" t="s">
        <v>1051</v>
      </c>
      <c r="D2" t="s">
        <v>1052</v>
      </c>
      <c r="F2" t="s">
        <v>1053</v>
      </c>
      <c r="G2" t="s">
        <v>1053</v>
      </c>
      <c r="H2" t="s">
        <v>1053</v>
      </c>
    </row>
    <row r="3" spans="1:8" x14ac:dyDescent="0.25">
      <c r="A3" t="s">
        <v>1054</v>
      </c>
      <c r="B3" t="s">
        <v>1055</v>
      </c>
      <c r="C3" t="s">
        <v>1056</v>
      </c>
      <c r="D3" t="s">
        <v>1057</v>
      </c>
      <c r="F3" t="s">
        <v>1055</v>
      </c>
      <c r="G3" t="s">
        <v>1056</v>
      </c>
      <c r="H3" t="s">
        <v>1057</v>
      </c>
    </row>
    <row r="4" spans="1:8" x14ac:dyDescent="0.25">
      <c r="B4">
        <v>0.10319399999999999</v>
      </c>
      <c r="C4">
        <v>0.10195</v>
      </c>
      <c r="D4">
        <v>0.10642699999999999</v>
      </c>
      <c r="F4">
        <v>9.9545900000000007E-2</v>
      </c>
      <c r="G4">
        <v>9.8023399999999997E-2</v>
      </c>
      <c r="H4">
        <v>0.104362</v>
      </c>
    </row>
    <row r="5" spans="1:8" x14ac:dyDescent="0.25">
      <c r="B5">
        <v>0.103186</v>
      </c>
      <c r="C5">
        <v>0.102421</v>
      </c>
      <c r="D5">
        <v>9.9527000000000004E-2</v>
      </c>
      <c r="F5">
        <v>9.8980499999999999E-2</v>
      </c>
      <c r="G5">
        <v>0.10007000000000001</v>
      </c>
      <c r="H5">
        <v>9.7461999999999993E-2</v>
      </c>
    </row>
    <row r="6" spans="1:8" x14ac:dyDescent="0.25">
      <c r="B6">
        <v>0.103369</v>
      </c>
      <c r="C6">
        <v>0.102311</v>
      </c>
      <c r="D6">
        <v>0.103168</v>
      </c>
      <c r="F6">
        <v>9.8677100000000004E-2</v>
      </c>
      <c r="G6">
        <v>9.9088499999999996E-2</v>
      </c>
      <c r="H6">
        <v>0.100573</v>
      </c>
    </row>
    <row r="7" spans="1:8" x14ac:dyDescent="0.25">
      <c r="B7">
        <v>0.102682</v>
      </c>
      <c r="C7">
        <v>0.102853</v>
      </c>
      <c r="D7">
        <v>0.105867</v>
      </c>
      <c r="F7">
        <v>9.7572000000000006E-2</v>
      </c>
      <c r="G7">
        <v>9.9208099999999994E-2</v>
      </c>
      <c r="H7">
        <v>0.10267800000000001</v>
      </c>
    </row>
    <row r="8" spans="1:8" x14ac:dyDescent="0.25">
      <c r="B8">
        <v>0.10359400000000001</v>
      </c>
      <c r="C8">
        <v>0.10394299999999999</v>
      </c>
      <c r="D8">
        <v>0.104425</v>
      </c>
      <c r="F8">
        <v>9.7999699999999995E-2</v>
      </c>
      <c r="G8">
        <v>9.8637100000000005E-2</v>
      </c>
      <c r="H8">
        <v>0.100825</v>
      </c>
    </row>
    <row r="9" spans="1:8" x14ac:dyDescent="0.25">
      <c r="B9">
        <v>0.101697</v>
      </c>
      <c r="C9">
        <v>0.102546</v>
      </c>
      <c r="D9">
        <v>0.103688</v>
      </c>
      <c r="F9">
        <v>9.57422E-2</v>
      </c>
      <c r="G9">
        <v>9.8665199999999995E-2</v>
      </c>
      <c r="H9">
        <v>9.9635799999999997E-2</v>
      </c>
    </row>
    <row r="10" spans="1:8" x14ac:dyDescent="0.25">
      <c r="B10">
        <v>0.105798</v>
      </c>
      <c r="C10">
        <v>0.10401199999999999</v>
      </c>
      <c r="D10">
        <v>0.104543</v>
      </c>
      <c r="F10">
        <v>9.9173899999999995E-2</v>
      </c>
      <c r="G10">
        <v>9.9252999999999994E-2</v>
      </c>
      <c r="H10">
        <v>0.10000299999999999</v>
      </c>
    </row>
    <row r="11" spans="1:8" x14ac:dyDescent="0.25">
      <c r="B11">
        <v>0.10481500000000001</v>
      </c>
      <c r="C11">
        <v>0.103869</v>
      </c>
      <c r="D11">
        <v>0.10353800000000001</v>
      </c>
      <c r="F11">
        <v>9.7814799999999993E-2</v>
      </c>
      <c r="G11">
        <v>9.7465599999999999E-2</v>
      </c>
      <c r="H11">
        <v>9.8583299999999999E-2</v>
      </c>
    </row>
    <row r="12" spans="1:8" x14ac:dyDescent="0.25">
      <c r="B12">
        <v>0.10388</v>
      </c>
      <c r="C12">
        <v>0.104514</v>
      </c>
      <c r="D12">
        <v>0.104879</v>
      </c>
      <c r="F12">
        <v>9.64917E-2</v>
      </c>
      <c r="G12">
        <v>9.8434599999999997E-2</v>
      </c>
      <c r="H12">
        <v>9.9404699999999999E-2</v>
      </c>
    </row>
    <row r="13" spans="1:8" x14ac:dyDescent="0.25">
      <c r="B13">
        <v>0.10668900000000001</v>
      </c>
      <c r="C13">
        <v>0.103431</v>
      </c>
      <c r="D13">
        <v>0.104564</v>
      </c>
      <c r="F13">
        <v>9.8712099999999997E-2</v>
      </c>
      <c r="G13">
        <v>9.7829299999999994E-2</v>
      </c>
      <c r="H13">
        <v>9.8653699999999997E-2</v>
      </c>
    </row>
    <row r="14" spans="1:8" x14ac:dyDescent="0.25">
      <c r="B14">
        <v>0.104797</v>
      </c>
      <c r="C14">
        <v>0.104668</v>
      </c>
      <c r="D14">
        <v>0.105824</v>
      </c>
      <c r="F14">
        <v>9.6552700000000005E-2</v>
      </c>
      <c r="G14">
        <v>9.79902E-2</v>
      </c>
      <c r="H14">
        <v>9.9399500000000002E-2</v>
      </c>
    </row>
    <row r="15" spans="1:8" x14ac:dyDescent="0.25">
      <c r="B15">
        <v>0.107173</v>
      </c>
      <c r="C15">
        <v>0.10618900000000001</v>
      </c>
      <c r="D15">
        <v>0.10521999999999999</v>
      </c>
      <c r="F15">
        <v>9.8309300000000002E-2</v>
      </c>
      <c r="G15">
        <v>9.6574199999999999E-2</v>
      </c>
      <c r="H15">
        <v>9.8386100000000004E-2</v>
      </c>
    </row>
    <row r="16" spans="1:8" x14ac:dyDescent="0.25">
      <c r="B16">
        <v>0.108242</v>
      </c>
      <c r="C16">
        <v>0.104613</v>
      </c>
      <c r="D16">
        <v>0.105532</v>
      </c>
      <c r="F16">
        <v>9.8910799999999993E-2</v>
      </c>
      <c r="G16">
        <v>9.7317200000000006E-2</v>
      </c>
      <c r="H16">
        <v>9.8263699999999995E-2</v>
      </c>
    </row>
    <row r="17" spans="2:8" x14ac:dyDescent="0.25">
      <c r="B17">
        <v>0.107115</v>
      </c>
      <c r="C17">
        <v>0.10534399999999999</v>
      </c>
      <c r="D17">
        <v>0.10423200000000001</v>
      </c>
      <c r="F17">
        <v>9.7464700000000001E-2</v>
      </c>
      <c r="G17">
        <v>9.8303299999999996E-2</v>
      </c>
      <c r="H17">
        <v>9.6619899999999995E-2</v>
      </c>
    </row>
    <row r="18" spans="2:8" x14ac:dyDescent="0.25">
      <c r="B18">
        <v>0.10863200000000001</v>
      </c>
      <c r="C18">
        <v>0.105755</v>
      </c>
      <c r="D18">
        <v>0.104939</v>
      </c>
      <c r="F18">
        <v>9.8468399999999998E-2</v>
      </c>
      <c r="G18">
        <v>9.6394099999999996E-2</v>
      </c>
      <c r="H18">
        <v>9.6864800000000001E-2</v>
      </c>
    </row>
    <row r="19" spans="2:8" x14ac:dyDescent="0.25">
      <c r="B19">
        <v>0.10868</v>
      </c>
      <c r="C19">
        <v>0.105363</v>
      </c>
      <c r="D19">
        <v>0.105333</v>
      </c>
      <c r="F19">
        <v>9.8078200000000004E-2</v>
      </c>
      <c r="G19">
        <v>9.6684500000000007E-2</v>
      </c>
      <c r="H19">
        <v>9.6811099999999997E-2</v>
      </c>
    </row>
    <row r="20" spans="2:8" x14ac:dyDescent="0.25">
      <c r="B20">
        <v>0.10752299999999999</v>
      </c>
      <c r="C20">
        <v>0.10632900000000001</v>
      </c>
      <c r="D20">
        <v>0.106602</v>
      </c>
      <c r="F20">
        <v>9.6663299999999994E-2</v>
      </c>
      <c r="G20">
        <v>9.6661200000000003E-2</v>
      </c>
      <c r="H20">
        <v>9.7585199999999997E-2</v>
      </c>
    </row>
    <row r="21" spans="2:8" x14ac:dyDescent="0.25">
      <c r="B21">
        <v>0.107914</v>
      </c>
      <c r="C21">
        <v>0.107059</v>
      </c>
      <c r="D21">
        <v>0.10673100000000001</v>
      </c>
      <c r="F21">
        <v>9.6610699999999994E-2</v>
      </c>
      <c r="G21">
        <v>9.5910499999999996E-2</v>
      </c>
      <c r="H21">
        <v>9.7292100000000006E-2</v>
      </c>
    </row>
    <row r="22" spans="2:8" x14ac:dyDescent="0.25">
      <c r="B22">
        <v>0.109017</v>
      </c>
      <c r="C22">
        <v>0.108293</v>
      </c>
      <c r="D22">
        <v>0.106507</v>
      </c>
      <c r="F22">
        <v>9.7214999999999996E-2</v>
      </c>
      <c r="G22">
        <v>9.6399899999999997E-2</v>
      </c>
      <c r="H22">
        <v>9.6689999999999998E-2</v>
      </c>
    </row>
    <row r="23" spans="2:8" x14ac:dyDescent="0.25">
      <c r="B23">
        <v>0.109913</v>
      </c>
      <c r="C23">
        <v>0.10506600000000001</v>
      </c>
      <c r="D23">
        <v>0.106015</v>
      </c>
      <c r="F23">
        <v>9.7640900000000003E-2</v>
      </c>
      <c r="G23">
        <v>9.6646300000000004E-2</v>
      </c>
      <c r="H23">
        <v>9.5848500000000003E-2</v>
      </c>
    </row>
    <row r="24" spans="2:8" x14ac:dyDescent="0.25">
      <c r="B24">
        <v>0.11162999999999999</v>
      </c>
      <c r="C24">
        <v>0.106388</v>
      </c>
      <c r="D24">
        <v>0.10599500000000001</v>
      </c>
      <c r="F24">
        <v>9.8808499999999994E-2</v>
      </c>
      <c r="G24">
        <v>9.7371200000000005E-2</v>
      </c>
      <c r="H24">
        <v>9.5444699999999993E-2</v>
      </c>
    </row>
    <row r="25" spans="2:8" x14ac:dyDescent="0.25">
      <c r="B25">
        <v>0.11053399999999999</v>
      </c>
      <c r="C25">
        <v>0.107284</v>
      </c>
      <c r="D25">
        <v>0.10578899999999999</v>
      </c>
      <c r="F25">
        <v>9.7490099999999996E-2</v>
      </c>
      <c r="G25">
        <v>9.4120700000000002E-2</v>
      </c>
      <c r="H25">
        <v>9.4906099999999993E-2</v>
      </c>
    </row>
    <row r="26" spans="2:8" x14ac:dyDescent="0.25">
      <c r="B26">
        <v>0.111953</v>
      </c>
      <c r="C26">
        <v>0.108515</v>
      </c>
      <c r="D26">
        <v>0.10691100000000001</v>
      </c>
      <c r="F26">
        <v>9.8351800000000003E-2</v>
      </c>
      <c r="G26">
        <v>9.4931100000000004E-2</v>
      </c>
      <c r="H26">
        <v>9.5536099999999999E-2</v>
      </c>
    </row>
    <row r="27" spans="2:8" x14ac:dyDescent="0.25">
      <c r="B27">
        <v>0.112277</v>
      </c>
      <c r="C27">
        <v>0.109573</v>
      </c>
      <c r="D27">
        <v>0.108185</v>
      </c>
      <c r="F27">
        <v>9.82653E-2</v>
      </c>
      <c r="G27">
        <v>9.5352199999999998E-2</v>
      </c>
      <c r="H27">
        <v>9.6295400000000003E-2</v>
      </c>
    </row>
    <row r="28" spans="2:8" x14ac:dyDescent="0.25">
      <c r="B28">
        <v>0.11255900000000001</v>
      </c>
      <c r="C28">
        <v>0.107955</v>
      </c>
      <c r="D28">
        <v>0.109912</v>
      </c>
      <c r="F28">
        <v>9.8171499999999995E-2</v>
      </c>
      <c r="G28">
        <v>9.6090200000000001E-2</v>
      </c>
      <c r="H28">
        <v>9.7482200000000005E-2</v>
      </c>
    </row>
    <row r="29" spans="2:8" x14ac:dyDescent="0.25">
      <c r="B29">
        <v>0.11223</v>
      </c>
      <c r="C29">
        <v>0.108255</v>
      </c>
      <c r="D29">
        <v>0.109666</v>
      </c>
      <c r="F29">
        <v>9.7535399999999994E-2</v>
      </c>
      <c r="G29">
        <v>9.6676399999999996E-2</v>
      </c>
      <c r="H29">
        <v>9.6899399999999997E-2</v>
      </c>
    </row>
    <row r="30" spans="2:8" x14ac:dyDescent="0.25">
      <c r="B30">
        <v>0.11376799999999999</v>
      </c>
      <c r="C30">
        <v>0.10841000000000001</v>
      </c>
      <c r="D30">
        <v>0.107583</v>
      </c>
      <c r="F30">
        <v>9.8519499999999996E-2</v>
      </c>
      <c r="G30">
        <v>9.4883999999999996E-2</v>
      </c>
      <c r="H30">
        <v>9.4701099999999996E-2</v>
      </c>
    </row>
    <row r="31" spans="2:8" x14ac:dyDescent="0.25">
      <c r="B31">
        <v>0.112899</v>
      </c>
      <c r="C31">
        <v>0.109347</v>
      </c>
      <c r="D31">
        <v>0.10757799999999999</v>
      </c>
      <c r="F31">
        <v>9.7433699999999998E-2</v>
      </c>
      <c r="G31">
        <v>9.4801499999999997E-2</v>
      </c>
      <c r="H31">
        <v>9.4321000000000002E-2</v>
      </c>
    </row>
    <row r="32" spans="2:8" x14ac:dyDescent="0.25">
      <c r="B32">
        <v>0.114577</v>
      </c>
      <c r="C32">
        <v>0.10795299999999999</v>
      </c>
      <c r="D32">
        <v>0.105652</v>
      </c>
      <c r="F32">
        <v>9.8531900000000006E-2</v>
      </c>
      <c r="G32">
        <v>9.4573699999999997E-2</v>
      </c>
      <c r="H32">
        <v>9.2319100000000001E-2</v>
      </c>
    </row>
    <row r="33" spans="2:8" x14ac:dyDescent="0.25">
      <c r="B33">
        <v>0.115286</v>
      </c>
      <c r="C33">
        <v>0.11090999999999999</v>
      </c>
      <c r="D33">
        <v>0.107749</v>
      </c>
      <c r="F33">
        <v>9.8797399999999994E-2</v>
      </c>
      <c r="G33">
        <v>9.5046500000000006E-2</v>
      </c>
      <c r="H33">
        <v>9.3794600000000006E-2</v>
      </c>
    </row>
    <row r="34" spans="2:8" x14ac:dyDescent="0.25">
      <c r="B34">
        <v>0.11422499999999999</v>
      </c>
      <c r="C34">
        <v>0.110543</v>
      </c>
      <c r="D34">
        <v>0.108281</v>
      </c>
      <c r="F34">
        <v>9.7553299999999996E-2</v>
      </c>
      <c r="G34">
        <v>9.3528799999999995E-2</v>
      </c>
      <c r="H34">
        <v>9.3925800000000004E-2</v>
      </c>
    </row>
    <row r="35" spans="2:8" x14ac:dyDescent="0.25">
      <c r="B35">
        <v>0.116344</v>
      </c>
      <c r="C35">
        <v>0.111028</v>
      </c>
      <c r="D35">
        <v>0.108365</v>
      </c>
      <c r="F35">
        <v>9.9027500000000004E-2</v>
      </c>
      <c r="G35">
        <v>9.5730499999999996E-2</v>
      </c>
      <c r="H35">
        <v>9.3673599999999996E-2</v>
      </c>
    </row>
    <row r="36" spans="2:8" x14ac:dyDescent="0.25">
      <c r="B36">
        <v>0.117047</v>
      </c>
      <c r="C36">
        <v>0.111489</v>
      </c>
      <c r="D36">
        <v>0.108573</v>
      </c>
      <c r="F36">
        <v>9.9300399999999997E-2</v>
      </c>
      <c r="G36">
        <v>9.5122700000000004E-2</v>
      </c>
      <c r="H36">
        <v>9.3530699999999994E-2</v>
      </c>
    </row>
    <row r="37" spans="2:8" x14ac:dyDescent="0.25">
      <c r="B37">
        <v>0.11670899999999999</v>
      </c>
      <c r="C37">
        <v>0.110767</v>
      </c>
      <c r="D37">
        <v>0.108293</v>
      </c>
      <c r="F37">
        <v>9.8676700000000006E-2</v>
      </c>
      <c r="G37">
        <v>9.5177899999999996E-2</v>
      </c>
      <c r="H37">
        <v>9.2981099999999997E-2</v>
      </c>
    </row>
    <row r="38" spans="2:8" x14ac:dyDescent="0.25">
      <c r="B38">
        <v>0.117047</v>
      </c>
      <c r="C38">
        <v>0.112137</v>
      </c>
      <c r="D38">
        <v>0.108692</v>
      </c>
      <c r="F38">
        <v>9.8633600000000002E-2</v>
      </c>
      <c r="G38">
        <v>9.5245800000000005E-2</v>
      </c>
      <c r="H38">
        <v>9.3010399999999993E-2</v>
      </c>
    </row>
    <row r="39" spans="2:8" x14ac:dyDescent="0.25">
      <c r="B39">
        <v>0.116443</v>
      </c>
      <c r="C39">
        <v>0.11208799999999999</v>
      </c>
      <c r="D39">
        <v>0.109204</v>
      </c>
      <c r="F39">
        <v>9.7831500000000002E-2</v>
      </c>
      <c r="G39">
        <v>9.4318600000000002E-2</v>
      </c>
      <c r="H39">
        <v>9.3119400000000005E-2</v>
      </c>
    </row>
    <row r="40" spans="2:8" x14ac:dyDescent="0.25">
      <c r="B40">
        <v>0.115888</v>
      </c>
      <c r="C40">
        <v>0.11178100000000001</v>
      </c>
      <c r="D40">
        <v>0.108914</v>
      </c>
      <c r="F40">
        <v>9.7074199999999999E-2</v>
      </c>
      <c r="G40">
        <v>9.5156900000000003E-2</v>
      </c>
      <c r="H40">
        <v>9.2579499999999995E-2</v>
      </c>
    </row>
    <row r="41" spans="2:8" x14ac:dyDescent="0.25">
      <c r="B41">
        <v>0.116331</v>
      </c>
      <c r="C41">
        <v>0.11178299999999999</v>
      </c>
      <c r="D41">
        <v>0.109143</v>
      </c>
      <c r="F41">
        <v>9.7115400000000004E-2</v>
      </c>
      <c r="G41">
        <v>9.4841999999999996E-2</v>
      </c>
      <c r="H41">
        <v>9.2465900000000004E-2</v>
      </c>
    </row>
    <row r="42" spans="2:8" x14ac:dyDescent="0.25">
      <c r="B42">
        <v>0.116129</v>
      </c>
      <c r="C42">
        <v>0.113092</v>
      </c>
      <c r="D42">
        <v>0.110197</v>
      </c>
      <c r="F42">
        <v>9.6639199999999995E-2</v>
      </c>
      <c r="G42">
        <v>9.4258999999999996E-2</v>
      </c>
      <c r="H42">
        <v>9.3025899999999995E-2</v>
      </c>
    </row>
    <row r="43" spans="2:8" x14ac:dyDescent="0.25">
      <c r="B43">
        <v>0.11931899999999999</v>
      </c>
      <c r="C43">
        <v>0.114729</v>
      </c>
      <c r="D43">
        <v>0.111205</v>
      </c>
      <c r="F43">
        <v>9.8989199999999999E-2</v>
      </c>
      <c r="G43">
        <v>9.3964699999999998E-2</v>
      </c>
      <c r="H43">
        <v>9.3572000000000002E-2</v>
      </c>
    </row>
    <row r="44" spans="2:8" x14ac:dyDescent="0.25">
      <c r="B44">
        <v>0.121916</v>
      </c>
      <c r="C44">
        <v>0.11372599999999999</v>
      </c>
      <c r="D44">
        <v>0.10896</v>
      </c>
      <c r="F44">
        <v>0.10084</v>
      </c>
      <c r="G44">
        <v>9.4735100000000003E-2</v>
      </c>
      <c r="H44">
        <v>9.1399800000000003E-2</v>
      </c>
    </row>
    <row r="45" spans="2:8" x14ac:dyDescent="0.25">
      <c r="B45">
        <v>0.119836</v>
      </c>
      <c r="C45">
        <v>0.112604</v>
      </c>
      <c r="D45">
        <v>0.10981299999999999</v>
      </c>
      <c r="F45">
        <v>9.8810899999999993E-2</v>
      </c>
      <c r="G45">
        <v>9.5818100000000003E-2</v>
      </c>
      <c r="H45">
        <v>9.1812900000000003E-2</v>
      </c>
    </row>
    <row r="46" spans="2:8" x14ac:dyDescent="0.25">
      <c r="B46">
        <v>0.118648</v>
      </c>
      <c r="C46">
        <v>0.113652</v>
      </c>
      <c r="D46">
        <v>0.11222</v>
      </c>
      <c r="F46">
        <v>9.7526399999999999E-2</v>
      </c>
      <c r="G46">
        <v>9.4689700000000002E-2</v>
      </c>
      <c r="H46">
        <v>9.3533400000000003E-2</v>
      </c>
    </row>
    <row r="47" spans="2:8" x14ac:dyDescent="0.25">
      <c r="B47">
        <v>0.12038600000000001</v>
      </c>
      <c r="C47">
        <v>0.11386499999999999</v>
      </c>
      <c r="D47">
        <v>0.111746</v>
      </c>
      <c r="F47">
        <v>9.8695000000000005E-2</v>
      </c>
      <c r="G47">
        <v>9.3463500000000005E-2</v>
      </c>
      <c r="H47">
        <v>9.2849899999999999E-2</v>
      </c>
    </row>
    <row r="48" spans="2:8" x14ac:dyDescent="0.25">
      <c r="B48">
        <v>0.119767</v>
      </c>
      <c r="C48">
        <v>0.114631</v>
      </c>
      <c r="D48">
        <v>0.112107</v>
      </c>
      <c r="F48">
        <v>9.7912700000000005E-2</v>
      </c>
      <c r="G48">
        <v>9.4025200000000003E-2</v>
      </c>
      <c r="H48">
        <v>9.2864100000000005E-2</v>
      </c>
    </row>
    <row r="49" spans="2:8" x14ac:dyDescent="0.25">
      <c r="B49">
        <v>0.1195</v>
      </c>
      <c r="C49">
        <v>0.114023</v>
      </c>
      <c r="D49">
        <v>0.113234</v>
      </c>
      <c r="F49">
        <v>9.7407800000000003E-2</v>
      </c>
      <c r="G49">
        <v>9.3941200000000002E-2</v>
      </c>
      <c r="H49">
        <v>9.3521699999999999E-2</v>
      </c>
    </row>
    <row r="50" spans="2:8" x14ac:dyDescent="0.25">
      <c r="B50">
        <v>0.121116</v>
      </c>
      <c r="C50">
        <v>0.112092</v>
      </c>
      <c r="D50">
        <v>0.112516</v>
      </c>
      <c r="F50">
        <v>9.8406099999999996E-2</v>
      </c>
      <c r="G50">
        <v>9.4279000000000002E-2</v>
      </c>
      <c r="H50">
        <v>9.2653799999999994E-2</v>
      </c>
    </row>
    <row r="51" spans="2:8" x14ac:dyDescent="0.25">
      <c r="B51">
        <v>0.121765</v>
      </c>
      <c r="C51">
        <v>0.11426699999999999</v>
      </c>
      <c r="D51">
        <v>0.111315</v>
      </c>
      <c r="F51">
        <v>9.8648600000000003E-2</v>
      </c>
      <c r="G51">
        <v>9.3523599999999998E-2</v>
      </c>
      <c r="H51">
        <v>9.1391500000000001E-2</v>
      </c>
    </row>
    <row r="52" spans="2:8" x14ac:dyDescent="0.25">
      <c r="B52">
        <v>0.12149500000000001</v>
      </c>
      <c r="C52">
        <v>0.114936</v>
      </c>
      <c r="D52">
        <v>0.111651</v>
      </c>
      <c r="F52">
        <v>9.8174600000000001E-2</v>
      </c>
      <c r="G52">
        <v>9.1682799999999995E-2</v>
      </c>
      <c r="H52">
        <v>9.1385800000000003E-2</v>
      </c>
    </row>
    <row r="53" spans="2:8" x14ac:dyDescent="0.25">
      <c r="B53">
        <v>0.122503</v>
      </c>
      <c r="C53">
        <v>0.115055</v>
      </c>
      <c r="D53">
        <v>0.11212800000000001</v>
      </c>
      <c r="F53">
        <v>9.8699499999999996E-2</v>
      </c>
      <c r="G53">
        <v>9.3133800000000003E-2</v>
      </c>
      <c r="H53">
        <v>9.1507500000000006E-2</v>
      </c>
    </row>
    <row r="54" spans="2:8" x14ac:dyDescent="0.25">
      <c r="B54">
        <v>0.12249599999999999</v>
      </c>
      <c r="C54">
        <v>0.115609</v>
      </c>
      <c r="D54">
        <v>0.11298999999999999</v>
      </c>
      <c r="F54">
        <v>9.8405699999999999E-2</v>
      </c>
      <c r="G54">
        <v>9.3420100000000006E-2</v>
      </c>
      <c r="H54">
        <v>9.1940499999999994E-2</v>
      </c>
    </row>
    <row r="55" spans="2:8" x14ac:dyDescent="0.25">
      <c r="B55">
        <v>0.123517</v>
      </c>
      <c r="C55">
        <v>0.117326</v>
      </c>
      <c r="D55">
        <v>0.113458</v>
      </c>
      <c r="F55">
        <v>9.8969500000000002E-2</v>
      </c>
      <c r="G55">
        <v>9.3268400000000001E-2</v>
      </c>
      <c r="H55">
        <v>9.2071700000000006E-2</v>
      </c>
    </row>
    <row r="56" spans="2:8" x14ac:dyDescent="0.25">
      <c r="B56">
        <v>0.1231</v>
      </c>
      <c r="C56">
        <v>0.11688900000000001</v>
      </c>
      <c r="D56">
        <v>0.112827</v>
      </c>
      <c r="F56">
        <v>9.8391400000000004E-2</v>
      </c>
      <c r="G56">
        <v>9.3440999999999996E-2</v>
      </c>
      <c r="H56">
        <v>9.1323199999999993E-2</v>
      </c>
    </row>
    <row r="57" spans="2:8" x14ac:dyDescent="0.25">
      <c r="B57">
        <v>0.12365900000000001</v>
      </c>
      <c r="C57">
        <v>0.117631</v>
      </c>
      <c r="D57">
        <v>0.113149</v>
      </c>
      <c r="F57">
        <v>9.8542000000000005E-2</v>
      </c>
      <c r="G57">
        <v>9.4556699999999994E-2</v>
      </c>
      <c r="H57">
        <v>9.1318099999999999E-2</v>
      </c>
    </row>
    <row r="58" spans="2:8" x14ac:dyDescent="0.25">
      <c r="B58">
        <v>0.12504899999999999</v>
      </c>
      <c r="C58">
        <v>0.116683</v>
      </c>
      <c r="D58">
        <v>0.113746</v>
      </c>
      <c r="F58">
        <v>9.9387199999999995E-2</v>
      </c>
      <c r="G58">
        <v>9.3970899999999996E-2</v>
      </c>
      <c r="H58">
        <v>9.15435E-2</v>
      </c>
    </row>
    <row r="59" spans="2:8" x14ac:dyDescent="0.25">
      <c r="B59">
        <v>0.12493</v>
      </c>
      <c r="C59">
        <v>0.118154</v>
      </c>
      <c r="D59">
        <v>0.114288</v>
      </c>
      <c r="F59">
        <v>9.9027699999999996E-2</v>
      </c>
      <c r="G59">
        <v>9.4323299999999999E-2</v>
      </c>
      <c r="H59">
        <v>9.1725799999999996E-2</v>
      </c>
    </row>
    <row r="60" spans="2:8" x14ac:dyDescent="0.25">
      <c r="B60">
        <v>0.124725</v>
      </c>
      <c r="C60">
        <v>0.11812400000000001</v>
      </c>
      <c r="D60">
        <v>0.114941</v>
      </c>
      <c r="F60">
        <v>9.8580600000000004E-2</v>
      </c>
      <c r="G60">
        <v>9.3309199999999995E-2</v>
      </c>
      <c r="H60">
        <v>9.1992299999999999E-2</v>
      </c>
    </row>
    <row r="61" spans="2:8" x14ac:dyDescent="0.25">
      <c r="B61">
        <v>0.12343999999999999</v>
      </c>
      <c r="C61">
        <v>0.116579</v>
      </c>
      <c r="D61">
        <v>0.11512500000000001</v>
      </c>
      <c r="F61">
        <v>9.7340700000000002E-2</v>
      </c>
      <c r="G61">
        <v>9.4187999999999994E-2</v>
      </c>
      <c r="H61">
        <v>9.1895000000000004E-2</v>
      </c>
    </row>
    <row r="62" spans="2:8" x14ac:dyDescent="0.25">
      <c r="B62">
        <v>0.12460499999999999</v>
      </c>
      <c r="C62">
        <v>0.117065</v>
      </c>
      <c r="D62">
        <v>0.115179</v>
      </c>
      <c r="F62">
        <v>9.8031300000000002E-2</v>
      </c>
      <c r="G62">
        <v>9.39358E-2</v>
      </c>
      <c r="H62">
        <v>9.1684500000000002E-2</v>
      </c>
    </row>
    <row r="63" spans="2:8" x14ac:dyDescent="0.25">
      <c r="B63">
        <v>0.12548999999999999</v>
      </c>
      <c r="C63">
        <v>0.11859599999999999</v>
      </c>
      <c r="D63">
        <v>0.115104</v>
      </c>
      <c r="F63">
        <v>9.8476800000000003E-2</v>
      </c>
      <c r="G63">
        <v>9.2451400000000003E-2</v>
      </c>
      <c r="H63">
        <v>9.1403300000000007E-2</v>
      </c>
    </row>
    <row r="64" spans="2:8" x14ac:dyDescent="0.25">
      <c r="B64">
        <v>0.12578300000000001</v>
      </c>
      <c r="C64">
        <v>0.11912</v>
      </c>
      <c r="D64">
        <v>0.115518</v>
      </c>
      <c r="F64">
        <v>9.8465300000000006E-2</v>
      </c>
      <c r="G64">
        <v>9.2596200000000004E-2</v>
      </c>
      <c r="H64">
        <v>9.1500899999999996E-2</v>
      </c>
    </row>
    <row r="65" spans="2:8" x14ac:dyDescent="0.25">
      <c r="B65">
        <v>0.12698400000000001</v>
      </c>
      <c r="C65">
        <v>0.118323</v>
      </c>
      <c r="D65">
        <v>0.116081</v>
      </c>
      <c r="F65">
        <v>9.91615E-2</v>
      </c>
      <c r="G65">
        <v>9.3551099999999998E-2</v>
      </c>
      <c r="H65">
        <v>9.1690999999999995E-2</v>
      </c>
    </row>
    <row r="66" spans="2:8" x14ac:dyDescent="0.25">
      <c r="B66">
        <v>0.12726599999999999</v>
      </c>
      <c r="C66">
        <v>0.11809699999999999</v>
      </c>
      <c r="D66">
        <v>0.114563</v>
      </c>
      <c r="F66">
        <v>9.9142900000000006E-2</v>
      </c>
      <c r="G66">
        <v>9.3726199999999996E-2</v>
      </c>
      <c r="H66">
        <v>9.02646E-2</v>
      </c>
    </row>
    <row r="67" spans="2:8" x14ac:dyDescent="0.25">
      <c r="B67">
        <v>0.127244</v>
      </c>
      <c r="C67">
        <v>0.11876200000000001</v>
      </c>
      <c r="D67">
        <v>0.114135</v>
      </c>
      <c r="F67">
        <v>9.8866399999999993E-2</v>
      </c>
      <c r="G67">
        <v>9.2889899999999997E-2</v>
      </c>
      <c r="H67">
        <v>8.9689699999999997E-2</v>
      </c>
    </row>
    <row r="68" spans="2:8" x14ac:dyDescent="0.25">
      <c r="B68">
        <v>0.126448</v>
      </c>
      <c r="C68">
        <v>0.119364</v>
      </c>
      <c r="D68">
        <v>0.115263</v>
      </c>
      <c r="F68">
        <v>9.8012699999999994E-2</v>
      </c>
      <c r="G68">
        <v>9.2455200000000001E-2</v>
      </c>
      <c r="H68">
        <v>9.0352199999999994E-2</v>
      </c>
    </row>
    <row r="69" spans="2:8" x14ac:dyDescent="0.25">
      <c r="B69">
        <v>0.126913</v>
      </c>
      <c r="C69">
        <v>0.12127</v>
      </c>
      <c r="D69">
        <v>0.114937</v>
      </c>
      <c r="F69">
        <v>9.81321E-2</v>
      </c>
      <c r="G69">
        <v>9.2735499999999998E-2</v>
      </c>
      <c r="H69">
        <v>8.9885000000000007E-2</v>
      </c>
    </row>
    <row r="70" spans="2:8" x14ac:dyDescent="0.25">
      <c r="B70">
        <v>0.126939</v>
      </c>
      <c r="C70">
        <v>0.120128</v>
      </c>
      <c r="D70">
        <v>0.11575000000000001</v>
      </c>
      <c r="F70">
        <v>9.7928200000000007E-2</v>
      </c>
      <c r="G70">
        <v>9.3012700000000004E-2</v>
      </c>
      <c r="H70">
        <v>9.0313000000000004E-2</v>
      </c>
    </row>
    <row r="71" spans="2:8" x14ac:dyDescent="0.25">
      <c r="B71">
        <v>0.12620000000000001</v>
      </c>
      <c r="C71">
        <v>0.121056</v>
      </c>
      <c r="D71">
        <v>0.116608</v>
      </c>
      <c r="F71">
        <v>9.7134600000000001E-2</v>
      </c>
      <c r="G71">
        <v>9.4261700000000004E-2</v>
      </c>
      <c r="H71">
        <v>9.0747700000000001E-2</v>
      </c>
    </row>
    <row r="72" spans="2:8" x14ac:dyDescent="0.25">
      <c r="B72">
        <v>0.127441</v>
      </c>
      <c r="C72">
        <v>0.121585</v>
      </c>
      <c r="D72">
        <v>0.11658499999999999</v>
      </c>
      <c r="F72">
        <v>9.7863900000000004E-2</v>
      </c>
      <c r="G72">
        <v>9.3175999999999995E-2</v>
      </c>
      <c r="H72">
        <v>9.0488399999999997E-2</v>
      </c>
    </row>
    <row r="73" spans="2:8" x14ac:dyDescent="0.25">
      <c r="B73">
        <v>0.12742700000000001</v>
      </c>
      <c r="C73">
        <v>0.120256</v>
      </c>
      <c r="D73">
        <v>0.11698</v>
      </c>
      <c r="F73">
        <v>9.7632099999999999E-2</v>
      </c>
      <c r="G73">
        <v>9.3645300000000001E-2</v>
      </c>
      <c r="H73">
        <v>9.0592699999999998E-2</v>
      </c>
    </row>
    <row r="74" spans="2:8" x14ac:dyDescent="0.25">
      <c r="B74">
        <v>0.12577199999999999</v>
      </c>
      <c r="C74">
        <v>0.12034</v>
      </c>
      <c r="D74">
        <v>0.117243</v>
      </c>
      <c r="F74">
        <v>9.6146899999999993E-2</v>
      </c>
      <c r="G74">
        <v>9.3857899999999994E-2</v>
      </c>
      <c r="H74">
        <v>9.0586100000000003E-2</v>
      </c>
    </row>
    <row r="75" spans="2:8" x14ac:dyDescent="0.25">
      <c r="B75">
        <v>0.12626999999999999</v>
      </c>
      <c r="C75">
        <v>0.121254</v>
      </c>
      <c r="D75">
        <v>0.117506</v>
      </c>
      <c r="F75">
        <v>9.6318100000000004E-2</v>
      </c>
      <c r="G75">
        <v>9.2600799999999997E-2</v>
      </c>
      <c r="H75">
        <v>9.0572799999999995E-2</v>
      </c>
    </row>
    <row r="76" spans="2:8" x14ac:dyDescent="0.25">
      <c r="B76">
        <v>0.12790399999999999</v>
      </c>
      <c r="C76">
        <v>0.122278</v>
      </c>
      <c r="D76">
        <v>0.11797299999999999</v>
      </c>
      <c r="F76">
        <v>9.7339700000000001E-2</v>
      </c>
      <c r="G76">
        <v>9.2427599999999999E-2</v>
      </c>
      <c r="H76">
        <v>9.0730199999999997E-2</v>
      </c>
    </row>
    <row r="77" spans="2:8" x14ac:dyDescent="0.25">
      <c r="B77">
        <v>0.12815499999999999</v>
      </c>
      <c r="C77">
        <v>0.12066300000000001</v>
      </c>
      <c r="D77">
        <v>0.117121</v>
      </c>
      <c r="F77">
        <v>9.7298800000000005E-2</v>
      </c>
      <c r="G77">
        <v>9.2904299999999995E-2</v>
      </c>
      <c r="H77">
        <v>8.9886599999999997E-2</v>
      </c>
    </row>
    <row r="78" spans="2:8" x14ac:dyDescent="0.25">
      <c r="B78">
        <v>0.12805</v>
      </c>
      <c r="C78">
        <v>0.12149699999999999</v>
      </c>
      <c r="D78">
        <v>0.11534899999999999</v>
      </c>
      <c r="F78">
        <v>9.7016699999999997E-2</v>
      </c>
      <c r="G78">
        <v>9.3483300000000005E-2</v>
      </c>
      <c r="H78">
        <v>8.8308399999999995E-2</v>
      </c>
    </row>
    <row r="79" spans="2:8" x14ac:dyDescent="0.25">
      <c r="B79">
        <v>0.12875800000000001</v>
      </c>
      <c r="C79">
        <v>0.122013</v>
      </c>
      <c r="D79">
        <v>0.11548899999999999</v>
      </c>
      <c r="F79">
        <v>9.7372399999999998E-2</v>
      </c>
      <c r="G79">
        <v>9.2072299999999996E-2</v>
      </c>
      <c r="H79">
        <v>8.8198799999999994E-2</v>
      </c>
    </row>
    <row r="80" spans="2:8" x14ac:dyDescent="0.25">
      <c r="B80">
        <v>0.129191</v>
      </c>
      <c r="C80">
        <v>0.120292</v>
      </c>
      <c r="D80">
        <v>0.11773699999999999</v>
      </c>
      <c r="F80">
        <v>9.7481399999999996E-2</v>
      </c>
      <c r="G80">
        <v>9.2471800000000007E-2</v>
      </c>
      <c r="H80">
        <v>8.9711600000000002E-2</v>
      </c>
    </row>
    <row r="81" spans="2:8" x14ac:dyDescent="0.25">
      <c r="B81">
        <v>0.12978700000000001</v>
      </c>
      <c r="C81">
        <v>0.12232700000000001</v>
      </c>
      <c r="D81">
        <v>0.11849800000000001</v>
      </c>
      <c r="F81">
        <v>9.77127E-2</v>
      </c>
      <c r="G81">
        <v>9.27042E-2</v>
      </c>
      <c r="H81">
        <v>9.0093699999999999E-2</v>
      </c>
    </row>
    <row r="82" spans="2:8" x14ac:dyDescent="0.25">
      <c r="B82">
        <v>0.129998</v>
      </c>
      <c r="C82">
        <v>0.123721</v>
      </c>
      <c r="D82">
        <v>0.116894</v>
      </c>
      <c r="F82">
        <v>9.7670400000000004E-2</v>
      </c>
      <c r="G82">
        <v>9.1184799999999996E-2</v>
      </c>
      <c r="H82">
        <v>8.8692499999999994E-2</v>
      </c>
    </row>
    <row r="83" spans="2:8" x14ac:dyDescent="0.25">
      <c r="B83">
        <v>0.12884000000000001</v>
      </c>
      <c r="C83">
        <v>0.12406200000000001</v>
      </c>
      <c r="D83">
        <v>0.117657</v>
      </c>
      <c r="F83">
        <v>9.6578899999999995E-2</v>
      </c>
      <c r="G83">
        <v>9.2491500000000004E-2</v>
      </c>
      <c r="H83">
        <v>8.9074899999999999E-2</v>
      </c>
    </row>
    <row r="84" spans="2:8" x14ac:dyDescent="0.25">
      <c r="B84">
        <v>0.12901799999999999</v>
      </c>
      <c r="C84">
        <v>0.124885</v>
      </c>
      <c r="D84">
        <v>0.11949700000000001</v>
      </c>
      <c r="F84">
        <v>9.6521200000000001E-2</v>
      </c>
      <c r="G84">
        <v>9.3370700000000001E-2</v>
      </c>
      <c r="H84">
        <v>9.0288599999999997E-2</v>
      </c>
    </row>
    <row r="85" spans="2:8" x14ac:dyDescent="0.25">
      <c r="B85">
        <v>0.12900400000000001</v>
      </c>
      <c r="C85">
        <v>0.12377199999999999</v>
      </c>
      <c r="D85">
        <v>0.11988500000000001</v>
      </c>
      <c r="F85">
        <v>9.6353800000000003E-2</v>
      </c>
      <c r="G85">
        <v>9.3412999999999996E-2</v>
      </c>
      <c r="H85">
        <v>9.0384500000000007E-2</v>
      </c>
    </row>
    <row r="86" spans="2:8" x14ac:dyDescent="0.25">
      <c r="B86">
        <v>0.13003300000000001</v>
      </c>
      <c r="C86">
        <v>0.12274500000000001</v>
      </c>
      <c r="D86">
        <v>0.120777</v>
      </c>
      <c r="F86">
        <v>9.6917900000000001E-2</v>
      </c>
      <c r="G86">
        <v>9.3859100000000001E-2</v>
      </c>
      <c r="H86">
        <v>9.0853299999999998E-2</v>
      </c>
    </row>
    <row r="87" spans="2:8" x14ac:dyDescent="0.25">
      <c r="B87">
        <v>0.13117100000000001</v>
      </c>
      <c r="C87">
        <v>0.122201</v>
      </c>
      <c r="D87">
        <v>0.120126</v>
      </c>
      <c r="F87">
        <v>9.7541199999999995E-2</v>
      </c>
      <c r="G87">
        <v>9.2841699999999999E-2</v>
      </c>
      <c r="H87">
        <v>9.0190300000000001E-2</v>
      </c>
    </row>
    <row r="88" spans="2:8" x14ac:dyDescent="0.25">
      <c r="B88">
        <v>0.129853</v>
      </c>
      <c r="C88">
        <v>0.123478</v>
      </c>
      <c r="D88">
        <v>0.119919</v>
      </c>
      <c r="F88">
        <v>9.6370499999999998E-2</v>
      </c>
      <c r="G88">
        <v>9.1865600000000006E-2</v>
      </c>
      <c r="H88">
        <v>8.9857999999999993E-2</v>
      </c>
    </row>
    <row r="89" spans="2:8" x14ac:dyDescent="0.25">
      <c r="B89">
        <v>0.13089899999999999</v>
      </c>
      <c r="C89">
        <v>0.124612</v>
      </c>
      <c r="D89">
        <v>0.119795</v>
      </c>
      <c r="F89">
        <v>9.6956500000000001E-2</v>
      </c>
      <c r="G89">
        <v>9.1269900000000001E-2</v>
      </c>
      <c r="H89">
        <v>8.9561299999999996E-2</v>
      </c>
    </row>
    <row r="90" spans="2:8" x14ac:dyDescent="0.25">
      <c r="B90">
        <v>0.13225600000000001</v>
      </c>
      <c r="C90">
        <v>0.123017</v>
      </c>
      <c r="D90">
        <v>0.119864</v>
      </c>
      <c r="F90">
        <v>9.7756999999999997E-2</v>
      </c>
      <c r="G90">
        <v>9.2009599999999997E-2</v>
      </c>
      <c r="H90">
        <v>8.94369E-2</v>
      </c>
    </row>
    <row r="91" spans="2:8" x14ac:dyDescent="0.25">
      <c r="B91">
        <v>0.1336</v>
      </c>
      <c r="C91">
        <v>0.123721</v>
      </c>
      <c r="D91">
        <v>0.12103700000000001</v>
      </c>
      <c r="F91">
        <v>9.8564600000000002E-2</v>
      </c>
      <c r="G91">
        <v>9.2711000000000002E-2</v>
      </c>
      <c r="H91">
        <v>9.0132199999999996E-2</v>
      </c>
    </row>
    <row r="92" spans="2:8" x14ac:dyDescent="0.25">
      <c r="B92">
        <v>0.13286100000000001</v>
      </c>
      <c r="C92">
        <v>0.12451</v>
      </c>
      <c r="D92">
        <v>0.120409</v>
      </c>
      <c r="F92">
        <v>9.7839800000000005E-2</v>
      </c>
      <c r="G92">
        <v>9.1330599999999998E-2</v>
      </c>
      <c r="H92">
        <v>8.9483400000000005E-2</v>
      </c>
    </row>
    <row r="93" spans="2:8" x14ac:dyDescent="0.25">
      <c r="B93">
        <v>0.131609</v>
      </c>
      <c r="C93">
        <v>0.123976</v>
      </c>
      <c r="D93">
        <v>0.121847</v>
      </c>
      <c r="F93">
        <v>9.6729599999999999E-2</v>
      </c>
      <c r="G93">
        <v>9.1645400000000002E-2</v>
      </c>
      <c r="H93">
        <v>9.0371499999999994E-2</v>
      </c>
    </row>
    <row r="94" spans="2:8" x14ac:dyDescent="0.25">
      <c r="B94">
        <v>0.13297</v>
      </c>
      <c r="C94">
        <v>0.125613</v>
      </c>
      <c r="D94">
        <v>0.12230100000000001</v>
      </c>
      <c r="F94">
        <v>9.7547400000000006E-2</v>
      </c>
      <c r="G94">
        <v>9.2085E-2</v>
      </c>
      <c r="H94">
        <v>9.0543899999999997E-2</v>
      </c>
    </row>
    <row r="95" spans="2:8" x14ac:dyDescent="0.25">
      <c r="B95">
        <v>0.133766</v>
      </c>
      <c r="C95">
        <v>0.126498</v>
      </c>
      <c r="D95">
        <v>0.121075</v>
      </c>
      <c r="F95">
        <v>9.7946199999999997E-2</v>
      </c>
      <c r="G95">
        <v>9.1502299999999995E-2</v>
      </c>
      <c r="H95">
        <v>8.9469199999999999E-2</v>
      </c>
    </row>
    <row r="96" spans="2:8" x14ac:dyDescent="0.25">
      <c r="B96">
        <v>0.13485900000000001</v>
      </c>
      <c r="C96">
        <v>0.125754</v>
      </c>
      <c r="D96">
        <v>0.120742</v>
      </c>
      <c r="F96">
        <v>9.8552899999999999E-2</v>
      </c>
      <c r="G96">
        <v>9.2523300000000003E-2</v>
      </c>
      <c r="H96">
        <v>8.9052699999999999E-2</v>
      </c>
    </row>
    <row r="97" spans="2:8" x14ac:dyDescent="0.25">
      <c r="B97">
        <v>0.13492399999999999</v>
      </c>
      <c r="C97">
        <v>0.125689</v>
      </c>
      <c r="D97">
        <v>0.121768</v>
      </c>
      <c r="F97">
        <v>9.8445599999999994E-2</v>
      </c>
      <c r="G97">
        <v>9.3007999999999993E-2</v>
      </c>
      <c r="H97">
        <v>8.9645100000000005E-2</v>
      </c>
    </row>
    <row r="98" spans="2:8" x14ac:dyDescent="0.25">
      <c r="B98">
        <v>0.13378599999999999</v>
      </c>
      <c r="C98">
        <v>0.126167</v>
      </c>
      <c r="D98">
        <v>0.119891</v>
      </c>
      <c r="F98">
        <v>9.7450899999999993E-2</v>
      </c>
      <c r="G98">
        <v>9.2299800000000001E-2</v>
      </c>
      <c r="H98">
        <v>8.8081900000000005E-2</v>
      </c>
    </row>
    <row r="99" spans="2:8" x14ac:dyDescent="0.25">
      <c r="B99">
        <v>0.13297900000000001</v>
      </c>
      <c r="C99">
        <v>0.126331</v>
      </c>
      <c r="D99">
        <v>0.12059300000000001</v>
      </c>
      <c r="F99">
        <v>9.6665000000000001E-2</v>
      </c>
      <c r="G99">
        <v>9.2058600000000004E-2</v>
      </c>
      <c r="H99">
        <v>8.8437500000000002E-2</v>
      </c>
    </row>
    <row r="100" spans="2:8" x14ac:dyDescent="0.25">
      <c r="B100">
        <v>0.13440299999999999</v>
      </c>
      <c r="C100">
        <v>0.12592400000000001</v>
      </c>
      <c r="D100">
        <v>0.12092700000000001</v>
      </c>
      <c r="F100">
        <v>9.7522700000000004E-2</v>
      </c>
      <c r="G100">
        <v>9.2249999999999999E-2</v>
      </c>
      <c r="H100">
        <v>8.8510900000000003E-2</v>
      </c>
    </row>
    <row r="101" spans="2:8" x14ac:dyDescent="0.25">
      <c r="B101">
        <v>0.13519700000000001</v>
      </c>
      <c r="C101">
        <v>0.124809</v>
      </c>
      <c r="D101">
        <v>0.120905</v>
      </c>
      <c r="F101">
        <v>9.7941600000000004E-2</v>
      </c>
      <c r="G101">
        <v>9.2186599999999994E-2</v>
      </c>
      <c r="H101">
        <v>8.8322100000000001E-2</v>
      </c>
    </row>
    <row r="102" spans="2:8" x14ac:dyDescent="0.25">
      <c r="B102">
        <v>0.133995</v>
      </c>
      <c r="C102">
        <v>0.125865</v>
      </c>
      <c r="D102">
        <v>0.12134200000000001</v>
      </c>
      <c r="F102">
        <v>9.6898499999999999E-2</v>
      </c>
      <c r="G102">
        <v>9.1733800000000004E-2</v>
      </c>
      <c r="H102">
        <v>8.8488300000000006E-2</v>
      </c>
    </row>
    <row r="103" spans="2:8" x14ac:dyDescent="0.25">
      <c r="B103">
        <v>0.135329</v>
      </c>
      <c r="C103">
        <v>0.12606200000000001</v>
      </c>
      <c r="D103">
        <v>0.121737</v>
      </c>
      <c r="F103">
        <v>9.7697800000000001E-2</v>
      </c>
      <c r="G103">
        <v>9.0768399999999999E-2</v>
      </c>
      <c r="H103">
        <v>8.8625899999999994E-2</v>
      </c>
    </row>
    <row r="104" spans="2:8" x14ac:dyDescent="0.25">
      <c r="B104">
        <v>0.13509399999999999</v>
      </c>
      <c r="C104">
        <v>0.12598599999999999</v>
      </c>
      <c r="D104">
        <v>0.121128</v>
      </c>
      <c r="F104">
        <v>9.7358500000000001E-2</v>
      </c>
      <c r="G104">
        <v>9.1357499999999994E-2</v>
      </c>
      <c r="H104">
        <v>8.8023100000000007E-2</v>
      </c>
    </row>
    <row r="105" spans="2:8" x14ac:dyDescent="0.25">
      <c r="B105">
        <v>0.13655400000000001</v>
      </c>
      <c r="C105">
        <v>0.127162</v>
      </c>
      <c r="D105">
        <v>0.12115099999999999</v>
      </c>
      <c r="F105">
        <v>9.8265599999999995E-2</v>
      </c>
      <c r="G105">
        <v>9.1342400000000004E-2</v>
      </c>
      <c r="H105">
        <v>8.7888999999999995E-2</v>
      </c>
    </row>
    <row r="106" spans="2:8" x14ac:dyDescent="0.25">
      <c r="B106">
        <v>0.13622600000000001</v>
      </c>
      <c r="C106">
        <v>0.12669</v>
      </c>
      <c r="D106">
        <v>0.12210799999999999</v>
      </c>
      <c r="F106">
        <v>9.78599E-2</v>
      </c>
      <c r="G106">
        <v>9.1132099999999994E-2</v>
      </c>
      <c r="H106">
        <v>8.8440199999999997E-2</v>
      </c>
    </row>
    <row r="107" spans="2:8" x14ac:dyDescent="0.25">
      <c r="B107">
        <v>0.13558700000000001</v>
      </c>
      <c r="C107">
        <v>0.127389</v>
      </c>
      <c r="D107">
        <v>0.122568</v>
      </c>
      <c r="F107">
        <v>9.7225199999999998E-2</v>
      </c>
      <c r="G107">
        <v>9.18461E-2</v>
      </c>
      <c r="H107">
        <v>8.8608599999999996E-2</v>
      </c>
    </row>
    <row r="108" spans="2:8" x14ac:dyDescent="0.25">
      <c r="B108">
        <v>0.13683899999999999</v>
      </c>
      <c r="C108">
        <v>0.12789</v>
      </c>
      <c r="D108">
        <v>0.121185</v>
      </c>
      <c r="F108">
        <v>9.7946099999999994E-2</v>
      </c>
      <c r="G108">
        <v>9.1342900000000005E-2</v>
      </c>
      <c r="H108">
        <v>8.7463399999999997E-2</v>
      </c>
    </row>
    <row r="109" spans="2:8" x14ac:dyDescent="0.25">
      <c r="B109">
        <v>0.136681</v>
      </c>
      <c r="C109">
        <v>0.127528</v>
      </c>
      <c r="D109">
        <v>0.122521</v>
      </c>
      <c r="F109">
        <v>9.7669099999999995E-2</v>
      </c>
      <c r="G109">
        <v>9.1684199999999993E-2</v>
      </c>
      <c r="H109">
        <v>8.8271000000000002E-2</v>
      </c>
    </row>
    <row r="110" spans="2:8" x14ac:dyDescent="0.25">
      <c r="B110">
        <v>0.13888700000000001</v>
      </c>
      <c r="C110">
        <v>0.12878400000000001</v>
      </c>
      <c r="D110">
        <v>0.12363499999999999</v>
      </c>
      <c r="F110">
        <v>9.9093899999999999E-2</v>
      </c>
      <c r="G110">
        <v>9.1886899999999994E-2</v>
      </c>
      <c r="H110">
        <v>8.8899900000000004E-2</v>
      </c>
    </row>
    <row r="111" spans="2:8" x14ac:dyDescent="0.25">
      <c r="B111">
        <v>0.137906</v>
      </c>
      <c r="C111">
        <v>0.12820200000000001</v>
      </c>
      <c r="D111">
        <v>0.122379</v>
      </c>
      <c r="F111">
        <v>9.8210099999999995E-2</v>
      </c>
      <c r="G111">
        <v>9.1457499999999997E-2</v>
      </c>
      <c r="H111">
        <v>8.7891999999999998E-2</v>
      </c>
    </row>
    <row r="112" spans="2:8" x14ac:dyDescent="0.25">
      <c r="B112">
        <v>0.137656</v>
      </c>
      <c r="C112">
        <v>0.127862</v>
      </c>
      <c r="D112">
        <v>0.124289</v>
      </c>
      <c r="F112">
        <v>9.7908999999999996E-2</v>
      </c>
      <c r="G112">
        <v>9.2219999999999996E-2</v>
      </c>
      <c r="H112">
        <v>8.9104500000000003E-2</v>
      </c>
    </row>
    <row r="113" spans="2:8" x14ac:dyDescent="0.25">
      <c r="B113">
        <v>0.139461</v>
      </c>
      <c r="C113">
        <v>0.12917300000000001</v>
      </c>
      <c r="D113">
        <v>0.124793</v>
      </c>
      <c r="F113">
        <v>9.9038500000000002E-2</v>
      </c>
      <c r="G113">
        <v>9.1676300000000002E-2</v>
      </c>
      <c r="H113">
        <v>8.9319800000000005E-2</v>
      </c>
    </row>
    <row r="114" spans="2:8" x14ac:dyDescent="0.25">
      <c r="B114">
        <v>0.139459</v>
      </c>
      <c r="C114">
        <v>0.12903000000000001</v>
      </c>
      <c r="D114">
        <v>0.12525600000000001</v>
      </c>
      <c r="F114">
        <v>9.8880399999999993E-2</v>
      </c>
      <c r="G114">
        <v>9.1263899999999995E-2</v>
      </c>
      <c r="H114">
        <v>8.9490600000000003E-2</v>
      </c>
    </row>
    <row r="115" spans="2:8" x14ac:dyDescent="0.25">
      <c r="B115">
        <v>0.13848299999999999</v>
      </c>
      <c r="C115">
        <v>0.128328</v>
      </c>
      <c r="D115">
        <v>0.12325899999999999</v>
      </c>
      <c r="F115">
        <v>9.8033400000000007E-2</v>
      </c>
      <c r="G115">
        <v>9.2064400000000005E-2</v>
      </c>
      <c r="H115">
        <v>8.7935299999999994E-2</v>
      </c>
    </row>
    <row r="116" spans="2:8" x14ac:dyDescent="0.25">
      <c r="B116">
        <v>0.13933699999999999</v>
      </c>
      <c r="C116">
        <v>0.12836</v>
      </c>
      <c r="D116">
        <v>0.12528800000000001</v>
      </c>
      <c r="F116">
        <v>9.8518400000000006E-2</v>
      </c>
      <c r="G116">
        <v>9.1804300000000005E-2</v>
      </c>
      <c r="H116">
        <v>8.9240700000000006E-2</v>
      </c>
    </row>
    <row r="117" spans="2:8" x14ac:dyDescent="0.25">
      <c r="B117">
        <v>0.13994599999999999</v>
      </c>
      <c r="C117">
        <v>0.12997700000000001</v>
      </c>
      <c r="D117">
        <v>0.124282</v>
      </c>
      <c r="F117">
        <v>9.8774000000000001E-2</v>
      </c>
      <c r="G117">
        <v>9.1180499999999998E-2</v>
      </c>
      <c r="H117">
        <v>8.8382500000000003E-2</v>
      </c>
    </row>
    <row r="118" spans="2:8" x14ac:dyDescent="0.25">
      <c r="B118">
        <v>0.13993</v>
      </c>
      <c r="C118">
        <v>0.12884300000000001</v>
      </c>
      <c r="D118">
        <v>0.12556999999999999</v>
      </c>
      <c r="F118">
        <v>9.8593700000000006E-2</v>
      </c>
      <c r="G118">
        <v>9.1041800000000006E-2</v>
      </c>
      <c r="H118">
        <v>8.9161000000000004E-2</v>
      </c>
    </row>
    <row r="119" spans="2:8" x14ac:dyDescent="0.25">
      <c r="B119">
        <v>0.139242</v>
      </c>
      <c r="C119">
        <v>0.130441</v>
      </c>
      <c r="D119">
        <v>0.123684</v>
      </c>
      <c r="F119">
        <v>9.7977999999999996E-2</v>
      </c>
      <c r="G119">
        <v>9.2072600000000004E-2</v>
      </c>
      <c r="H119">
        <v>8.7696700000000002E-2</v>
      </c>
    </row>
    <row r="120" spans="2:8" x14ac:dyDescent="0.25">
      <c r="B120">
        <v>0.14036699999999999</v>
      </c>
      <c r="C120">
        <v>0.12898000000000001</v>
      </c>
      <c r="D120">
        <v>0.122767</v>
      </c>
      <c r="F120">
        <v>9.8648799999999995E-2</v>
      </c>
      <c r="G120">
        <v>9.1094499999999995E-2</v>
      </c>
      <c r="H120">
        <v>8.69119E-2</v>
      </c>
    </row>
    <row r="121" spans="2:8" x14ac:dyDescent="0.25">
      <c r="B121">
        <v>0.139043</v>
      </c>
      <c r="C121">
        <v>0.13006100000000001</v>
      </c>
      <c r="D121">
        <v>0.12507499999999999</v>
      </c>
      <c r="F121">
        <v>9.7566899999999998E-2</v>
      </c>
      <c r="G121">
        <v>9.2091400000000004E-2</v>
      </c>
      <c r="H121">
        <v>8.8394100000000003E-2</v>
      </c>
    </row>
    <row r="122" spans="2:8" x14ac:dyDescent="0.25">
      <c r="B122">
        <v>0.1414</v>
      </c>
      <c r="C122">
        <v>0.131047</v>
      </c>
      <c r="D122">
        <v>0.126557</v>
      </c>
      <c r="F122">
        <v>9.9042699999999997E-2</v>
      </c>
      <c r="G122">
        <v>9.09359E-2</v>
      </c>
      <c r="H122">
        <v>8.9271299999999998E-2</v>
      </c>
    </row>
    <row r="123" spans="2:8" x14ac:dyDescent="0.25">
      <c r="B123">
        <v>0.13778699999999999</v>
      </c>
      <c r="C123">
        <v>0.12930900000000001</v>
      </c>
      <c r="D123">
        <v>0.12606300000000001</v>
      </c>
      <c r="F123">
        <v>9.6370600000000001E-2</v>
      </c>
      <c r="G123">
        <v>9.1524900000000006E-2</v>
      </c>
      <c r="H123">
        <v>8.8825899999999999E-2</v>
      </c>
    </row>
    <row r="124" spans="2:8" x14ac:dyDescent="0.25">
      <c r="B124">
        <v>0.1404</v>
      </c>
      <c r="C124">
        <v>0.13031999999999999</v>
      </c>
      <c r="D124">
        <v>0.12623300000000001</v>
      </c>
      <c r="F124">
        <v>9.8054000000000002E-2</v>
      </c>
      <c r="G124">
        <v>9.2119400000000004E-2</v>
      </c>
      <c r="H124">
        <v>8.8805599999999998E-2</v>
      </c>
    </row>
    <row r="125" spans="2:8" x14ac:dyDescent="0.25">
      <c r="B125">
        <v>0.14041500000000001</v>
      </c>
      <c r="C125">
        <v>0.129885</v>
      </c>
      <c r="D125">
        <v>0.12786900000000001</v>
      </c>
      <c r="F125">
        <v>9.7930199999999995E-2</v>
      </c>
      <c r="G125">
        <v>9.07337E-2</v>
      </c>
      <c r="H125">
        <v>8.9820800000000006E-2</v>
      </c>
    </row>
    <row r="126" spans="2:8" x14ac:dyDescent="0.25">
      <c r="B126">
        <v>0.13922399999999999</v>
      </c>
      <c r="C126">
        <v>0.13170000000000001</v>
      </c>
      <c r="D126">
        <v>0.12593699999999999</v>
      </c>
      <c r="F126">
        <v>9.6986299999999998E-2</v>
      </c>
      <c r="G126">
        <v>9.13157E-2</v>
      </c>
      <c r="H126">
        <v>8.8352799999999995E-2</v>
      </c>
    </row>
    <row r="127" spans="2:8" x14ac:dyDescent="0.25">
      <c r="B127">
        <v>0.13871700000000001</v>
      </c>
      <c r="C127">
        <v>0.13109000000000001</v>
      </c>
      <c r="D127">
        <v>0.12584500000000001</v>
      </c>
      <c r="F127">
        <v>9.6509499999999998E-2</v>
      </c>
      <c r="G127">
        <v>9.0887399999999993E-2</v>
      </c>
      <c r="H127">
        <v>8.8154999999999997E-2</v>
      </c>
    </row>
    <row r="128" spans="2:8" x14ac:dyDescent="0.25">
      <c r="B128">
        <v>0.13828499999999999</v>
      </c>
      <c r="C128">
        <v>0.13118099999999999</v>
      </c>
      <c r="D128">
        <v>0.125779</v>
      </c>
      <c r="F128">
        <v>9.6048400000000006E-2</v>
      </c>
      <c r="G128">
        <v>9.2021699999999998E-2</v>
      </c>
      <c r="H128">
        <v>8.7992200000000007E-2</v>
      </c>
    </row>
    <row r="129" spans="2:8" x14ac:dyDescent="0.25">
      <c r="B129">
        <v>0.14169300000000001</v>
      </c>
      <c r="C129">
        <v>0.131659</v>
      </c>
      <c r="D129">
        <v>0.12672800000000001</v>
      </c>
      <c r="F129">
        <v>9.8315E-2</v>
      </c>
      <c r="G129">
        <v>9.1431600000000002E-2</v>
      </c>
      <c r="H129">
        <v>8.8505799999999996E-2</v>
      </c>
    </row>
    <row r="130" spans="2:8" x14ac:dyDescent="0.25">
      <c r="B130">
        <v>0.139098</v>
      </c>
      <c r="C130">
        <v>0.13087599999999999</v>
      </c>
      <c r="D130">
        <v>0.126552</v>
      </c>
      <c r="F130">
        <v>9.6342899999999995E-2</v>
      </c>
      <c r="G130">
        <v>9.1400200000000001E-2</v>
      </c>
      <c r="H130">
        <v>8.8238300000000006E-2</v>
      </c>
    </row>
    <row r="131" spans="2:8" x14ac:dyDescent="0.25">
      <c r="B131">
        <v>0.14111799999999999</v>
      </c>
      <c r="C131">
        <v>0.13114799999999999</v>
      </c>
      <c r="D131">
        <v>0.123847</v>
      </c>
      <c r="F131">
        <v>9.7635399999999997E-2</v>
      </c>
      <c r="G131">
        <v>9.1628500000000002E-2</v>
      </c>
      <c r="H131">
        <v>8.6249199999999998E-2</v>
      </c>
    </row>
    <row r="132" spans="2:8" x14ac:dyDescent="0.25">
      <c r="B132">
        <v>0.14247299999999999</v>
      </c>
      <c r="C132">
        <v>0.132636</v>
      </c>
      <c r="D132">
        <v>0.126722</v>
      </c>
      <c r="F132">
        <v>9.8417299999999999E-2</v>
      </c>
      <c r="G132">
        <v>9.0933600000000003E-2</v>
      </c>
      <c r="H132">
        <v>8.81324E-2</v>
      </c>
    </row>
    <row r="133" spans="2:8" x14ac:dyDescent="0.25">
      <c r="B133">
        <v>0.14149100000000001</v>
      </c>
      <c r="C133">
        <v>0.13175100000000001</v>
      </c>
      <c r="D133">
        <v>0.12792300000000001</v>
      </c>
      <c r="F133">
        <v>9.7608700000000007E-2</v>
      </c>
      <c r="G133">
        <v>9.0987399999999996E-2</v>
      </c>
      <c r="H133">
        <v>8.8867399999999999E-2</v>
      </c>
    </row>
    <row r="134" spans="2:8" x14ac:dyDescent="0.25">
      <c r="B134">
        <v>0.14277999999999999</v>
      </c>
      <c r="C134">
        <v>0.13323299999999999</v>
      </c>
      <c r="D134">
        <v>0.129769</v>
      </c>
      <c r="F134">
        <v>9.8391000000000006E-2</v>
      </c>
      <c r="G134">
        <v>9.1901200000000002E-2</v>
      </c>
      <c r="H134">
        <v>9.0003200000000005E-2</v>
      </c>
    </row>
    <row r="135" spans="2:8" x14ac:dyDescent="0.25">
      <c r="B135">
        <v>0.14150499999999999</v>
      </c>
      <c r="C135">
        <v>0.13212399999999999</v>
      </c>
      <c r="D135">
        <v>0.12927900000000001</v>
      </c>
      <c r="F135">
        <v>9.7388600000000006E-2</v>
      </c>
      <c r="G135">
        <v>9.1148699999999999E-2</v>
      </c>
      <c r="H135">
        <v>8.9554400000000006E-2</v>
      </c>
    </row>
    <row r="136" spans="2:8" x14ac:dyDescent="0.25">
      <c r="B136">
        <v>0.143925</v>
      </c>
      <c r="C136">
        <v>0.13416</v>
      </c>
      <c r="D136">
        <v>0.12712999999999999</v>
      </c>
      <c r="F136">
        <v>9.8931699999999997E-2</v>
      </c>
      <c r="G136">
        <v>9.2086799999999996E-2</v>
      </c>
      <c r="H136">
        <v>8.7915199999999999E-2</v>
      </c>
    </row>
    <row r="137" spans="2:8" x14ac:dyDescent="0.25">
      <c r="B137">
        <v>0.144291</v>
      </c>
      <c r="C137">
        <v>0.132939</v>
      </c>
      <c r="D137">
        <v>0.12801299999999999</v>
      </c>
      <c r="F137">
        <v>9.9046099999999998E-2</v>
      </c>
      <c r="G137">
        <v>9.1194499999999998E-2</v>
      </c>
      <c r="H137">
        <v>8.8439900000000002E-2</v>
      </c>
    </row>
    <row r="138" spans="2:8" x14ac:dyDescent="0.25">
      <c r="B138">
        <v>0.14340600000000001</v>
      </c>
      <c r="C138">
        <v>0.135604</v>
      </c>
      <c r="D138">
        <v>0.12729299999999999</v>
      </c>
      <c r="F138">
        <v>9.8313700000000004E-2</v>
      </c>
      <c r="G138">
        <v>9.2498399999999995E-2</v>
      </c>
      <c r="H138">
        <v>8.7815199999999996E-2</v>
      </c>
    </row>
    <row r="139" spans="2:8" x14ac:dyDescent="0.25">
      <c r="B139">
        <v>0.139707</v>
      </c>
      <c r="C139">
        <v>0.13406299999999999</v>
      </c>
      <c r="D139">
        <v>0.12676799999999999</v>
      </c>
      <c r="F139">
        <v>9.5670400000000003E-2</v>
      </c>
      <c r="G139">
        <v>9.1503899999999999E-2</v>
      </c>
      <c r="H139">
        <v>8.7346099999999996E-2</v>
      </c>
    </row>
    <row r="140" spans="2:8" x14ac:dyDescent="0.25">
      <c r="B140">
        <v>0.14241699999999999</v>
      </c>
      <c r="C140">
        <v>0.13300600000000001</v>
      </c>
      <c r="D140">
        <v>0.127382</v>
      </c>
      <c r="F140">
        <v>9.7374100000000005E-2</v>
      </c>
      <c r="G140">
        <v>9.3221499999999999E-2</v>
      </c>
      <c r="H140">
        <v>8.7689900000000001E-2</v>
      </c>
    </row>
    <row r="141" spans="2:8" x14ac:dyDescent="0.25">
      <c r="B141">
        <v>0.14397499999999999</v>
      </c>
      <c r="C141">
        <v>0.13442000000000001</v>
      </c>
      <c r="D141">
        <v>0.12690199999999999</v>
      </c>
      <c r="F141">
        <v>9.8310999999999996E-2</v>
      </c>
      <c r="G141">
        <v>9.20377E-2</v>
      </c>
      <c r="H141">
        <v>8.7200100000000003E-2</v>
      </c>
    </row>
    <row r="142" spans="2:8" x14ac:dyDescent="0.25">
      <c r="B142">
        <v>0.141816</v>
      </c>
      <c r="C142">
        <v>0.133714</v>
      </c>
      <c r="D142">
        <v>0.12698200000000001</v>
      </c>
      <c r="F142">
        <v>9.6745999999999999E-2</v>
      </c>
      <c r="G142">
        <v>9.1185199999999994E-2</v>
      </c>
      <c r="H142">
        <v>8.7142600000000001E-2</v>
      </c>
    </row>
    <row r="143" spans="2:8" x14ac:dyDescent="0.25">
      <c r="B143">
        <v>0.144648</v>
      </c>
      <c r="C143">
        <v>0.135519</v>
      </c>
      <c r="D143">
        <v>0.12834799999999999</v>
      </c>
      <c r="F143">
        <v>9.8513400000000001E-2</v>
      </c>
      <c r="G143">
        <v>9.2075099999999993E-2</v>
      </c>
      <c r="H143">
        <v>8.7962399999999996E-2</v>
      </c>
    </row>
    <row r="144" spans="2:8" x14ac:dyDescent="0.25">
      <c r="B144">
        <v>0.14385300000000001</v>
      </c>
      <c r="C144">
        <v>0.132991</v>
      </c>
      <c r="D144">
        <v>0.12968499999999999</v>
      </c>
      <c r="F144">
        <v>9.7845399999999999E-2</v>
      </c>
      <c r="G144">
        <v>9.1470300000000004E-2</v>
      </c>
      <c r="H144">
        <v>8.8791499999999995E-2</v>
      </c>
    </row>
    <row r="145" spans="2:8" x14ac:dyDescent="0.25">
      <c r="B145">
        <v>0.14558199999999999</v>
      </c>
      <c r="C145">
        <v>0.13619500000000001</v>
      </c>
      <c r="D145">
        <v>0.126496</v>
      </c>
      <c r="F145">
        <v>9.89366E-2</v>
      </c>
      <c r="G145">
        <v>9.2582999999999999E-2</v>
      </c>
      <c r="H145">
        <v>8.6483000000000004E-2</v>
      </c>
    </row>
    <row r="146" spans="2:8" x14ac:dyDescent="0.25">
      <c r="B146">
        <v>0.143736</v>
      </c>
      <c r="C146">
        <v>0.135791</v>
      </c>
      <c r="D146">
        <v>0.12439</v>
      </c>
      <c r="F146">
        <v>9.7548300000000004E-2</v>
      </c>
      <c r="G146">
        <v>9.0714600000000006E-2</v>
      </c>
      <c r="H146">
        <v>8.5031499999999996E-2</v>
      </c>
    </row>
    <row r="147" spans="2:8" x14ac:dyDescent="0.25">
      <c r="B147">
        <v>0.144958</v>
      </c>
      <c r="C147">
        <v>0.13481000000000001</v>
      </c>
      <c r="D147">
        <v>0.12850400000000001</v>
      </c>
      <c r="F147">
        <v>9.8301799999999995E-2</v>
      </c>
      <c r="G147">
        <v>9.2808299999999996E-2</v>
      </c>
      <c r="H147">
        <v>8.7673799999999996E-2</v>
      </c>
    </row>
    <row r="148" spans="2:8" x14ac:dyDescent="0.25">
      <c r="B148">
        <v>0.14277200000000001</v>
      </c>
      <c r="C148">
        <v>0.13594200000000001</v>
      </c>
      <c r="D148">
        <v>0.13011</v>
      </c>
      <c r="F148">
        <v>9.6695799999999998E-2</v>
      </c>
      <c r="G148">
        <v>9.2456700000000003E-2</v>
      </c>
      <c r="H148">
        <v>8.8663900000000004E-2</v>
      </c>
    </row>
    <row r="149" spans="2:8" x14ac:dyDescent="0.25">
      <c r="B149">
        <v>0.14557500000000001</v>
      </c>
      <c r="C149">
        <v>0.13394400000000001</v>
      </c>
      <c r="D149">
        <v>0.13097300000000001</v>
      </c>
      <c r="F149">
        <v>9.84767E-2</v>
      </c>
      <c r="G149">
        <v>9.1628699999999993E-2</v>
      </c>
      <c r="H149">
        <v>8.9129899999999998E-2</v>
      </c>
    </row>
    <row r="150" spans="2:8" x14ac:dyDescent="0.25">
      <c r="B150">
        <v>0.144175</v>
      </c>
      <c r="C150">
        <v>0.13710600000000001</v>
      </c>
      <c r="D150">
        <v>0.130468</v>
      </c>
      <c r="F150">
        <v>9.7391000000000005E-2</v>
      </c>
      <c r="G150">
        <v>9.2335200000000006E-2</v>
      </c>
      <c r="H150">
        <v>8.8688400000000001E-2</v>
      </c>
    </row>
    <row r="151" spans="2:8" x14ac:dyDescent="0.25">
      <c r="B151">
        <v>0.14387900000000001</v>
      </c>
      <c r="C151">
        <v>0.136043</v>
      </c>
      <c r="D151">
        <v>0.13001699999999999</v>
      </c>
      <c r="F151">
        <v>9.7099699999999997E-2</v>
      </c>
      <c r="G151">
        <v>9.0830900000000006E-2</v>
      </c>
      <c r="H151">
        <v>8.8272500000000004E-2</v>
      </c>
    </row>
    <row r="152" spans="2:8" x14ac:dyDescent="0.25">
      <c r="B152">
        <v>0.14765500000000001</v>
      </c>
      <c r="C152">
        <v>0.136768</v>
      </c>
      <c r="D152">
        <v>0.13112199999999999</v>
      </c>
      <c r="F152">
        <v>9.9561499999999997E-2</v>
      </c>
      <c r="G152">
        <v>9.2913700000000002E-2</v>
      </c>
      <c r="H152">
        <v>8.8945899999999994E-2</v>
      </c>
    </row>
    <row r="153" spans="2:8" x14ac:dyDescent="0.25">
      <c r="B153">
        <v>0.14560200000000001</v>
      </c>
      <c r="C153">
        <v>0.136688</v>
      </c>
      <c r="D153">
        <v>0.12976499999999999</v>
      </c>
      <c r="F153">
        <v>9.8051200000000005E-2</v>
      </c>
      <c r="G153">
        <v>9.20575E-2</v>
      </c>
      <c r="H153">
        <v>8.7909299999999996E-2</v>
      </c>
    </row>
    <row r="154" spans="2:8" x14ac:dyDescent="0.25">
      <c r="B154">
        <v>0.14480499999999999</v>
      </c>
      <c r="C154">
        <v>0.13483000000000001</v>
      </c>
      <c r="D154">
        <v>0.12842500000000001</v>
      </c>
      <c r="F154">
        <v>9.7400700000000007E-2</v>
      </c>
      <c r="G154">
        <v>9.2442499999999997E-2</v>
      </c>
      <c r="H154">
        <v>8.6913400000000002E-2</v>
      </c>
    </row>
    <row r="155" spans="2:8" x14ac:dyDescent="0.25">
      <c r="B155">
        <v>0.14407300000000001</v>
      </c>
      <c r="C155">
        <v>0.13673099999999999</v>
      </c>
      <c r="D155">
        <v>0.131776</v>
      </c>
      <c r="F155">
        <v>9.6853300000000003E-2</v>
      </c>
      <c r="G155">
        <v>9.2297299999999999E-2</v>
      </c>
      <c r="H155">
        <v>8.9059100000000002E-2</v>
      </c>
    </row>
    <row r="156" spans="2:8" x14ac:dyDescent="0.25">
      <c r="B156">
        <v>0.14311499999999999</v>
      </c>
      <c r="C156">
        <v>0.13547600000000001</v>
      </c>
      <c r="D156">
        <v>0.12971299999999999</v>
      </c>
      <c r="F156">
        <v>9.6069399999999999E-2</v>
      </c>
      <c r="G156">
        <v>9.0917999999999999E-2</v>
      </c>
      <c r="H156">
        <v>8.75586E-2</v>
      </c>
    </row>
    <row r="157" spans="2:8" x14ac:dyDescent="0.25">
      <c r="B157">
        <v>0.14740700000000001</v>
      </c>
      <c r="C157">
        <v>0.13653599999999999</v>
      </c>
      <c r="D157">
        <v>0.133158</v>
      </c>
      <c r="F157">
        <v>9.8889900000000003E-2</v>
      </c>
      <c r="G157">
        <v>9.2161699999999999E-2</v>
      </c>
      <c r="H157">
        <v>8.9789099999999997E-2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/>
  </sheetViews>
  <sheetFormatPr defaultRowHeight="15" x14ac:dyDescent="0.25"/>
  <cols>
    <col min="1" max="1" width="14.85546875" style="5" bestFit="1" customWidth="1"/>
    <col min="2" max="2" width="27.42578125" style="6" bestFit="1" customWidth="1"/>
  </cols>
  <sheetData>
    <row r="1" spans="1:8" x14ac:dyDescent="0.25">
      <c r="A1" s="5" t="s">
        <v>351</v>
      </c>
      <c r="B1" s="6" t="s">
        <v>352</v>
      </c>
      <c r="C1">
        <v>0.3</v>
      </c>
      <c r="D1">
        <v>1.3719614317416353</v>
      </c>
      <c r="E1">
        <v>1</v>
      </c>
      <c r="F1">
        <v>1.35</v>
      </c>
      <c r="G1">
        <v>0.1</v>
      </c>
    </row>
    <row r="2" spans="1:8" x14ac:dyDescent="0.25">
      <c r="A2" s="5" t="s">
        <v>353</v>
      </c>
      <c r="B2" s="6" t="s">
        <v>394</v>
      </c>
      <c r="C2">
        <v>10.7</v>
      </c>
      <c r="D2">
        <v>1.3719614317416353</v>
      </c>
      <c r="E2">
        <v>2</v>
      </c>
      <c r="F2">
        <v>1.4119999999999999</v>
      </c>
      <c r="G2">
        <v>9.7000000000000003E-2</v>
      </c>
    </row>
    <row r="3" spans="1:8" x14ac:dyDescent="0.25">
      <c r="A3" s="5" t="s">
        <v>355</v>
      </c>
      <c r="B3" s="7">
        <v>15</v>
      </c>
      <c r="E3">
        <v>3</v>
      </c>
      <c r="F3">
        <v>1.35</v>
      </c>
      <c r="G3">
        <v>0.11</v>
      </c>
    </row>
    <row r="4" spans="1:8" x14ac:dyDescent="0.25">
      <c r="A4" s="5" t="s">
        <v>356</v>
      </c>
      <c r="B4" s="7">
        <v>8</v>
      </c>
      <c r="E4">
        <v>4</v>
      </c>
      <c r="F4">
        <v>1.47</v>
      </c>
      <c r="G4">
        <v>0.12</v>
      </c>
    </row>
    <row r="5" spans="1:8" x14ac:dyDescent="0.25">
      <c r="A5" s="5" t="s">
        <v>357</v>
      </c>
      <c r="B5" s="7">
        <v>2</v>
      </c>
      <c r="E5">
        <v>5</v>
      </c>
      <c r="F5">
        <v>1.45</v>
      </c>
      <c r="G5">
        <v>0.1</v>
      </c>
    </row>
    <row r="6" spans="1:8" x14ac:dyDescent="0.25">
      <c r="A6" s="5" t="s">
        <v>358</v>
      </c>
      <c r="B6" s="7" t="b">
        <v>1</v>
      </c>
      <c r="E6">
        <v>6</v>
      </c>
      <c r="F6">
        <v>1.3759999999999999</v>
      </c>
      <c r="G6">
        <v>0.1</v>
      </c>
    </row>
    <row r="7" spans="1:8" x14ac:dyDescent="0.25">
      <c r="A7" s="5" t="s">
        <v>359</v>
      </c>
      <c r="B7" s="7">
        <v>1</v>
      </c>
      <c r="E7">
        <v>7</v>
      </c>
      <c r="F7">
        <v>1.35</v>
      </c>
      <c r="G7">
        <v>0.11</v>
      </c>
    </row>
    <row r="8" spans="1:8" x14ac:dyDescent="0.25">
      <c r="A8" s="5" t="s">
        <v>360</v>
      </c>
      <c r="B8" s="7" t="b">
        <v>0</v>
      </c>
      <c r="E8">
        <v>8</v>
      </c>
      <c r="F8">
        <v>1.3</v>
      </c>
      <c r="G8">
        <v>0.1</v>
      </c>
    </row>
    <row r="9" spans="1:8" x14ac:dyDescent="0.25">
      <c r="A9" s="5" t="s">
        <v>361</v>
      </c>
      <c r="B9" s="7" t="b">
        <v>1</v>
      </c>
      <c r="E9">
        <v>9</v>
      </c>
      <c r="F9">
        <v>1.4</v>
      </c>
      <c r="G9">
        <v>0.12</v>
      </c>
    </row>
    <row r="10" spans="1:8" x14ac:dyDescent="0.25">
      <c r="A10" s="5" t="s">
        <v>362</v>
      </c>
      <c r="B10" s="7" t="b">
        <v>0</v>
      </c>
      <c r="E10">
        <v>10</v>
      </c>
      <c r="F10">
        <v>1.29</v>
      </c>
      <c r="G10">
        <v>0.1</v>
      </c>
    </row>
    <row r="11" spans="1:8" x14ac:dyDescent="0.25">
      <c r="A11" s="5" t="s">
        <v>363</v>
      </c>
      <c r="B11" s="7" t="b">
        <v>0</v>
      </c>
      <c r="E11" t="s">
        <v>350</v>
      </c>
      <c r="F11" t="s">
        <v>350</v>
      </c>
      <c r="G11" t="s">
        <v>350</v>
      </c>
      <c r="H11" t="s">
        <v>350</v>
      </c>
    </row>
    <row r="12" spans="1:8" x14ac:dyDescent="0.25">
      <c r="A12" s="5" t="s">
        <v>364</v>
      </c>
      <c r="B12" s="7" t="s">
        <v>395</v>
      </c>
    </row>
    <row r="13" spans="1:8" x14ac:dyDescent="0.25">
      <c r="A13" s="5" t="s">
        <v>366</v>
      </c>
      <c r="B13" s="7" t="b">
        <v>0</v>
      </c>
    </row>
    <row r="14" spans="1:8" x14ac:dyDescent="0.25">
      <c r="A14" s="5" t="s">
        <v>367</v>
      </c>
      <c r="B14" s="7" t="b">
        <v>0</v>
      </c>
    </row>
    <row r="15" spans="1:8" x14ac:dyDescent="0.25">
      <c r="A15" s="5" t="s">
        <v>368</v>
      </c>
      <c r="B15" s="7" t="b">
        <v>0</v>
      </c>
    </row>
    <row r="16" spans="1:8" x14ac:dyDescent="0.25">
      <c r="A16" s="5" t="s">
        <v>369</v>
      </c>
      <c r="B16" s="7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/>
  </sheetViews>
  <sheetFormatPr defaultRowHeight="15" x14ac:dyDescent="0.25"/>
  <cols>
    <col min="1" max="1" width="14.85546875" style="5" bestFit="1" customWidth="1"/>
    <col min="2" max="2" width="27.42578125" style="6" bestFit="1" customWidth="1"/>
  </cols>
  <sheetData>
    <row r="1" spans="1:8" x14ac:dyDescent="0.25">
      <c r="A1" s="5" t="s">
        <v>351</v>
      </c>
      <c r="B1" s="6" t="s">
        <v>352</v>
      </c>
      <c r="C1">
        <v>0.3</v>
      </c>
      <c r="D1">
        <v>1049.9101812572312</v>
      </c>
      <c r="E1">
        <v>1</v>
      </c>
      <c r="F1">
        <v>1054.7</v>
      </c>
      <c r="G1">
        <v>17</v>
      </c>
    </row>
    <row r="2" spans="1:8" x14ac:dyDescent="0.25">
      <c r="A2" s="5" t="s">
        <v>353</v>
      </c>
      <c r="B2" s="6" t="s">
        <v>370</v>
      </c>
      <c r="C2">
        <v>10.7</v>
      </c>
      <c r="D2">
        <v>1049.9101812572312</v>
      </c>
      <c r="E2">
        <v>2</v>
      </c>
      <c r="F2">
        <v>1047.4000000000001</v>
      </c>
      <c r="G2">
        <v>17</v>
      </c>
    </row>
    <row r="3" spans="1:8" x14ac:dyDescent="0.25">
      <c r="A3" s="5" t="s">
        <v>355</v>
      </c>
      <c r="B3" s="7">
        <v>15</v>
      </c>
      <c r="E3">
        <v>3</v>
      </c>
      <c r="F3">
        <v>1050.7</v>
      </c>
      <c r="G3">
        <v>16</v>
      </c>
    </row>
    <row r="4" spans="1:8" x14ac:dyDescent="0.25">
      <c r="A4" s="5" t="s">
        <v>356</v>
      </c>
      <c r="B4" s="7">
        <v>8</v>
      </c>
      <c r="E4">
        <v>4</v>
      </c>
      <c r="F4">
        <v>1062.9000000000001</v>
      </c>
      <c r="G4">
        <v>17</v>
      </c>
    </row>
    <row r="5" spans="1:8" x14ac:dyDescent="0.25">
      <c r="A5" s="5" t="s">
        <v>357</v>
      </c>
      <c r="B5" s="7">
        <v>2</v>
      </c>
      <c r="E5">
        <v>5</v>
      </c>
      <c r="F5">
        <v>1055.2</v>
      </c>
      <c r="G5">
        <v>17</v>
      </c>
    </row>
    <row r="6" spans="1:8" x14ac:dyDescent="0.25">
      <c r="A6" s="5" t="s">
        <v>358</v>
      </c>
      <c r="B6" s="7" t="b">
        <v>1</v>
      </c>
      <c r="E6">
        <v>6</v>
      </c>
      <c r="F6">
        <v>1047.0999999999999</v>
      </c>
      <c r="G6">
        <v>17</v>
      </c>
    </row>
    <row r="7" spans="1:8" x14ac:dyDescent="0.25">
      <c r="A7" s="5" t="s">
        <v>359</v>
      </c>
      <c r="B7" s="7">
        <v>1</v>
      </c>
      <c r="E7">
        <v>7</v>
      </c>
      <c r="F7">
        <v>1048.5</v>
      </c>
      <c r="G7">
        <v>17</v>
      </c>
    </row>
    <row r="8" spans="1:8" x14ac:dyDescent="0.25">
      <c r="A8" s="5" t="s">
        <v>360</v>
      </c>
      <c r="B8" s="7" t="b">
        <v>0</v>
      </c>
      <c r="E8">
        <v>8</v>
      </c>
      <c r="F8">
        <v>1047.2</v>
      </c>
      <c r="G8">
        <v>17</v>
      </c>
    </row>
    <row r="9" spans="1:8" x14ac:dyDescent="0.25">
      <c r="A9" s="5" t="s">
        <v>361</v>
      </c>
      <c r="B9" s="7" t="b">
        <v>1</v>
      </c>
      <c r="E9">
        <v>9</v>
      </c>
      <c r="F9">
        <v>1031.5</v>
      </c>
      <c r="G9">
        <v>17</v>
      </c>
    </row>
    <row r="10" spans="1:8" x14ac:dyDescent="0.25">
      <c r="A10" s="5" t="s">
        <v>362</v>
      </c>
      <c r="B10" s="7" t="b">
        <v>0</v>
      </c>
      <c r="E10">
        <v>10</v>
      </c>
      <c r="F10">
        <v>1053.8</v>
      </c>
      <c r="G10">
        <v>17</v>
      </c>
    </row>
    <row r="11" spans="1:8" x14ac:dyDescent="0.25">
      <c r="A11" s="5" t="s">
        <v>363</v>
      </c>
      <c r="B11" s="7" t="b">
        <v>0</v>
      </c>
      <c r="E11" t="s">
        <v>350</v>
      </c>
      <c r="F11" t="s">
        <v>350</v>
      </c>
      <c r="G11" t="s">
        <v>350</v>
      </c>
      <c r="H11" t="s">
        <v>350</v>
      </c>
    </row>
    <row r="12" spans="1:8" x14ac:dyDescent="0.25">
      <c r="A12" s="5" t="s">
        <v>364</v>
      </c>
      <c r="B12" s="7" t="s">
        <v>371</v>
      </c>
    </row>
    <row r="13" spans="1:8" x14ac:dyDescent="0.25">
      <c r="A13" s="5" t="s">
        <v>366</v>
      </c>
      <c r="B13" s="7" t="b">
        <v>0</v>
      </c>
    </row>
    <row r="14" spans="1:8" x14ac:dyDescent="0.25">
      <c r="A14" s="5" t="s">
        <v>367</v>
      </c>
      <c r="B14" s="7" t="b">
        <v>0</v>
      </c>
    </row>
    <row r="15" spans="1:8" x14ac:dyDescent="0.25">
      <c r="A15" s="5" t="s">
        <v>368</v>
      </c>
      <c r="B15" s="7" t="b">
        <v>0</v>
      </c>
    </row>
    <row r="16" spans="1:8" x14ac:dyDescent="0.25">
      <c r="A16" s="5" t="s">
        <v>369</v>
      </c>
      <c r="B16" s="7">
        <v>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/>
  </sheetViews>
  <sheetFormatPr defaultRowHeight="15" x14ac:dyDescent="0.25"/>
  <cols>
    <col min="1" max="1" width="14.85546875" style="5" bestFit="1" customWidth="1"/>
    <col min="2" max="2" width="27.42578125" style="6" bestFit="1" customWidth="1"/>
  </cols>
  <sheetData>
    <row r="1" spans="1:8" x14ac:dyDescent="0.25">
      <c r="A1" s="5" t="s">
        <v>351</v>
      </c>
      <c r="B1" s="6" t="s">
        <v>352</v>
      </c>
      <c r="C1">
        <v>0.3</v>
      </c>
      <c r="D1">
        <v>1.4191552047018112</v>
      </c>
      <c r="E1">
        <v>1</v>
      </c>
      <c r="F1">
        <v>1.47</v>
      </c>
      <c r="G1">
        <v>0.11</v>
      </c>
    </row>
    <row r="2" spans="1:8" x14ac:dyDescent="0.25">
      <c r="A2" s="5" t="s">
        <v>353</v>
      </c>
      <c r="B2" s="6" t="s">
        <v>396</v>
      </c>
      <c r="C2">
        <v>10.7</v>
      </c>
      <c r="D2">
        <v>1.4191552047018112</v>
      </c>
      <c r="E2">
        <v>2</v>
      </c>
      <c r="F2">
        <v>1.339</v>
      </c>
      <c r="G2">
        <v>9.8000000000000004E-2</v>
      </c>
    </row>
    <row r="3" spans="1:8" x14ac:dyDescent="0.25">
      <c r="A3" s="5" t="s">
        <v>355</v>
      </c>
      <c r="B3" s="7">
        <v>15</v>
      </c>
      <c r="E3">
        <v>3</v>
      </c>
      <c r="F3">
        <v>1.45</v>
      </c>
      <c r="G3">
        <v>0.11</v>
      </c>
    </row>
    <row r="4" spans="1:8" x14ac:dyDescent="0.25">
      <c r="A4" s="5" t="s">
        <v>356</v>
      </c>
      <c r="B4" s="7">
        <v>8</v>
      </c>
      <c r="E4">
        <v>4</v>
      </c>
      <c r="F4">
        <v>1.52</v>
      </c>
      <c r="G4">
        <v>0.12</v>
      </c>
    </row>
    <row r="5" spans="1:8" x14ac:dyDescent="0.25">
      <c r="A5" s="5" t="s">
        <v>357</v>
      </c>
      <c r="B5" s="7">
        <v>2</v>
      </c>
      <c r="E5">
        <v>5</v>
      </c>
      <c r="F5">
        <v>1.34</v>
      </c>
      <c r="G5">
        <v>0.11</v>
      </c>
    </row>
    <row r="6" spans="1:8" x14ac:dyDescent="0.25">
      <c r="A6" s="5" t="s">
        <v>358</v>
      </c>
      <c r="B6" s="7" t="b">
        <v>1</v>
      </c>
      <c r="E6">
        <v>6</v>
      </c>
      <c r="F6">
        <v>1.44</v>
      </c>
      <c r="G6">
        <v>0.11</v>
      </c>
    </row>
    <row r="7" spans="1:8" x14ac:dyDescent="0.25">
      <c r="A7" s="5" t="s">
        <v>359</v>
      </c>
      <c r="B7" s="7">
        <v>1</v>
      </c>
      <c r="E7">
        <v>7</v>
      </c>
      <c r="F7">
        <v>1.42</v>
      </c>
      <c r="G7">
        <v>0.1</v>
      </c>
    </row>
    <row r="8" spans="1:8" x14ac:dyDescent="0.25">
      <c r="A8" s="5" t="s">
        <v>360</v>
      </c>
      <c r="B8" s="7" t="b">
        <v>0</v>
      </c>
      <c r="E8">
        <v>8</v>
      </c>
      <c r="F8">
        <v>1.46</v>
      </c>
      <c r="G8">
        <v>0.11</v>
      </c>
    </row>
    <row r="9" spans="1:8" x14ac:dyDescent="0.25">
      <c r="A9" s="5" t="s">
        <v>361</v>
      </c>
      <c r="B9" s="7" t="b">
        <v>1</v>
      </c>
      <c r="E9">
        <v>9</v>
      </c>
      <c r="F9">
        <v>1.35</v>
      </c>
      <c r="G9">
        <v>0.12</v>
      </c>
    </row>
    <row r="10" spans="1:8" x14ac:dyDescent="0.25">
      <c r="A10" s="5" t="s">
        <v>362</v>
      </c>
      <c r="B10" s="7" t="b">
        <v>0</v>
      </c>
      <c r="E10">
        <v>10</v>
      </c>
      <c r="F10">
        <v>1.43</v>
      </c>
      <c r="G10">
        <v>0.12</v>
      </c>
    </row>
    <row r="11" spans="1:8" x14ac:dyDescent="0.25">
      <c r="A11" s="5" t="s">
        <v>363</v>
      </c>
      <c r="B11" s="7" t="b">
        <v>0</v>
      </c>
      <c r="E11" t="s">
        <v>350</v>
      </c>
      <c r="F11" t="s">
        <v>350</v>
      </c>
      <c r="G11" t="s">
        <v>350</v>
      </c>
      <c r="H11" t="s">
        <v>350</v>
      </c>
    </row>
    <row r="12" spans="1:8" x14ac:dyDescent="0.25">
      <c r="A12" s="5" t="s">
        <v>364</v>
      </c>
      <c r="B12" s="7" t="s">
        <v>397</v>
      </c>
    </row>
    <row r="13" spans="1:8" x14ac:dyDescent="0.25">
      <c r="A13" s="5" t="s">
        <v>366</v>
      </c>
      <c r="B13" s="7" t="b">
        <v>0</v>
      </c>
    </row>
    <row r="14" spans="1:8" x14ac:dyDescent="0.25">
      <c r="A14" s="5" t="s">
        <v>367</v>
      </c>
      <c r="B14" s="7" t="b">
        <v>0</v>
      </c>
    </row>
    <row r="15" spans="1:8" x14ac:dyDescent="0.25">
      <c r="A15" s="5" t="s">
        <v>368</v>
      </c>
      <c r="B15" s="7" t="b">
        <v>0</v>
      </c>
    </row>
    <row r="16" spans="1:8" x14ac:dyDescent="0.25">
      <c r="A16" s="5" t="s">
        <v>369</v>
      </c>
      <c r="B16" s="7">
        <v>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/>
  </sheetViews>
  <sheetFormatPr defaultRowHeight="15" x14ac:dyDescent="0.25"/>
  <cols>
    <col min="1" max="1" width="14.85546875" style="5" bestFit="1" customWidth="1"/>
    <col min="2" max="2" width="27.42578125" style="6" bestFit="1" customWidth="1"/>
  </cols>
  <sheetData>
    <row r="1" spans="1:8" x14ac:dyDescent="0.25">
      <c r="A1" s="5" t="s">
        <v>351</v>
      </c>
      <c r="B1" s="6" t="s">
        <v>352</v>
      </c>
      <c r="C1">
        <v>0.3</v>
      </c>
      <c r="D1">
        <v>1.3838206636237602</v>
      </c>
      <c r="E1">
        <v>1</v>
      </c>
      <c r="F1">
        <v>1.39</v>
      </c>
      <c r="G1">
        <v>0.11</v>
      </c>
    </row>
    <row r="2" spans="1:8" x14ac:dyDescent="0.25">
      <c r="A2" s="5" t="s">
        <v>353</v>
      </c>
      <c r="B2" s="6" t="s">
        <v>398</v>
      </c>
      <c r="C2">
        <v>10.7</v>
      </c>
      <c r="D2">
        <v>1.3838206636237602</v>
      </c>
      <c r="E2">
        <v>2</v>
      </c>
      <c r="F2">
        <v>1.42</v>
      </c>
      <c r="G2">
        <v>0.1</v>
      </c>
    </row>
    <row r="3" spans="1:8" x14ac:dyDescent="0.25">
      <c r="A3" s="5" t="s">
        <v>355</v>
      </c>
      <c r="B3" s="7">
        <v>15</v>
      </c>
      <c r="E3">
        <v>3</v>
      </c>
      <c r="F3">
        <v>1.42</v>
      </c>
      <c r="G3">
        <v>0.12</v>
      </c>
    </row>
    <row r="4" spans="1:8" x14ac:dyDescent="0.25">
      <c r="A4" s="5" t="s">
        <v>356</v>
      </c>
      <c r="B4" s="7">
        <v>8</v>
      </c>
      <c r="E4">
        <v>4</v>
      </c>
      <c r="F4">
        <v>1.41</v>
      </c>
      <c r="G4">
        <v>0.11</v>
      </c>
    </row>
    <row r="5" spans="1:8" x14ac:dyDescent="0.25">
      <c r="A5" s="5" t="s">
        <v>357</v>
      </c>
      <c r="B5" s="7">
        <v>2</v>
      </c>
      <c r="E5">
        <v>5</v>
      </c>
      <c r="F5">
        <v>1.284</v>
      </c>
      <c r="G5">
        <v>9.9000000000000005E-2</v>
      </c>
    </row>
    <row r="6" spans="1:8" x14ac:dyDescent="0.25">
      <c r="A6" s="5" t="s">
        <v>358</v>
      </c>
      <c r="B6" s="7" t="b">
        <v>1</v>
      </c>
      <c r="E6">
        <v>6</v>
      </c>
      <c r="F6">
        <v>1.34</v>
      </c>
      <c r="G6">
        <v>0.1</v>
      </c>
    </row>
    <row r="7" spans="1:8" x14ac:dyDescent="0.25">
      <c r="A7" s="5" t="s">
        <v>359</v>
      </c>
      <c r="B7" s="7">
        <v>1</v>
      </c>
      <c r="E7">
        <v>7</v>
      </c>
      <c r="F7">
        <v>1.45</v>
      </c>
      <c r="G7">
        <v>0.11</v>
      </c>
    </row>
    <row r="8" spans="1:8" x14ac:dyDescent="0.25">
      <c r="A8" s="5" t="s">
        <v>360</v>
      </c>
      <c r="B8" s="7" t="b">
        <v>0</v>
      </c>
      <c r="E8">
        <v>8</v>
      </c>
      <c r="F8">
        <v>1.4</v>
      </c>
      <c r="G8">
        <v>0.11</v>
      </c>
    </row>
    <row r="9" spans="1:8" x14ac:dyDescent="0.25">
      <c r="A9" s="5" t="s">
        <v>361</v>
      </c>
      <c r="B9" s="7" t="b">
        <v>1</v>
      </c>
      <c r="E9">
        <v>9</v>
      </c>
      <c r="F9">
        <v>1.363</v>
      </c>
      <c r="G9">
        <v>9.8000000000000004E-2</v>
      </c>
    </row>
    <row r="10" spans="1:8" x14ac:dyDescent="0.25">
      <c r="A10" s="5" t="s">
        <v>362</v>
      </c>
      <c r="B10" s="7" t="b">
        <v>0</v>
      </c>
      <c r="E10">
        <v>10</v>
      </c>
      <c r="F10">
        <v>1.4</v>
      </c>
      <c r="G10">
        <v>0.12</v>
      </c>
    </row>
    <row r="11" spans="1:8" x14ac:dyDescent="0.25">
      <c r="A11" s="5" t="s">
        <v>363</v>
      </c>
      <c r="B11" s="7" t="b">
        <v>0</v>
      </c>
      <c r="E11" t="s">
        <v>350</v>
      </c>
      <c r="F11" t="s">
        <v>350</v>
      </c>
      <c r="G11" t="s">
        <v>350</v>
      </c>
      <c r="H11" t="s">
        <v>350</v>
      </c>
    </row>
    <row r="12" spans="1:8" x14ac:dyDescent="0.25">
      <c r="A12" s="5" t="s">
        <v>364</v>
      </c>
      <c r="B12" s="7" t="s">
        <v>399</v>
      </c>
    </row>
    <row r="13" spans="1:8" x14ac:dyDescent="0.25">
      <c r="A13" s="5" t="s">
        <v>366</v>
      </c>
      <c r="B13" s="7" t="b">
        <v>0</v>
      </c>
    </row>
    <row r="14" spans="1:8" x14ac:dyDescent="0.25">
      <c r="A14" s="5" t="s">
        <v>367</v>
      </c>
      <c r="B14" s="7" t="b">
        <v>0</v>
      </c>
    </row>
    <row r="15" spans="1:8" x14ac:dyDescent="0.25">
      <c r="A15" s="5" t="s">
        <v>368</v>
      </c>
      <c r="B15" s="7" t="b">
        <v>0</v>
      </c>
    </row>
    <row r="16" spans="1:8" x14ac:dyDescent="0.25">
      <c r="A16" s="5" t="s">
        <v>369</v>
      </c>
      <c r="B16" s="7">
        <v>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/>
  </sheetViews>
  <sheetFormatPr defaultRowHeight="15" x14ac:dyDescent="0.25"/>
  <cols>
    <col min="1" max="1" width="14.85546875" style="5" bestFit="1" customWidth="1"/>
    <col min="2" max="2" width="27.42578125" style="6" bestFit="1" customWidth="1"/>
  </cols>
  <sheetData>
    <row r="1" spans="1:8" x14ac:dyDescent="0.25">
      <c r="A1" s="5" t="s">
        <v>351</v>
      </c>
      <c r="B1" s="6" t="s">
        <v>352</v>
      </c>
      <c r="C1">
        <v>0.3</v>
      </c>
      <c r="D1">
        <v>1.3418831734960766</v>
      </c>
      <c r="E1">
        <v>1</v>
      </c>
      <c r="F1">
        <v>1.43</v>
      </c>
      <c r="G1">
        <v>0.1</v>
      </c>
    </row>
    <row r="2" spans="1:8" x14ac:dyDescent="0.25">
      <c r="A2" s="5" t="s">
        <v>353</v>
      </c>
      <c r="B2" s="6" t="s">
        <v>400</v>
      </c>
      <c r="C2">
        <v>10.7</v>
      </c>
      <c r="D2">
        <v>1.3418831734960766</v>
      </c>
      <c r="E2">
        <v>2</v>
      </c>
      <c r="F2">
        <v>1.4</v>
      </c>
      <c r="G2">
        <v>0.11</v>
      </c>
    </row>
    <row r="3" spans="1:8" x14ac:dyDescent="0.25">
      <c r="A3" s="5" t="s">
        <v>355</v>
      </c>
      <c r="B3" s="7">
        <v>15</v>
      </c>
      <c r="E3">
        <v>3</v>
      </c>
      <c r="F3">
        <v>1.26</v>
      </c>
      <c r="G3">
        <v>0.1</v>
      </c>
    </row>
    <row r="4" spans="1:8" x14ac:dyDescent="0.25">
      <c r="A4" s="5" t="s">
        <v>356</v>
      </c>
      <c r="B4" s="7">
        <v>8</v>
      </c>
      <c r="E4">
        <v>4</v>
      </c>
      <c r="F4">
        <v>1.33</v>
      </c>
      <c r="G4">
        <v>0.11</v>
      </c>
    </row>
    <row r="5" spans="1:8" x14ac:dyDescent="0.25">
      <c r="A5" s="5" t="s">
        <v>357</v>
      </c>
      <c r="B5" s="7">
        <v>2</v>
      </c>
      <c r="E5">
        <v>5</v>
      </c>
      <c r="F5">
        <v>1.3779999999999999</v>
      </c>
      <c r="G5">
        <v>0.1</v>
      </c>
    </row>
    <row r="6" spans="1:8" x14ac:dyDescent="0.25">
      <c r="A6" s="5" t="s">
        <v>358</v>
      </c>
      <c r="B6" s="7" t="b">
        <v>1</v>
      </c>
      <c r="E6">
        <v>6</v>
      </c>
      <c r="F6">
        <v>1.25</v>
      </c>
      <c r="G6">
        <v>0.1</v>
      </c>
    </row>
    <row r="7" spans="1:8" x14ac:dyDescent="0.25">
      <c r="A7" s="5" t="s">
        <v>359</v>
      </c>
      <c r="B7" s="7">
        <v>1</v>
      </c>
      <c r="E7">
        <v>7</v>
      </c>
      <c r="F7">
        <v>1.3320000000000001</v>
      </c>
      <c r="G7">
        <v>0.1</v>
      </c>
    </row>
    <row r="8" spans="1:8" x14ac:dyDescent="0.25">
      <c r="A8" s="5" t="s">
        <v>360</v>
      </c>
      <c r="B8" s="7" t="b">
        <v>0</v>
      </c>
      <c r="E8">
        <v>8</v>
      </c>
      <c r="F8">
        <v>1.36</v>
      </c>
      <c r="G8">
        <v>0.11</v>
      </c>
    </row>
    <row r="9" spans="1:8" x14ac:dyDescent="0.25">
      <c r="A9" s="5" t="s">
        <v>361</v>
      </c>
      <c r="B9" s="7" t="b">
        <v>1</v>
      </c>
      <c r="E9">
        <v>9</v>
      </c>
      <c r="F9">
        <v>1.23</v>
      </c>
      <c r="G9">
        <v>0.1</v>
      </c>
    </row>
    <row r="10" spans="1:8" x14ac:dyDescent="0.25">
      <c r="A10" s="5" t="s">
        <v>362</v>
      </c>
      <c r="B10" s="7" t="b">
        <v>0</v>
      </c>
      <c r="E10">
        <v>10</v>
      </c>
      <c r="F10">
        <v>1.46</v>
      </c>
      <c r="G10">
        <v>0.1</v>
      </c>
    </row>
    <row r="11" spans="1:8" x14ac:dyDescent="0.25">
      <c r="A11" s="5" t="s">
        <v>363</v>
      </c>
      <c r="B11" s="7" t="b">
        <v>0</v>
      </c>
      <c r="E11" t="s">
        <v>350</v>
      </c>
      <c r="F11" t="s">
        <v>350</v>
      </c>
      <c r="G11" t="s">
        <v>350</v>
      </c>
      <c r="H11" t="s">
        <v>350</v>
      </c>
    </row>
    <row r="12" spans="1:8" x14ac:dyDescent="0.25">
      <c r="A12" s="5" t="s">
        <v>364</v>
      </c>
      <c r="B12" s="7" t="s">
        <v>401</v>
      </c>
    </row>
    <row r="13" spans="1:8" x14ac:dyDescent="0.25">
      <c r="A13" s="5" t="s">
        <v>366</v>
      </c>
      <c r="B13" s="7" t="b">
        <v>0</v>
      </c>
    </row>
    <row r="14" spans="1:8" x14ac:dyDescent="0.25">
      <c r="A14" s="5" t="s">
        <v>367</v>
      </c>
      <c r="B14" s="7" t="b">
        <v>0</v>
      </c>
    </row>
    <row r="15" spans="1:8" x14ac:dyDescent="0.25">
      <c r="A15" s="5" t="s">
        <v>368</v>
      </c>
      <c r="B15" s="7" t="b">
        <v>0</v>
      </c>
    </row>
    <row r="16" spans="1:8" x14ac:dyDescent="0.25">
      <c r="A16" s="5" t="s">
        <v>369</v>
      </c>
      <c r="B16" s="7">
        <v>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/>
  </sheetViews>
  <sheetFormatPr defaultRowHeight="15" x14ac:dyDescent="0.25"/>
  <cols>
    <col min="1" max="1" width="14.85546875" style="5" bestFit="1" customWidth="1"/>
    <col min="2" max="2" width="27.42578125" style="6" bestFit="1" customWidth="1"/>
  </cols>
  <sheetData>
    <row r="1" spans="1:8" x14ac:dyDescent="0.25">
      <c r="A1" s="5" t="s">
        <v>351</v>
      </c>
      <c r="B1" s="6" t="s">
        <v>352</v>
      </c>
      <c r="C1">
        <v>0.3</v>
      </c>
      <c r="D1">
        <v>1.3432820326778867</v>
      </c>
      <c r="E1">
        <v>1</v>
      </c>
      <c r="F1">
        <v>1.45</v>
      </c>
      <c r="G1">
        <v>0.1</v>
      </c>
    </row>
    <row r="2" spans="1:8" x14ac:dyDescent="0.25">
      <c r="A2" s="5" t="s">
        <v>353</v>
      </c>
      <c r="B2" s="6" t="s">
        <v>402</v>
      </c>
      <c r="C2">
        <v>10.7</v>
      </c>
      <c r="D2">
        <v>1.3432820326778867</v>
      </c>
      <c r="E2">
        <v>2</v>
      </c>
      <c r="F2">
        <v>1.34</v>
      </c>
      <c r="G2">
        <v>0.1</v>
      </c>
    </row>
    <row r="3" spans="1:8" x14ac:dyDescent="0.25">
      <c r="A3" s="5" t="s">
        <v>355</v>
      </c>
      <c r="B3" s="7">
        <v>15</v>
      </c>
      <c r="E3">
        <v>3</v>
      </c>
      <c r="F3">
        <v>1.39</v>
      </c>
      <c r="G3">
        <v>9.9000000000000005E-2</v>
      </c>
    </row>
    <row r="4" spans="1:8" x14ac:dyDescent="0.25">
      <c r="A4" s="5" t="s">
        <v>356</v>
      </c>
      <c r="B4" s="7">
        <v>8</v>
      </c>
      <c r="E4">
        <v>4</v>
      </c>
      <c r="F4">
        <v>1.31</v>
      </c>
      <c r="G4">
        <v>0.11</v>
      </c>
    </row>
    <row r="5" spans="1:8" x14ac:dyDescent="0.25">
      <c r="A5" s="5" t="s">
        <v>357</v>
      </c>
      <c r="B5" s="7">
        <v>2</v>
      </c>
      <c r="E5">
        <v>5</v>
      </c>
      <c r="F5">
        <v>1.28</v>
      </c>
      <c r="G5">
        <v>8.8999999999999996E-2</v>
      </c>
    </row>
    <row r="6" spans="1:8" x14ac:dyDescent="0.25">
      <c r="A6" s="5" t="s">
        <v>358</v>
      </c>
      <c r="B6" s="7" t="b">
        <v>1</v>
      </c>
      <c r="E6">
        <v>6</v>
      </c>
      <c r="F6">
        <v>1.3009999999999999</v>
      </c>
      <c r="G6">
        <v>9.5000000000000001E-2</v>
      </c>
    </row>
    <row r="7" spans="1:8" x14ac:dyDescent="0.25">
      <c r="A7" s="5" t="s">
        <v>359</v>
      </c>
      <c r="B7" s="7">
        <v>1</v>
      </c>
      <c r="E7">
        <v>7</v>
      </c>
      <c r="F7">
        <v>1.48</v>
      </c>
      <c r="G7">
        <v>0.11</v>
      </c>
    </row>
    <row r="8" spans="1:8" x14ac:dyDescent="0.25">
      <c r="A8" s="5" t="s">
        <v>360</v>
      </c>
      <c r="B8" s="7" t="b">
        <v>0</v>
      </c>
      <c r="E8">
        <v>8</v>
      </c>
      <c r="F8">
        <v>1.3520000000000001</v>
      </c>
      <c r="G8">
        <v>0.1</v>
      </c>
    </row>
    <row r="9" spans="1:8" x14ac:dyDescent="0.25">
      <c r="A9" s="5" t="s">
        <v>361</v>
      </c>
      <c r="B9" s="7" t="b">
        <v>1</v>
      </c>
      <c r="E9">
        <v>9</v>
      </c>
      <c r="F9">
        <v>1.29</v>
      </c>
      <c r="G9">
        <v>0.1</v>
      </c>
    </row>
    <row r="10" spans="1:8" x14ac:dyDescent="0.25">
      <c r="A10" s="5" t="s">
        <v>362</v>
      </c>
      <c r="B10" s="7" t="b">
        <v>0</v>
      </c>
      <c r="E10">
        <v>10</v>
      </c>
      <c r="F10">
        <v>1.2949999999999999</v>
      </c>
      <c r="G10">
        <v>8.5999999999999993E-2</v>
      </c>
    </row>
    <row r="11" spans="1:8" x14ac:dyDescent="0.25">
      <c r="A11" s="5" t="s">
        <v>363</v>
      </c>
      <c r="B11" s="7" t="b">
        <v>0</v>
      </c>
      <c r="E11" t="s">
        <v>350</v>
      </c>
      <c r="F11" t="s">
        <v>350</v>
      </c>
      <c r="G11" t="s">
        <v>350</v>
      </c>
      <c r="H11" t="s">
        <v>350</v>
      </c>
    </row>
    <row r="12" spans="1:8" x14ac:dyDescent="0.25">
      <c r="A12" s="5" t="s">
        <v>364</v>
      </c>
      <c r="B12" s="7" t="s">
        <v>403</v>
      </c>
    </row>
    <row r="13" spans="1:8" x14ac:dyDescent="0.25">
      <c r="A13" s="5" t="s">
        <v>366</v>
      </c>
      <c r="B13" s="7" t="b">
        <v>0</v>
      </c>
    </row>
    <row r="14" spans="1:8" x14ac:dyDescent="0.25">
      <c r="A14" s="5" t="s">
        <v>367</v>
      </c>
      <c r="B14" s="7" t="b">
        <v>0</v>
      </c>
    </row>
    <row r="15" spans="1:8" x14ac:dyDescent="0.25">
      <c r="A15" s="5" t="s">
        <v>368</v>
      </c>
      <c r="B15" s="7" t="b">
        <v>0</v>
      </c>
    </row>
    <row r="16" spans="1:8" x14ac:dyDescent="0.25">
      <c r="A16" s="5" t="s">
        <v>369</v>
      </c>
      <c r="B16" s="7">
        <v>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/>
  </sheetViews>
  <sheetFormatPr defaultRowHeight="15" x14ac:dyDescent="0.25"/>
  <cols>
    <col min="1" max="1" width="14.85546875" style="5" bestFit="1" customWidth="1"/>
    <col min="2" max="2" width="27.42578125" style="6" bestFit="1" customWidth="1"/>
  </cols>
  <sheetData>
    <row r="1" spans="1:8" x14ac:dyDescent="0.25">
      <c r="A1" s="5" t="s">
        <v>351</v>
      </c>
      <c r="B1" s="6" t="s">
        <v>352</v>
      </c>
      <c r="C1">
        <v>0.3</v>
      </c>
      <c r="D1">
        <v>600.74211751636972</v>
      </c>
      <c r="E1">
        <v>1</v>
      </c>
      <c r="F1">
        <v>610.4</v>
      </c>
      <c r="G1">
        <v>9.8000000000000007</v>
      </c>
    </row>
    <row r="2" spans="1:8" x14ac:dyDescent="0.25">
      <c r="A2" s="5" t="s">
        <v>353</v>
      </c>
      <c r="B2" s="6" t="s">
        <v>404</v>
      </c>
      <c r="C2">
        <v>10.7</v>
      </c>
      <c r="D2">
        <v>600.74211751636972</v>
      </c>
      <c r="E2">
        <v>2</v>
      </c>
      <c r="F2">
        <v>597.79999999999995</v>
      </c>
      <c r="G2">
        <v>9.6999999999999993</v>
      </c>
    </row>
    <row r="3" spans="1:8" x14ac:dyDescent="0.25">
      <c r="A3" s="5" t="s">
        <v>355</v>
      </c>
      <c r="B3" s="7">
        <v>15</v>
      </c>
      <c r="E3">
        <v>3</v>
      </c>
      <c r="F3">
        <v>607.70000000000005</v>
      </c>
      <c r="G3">
        <v>9.6999999999999993</v>
      </c>
    </row>
    <row r="4" spans="1:8" x14ac:dyDescent="0.25">
      <c r="A4" s="5" t="s">
        <v>356</v>
      </c>
      <c r="B4" s="7">
        <v>8</v>
      </c>
      <c r="E4">
        <v>4</v>
      </c>
      <c r="F4">
        <v>597.1</v>
      </c>
      <c r="G4">
        <v>9.6</v>
      </c>
    </row>
    <row r="5" spans="1:8" x14ac:dyDescent="0.25">
      <c r="A5" s="5" t="s">
        <v>357</v>
      </c>
      <c r="B5" s="7">
        <v>2</v>
      </c>
      <c r="E5">
        <v>5</v>
      </c>
      <c r="F5">
        <v>592.20000000000005</v>
      </c>
      <c r="G5">
        <v>9.6</v>
      </c>
    </row>
    <row r="6" spans="1:8" x14ac:dyDescent="0.25">
      <c r="A6" s="5" t="s">
        <v>358</v>
      </c>
      <c r="B6" s="7" t="b">
        <v>1</v>
      </c>
      <c r="E6">
        <v>6</v>
      </c>
      <c r="F6">
        <v>603.6</v>
      </c>
      <c r="G6">
        <v>9.6999999999999993</v>
      </c>
    </row>
    <row r="7" spans="1:8" x14ac:dyDescent="0.25">
      <c r="A7" s="5" t="s">
        <v>359</v>
      </c>
      <c r="B7" s="7">
        <v>1</v>
      </c>
      <c r="E7">
        <v>7</v>
      </c>
      <c r="F7">
        <v>602.1</v>
      </c>
      <c r="G7">
        <v>9.8000000000000007</v>
      </c>
    </row>
    <row r="8" spans="1:8" x14ac:dyDescent="0.25">
      <c r="A8" s="5" t="s">
        <v>360</v>
      </c>
      <c r="B8" s="7" t="b">
        <v>0</v>
      </c>
      <c r="E8">
        <v>8</v>
      </c>
      <c r="F8">
        <v>597.70000000000005</v>
      </c>
      <c r="G8">
        <v>9.6999999999999993</v>
      </c>
    </row>
    <row r="9" spans="1:8" x14ac:dyDescent="0.25">
      <c r="A9" s="5" t="s">
        <v>361</v>
      </c>
      <c r="B9" s="7" t="b">
        <v>1</v>
      </c>
      <c r="E9">
        <v>9</v>
      </c>
      <c r="F9">
        <v>598.70000000000005</v>
      </c>
      <c r="G9">
        <v>9.6999999999999993</v>
      </c>
    </row>
    <row r="10" spans="1:8" x14ac:dyDescent="0.25">
      <c r="A10" s="5" t="s">
        <v>362</v>
      </c>
      <c r="B10" s="7" t="b">
        <v>0</v>
      </c>
      <c r="E10">
        <v>10</v>
      </c>
      <c r="F10">
        <v>600.6</v>
      </c>
      <c r="G10">
        <v>9.6999999999999993</v>
      </c>
    </row>
    <row r="11" spans="1:8" x14ac:dyDescent="0.25">
      <c r="A11" s="5" t="s">
        <v>363</v>
      </c>
      <c r="B11" s="7" t="b">
        <v>0</v>
      </c>
      <c r="E11" t="s">
        <v>350</v>
      </c>
      <c r="F11" t="s">
        <v>350</v>
      </c>
      <c r="G11" t="s">
        <v>350</v>
      </c>
      <c r="H11" t="s">
        <v>350</v>
      </c>
    </row>
    <row r="12" spans="1:8" x14ac:dyDescent="0.25">
      <c r="A12" s="5" t="s">
        <v>364</v>
      </c>
      <c r="B12" s="7" t="s">
        <v>405</v>
      </c>
    </row>
    <row r="13" spans="1:8" x14ac:dyDescent="0.25">
      <c r="A13" s="5" t="s">
        <v>366</v>
      </c>
      <c r="B13" s="7" t="b">
        <v>0</v>
      </c>
    </row>
    <row r="14" spans="1:8" x14ac:dyDescent="0.25">
      <c r="A14" s="5" t="s">
        <v>367</v>
      </c>
      <c r="B14" s="7" t="b">
        <v>0</v>
      </c>
    </row>
    <row r="15" spans="1:8" x14ac:dyDescent="0.25">
      <c r="A15" s="5" t="s">
        <v>368</v>
      </c>
      <c r="B15" s="7" t="b">
        <v>0</v>
      </c>
    </row>
    <row r="16" spans="1:8" x14ac:dyDescent="0.25">
      <c r="A16" s="5" t="s">
        <v>369</v>
      </c>
      <c r="B16" s="7">
        <v>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/>
  </sheetViews>
  <sheetFormatPr defaultRowHeight="15" x14ac:dyDescent="0.25"/>
  <cols>
    <col min="1" max="1" width="14.85546875" style="5" bestFit="1" customWidth="1"/>
    <col min="2" max="2" width="27.42578125" style="6" bestFit="1" customWidth="1"/>
  </cols>
  <sheetData>
    <row r="1" spans="1:7" x14ac:dyDescent="0.25">
      <c r="A1" s="5" t="s">
        <v>351</v>
      </c>
      <c r="B1" s="6" t="s">
        <v>352</v>
      </c>
      <c r="C1">
        <v>0.3</v>
      </c>
      <c r="D1">
        <v>601.76934692172404</v>
      </c>
      <c r="E1">
        <v>1</v>
      </c>
      <c r="F1">
        <v>600.4</v>
      </c>
      <c r="G1">
        <v>9.6999999999999993</v>
      </c>
    </row>
    <row r="2" spans="1:7" x14ac:dyDescent="0.25">
      <c r="A2" s="5" t="s">
        <v>353</v>
      </c>
      <c r="B2" s="6" t="s">
        <v>406</v>
      </c>
      <c r="C2">
        <v>20.7</v>
      </c>
      <c r="D2">
        <v>601.76934692172404</v>
      </c>
      <c r="E2">
        <v>2</v>
      </c>
      <c r="F2">
        <v>600.4</v>
      </c>
      <c r="G2">
        <v>9.6999999999999993</v>
      </c>
    </row>
    <row r="3" spans="1:7" x14ac:dyDescent="0.25">
      <c r="A3" s="5" t="s">
        <v>355</v>
      </c>
      <c r="B3" s="7">
        <v>15</v>
      </c>
      <c r="E3">
        <v>3</v>
      </c>
      <c r="F3">
        <v>603.6</v>
      </c>
      <c r="G3">
        <v>9.8000000000000007</v>
      </c>
    </row>
    <row r="4" spans="1:7" x14ac:dyDescent="0.25">
      <c r="A4" s="5" t="s">
        <v>356</v>
      </c>
      <c r="B4" s="7">
        <v>8</v>
      </c>
      <c r="E4">
        <v>4</v>
      </c>
      <c r="F4">
        <v>603.6</v>
      </c>
      <c r="G4">
        <v>9.8000000000000007</v>
      </c>
    </row>
    <row r="5" spans="1:7" x14ac:dyDescent="0.25">
      <c r="A5" s="5" t="s">
        <v>357</v>
      </c>
      <c r="B5" s="7">
        <v>2</v>
      </c>
      <c r="E5">
        <v>5</v>
      </c>
      <c r="F5">
        <v>604.29999999999995</v>
      </c>
      <c r="G5">
        <v>9.8000000000000007</v>
      </c>
    </row>
    <row r="6" spans="1:7" x14ac:dyDescent="0.25">
      <c r="A6" s="5" t="s">
        <v>358</v>
      </c>
      <c r="B6" s="7" t="b">
        <v>1</v>
      </c>
      <c r="E6">
        <v>6</v>
      </c>
      <c r="F6">
        <v>604.29999999999995</v>
      </c>
      <c r="G6">
        <v>9.8000000000000007</v>
      </c>
    </row>
    <row r="7" spans="1:7" x14ac:dyDescent="0.25">
      <c r="A7" s="5" t="s">
        <v>359</v>
      </c>
      <c r="B7" s="7">
        <v>1</v>
      </c>
      <c r="E7">
        <v>7</v>
      </c>
      <c r="F7">
        <v>601.9</v>
      </c>
      <c r="G7">
        <v>9.8000000000000007</v>
      </c>
    </row>
    <row r="8" spans="1:7" x14ac:dyDescent="0.25">
      <c r="A8" s="5" t="s">
        <v>360</v>
      </c>
      <c r="B8" s="7" t="b">
        <v>0</v>
      </c>
      <c r="E8">
        <v>8</v>
      </c>
      <c r="F8">
        <v>601.9</v>
      </c>
      <c r="G8">
        <v>9.8000000000000007</v>
      </c>
    </row>
    <row r="9" spans="1:7" x14ac:dyDescent="0.25">
      <c r="A9" s="5" t="s">
        <v>361</v>
      </c>
      <c r="B9" s="7" t="b">
        <v>1</v>
      </c>
      <c r="E9">
        <v>9</v>
      </c>
      <c r="F9">
        <v>602.6</v>
      </c>
      <c r="G9">
        <v>9.8000000000000007</v>
      </c>
    </row>
    <row r="10" spans="1:7" x14ac:dyDescent="0.25">
      <c r="A10" s="5" t="s">
        <v>362</v>
      </c>
      <c r="B10" s="7" t="b">
        <v>0</v>
      </c>
      <c r="E10">
        <v>10</v>
      </c>
      <c r="F10">
        <v>602.6</v>
      </c>
      <c r="G10">
        <v>9.8000000000000007</v>
      </c>
    </row>
    <row r="11" spans="1:7" x14ac:dyDescent="0.25">
      <c r="A11" s="5" t="s">
        <v>363</v>
      </c>
      <c r="B11" s="7" t="b">
        <v>0</v>
      </c>
      <c r="E11">
        <v>11</v>
      </c>
      <c r="F11">
        <v>600</v>
      </c>
      <c r="G11">
        <v>9.6999999999999993</v>
      </c>
    </row>
    <row r="12" spans="1:7" x14ac:dyDescent="0.25">
      <c r="A12" s="5" t="s">
        <v>364</v>
      </c>
      <c r="B12" s="7" t="s">
        <v>407</v>
      </c>
      <c r="E12">
        <v>12</v>
      </c>
      <c r="F12">
        <v>600</v>
      </c>
      <c r="G12">
        <v>9.6999999999999993</v>
      </c>
    </row>
    <row r="13" spans="1:7" x14ac:dyDescent="0.25">
      <c r="A13" s="5" t="s">
        <v>366</v>
      </c>
      <c r="B13" s="7" t="b">
        <v>0</v>
      </c>
      <c r="E13">
        <v>13</v>
      </c>
      <c r="F13">
        <v>601.79999999999995</v>
      </c>
      <c r="G13">
        <v>9.6</v>
      </c>
    </row>
    <row r="14" spans="1:7" x14ac:dyDescent="0.25">
      <c r="A14" s="5" t="s">
        <v>367</v>
      </c>
      <c r="B14" s="7" t="b">
        <v>0</v>
      </c>
      <c r="E14">
        <v>14</v>
      </c>
      <c r="F14">
        <v>601.79999999999995</v>
      </c>
      <c r="G14">
        <v>9.6</v>
      </c>
    </row>
    <row r="15" spans="1:7" x14ac:dyDescent="0.25">
      <c r="A15" s="5" t="s">
        <v>368</v>
      </c>
      <c r="B15" s="7" t="b">
        <v>0</v>
      </c>
      <c r="E15">
        <v>15</v>
      </c>
      <c r="F15">
        <v>602.1</v>
      </c>
      <c r="G15">
        <v>9.6999999999999993</v>
      </c>
    </row>
    <row r="16" spans="1:7" x14ac:dyDescent="0.25">
      <c r="A16" s="5" t="s">
        <v>369</v>
      </c>
      <c r="B16" s="7">
        <v>1</v>
      </c>
      <c r="E16">
        <v>16</v>
      </c>
      <c r="F16">
        <v>602.1</v>
      </c>
      <c r="G16">
        <v>9.6999999999999993</v>
      </c>
    </row>
    <row r="17" spans="5:8" x14ac:dyDescent="0.25">
      <c r="E17">
        <v>17</v>
      </c>
      <c r="F17">
        <v>604.20000000000005</v>
      </c>
      <c r="G17">
        <v>9.6999999999999993</v>
      </c>
    </row>
    <row r="18" spans="5:8" x14ac:dyDescent="0.25">
      <c r="E18">
        <v>18</v>
      </c>
      <c r="F18">
        <v>604.20000000000005</v>
      </c>
      <c r="G18">
        <v>9.6999999999999993</v>
      </c>
    </row>
    <row r="19" spans="5:8" x14ac:dyDescent="0.25">
      <c r="E19">
        <v>19</v>
      </c>
      <c r="F19">
        <v>596.79999999999995</v>
      </c>
      <c r="G19">
        <v>9.8000000000000007</v>
      </c>
    </row>
    <row r="20" spans="5:8" x14ac:dyDescent="0.25">
      <c r="E20">
        <v>20</v>
      </c>
      <c r="F20">
        <v>596.79999999999995</v>
      </c>
      <c r="G20">
        <v>9.8000000000000007</v>
      </c>
    </row>
    <row r="21" spans="5:8" x14ac:dyDescent="0.25">
      <c r="E21" t="s">
        <v>350</v>
      </c>
      <c r="F21" t="s">
        <v>350</v>
      </c>
      <c r="G21" t="s">
        <v>350</v>
      </c>
      <c r="H21" t="s">
        <v>350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/>
  </sheetViews>
  <sheetFormatPr defaultRowHeight="15" x14ac:dyDescent="0.25"/>
  <cols>
    <col min="1" max="1" width="14.85546875" style="5" bestFit="1" customWidth="1"/>
    <col min="2" max="2" width="27.42578125" style="6" bestFit="1" customWidth="1"/>
  </cols>
  <sheetData>
    <row r="1" spans="1:8" x14ac:dyDescent="0.25">
      <c r="A1" s="5" t="s">
        <v>351</v>
      </c>
      <c r="B1" s="6" t="s">
        <v>352</v>
      </c>
      <c r="C1">
        <v>0.3</v>
      </c>
      <c r="D1">
        <v>585.68589287013924</v>
      </c>
      <c r="E1">
        <v>1</v>
      </c>
      <c r="F1">
        <v>578.6</v>
      </c>
      <c r="G1">
        <v>9.3000000000000007</v>
      </c>
    </row>
    <row r="2" spans="1:8" x14ac:dyDescent="0.25">
      <c r="A2" s="5" t="s">
        <v>353</v>
      </c>
      <c r="B2" s="6" t="s">
        <v>410</v>
      </c>
      <c r="C2">
        <v>10.7</v>
      </c>
      <c r="D2">
        <v>585.68589287013924</v>
      </c>
      <c r="E2">
        <v>2</v>
      </c>
      <c r="F2">
        <v>589.9</v>
      </c>
      <c r="G2">
        <v>9.6999999999999993</v>
      </c>
    </row>
    <row r="3" spans="1:8" x14ac:dyDescent="0.25">
      <c r="A3" s="5" t="s">
        <v>355</v>
      </c>
      <c r="B3" s="7">
        <v>15</v>
      </c>
      <c r="E3">
        <v>3</v>
      </c>
      <c r="F3">
        <v>588.29999999999995</v>
      </c>
      <c r="G3">
        <v>9.5</v>
      </c>
    </row>
    <row r="4" spans="1:8" x14ac:dyDescent="0.25">
      <c r="A4" s="5" t="s">
        <v>356</v>
      </c>
      <c r="B4" s="7">
        <v>8</v>
      </c>
      <c r="E4">
        <v>4</v>
      </c>
      <c r="F4">
        <v>579.1</v>
      </c>
      <c r="G4">
        <v>9.3000000000000007</v>
      </c>
    </row>
    <row r="5" spans="1:8" x14ac:dyDescent="0.25">
      <c r="A5" s="5" t="s">
        <v>357</v>
      </c>
      <c r="B5" s="7">
        <v>2</v>
      </c>
      <c r="E5">
        <v>5</v>
      </c>
      <c r="F5">
        <v>588</v>
      </c>
      <c r="G5">
        <v>9.6</v>
      </c>
    </row>
    <row r="6" spans="1:8" x14ac:dyDescent="0.25">
      <c r="A6" s="5" t="s">
        <v>358</v>
      </c>
      <c r="B6" s="7" t="b">
        <v>1</v>
      </c>
      <c r="E6">
        <v>6</v>
      </c>
      <c r="F6">
        <v>582</v>
      </c>
      <c r="G6">
        <v>9.5</v>
      </c>
    </row>
    <row r="7" spans="1:8" x14ac:dyDescent="0.25">
      <c r="A7" s="5" t="s">
        <v>359</v>
      </c>
      <c r="B7" s="7">
        <v>1</v>
      </c>
      <c r="E7">
        <v>7</v>
      </c>
      <c r="F7">
        <v>592.29999999999995</v>
      </c>
      <c r="G7">
        <v>9.6999999999999993</v>
      </c>
    </row>
    <row r="8" spans="1:8" x14ac:dyDescent="0.25">
      <c r="A8" s="5" t="s">
        <v>360</v>
      </c>
      <c r="B8" s="7" t="b">
        <v>0</v>
      </c>
      <c r="E8">
        <v>8</v>
      </c>
      <c r="F8">
        <v>588.5</v>
      </c>
      <c r="G8">
        <v>9.6</v>
      </c>
    </row>
    <row r="9" spans="1:8" x14ac:dyDescent="0.25">
      <c r="A9" s="5" t="s">
        <v>361</v>
      </c>
      <c r="B9" s="7" t="b">
        <v>1</v>
      </c>
      <c r="E9">
        <v>9</v>
      </c>
      <c r="F9">
        <v>585.5</v>
      </c>
      <c r="G9">
        <v>9.6</v>
      </c>
    </row>
    <row r="10" spans="1:8" x14ac:dyDescent="0.25">
      <c r="A10" s="5" t="s">
        <v>362</v>
      </c>
      <c r="B10" s="7" t="b">
        <v>0</v>
      </c>
      <c r="E10">
        <v>10</v>
      </c>
      <c r="F10">
        <v>585.79999999999995</v>
      </c>
      <c r="G10">
        <v>9.6</v>
      </c>
    </row>
    <row r="11" spans="1:8" x14ac:dyDescent="0.25">
      <c r="A11" s="5" t="s">
        <v>363</v>
      </c>
      <c r="B11" s="7" t="b">
        <v>0</v>
      </c>
      <c r="E11" t="s">
        <v>350</v>
      </c>
      <c r="F11" t="s">
        <v>350</v>
      </c>
      <c r="G11" t="s">
        <v>350</v>
      </c>
      <c r="H11" t="s">
        <v>350</v>
      </c>
    </row>
    <row r="12" spans="1:8" x14ac:dyDescent="0.25">
      <c r="A12" s="5" t="s">
        <v>364</v>
      </c>
      <c r="B12" s="7" t="s">
        <v>411</v>
      </c>
    </row>
    <row r="13" spans="1:8" x14ac:dyDescent="0.25">
      <c r="A13" s="5" t="s">
        <v>366</v>
      </c>
      <c r="B13" s="7" t="b">
        <v>0</v>
      </c>
    </row>
    <row r="14" spans="1:8" x14ac:dyDescent="0.25">
      <c r="A14" s="5" t="s">
        <v>367</v>
      </c>
      <c r="B14" s="7" t="b">
        <v>0</v>
      </c>
    </row>
    <row r="15" spans="1:8" x14ac:dyDescent="0.25">
      <c r="A15" s="5" t="s">
        <v>368</v>
      </c>
      <c r="B15" s="7" t="b">
        <v>0</v>
      </c>
    </row>
    <row r="16" spans="1:8" x14ac:dyDescent="0.25">
      <c r="A16" s="5" t="s">
        <v>369</v>
      </c>
      <c r="B16" s="7">
        <v>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/>
  </sheetViews>
  <sheetFormatPr defaultRowHeight="15" x14ac:dyDescent="0.25"/>
  <cols>
    <col min="1" max="1" width="14.85546875" style="5" bestFit="1" customWidth="1"/>
    <col min="2" max="2" width="27.42578125" style="6" bestFit="1" customWidth="1"/>
  </cols>
  <sheetData>
    <row r="1" spans="1:8" x14ac:dyDescent="0.25">
      <c r="A1" s="5" t="s">
        <v>351</v>
      </c>
      <c r="B1" s="6" t="s">
        <v>352</v>
      </c>
      <c r="C1">
        <v>0.3</v>
      </c>
      <c r="D1">
        <v>329.88381601779236</v>
      </c>
      <c r="E1">
        <v>1</v>
      </c>
      <c r="F1">
        <v>334.1</v>
      </c>
      <c r="G1">
        <v>5.5</v>
      </c>
    </row>
    <row r="2" spans="1:8" x14ac:dyDescent="0.25">
      <c r="A2" s="5" t="s">
        <v>353</v>
      </c>
      <c r="B2" s="6" t="s">
        <v>413</v>
      </c>
      <c r="C2">
        <v>10.7</v>
      </c>
      <c r="D2">
        <v>329.88381601779236</v>
      </c>
      <c r="E2">
        <v>2</v>
      </c>
      <c r="F2">
        <v>326.7</v>
      </c>
      <c r="G2">
        <v>5.5</v>
      </c>
    </row>
    <row r="3" spans="1:8" x14ac:dyDescent="0.25">
      <c r="A3" s="5" t="s">
        <v>355</v>
      </c>
      <c r="B3" s="7">
        <v>15</v>
      </c>
      <c r="E3">
        <v>3</v>
      </c>
      <c r="F3">
        <v>323.89999999999998</v>
      </c>
      <c r="G3">
        <v>5.4</v>
      </c>
    </row>
    <row r="4" spans="1:8" x14ac:dyDescent="0.25">
      <c r="A4" s="5" t="s">
        <v>356</v>
      </c>
      <c r="B4" s="7">
        <v>8</v>
      </c>
      <c r="E4">
        <v>4</v>
      </c>
      <c r="F4">
        <v>335.3</v>
      </c>
      <c r="G4">
        <v>5.6</v>
      </c>
    </row>
    <row r="5" spans="1:8" x14ac:dyDescent="0.25">
      <c r="A5" s="5" t="s">
        <v>357</v>
      </c>
      <c r="B5" s="7">
        <v>2</v>
      </c>
      <c r="E5">
        <v>5</v>
      </c>
      <c r="F5">
        <v>320.7</v>
      </c>
      <c r="G5">
        <v>5.5</v>
      </c>
    </row>
    <row r="6" spans="1:8" x14ac:dyDescent="0.25">
      <c r="A6" s="5" t="s">
        <v>358</v>
      </c>
      <c r="B6" s="7" t="b">
        <v>1</v>
      </c>
      <c r="E6">
        <v>6</v>
      </c>
      <c r="F6">
        <v>325.60000000000002</v>
      </c>
      <c r="G6">
        <v>5.5</v>
      </c>
    </row>
    <row r="7" spans="1:8" x14ac:dyDescent="0.25">
      <c r="A7" s="5" t="s">
        <v>359</v>
      </c>
      <c r="B7" s="7">
        <v>1</v>
      </c>
      <c r="E7">
        <v>7</v>
      </c>
      <c r="F7">
        <v>336</v>
      </c>
      <c r="G7">
        <v>5.6</v>
      </c>
    </row>
    <row r="8" spans="1:8" x14ac:dyDescent="0.25">
      <c r="A8" s="5" t="s">
        <v>360</v>
      </c>
      <c r="B8" s="7" t="b">
        <v>0</v>
      </c>
      <c r="E8">
        <v>8</v>
      </c>
      <c r="F8">
        <v>326.8</v>
      </c>
      <c r="G8">
        <v>5.4</v>
      </c>
    </row>
    <row r="9" spans="1:8" x14ac:dyDescent="0.25">
      <c r="A9" s="5" t="s">
        <v>361</v>
      </c>
      <c r="B9" s="7" t="b">
        <v>1</v>
      </c>
      <c r="E9">
        <v>9</v>
      </c>
      <c r="F9">
        <v>329.3</v>
      </c>
      <c r="G9">
        <v>5.5</v>
      </c>
    </row>
    <row r="10" spans="1:8" x14ac:dyDescent="0.25">
      <c r="A10" s="5" t="s">
        <v>362</v>
      </c>
      <c r="B10" s="7" t="b">
        <v>0</v>
      </c>
      <c r="E10">
        <v>10</v>
      </c>
      <c r="F10">
        <v>341.6</v>
      </c>
      <c r="G10">
        <v>5.6</v>
      </c>
    </row>
    <row r="11" spans="1:8" x14ac:dyDescent="0.25">
      <c r="A11" s="5" t="s">
        <v>363</v>
      </c>
      <c r="B11" s="7" t="b">
        <v>0</v>
      </c>
      <c r="E11" t="s">
        <v>350</v>
      </c>
      <c r="F11" t="s">
        <v>350</v>
      </c>
      <c r="G11" t="s">
        <v>350</v>
      </c>
      <c r="H11" t="s">
        <v>350</v>
      </c>
    </row>
    <row r="12" spans="1:8" x14ac:dyDescent="0.25">
      <c r="A12" s="5" t="s">
        <v>364</v>
      </c>
      <c r="B12" s="7" t="s">
        <v>414</v>
      </c>
    </row>
    <row r="13" spans="1:8" x14ac:dyDescent="0.25">
      <c r="A13" s="5" t="s">
        <v>366</v>
      </c>
      <c r="B13" s="7" t="b">
        <v>0</v>
      </c>
    </row>
    <row r="14" spans="1:8" x14ac:dyDescent="0.25">
      <c r="A14" s="5" t="s">
        <v>367</v>
      </c>
      <c r="B14" s="7" t="b">
        <v>0</v>
      </c>
    </row>
    <row r="15" spans="1:8" x14ac:dyDescent="0.25">
      <c r="A15" s="5" t="s">
        <v>368</v>
      </c>
      <c r="B15" s="7" t="b">
        <v>0</v>
      </c>
    </row>
    <row r="16" spans="1:8" x14ac:dyDescent="0.25">
      <c r="A16" s="5" t="s">
        <v>369</v>
      </c>
      <c r="B16" s="7">
        <v>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/>
  </sheetViews>
  <sheetFormatPr defaultRowHeight="15" x14ac:dyDescent="0.25"/>
  <cols>
    <col min="1" max="1" width="14.85546875" style="5" bestFit="1" customWidth="1"/>
    <col min="2" max="2" width="27.42578125" style="6" bestFit="1" customWidth="1"/>
  </cols>
  <sheetData>
    <row r="1" spans="1:8" x14ac:dyDescent="0.25">
      <c r="A1" s="5" t="s">
        <v>351</v>
      </c>
      <c r="B1" s="6" t="s">
        <v>352</v>
      </c>
      <c r="C1">
        <v>0.3</v>
      </c>
      <c r="D1">
        <v>338.50791533589666</v>
      </c>
      <c r="E1">
        <v>1</v>
      </c>
      <c r="F1">
        <v>347.8</v>
      </c>
      <c r="G1">
        <v>5.7</v>
      </c>
    </row>
    <row r="2" spans="1:8" x14ac:dyDescent="0.25">
      <c r="A2" s="5" t="s">
        <v>353</v>
      </c>
      <c r="B2" s="6" t="s">
        <v>415</v>
      </c>
      <c r="C2">
        <v>10.7</v>
      </c>
      <c r="D2">
        <v>338.50791533589666</v>
      </c>
      <c r="E2">
        <v>2</v>
      </c>
      <c r="F2">
        <v>340.3</v>
      </c>
      <c r="G2">
        <v>5.6</v>
      </c>
    </row>
    <row r="3" spans="1:8" x14ac:dyDescent="0.25">
      <c r="A3" s="5" t="s">
        <v>355</v>
      </c>
      <c r="B3" s="7">
        <v>15</v>
      </c>
      <c r="E3">
        <v>3</v>
      </c>
      <c r="F3">
        <v>339.9</v>
      </c>
      <c r="G3">
        <v>5.6</v>
      </c>
    </row>
    <row r="4" spans="1:8" x14ac:dyDescent="0.25">
      <c r="A4" s="5" t="s">
        <v>356</v>
      </c>
      <c r="B4" s="7">
        <v>8</v>
      </c>
      <c r="E4">
        <v>4</v>
      </c>
      <c r="F4">
        <v>342.3</v>
      </c>
      <c r="G4">
        <v>5.7</v>
      </c>
    </row>
    <row r="5" spans="1:8" x14ac:dyDescent="0.25">
      <c r="A5" s="5" t="s">
        <v>357</v>
      </c>
      <c r="B5" s="7">
        <v>2</v>
      </c>
      <c r="E5">
        <v>5</v>
      </c>
      <c r="F5">
        <v>338.6</v>
      </c>
      <c r="G5">
        <v>5.6</v>
      </c>
    </row>
    <row r="6" spans="1:8" x14ac:dyDescent="0.25">
      <c r="A6" s="5" t="s">
        <v>358</v>
      </c>
      <c r="B6" s="7" t="b">
        <v>1</v>
      </c>
      <c r="E6">
        <v>6</v>
      </c>
      <c r="F6">
        <v>336.7</v>
      </c>
      <c r="G6">
        <v>5.6</v>
      </c>
    </row>
    <row r="7" spans="1:8" x14ac:dyDescent="0.25">
      <c r="A7" s="5" t="s">
        <v>359</v>
      </c>
      <c r="B7" s="7">
        <v>1</v>
      </c>
      <c r="E7">
        <v>7</v>
      </c>
      <c r="F7">
        <v>345</v>
      </c>
      <c r="G7">
        <v>5.7</v>
      </c>
    </row>
    <row r="8" spans="1:8" x14ac:dyDescent="0.25">
      <c r="A8" s="5" t="s">
        <v>360</v>
      </c>
      <c r="B8" s="7" t="b">
        <v>0</v>
      </c>
      <c r="E8">
        <v>8</v>
      </c>
      <c r="F8">
        <v>328.3</v>
      </c>
      <c r="G8">
        <v>5.5</v>
      </c>
    </row>
    <row r="9" spans="1:8" x14ac:dyDescent="0.25">
      <c r="A9" s="5" t="s">
        <v>361</v>
      </c>
      <c r="B9" s="7" t="b">
        <v>1</v>
      </c>
      <c r="E9">
        <v>9</v>
      </c>
      <c r="F9">
        <v>333.4</v>
      </c>
      <c r="G9">
        <v>5.6</v>
      </c>
    </row>
    <row r="10" spans="1:8" x14ac:dyDescent="0.25">
      <c r="A10" s="5" t="s">
        <v>362</v>
      </c>
      <c r="B10" s="7" t="b">
        <v>0</v>
      </c>
      <c r="E10">
        <v>10</v>
      </c>
      <c r="F10">
        <v>334</v>
      </c>
      <c r="G10">
        <v>5.5</v>
      </c>
    </row>
    <row r="11" spans="1:8" x14ac:dyDescent="0.25">
      <c r="A11" s="5" t="s">
        <v>363</v>
      </c>
      <c r="B11" s="7" t="b">
        <v>0</v>
      </c>
      <c r="E11" t="s">
        <v>350</v>
      </c>
      <c r="F11" t="s">
        <v>350</v>
      </c>
      <c r="G11" t="s">
        <v>350</v>
      </c>
      <c r="H11" t="s">
        <v>350</v>
      </c>
    </row>
    <row r="12" spans="1:8" x14ac:dyDescent="0.25">
      <c r="A12" s="5" t="s">
        <v>364</v>
      </c>
      <c r="B12" s="7" t="s">
        <v>416</v>
      </c>
    </row>
    <row r="13" spans="1:8" x14ac:dyDescent="0.25">
      <c r="A13" s="5" t="s">
        <v>366</v>
      </c>
      <c r="B13" s="7" t="b">
        <v>0</v>
      </c>
    </row>
    <row r="14" spans="1:8" x14ac:dyDescent="0.25">
      <c r="A14" s="5" t="s">
        <v>367</v>
      </c>
      <c r="B14" s="7" t="b">
        <v>0</v>
      </c>
    </row>
    <row r="15" spans="1:8" x14ac:dyDescent="0.25">
      <c r="A15" s="5" t="s">
        <v>368</v>
      </c>
      <c r="B15" s="7" t="b">
        <v>0</v>
      </c>
    </row>
    <row r="16" spans="1:8" x14ac:dyDescent="0.25">
      <c r="A16" s="5" t="s">
        <v>369</v>
      </c>
      <c r="B16" s="7">
        <v>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/>
  </sheetViews>
  <sheetFormatPr defaultRowHeight="15" x14ac:dyDescent="0.25"/>
  <cols>
    <col min="1" max="1" width="14.85546875" style="5" bestFit="1" customWidth="1"/>
    <col min="2" max="2" width="27.42578125" style="6" bestFit="1" customWidth="1"/>
  </cols>
  <sheetData>
    <row r="1" spans="1:8" x14ac:dyDescent="0.25">
      <c r="A1" s="5" t="s">
        <v>351</v>
      </c>
      <c r="B1" s="6" t="s">
        <v>352</v>
      </c>
      <c r="C1">
        <v>0.3</v>
      </c>
      <c r="D1">
        <v>335.46503045734357</v>
      </c>
      <c r="E1">
        <v>1</v>
      </c>
      <c r="F1">
        <v>334.1</v>
      </c>
      <c r="G1">
        <v>5.5</v>
      </c>
    </row>
    <row r="2" spans="1:8" x14ac:dyDescent="0.25">
      <c r="A2" s="5" t="s">
        <v>353</v>
      </c>
      <c r="B2" s="6" t="s">
        <v>417</v>
      </c>
      <c r="C2">
        <v>10.7</v>
      </c>
      <c r="D2">
        <v>335.46503045734357</v>
      </c>
      <c r="E2">
        <v>2</v>
      </c>
      <c r="F2">
        <v>330</v>
      </c>
      <c r="G2">
        <v>5.5</v>
      </c>
    </row>
    <row r="3" spans="1:8" x14ac:dyDescent="0.25">
      <c r="A3" s="5" t="s">
        <v>355</v>
      </c>
      <c r="B3" s="7">
        <v>15</v>
      </c>
      <c r="E3">
        <v>3</v>
      </c>
      <c r="F3">
        <v>336</v>
      </c>
      <c r="G3">
        <v>5.5</v>
      </c>
    </row>
    <row r="4" spans="1:8" x14ac:dyDescent="0.25">
      <c r="A4" s="5" t="s">
        <v>356</v>
      </c>
      <c r="B4" s="7">
        <v>8</v>
      </c>
      <c r="E4">
        <v>4</v>
      </c>
      <c r="F4">
        <v>335.6</v>
      </c>
      <c r="G4">
        <v>5.5</v>
      </c>
    </row>
    <row r="5" spans="1:8" x14ac:dyDescent="0.25">
      <c r="A5" s="5" t="s">
        <v>357</v>
      </c>
      <c r="B5" s="7">
        <v>2</v>
      </c>
      <c r="E5">
        <v>5</v>
      </c>
      <c r="F5">
        <v>333.6</v>
      </c>
      <c r="G5">
        <v>5.5</v>
      </c>
    </row>
    <row r="6" spans="1:8" x14ac:dyDescent="0.25">
      <c r="A6" s="5" t="s">
        <v>358</v>
      </c>
      <c r="B6" s="7" t="b">
        <v>1</v>
      </c>
      <c r="E6">
        <v>6</v>
      </c>
      <c r="F6">
        <v>337.2</v>
      </c>
      <c r="G6">
        <v>5.6</v>
      </c>
    </row>
    <row r="7" spans="1:8" x14ac:dyDescent="0.25">
      <c r="A7" s="5" t="s">
        <v>359</v>
      </c>
      <c r="B7" s="7">
        <v>1</v>
      </c>
      <c r="E7">
        <v>7</v>
      </c>
      <c r="F7">
        <v>332.2</v>
      </c>
      <c r="G7">
        <v>5.5</v>
      </c>
    </row>
    <row r="8" spans="1:8" x14ac:dyDescent="0.25">
      <c r="A8" s="5" t="s">
        <v>360</v>
      </c>
      <c r="B8" s="7" t="b">
        <v>0</v>
      </c>
      <c r="E8">
        <v>8</v>
      </c>
      <c r="F8">
        <v>341.6</v>
      </c>
      <c r="G8">
        <v>5.6</v>
      </c>
    </row>
    <row r="9" spans="1:8" x14ac:dyDescent="0.25">
      <c r="A9" s="5" t="s">
        <v>361</v>
      </c>
      <c r="B9" s="7" t="b">
        <v>1</v>
      </c>
      <c r="E9">
        <v>9</v>
      </c>
      <c r="F9">
        <v>340.3</v>
      </c>
      <c r="G9">
        <v>5.6</v>
      </c>
    </row>
    <row r="10" spans="1:8" x14ac:dyDescent="0.25">
      <c r="A10" s="5" t="s">
        <v>362</v>
      </c>
      <c r="B10" s="7" t="b">
        <v>0</v>
      </c>
      <c r="E10">
        <v>10</v>
      </c>
      <c r="F10">
        <v>334.5</v>
      </c>
      <c r="G10">
        <v>5.5</v>
      </c>
    </row>
    <row r="11" spans="1:8" x14ac:dyDescent="0.25">
      <c r="A11" s="5" t="s">
        <v>363</v>
      </c>
      <c r="B11" s="7" t="b">
        <v>0</v>
      </c>
      <c r="E11" t="s">
        <v>350</v>
      </c>
      <c r="F11" t="s">
        <v>350</v>
      </c>
      <c r="G11" t="s">
        <v>350</v>
      </c>
      <c r="H11" t="s">
        <v>350</v>
      </c>
    </row>
    <row r="12" spans="1:8" x14ac:dyDescent="0.25">
      <c r="A12" s="5" t="s">
        <v>364</v>
      </c>
      <c r="B12" s="7" t="s">
        <v>418</v>
      </c>
    </row>
    <row r="13" spans="1:8" x14ac:dyDescent="0.25">
      <c r="A13" s="5" t="s">
        <v>366</v>
      </c>
      <c r="B13" s="7" t="b">
        <v>0</v>
      </c>
    </row>
    <row r="14" spans="1:8" x14ac:dyDescent="0.25">
      <c r="A14" s="5" t="s">
        <v>367</v>
      </c>
      <c r="B14" s="7" t="b">
        <v>0</v>
      </c>
    </row>
    <row r="15" spans="1:8" x14ac:dyDescent="0.25">
      <c r="A15" s="5" t="s">
        <v>368</v>
      </c>
      <c r="B15" s="7" t="b">
        <v>0</v>
      </c>
    </row>
    <row r="16" spans="1:8" x14ac:dyDescent="0.25">
      <c r="A16" s="5" t="s">
        <v>369</v>
      </c>
      <c r="B16" s="7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/>
  </sheetViews>
  <sheetFormatPr defaultRowHeight="15" x14ac:dyDescent="0.25"/>
  <cols>
    <col min="1" max="1" width="14.85546875" style="5" bestFit="1" customWidth="1"/>
    <col min="2" max="2" width="27.42578125" style="6" bestFit="1" customWidth="1"/>
  </cols>
  <sheetData>
    <row r="1" spans="1:8" x14ac:dyDescent="0.25">
      <c r="A1" s="5" t="s">
        <v>351</v>
      </c>
      <c r="B1" s="6" t="s">
        <v>352</v>
      </c>
      <c r="C1">
        <v>0.3</v>
      </c>
      <c r="D1">
        <v>1021.2324665676077</v>
      </c>
      <c r="E1">
        <v>1</v>
      </c>
      <c r="F1">
        <v>1039.3</v>
      </c>
      <c r="G1">
        <v>17</v>
      </c>
    </row>
    <row r="2" spans="1:8" x14ac:dyDescent="0.25">
      <c r="A2" s="5" t="s">
        <v>353</v>
      </c>
      <c r="B2" s="6" t="s">
        <v>372</v>
      </c>
      <c r="C2">
        <v>10.7</v>
      </c>
      <c r="D2">
        <v>1021.2324665676077</v>
      </c>
      <c r="E2">
        <v>2</v>
      </c>
      <c r="F2">
        <v>1006</v>
      </c>
      <c r="G2">
        <v>16</v>
      </c>
    </row>
    <row r="3" spans="1:8" x14ac:dyDescent="0.25">
      <c r="A3" s="5" t="s">
        <v>355</v>
      </c>
      <c r="B3" s="7">
        <v>15</v>
      </c>
      <c r="E3">
        <v>3</v>
      </c>
      <c r="F3">
        <v>1022.8</v>
      </c>
      <c r="G3">
        <v>16</v>
      </c>
    </row>
    <row r="4" spans="1:8" x14ac:dyDescent="0.25">
      <c r="A4" s="5" t="s">
        <v>356</v>
      </c>
      <c r="B4" s="7">
        <v>8</v>
      </c>
      <c r="E4">
        <v>4</v>
      </c>
      <c r="F4">
        <v>1018</v>
      </c>
      <c r="G4">
        <v>16</v>
      </c>
    </row>
    <row r="5" spans="1:8" x14ac:dyDescent="0.25">
      <c r="A5" s="5" t="s">
        <v>357</v>
      </c>
      <c r="B5" s="7">
        <v>2</v>
      </c>
      <c r="E5">
        <v>5</v>
      </c>
      <c r="F5">
        <v>1016.6</v>
      </c>
      <c r="G5">
        <v>16</v>
      </c>
    </row>
    <row r="6" spans="1:8" x14ac:dyDescent="0.25">
      <c r="A6" s="5" t="s">
        <v>358</v>
      </c>
      <c r="B6" s="7" t="b">
        <v>1</v>
      </c>
      <c r="E6">
        <v>6</v>
      </c>
      <c r="F6">
        <v>1035</v>
      </c>
      <c r="G6">
        <v>17</v>
      </c>
    </row>
    <row r="7" spans="1:8" x14ac:dyDescent="0.25">
      <c r="A7" s="5" t="s">
        <v>359</v>
      </c>
      <c r="B7" s="7">
        <v>1</v>
      </c>
      <c r="E7">
        <v>7</v>
      </c>
      <c r="F7">
        <v>1011.5</v>
      </c>
      <c r="G7">
        <v>17</v>
      </c>
    </row>
    <row r="8" spans="1:8" x14ac:dyDescent="0.25">
      <c r="A8" s="5" t="s">
        <v>360</v>
      </c>
      <c r="B8" s="7" t="b">
        <v>0</v>
      </c>
      <c r="E8">
        <v>8</v>
      </c>
      <c r="F8">
        <v>1023.3</v>
      </c>
      <c r="G8">
        <v>17</v>
      </c>
    </row>
    <row r="9" spans="1:8" x14ac:dyDescent="0.25">
      <c r="A9" s="5" t="s">
        <v>361</v>
      </c>
      <c r="B9" s="7" t="b">
        <v>1</v>
      </c>
      <c r="E9">
        <v>9</v>
      </c>
      <c r="F9">
        <v>1023.7</v>
      </c>
      <c r="G9">
        <v>17</v>
      </c>
    </row>
    <row r="10" spans="1:8" x14ac:dyDescent="0.25">
      <c r="A10" s="5" t="s">
        <v>362</v>
      </c>
      <c r="B10" s="7" t="b">
        <v>0</v>
      </c>
      <c r="E10">
        <v>10</v>
      </c>
      <c r="F10">
        <v>1018.9</v>
      </c>
      <c r="G10">
        <v>17</v>
      </c>
    </row>
    <row r="11" spans="1:8" x14ac:dyDescent="0.25">
      <c r="A11" s="5" t="s">
        <v>363</v>
      </c>
      <c r="B11" s="7" t="b">
        <v>0</v>
      </c>
      <c r="E11" t="s">
        <v>350</v>
      </c>
      <c r="F11" t="s">
        <v>350</v>
      </c>
      <c r="G11" t="s">
        <v>350</v>
      </c>
      <c r="H11" t="s">
        <v>350</v>
      </c>
    </row>
    <row r="12" spans="1:8" x14ac:dyDescent="0.25">
      <c r="A12" s="5" t="s">
        <v>364</v>
      </c>
      <c r="B12" s="7" t="s">
        <v>373</v>
      </c>
    </row>
    <row r="13" spans="1:8" x14ac:dyDescent="0.25">
      <c r="A13" s="5" t="s">
        <v>366</v>
      </c>
      <c r="B13" s="7" t="b">
        <v>0</v>
      </c>
    </row>
    <row r="14" spans="1:8" x14ac:dyDescent="0.25">
      <c r="A14" s="5" t="s">
        <v>367</v>
      </c>
      <c r="B14" s="7" t="b">
        <v>0</v>
      </c>
    </row>
    <row r="15" spans="1:8" x14ac:dyDescent="0.25">
      <c r="A15" s="5" t="s">
        <v>368</v>
      </c>
      <c r="B15" s="7" t="b">
        <v>0</v>
      </c>
    </row>
    <row r="16" spans="1:8" x14ac:dyDescent="0.25">
      <c r="A16" s="5" t="s">
        <v>369</v>
      </c>
      <c r="B16" s="7">
        <v>1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/>
  </sheetViews>
  <sheetFormatPr defaultRowHeight="15" x14ac:dyDescent="0.25"/>
  <cols>
    <col min="1" max="1" width="14.85546875" style="5" bestFit="1" customWidth="1"/>
    <col min="2" max="2" width="27.42578125" style="6" bestFit="1" customWidth="1"/>
  </cols>
  <sheetData>
    <row r="1" spans="1:8" x14ac:dyDescent="0.25">
      <c r="A1" s="5" t="s">
        <v>351</v>
      </c>
      <c r="B1" s="6" t="s">
        <v>352</v>
      </c>
      <c r="C1">
        <v>0.3</v>
      </c>
      <c r="D1">
        <v>319.70694640101954</v>
      </c>
      <c r="E1">
        <v>1</v>
      </c>
      <c r="F1">
        <v>320.39999999999998</v>
      </c>
      <c r="G1">
        <v>5.5</v>
      </c>
    </row>
    <row r="2" spans="1:8" x14ac:dyDescent="0.25">
      <c r="A2" s="5" t="s">
        <v>353</v>
      </c>
      <c r="B2" s="6" t="s">
        <v>419</v>
      </c>
      <c r="C2">
        <v>10.7</v>
      </c>
      <c r="D2">
        <v>319.70694640101954</v>
      </c>
      <c r="E2">
        <v>2</v>
      </c>
      <c r="F2">
        <v>322.3</v>
      </c>
      <c r="G2">
        <v>5.4</v>
      </c>
    </row>
    <row r="3" spans="1:8" x14ac:dyDescent="0.25">
      <c r="A3" s="5" t="s">
        <v>355</v>
      </c>
      <c r="B3" s="7">
        <v>15</v>
      </c>
      <c r="E3">
        <v>3</v>
      </c>
      <c r="F3">
        <v>316.8</v>
      </c>
      <c r="G3">
        <v>5.5</v>
      </c>
    </row>
    <row r="4" spans="1:8" x14ac:dyDescent="0.25">
      <c r="A4" s="5" t="s">
        <v>356</v>
      </c>
      <c r="B4" s="7">
        <v>8</v>
      </c>
      <c r="E4">
        <v>4</v>
      </c>
      <c r="F4">
        <v>317.3</v>
      </c>
      <c r="G4">
        <v>5.4</v>
      </c>
    </row>
    <row r="5" spans="1:8" x14ac:dyDescent="0.25">
      <c r="A5" s="5" t="s">
        <v>357</v>
      </c>
      <c r="B5" s="7">
        <v>2</v>
      </c>
      <c r="E5">
        <v>5</v>
      </c>
      <c r="F5">
        <v>317.60000000000002</v>
      </c>
      <c r="G5">
        <v>5.4</v>
      </c>
    </row>
    <row r="6" spans="1:8" x14ac:dyDescent="0.25">
      <c r="A6" s="5" t="s">
        <v>358</v>
      </c>
      <c r="B6" s="7" t="b">
        <v>1</v>
      </c>
      <c r="E6">
        <v>6</v>
      </c>
      <c r="F6">
        <v>320.7</v>
      </c>
      <c r="G6">
        <v>5.4</v>
      </c>
    </row>
    <row r="7" spans="1:8" x14ac:dyDescent="0.25">
      <c r="A7" s="5" t="s">
        <v>359</v>
      </c>
      <c r="B7" s="7">
        <v>1</v>
      </c>
      <c r="E7">
        <v>7</v>
      </c>
      <c r="F7">
        <v>321.39999999999998</v>
      </c>
      <c r="G7">
        <v>5.4</v>
      </c>
    </row>
    <row r="8" spans="1:8" x14ac:dyDescent="0.25">
      <c r="A8" s="5" t="s">
        <v>360</v>
      </c>
      <c r="B8" s="7" t="b">
        <v>0</v>
      </c>
      <c r="E8">
        <v>8</v>
      </c>
      <c r="F8">
        <v>320.8</v>
      </c>
      <c r="G8">
        <v>5.4</v>
      </c>
    </row>
    <row r="9" spans="1:8" x14ac:dyDescent="0.25">
      <c r="A9" s="5" t="s">
        <v>361</v>
      </c>
      <c r="B9" s="7" t="b">
        <v>1</v>
      </c>
      <c r="E9">
        <v>9</v>
      </c>
      <c r="F9">
        <v>320.5</v>
      </c>
      <c r="G9">
        <v>5.5</v>
      </c>
    </row>
    <row r="10" spans="1:8" x14ac:dyDescent="0.25">
      <c r="A10" s="5" t="s">
        <v>362</v>
      </c>
      <c r="B10" s="7" t="b">
        <v>0</v>
      </c>
      <c r="E10">
        <v>10</v>
      </c>
      <c r="F10">
        <v>319.2</v>
      </c>
      <c r="G10">
        <v>5.5</v>
      </c>
    </row>
    <row r="11" spans="1:8" x14ac:dyDescent="0.25">
      <c r="A11" s="5" t="s">
        <v>363</v>
      </c>
      <c r="B11" s="7" t="b">
        <v>0</v>
      </c>
      <c r="E11" t="s">
        <v>350</v>
      </c>
      <c r="F11" t="s">
        <v>350</v>
      </c>
      <c r="G11" t="s">
        <v>350</v>
      </c>
      <c r="H11" t="s">
        <v>350</v>
      </c>
    </row>
    <row r="12" spans="1:8" x14ac:dyDescent="0.25">
      <c r="A12" s="5" t="s">
        <v>364</v>
      </c>
      <c r="B12" s="7" t="s">
        <v>420</v>
      </c>
    </row>
    <row r="13" spans="1:8" x14ac:dyDescent="0.25">
      <c r="A13" s="5" t="s">
        <v>366</v>
      </c>
      <c r="B13" s="7" t="b">
        <v>0</v>
      </c>
    </row>
    <row r="14" spans="1:8" x14ac:dyDescent="0.25">
      <c r="A14" s="5" t="s">
        <v>367</v>
      </c>
      <c r="B14" s="7" t="b">
        <v>0</v>
      </c>
    </row>
    <row r="15" spans="1:8" x14ac:dyDescent="0.25">
      <c r="A15" s="5" t="s">
        <v>368</v>
      </c>
      <c r="B15" s="7" t="b">
        <v>0</v>
      </c>
    </row>
    <row r="16" spans="1:8" x14ac:dyDescent="0.25">
      <c r="A16" s="5" t="s">
        <v>369</v>
      </c>
      <c r="B16" s="7">
        <v>1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/>
  </sheetViews>
  <sheetFormatPr defaultRowHeight="15" x14ac:dyDescent="0.25"/>
  <cols>
    <col min="1" max="1" width="14.85546875" style="5" bestFit="1" customWidth="1"/>
    <col min="2" max="2" width="27.42578125" style="6" bestFit="1" customWidth="1"/>
  </cols>
  <sheetData>
    <row r="1" spans="1:8" x14ac:dyDescent="0.25">
      <c r="A1" s="5" t="s">
        <v>351</v>
      </c>
      <c r="B1" s="6" t="s">
        <v>352</v>
      </c>
      <c r="C1">
        <v>0.3</v>
      </c>
      <c r="D1">
        <v>315.19052602983891</v>
      </c>
      <c r="E1">
        <v>1</v>
      </c>
      <c r="F1">
        <v>316.7</v>
      </c>
      <c r="G1">
        <v>5.5</v>
      </c>
    </row>
    <row r="2" spans="1:8" x14ac:dyDescent="0.25">
      <c r="A2" s="5" t="s">
        <v>353</v>
      </c>
      <c r="B2" s="6" t="s">
        <v>421</v>
      </c>
      <c r="C2">
        <v>10.7</v>
      </c>
      <c r="D2">
        <v>315.19052602983891</v>
      </c>
      <c r="E2">
        <v>2</v>
      </c>
      <c r="F2">
        <v>311.89999999999998</v>
      </c>
      <c r="G2">
        <v>5.6</v>
      </c>
    </row>
    <row r="3" spans="1:8" x14ac:dyDescent="0.25">
      <c r="A3" s="5" t="s">
        <v>355</v>
      </c>
      <c r="B3" s="7">
        <v>15</v>
      </c>
      <c r="E3">
        <v>3</v>
      </c>
      <c r="F3">
        <v>315.89999999999998</v>
      </c>
      <c r="G3">
        <v>5.6</v>
      </c>
    </row>
    <row r="4" spans="1:8" x14ac:dyDescent="0.25">
      <c r="A4" s="5" t="s">
        <v>356</v>
      </c>
      <c r="B4" s="7">
        <v>8</v>
      </c>
      <c r="E4">
        <v>4</v>
      </c>
      <c r="F4">
        <v>314.5</v>
      </c>
      <c r="G4">
        <v>5.3</v>
      </c>
    </row>
    <row r="5" spans="1:8" x14ac:dyDescent="0.25">
      <c r="A5" s="5" t="s">
        <v>357</v>
      </c>
      <c r="B5" s="7">
        <v>2</v>
      </c>
      <c r="E5">
        <v>5</v>
      </c>
      <c r="F5">
        <v>311.10000000000002</v>
      </c>
      <c r="G5">
        <v>5.5</v>
      </c>
    </row>
    <row r="6" spans="1:8" x14ac:dyDescent="0.25">
      <c r="A6" s="5" t="s">
        <v>358</v>
      </c>
      <c r="B6" s="7" t="b">
        <v>1</v>
      </c>
      <c r="E6">
        <v>6</v>
      </c>
      <c r="F6">
        <v>312.60000000000002</v>
      </c>
      <c r="G6">
        <v>5.6</v>
      </c>
    </row>
    <row r="7" spans="1:8" x14ac:dyDescent="0.25">
      <c r="A7" s="5" t="s">
        <v>359</v>
      </c>
      <c r="B7" s="7">
        <v>1</v>
      </c>
      <c r="E7">
        <v>7</v>
      </c>
      <c r="F7">
        <v>313.2</v>
      </c>
      <c r="G7">
        <v>5.5</v>
      </c>
    </row>
    <row r="8" spans="1:8" x14ac:dyDescent="0.25">
      <c r="A8" s="5" t="s">
        <v>360</v>
      </c>
      <c r="B8" s="7" t="b">
        <v>0</v>
      </c>
      <c r="E8">
        <v>8</v>
      </c>
      <c r="F8">
        <v>322.7</v>
      </c>
      <c r="G8">
        <v>5.5</v>
      </c>
    </row>
    <row r="9" spans="1:8" x14ac:dyDescent="0.25">
      <c r="A9" s="5" t="s">
        <v>361</v>
      </c>
      <c r="B9" s="7" t="b">
        <v>1</v>
      </c>
      <c r="E9">
        <v>9</v>
      </c>
      <c r="F9">
        <v>319.89999999999998</v>
      </c>
      <c r="G9">
        <v>5.7</v>
      </c>
    </row>
    <row r="10" spans="1:8" x14ac:dyDescent="0.25">
      <c r="A10" s="5" t="s">
        <v>362</v>
      </c>
      <c r="B10" s="7" t="b">
        <v>0</v>
      </c>
      <c r="E10">
        <v>10</v>
      </c>
      <c r="F10">
        <v>313.60000000000002</v>
      </c>
      <c r="G10">
        <v>5.5</v>
      </c>
    </row>
    <row r="11" spans="1:8" x14ac:dyDescent="0.25">
      <c r="A11" s="5" t="s">
        <v>363</v>
      </c>
      <c r="B11" s="7" t="b">
        <v>0</v>
      </c>
      <c r="E11" t="s">
        <v>350</v>
      </c>
      <c r="F11" t="s">
        <v>350</v>
      </c>
      <c r="G11" t="s">
        <v>350</v>
      </c>
      <c r="H11" t="s">
        <v>350</v>
      </c>
    </row>
    <row r="12" spans="1:8" x14ac:dyDescent="0.25">
      <c r="A12" s="5" t="s">
        <v>364</v>
      </c>
      <c r="B12" s="7" t="s">
        <v>422</v>
      </c>
    </row>
    <row r="13" spans="1:8" x14ac:dyDescent="0.25">
      <c r="A13" s="5" t="s">
        <v>366</v>
      </c>
      <c r="B13" s="7" t="b">
        <v>0</v>
      </c>
    </row>
    <row r="14" spans="1:8" x14ac:dyDescent="0.25">
      <c r="A14" s="5" t="s">
        <v>367</v>
      </c>
      <c r="B14" s="7" t="b">
        <v>0</v>
      </c>
    </row>
    <row r="15" spans="1:8" x14ac:dyDescent="0.25">
      <c r="A15" s="5" t="s">
        <v>368</v>
      </c>
      <c r="B15" s="7" t="b">
        <v>0</v>
      </c>
    </row>
    <row r="16" spans="1:8" x14ac:dyDescent="0.25">
      <c r="A16" s="5" t="s">
        <v>369</v>
      </c>
      <c r="B16" s="7">
        <v>1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/>
  </sheetViews>
  <sheetFormatPr defaultRowHeight="15" x14ac:dyDescent="0.25"/>
  <cols>
    <col min="1" max="1" width="14.85546875" style="5" bestFit="1" customWidth="1"/>
    <col min="2" max="2" width="27.42578125" style="6" bestFit="1" customWidth="1"/>
  </cols>
  <sheetData>
    <row r="1" spans="1:8" x14ac:dyDescent="0.25">
      <c r="A1" s="5" t="s">
        <v>351</v>
      </c>
      <c r="B1" s="6" t="s">
        <v>352</v>
      </c>
      <c r="C1">
        <v>0.3</v>
      </c>
      <c r="D1">
        <v>589.53120768243389</v>
      </c>
      <c r="E1">
        <v>1</v>
      </c>
      <c r="F1">
        <v>597.29999999999995</v>
      </c>
      <c r="G1">
        <v>9.5</v>
      </c>
    </row>
    <row r="2" spans="1:8" x14ac:dyDescent="0.25">
      <c r="A2" s="5" t="s">
        <v>353</v>
      </c>
      <c r="B2" s="6" t="s">
        <v>404</v>
      </c>
      <c r="C2">
        <v>10.7</v>
      </c>
      <c r="D2">
        <v>589.53120768243389</v>
      </c>
      <c r="E2">
        <v>2</v>
      </c>
      <c r="F2">
        <v>583.4</v>
      </c>
      <c r="G2">
        <v>9.5</v>
      </c>
    </row>
    <row r="3" spans="1:8" x14ac:dyDescent="0.25">
      <c r="A3" s="5" t="s">
        <v>355</v>
      </c>
      <c r="B3" s="7">
        <v>15</v>
      </c>
      <c r="E3">
        <v>3</v>
      </c>
      <c r="F3">
        <v>601.20000000000005</v>
      </c>
      <c r="G3">
        <v>9.6999999999999993</v>
      </c>
    </row>
    <row r="4" spans="1:8" x14ac:dyDescent="0.25">
      <c r="A4" s="5" t="s">
        <v>356</v>
      </c>
      <c r="B4" s="7">
        <v>8</v>
      </c>
      <c r="E4">
        <v>4</v>
      </c>
      <c r="F4">
        <v>586</v>
      </c>
      <c r="G4">
        <v>9.4</v>
      </c>
    </row>
    <row r="5" spans="1:8" x14ac:dyDescent="0.25">
      <c r="A5" s="5" t="s">
        <v>357</v>
      </c>
      <c r="B5" s="7">
        <v>2</v>
      </c>
      <c r="E5">
        <v>5</v>
      </c>
      <c r="F5">
        <v>593.70000000000005</v>
      </c>
      <c r="G5">
        <v>9.6</v>
      </c>
    </row>
    <row r="6" spans="1:8" x14ac:dyDescent="0.25">
      <c r="A6" s="5" t="s">
        <v>358</v>
      </c>
      <c r="B6" s="7" t="b">
        <v>1</v>
      </c>
      <c r="E6">
        <v>6</v>
      </c>
      <c r="F6">
        <v>585.4</v>
      </c>
      <c r="G6">
        <v>9.4</v>
      </c>
    </row>
    <row r="7" spans="1:8" x14ac:dyDescent="0.25">
      <c r="A7" s="5" t="s">
        <v>359</v>
      </c>
      <c r="B7" s="7">
        <v>1</v>
      </c>
      <c r="E7">
        <v>7</v>
      </c>
      <c r="F7">
        <v>587.29999999999995</v>
      </c>
      <c r="G7">
        <v>9.5</v>
      </c>
    </row>
    <row r="8" spans="1:8" x14ac:dyDescent="0.25">
      <c r="A8" s="5" t="s">
        <v>360</v>
      </c>
      <c r="B8" s="7" t="b">
        <v>0</v>
      </c>
      <c r="E8">
        <v>8</v>
      </c>
      <c r="F8">
        <v>586.20000000000005</v>
      </c>
      <c r="G8">
        <v>9.6</v>
      </c>
    </row>
    <row r="9" spans="1:8" x14ac:dyDescent="0.25">
      <c r="A9" s="5" t="s">
        <v>361</v>
      </c>
      <c r="B9" s="7" t="b">
        <v>1</v>
      </c>
      <c r="E9">
        <v>9</v>
      </c>
      <c r="F9">
        <v>584.5</v>
      </c>
      <c r="G9">
        <v>9.5</v>
      </c>
    </row>
    <row r="10" spans="1:8" x14ac:dyDescent="0.25">
      <c r="A10" s="5" t="s">
        <v>362</v>
      </c>
      <c r="B10" s="7" t="b">
        <v>0</v>
      </c>
      <c r="E10">
        <v>10</v>
      </c>
      <c r="F10">
        <v>591</v>
      </c>
      <c r="G10">
        <v>9.6</v>
      </c>
    </row>
    <row r="11" spans="1:8" x14ac:dyDescent="0.25">
      <c r="A11" s="5" t="s">
        <v>363</v>
      </c>
      <c r="B11" s="7" t="b">
        <v>0</v>
      </c>
      <c r="E11" t="s">
        <v>350</v>
      </c>
      <c r="F11" t="s">
        <v>350</v>
      </c>
      <c r="G11" t="s">
        <v>350</v>
      </c>
      <c r="H11" t="s">
        <v>350</v>
      </c>
    </row>
    <row r="12" spans="1:8" x14ac:dyDescent="0.25">
      <c r="A12" s="5" t="s">
        <v>364</v>
      </c>
      <c r="B12" s="7" t="s">
        <v>412</v>
      </c>
    </row>
    <row r="13" spans="1:8" x14ac:dyDescent="0.25">
      <c r="A13" s="5" t="s">
        <v>366</v>
      </c>
      <c r="B13" s="7" t="b">
        <v>0</v>
      </c>
    </row>
    <row r="14" spans="1:8" x14ac:dyDescent="0.25">
      <c r="A14" s="5" t="s">
        <v>367</v>
      </c>
      <c r="B14" s="7" t="b">
        <v>0</v>
      </c>
    </row>
    <row r="15" spans="1:8" x14ac:dyDescent="0.25">
      <c r="A15" s="5" t="s">
        <v>368</v>
      </c>
      <c r="B15" s="7" t="b">
        <v>0</v>
      </c>
    </row>
    <row r="16" spans="1:8" x14ac:dyDescent="0.25">
      <c r="A16" s="5" t="s">
        <v>369</v>
      </c>
      <c r="B16" s="7">
        <v>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/>
  </sheetViews>
  <sheetFormatPr defaultRowHeight="15" x14ac:dyDescent="0.25"/>
  <cols>
    <col min="1" max="1" width="14.85546875" style="5" bestFit="1" customWidth="1"/>
    <col min="2" max="2" width="27.42578125" style="6" bestFit="1" customWidth="1"/>
  </cols>
  <sheetData>
    <row r="1" spans="1:8" x14ac:dyDescent="0.25">
      <c r="A1" s="5" t="s">
        <v>351</v>
      </c>
      <c r="B1" s="6" t="s">
        <v>352</v>
      </c>
      <c r="C1">
        <v>0.3</v>
      </c>
      <c r="D1">
        <v>576.15992420354326</v>
      </c>
      <c r="E1">
        <v>1</v>
      </c>
      <c r="F1">
        <v>579.79999999999995</v>
      </c>
      <c r="G1">
        <v>9.4</v>
      </c>
    </row>
    <row r="2" spans="1:8" x14ac:dyDescent="0.25">
      <c r="A2" s="5" t="s">
        <v>353</v>
      </c>
      <c r="B2" s="6" t="s">
        <v>404</v>
      </c>
      <c r="C2">
        <v>10.7</v>
      </c>
      <c r="D2">
        <v>576.15992420354326</v>
      </c>
      <c r="E2">
        <v>2</v>
      </c>
      <c r="F2">
        <v>576.79999999999995</v>
      </c>
      <c r="G2">
        <v>9.8000000000000007</v>
      </c>
    </row>
    <row r="3" spans="1:8" x14ac:dyDescent="0.25">
      <c r="A3" s="5" t="s">
        <v>355</v>
      </c>
      <c r="B3" s="7">
        <v>15</v>
      </c>
      <c r="E3">
        <v>3</v>
      </c>
      <c r="F3">
        <v>581.79999999999995</v>
      </c>
      <c r="G3">
        <v>9.5</v>
      </c>
    </row>
    <row r="4" spans="1:8" x14ac:dyDescent="0.25">
      <c r="A4" s="5" t="s">
        <v>356</v>
      </c>
      <c r="B4" s="7">
        <v>8</v>
      </c>
      <c r="E4">
        <v>4</v>
      </c>
      <c r="F4">
        <v>578.4</v>
      </c>
      <c r="G4">
        <v>9.4</v>
      </c>
    </row>
    <row r="5" spans="1:8" x14ac:dyDescent="0.25">
      <c r="A5" s="5" t="s">
        <v>357</v>
      </c>
      <c r="B5" s="7">
        <v>2</v>
      </c>
      <c r="E5">
        <v>5</v>
      </c>
      <c r="F5">
        <v>572.9</v>
      </c>
      <c r="G5">
        <v>9.4</v>
      </c>
    </row>
    <row r="6" spans="1:8" x14ac:dyDescent="0.25">
      <c r="A6" s="5" t="s">
        <v>358</v>
      </c>
      <c r="B6" s="7" t="b">
        <v>1</v>
      </c>
      <c r="E6">
        <v>6</v>
      </c>
      <c r="F6">
        <v>579.20000000000005</v>
      </c>
      <c r="G6">
        <v>9.5</v>
      </c>
    </row>
    <row r="7" spans="1:8" x14ac:dyDescent="0.25">
      <c r="A7" s="5" t="s">
        <v>359</v>
      </c>
      <c r="B7" s="7">
        <v>1</v>
      </c>
      <c r="E7">
        <v>7</v>
      </c>
      <c r="F7">
        <v>576.79999999999995</v>
      </c>
      <c r="G7">
        <v>9.5</v>
      </c>
    </row>
    <row r="8" spans="1:8" x14ac:dyDescent="0.25">
      <c r="A8" s="5" t="s">
        <v>360</v>
      </c>
      <c r="B8" s="7" t="b">
        <v>0</v>
      </c>
      <c r="E8">
        <v>8</v>
      </c>
      <c r="F8">
        <v>569.79999999999995</v>
      </c>
      <c r="G8">
        <v>9.4</v>
      </c>
    </row>
    <row r="9" spans="1:8" x14ac:dyDescent="0.25">
      <c r="A9" s="5" t="s">
        <v>361</v>
      </c>
      <c r="B9" s="7" t="b">
        <v>1</v>
      </c>
      <c r="E9">
        <v>9</v>
      </c>
      <c r="F9">
        <v>575.29999999999995</v>
      </c>
      <c r="G9">
        <v>9.6</v>
      </c>
    </row>
    <row r="10" spans="1:8" x14ac:dyDescent="0.25">
      <c r="A10" s="5" t="s">
        <v>362</v>
      </c>
      <c r="B10" s="7" t="b">
        <v>0</v>
      </c>
      <c r="E10">
        <v>10</v>
      </c>
      <c r="F10">
        <v>570.9</v>
      </c>
      <c r="G10">
        <v>9.5</v>
      </c>
    </row>
    <row r="11" spans="1:8" x14ac:dyDescent="0.25">
      <c r="A11" s="5" t="s">
        <v>363</v>
      </c>
      <c r="B11" s="7" t="b">
        <v>0</v>
      </c>
      <c r="E11" t="s">
        <v>350</v>
      </c>
      <c r="F11" t="s">
        <v>350</v>
      </c>
      <c r="G11" t="s">
        <v>350</v>
      </c>
      <c r="H11" t="s">
        <v>350</v>
      </c>
    </row>
    <row r="12" spans="1:8" x14ac:dyDescent="0.25">
      <c r="A12" s="5" t="s">
        <v>364</v>
      </c>
      <c r="B12" s="7" t="s">
        <v>423</v>
      </c>
    </row>
    <row r="13" spans="1:8" x14ac:dyDescent="0.25">
      <c r="A13" s="5" t="s">
        <v>366</v>
      </c>
      <c r="B13" s="7" t="b">
        <v>0</v>
      </c>
    </row>
    <row r="14" spans="1:8" x14ac:dyDescent="0.25">
      <c r="A14" s="5" t="s">
        <v>367</v>
      </c>
      <c r="B14" s="7" t="b">
        <v>0</v>
      </c>
    </row>
    <row r="15" spans="1:8" x14ac:dyDescent="0.25">
      <c r="A15" s="5" t="s">
        <v>368</v>
      </c>
      <c r="B15" s="7" t="b">
        <v>0</v>
      </c>
    </row>
    <row r="16" spans="1:8" x14ac:dyDescent="0.25">
      <c r="A16" s="5" t="s">
        <v>369</v>
      </c>
      <c r="B16" s="7">
        <v>1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/>
  </sheetViews>
  <sheetFormatPr defaultRowHeight="15" x14ac:dyDescent="0.25"/>
  <cols>
    <col min="1" max="1" width="14.85546875" style="5" bestFit="1" customWidth="1"/>
    <col min="2" max="2" width="27.42578125" style="6" bestFit="1" customWidth="1"/>
  </cols>
  <sheetData>
    <row r="1" spans="1:8" x14ac:dyDescent="0.25">
      <c r="A1" s="5" t="s">
        <v>351</v>
      </c>
      <c r="B1" s="6" t="s">
        <v>352</v>
      </c>
      <c r="C1">
        <v>0.3</v>
      </c>
      <c r="D1">
        <v>574.47572768752229</v>
      </c>
      <c r="E1">
        <v>1</v>
      </c>
      <c r="F1">
        <v>581.29999999999995</v>
      </c>
      <c r="G1">
        <v>9.4</v>
      </c>
    </row>
    <row r="2" spans="1:8" x14ac:dyDescent="0.25">
      <c r="A2" s="5" t="s">
        <v>353</v>
      </c>
      <c r="B2" s="6" t="s">
        <v>404</v>
      </c>
      <c r="C2">
        <v>10.7</v>
      </c>
      <c r="D2">
        <v>574.47572768752229</v>
      </c>
      <c r="E2">
        <v>2</v>
      </c>
      <c r="F2">
        <v>572.20000000000005</v>
      </c>
      <c r="G2">
        <v>9.5</v>
      </c>
    </row>
    <row r="3" spans="1:8" x14ac:dyDescent="0.25">
      <c r="A3" s="5" t="s">
        <v>355</v>
      </c>
      <c r="B3" s="7">
        <v>15</v>
      </c>
      <c r="E3">
        <v>3</v>
      </c>
      <c r="F3">
        <v>585.1</v>
      </c>
      <c r="G3">
        <v>9.6</v>
      </c>
    </row>
    <row r="4" spans="1:8" x14ac:dyDescent="0.25">
      <c r="A4" s="5" t="s">
        <v>356</v>
      </c>
      <c r="B4" s="7">
        <v>8</v>
      </c>
      <c r="E4">
        <v>4</v>
      </c>
      <c r="F4">
        <v>579.6</v>
      </c>
      <c r="G4">
        <v>9.5</v>
      </c>
    </row>
    <row r="5" spans="1:8" x14ac:dyDescent="0.25">
      <c r="A5" s="5" t="s">
        <v>357</v>
      </c>
      <c r="B5" s="7">
        <v>2</v>
      </c>
      <c r="E5">
        <v>5</v>
      </c>
      <c r="F5">
        <v>571.6</v>
      </c>
      <c r="G5">
        <v>9.3000000000000007</v>
      </c>
    </row>
    <row r="6" spans="1:8" x14ac:dyDescent="0.25">
      <c r="A6" s="5" t="s">
        <v>358</v>
      </c>
      <c r="B6" s="7" t="b">
        <v>1</v>
      </c>
      <c r="E6">
        <v>6</v>
      </c>
      <c r="F6">
        <v>570.5</v>
      </c>
      <c r="G6">
        <v>9.5</v>
      </c>
    </row>
    <row r="7" spans="1:8" x14ac:dyDescent="0.25">
      <c r="A7" s="5" t="s">
        <v>359</v>
      </c>
      <c r="B7" s="7">
        <v>1</v>
      </c>
      <c r="E7">
        <v>7</v>
      </c>
      <c r="F7">
        <v>573.5</v>
      </c>
      <c r="G7">
        <v>9.5</v>
      </c>
    </row>
    <row r="8" spans="1:8" x14ac:dyDescent="0.25">
      <c r="A8" s="5" t="s">
        <v>360</v>
      </c>
      <c r="B8" s="7" t="b">
        <v>0</v>
      </c>
      <c r="E8">
        <v>8</v>
      </c>
      <c r="F8">
        <v>575</v>
      </c>
      <c r="G8">
        <v>9.6</v>
      </c>
    </row>
    <row r="9" spans="1:8" x14ac:dyDescent="0.25">
      <c r="A9" s="5" t="s">
        <v>361</v>
      </c>
      <c r="B9" s="7" t="b">
        <v>1</v>
      </c>
      <c r="E9">
        <v>9</v>
      </c>
      <c r="F9">
        <v>566.9</v>
      </c>
      <c r="G9">
        <v>9.3000000000000007</v>
      </c>
    </row>
    <row r="10" spans="1:8" x14ac:dyDescent="0.25">
      <c r="A10" s="5" t="s">
        <v>362</v>
      </c>
      <c r="B10" s="7" t="b">
        <v>0</v>
      </c>
      <c r="E10">
        <v>10</v>
      </c>
      <c r="F10">
        <v>569.9</v>
      </c>
      <c r="G10">
        <v>9.1999999999999993</v>
      </c>
    </row>
    <row r="11" spans="1:8" x14ac:dyDescent="0.25">
      <c r="A11" s="5" t="s">
        <v>363</v>
      </c>
      <c r="B11" s="7" t="b">
        <v>0</v>
      </c>
      <c r="E11" t="s">
        <v>350</v>
      </c>
      <c r="F11" t="s">
        <v>350</v>
      </c>
      <c r="G11" t="s">
        <v>350</v>
      </c>
      <c r="H11" t="s">
        <v>350</v>
      </c>
    </row>
    <row r="12" spans="1:8" x14ac:dyDescent="0.25">
      <c r="A12" s="5" t="s">
        <v>364</v>
      </c>
      <c r="B12" s="7" t="s">
        <v>424</v>
      </c>
    </row>
    <row r="13" spans="1:8" x14ac:dyDescent="0.25">
      <c r="A13" s="5" t="s">
        <v>366</v>
      </c>
      <c r="B13" s="7" t="b">
        <v>0</v>
      </c>
    </row>
    <row r="14" spans="1:8" x14ac:dyDescent="0.25">
      <c r="A14" s="5" t="s">
        <v>367</v>
      </c>
      <c r="B14" s="7" t="b">
        <v>0</v>
      </c>
    </row>
    <row r="15" spans="1:8" x14ac:dyDescent="0.25">
      <c r="A15" s="5" t="s">
        <v>368</v>
      </c>
      <c r="B15" s="7" t="b">
        <v>0</v>
      </c>
    </row>
    <row r="16" spans="1:8" x14ac:dyDescent="0.25">
      <c r="A16" s="5" t="s">
        <v>369</v>
      </c>
      <c r="B16" s="7">
        <v>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/>
  </sheetViews>
  <sheetFormatPr defaultRowHeight="15" x14ac:dyDescent="0.25"/>
  <cols>
    <col min="1" max="1" width="14.85546875" style="5" bestFit="1" customWidth="1"/>
    <col min="2" max="2" width="27.42578125" style="6" bestFit="1" customWidth="1"/>
  </cols>
  <sheetData>
    <row r="1" spans="1:8" x14ac:dyDescent="0.25">
      <c r="A1" s="5" t="s">
        <v>351</v>
      </c>
      <c r="B1" s="6" t="s">
        <v>352</v>
      </c>
      <c r="C1">
        <v>0.3</v>
      </c>
      <c r="D1">
        <v>595.85558632392679</v>
      </c>
      <c r="E1">
        <v>1</v>
      </c>
      <c r="F1">
        <v>603.6</v>
      </c>
      <c r="G1">
        <v>9.8000000000000007</v>
      </c>
    </row>
    <row r="2" spans="1:8" x14ac:dyDescent="0.25">
      <c r="A2" s="5" t="s">
        <v>353</v>
      </c>
      <c r="B2" s="6" t="s">
        <v>404</v>
      </c>
      <c r="C2">
        <v>10.7</v>
      </c>
      <c r="D2">
        <v>595.85558632392679</v>
      </c>
      <c r="E2">
        <v>2</v>
      </c>
      <c r="F2">
        <v>601.9</v>
      </c>
      <c r="G2">
        <v>9.8000000000000007</v>
      </c>
    </row>
    <row r="3" spans="1:8" x14ac:dyDescent="0.25">
      <c r="A3" s="5" t="s">
        <v>355</v>
      </c>
      <c r="B3" s="7">
        <v>15</v>
      </c>
      <c r="E3">
        <v>3</v>
      </c>
      <c r="F3">
        <v>600</v>
      </c>
      <c r="G3">
        <v>9.6999999999999993</v>
      </c>
    </row>
    <row r="4" spans="1:8" x14ac:dyDescent="0.25">
      <c r="A4" s="5" t="s">
        <v>356</v>
      </c>
      <c r="B4" s="7">
        <v>8</v>
      </c>
      <c r="E4">
        <v>4</v>
      </c>
      <c r="F4">
        <v>602.1</v>
      </c>
      <c r="G4">
        <v>9.6999999999999993</v>
      </c>
    </row>
    <row r="5" spans="1:8" x14ac:dyDescent="0.25">
      <c r="A5" s="5" t="s">
        <v>357</v>
      </c>
      <c r="B5" s="7">
        <v>2</v>
      </c>
      <c r="E5">
        <v>5</v>
      </c>
      <c r="F5">
        <v>596.79999999999995</v>
      </c>
      <c r="G5">
        <v>9.8000000000000007</v>
      </c>
    </row>
    <row r="6" spans="1:8" x14ac:dyDescent="0.25">
      <c r="A6" s="5" t="s">
        <v>358</v>
      </c>
      <c r="B6" s="7" t="b">
        <v>1</v>
      </c>
      <c r="E6">
        <v>6</v>
      </c>
      <c r="F6">
        <v>600.5</v>
      </c>
      <c r="G6">
        <v>9.6</v>
      </c>
    </row>
    <row r="7" spans="1:8" x14ac:dyDescent="0.25">
      <c r="A7" s="5" t="s">
        <v>359</v>
      </c>
      <c r="B7" s="7">
        <v>1</v>
      </c>
      <c r="E7">
        <v>7</v>
      </c>
      <c r="F7">
        <v>581.9</v>
      </c>
      <c r="G7">
        <v>9.6999999999999993</v>
      </c>
    </row>
    <row r="8" spans="1:8" x14ac:dyDescent="0.25">
      <c r="A8" s="5" t="s">
        <v>360</v>
      </c>
      <c r="B8" s="7" t="b">
        <v>0</v>
      </c>
      <c r="E8">
        <v>8</v>
      </c>
      <c r="F8">
        <v>590.79999999999995</v>
      </c>
      <c r="G8">
        <v>9.6</v>
      </c>
    </row>
    <row r="9" spans="1:8" x14ac:dyDescent="0.25">
      <c r="A9" s="5" t="s">
        <v>361</v>
      </c>
      <c r="B9" s="7" t="b">
        <v>1</v>
      </c>
      <c r="E9">
        <v>9</v>
      </c>
      <c r="F9">
        <v>591.20000000000005</v>
      </c>
      <c r="G9">
        <v>9.6999999999999993</v>
      </c>
    </row>
    <row r="10" spans="1:8" x14ac:dyDescent="0.25">
      <c r="A10" s="5" t="s">
        <v>362</v>
      </c>
      <c r="B10" s="7" t="b">
        <v>0</v>
      </c>
      <c r="E10">
        <v>10</v>
      </c>
      <c r="F10">
        <v>590.29999999999995</v>
      </c>
      <c r="G10">
        <v>9.5</v>
      </c>
    </row>
    <row r="11" spans="1:8" x14ac:dyDescent="0.25">
      <c r="A11" s="5" t="s">
        <v>363</v>
      </c>
      <c r="B11" s="7" t="b">
        <v>0</v>
      </c>
      <c r="E11" t="s">
        <v>350</v>
      </c>
      <c r="F11" t="s">
        <v>350</v>
      </c>
      <c r="G11" t="s">
        <v>350</v>
      </c>
      <c r="H11" t="s">
        <v>350</v>
      </c>
    </row>
    <row r="12" spans="1:8" x14ac:dyDescent="0.25">
      <c r="A12" s="5" t="s">
        <v>364</v>
      </c>
      <c r="B12" s="7" t="s">
        <v>425</v>
      </c>
    </row>
    <row r="13" spans="1:8" x14ac:dyDescent="0.25">
      <c r="A13" s="5" t="s">
        <v>366</v>
      </c>
      <c r="B13" s="7" t="b">
        <v>0</v>
      </c>
    </row>
    <row r="14" spans="1:8" x14ac:dyDescent="0.25">
      <c r="A14" s="5" t="s">
        <v>367</v>
      </c>
      <c r="B14" s="7" t="b">
        <v>0</v>
      </c>
    </row>
    <row r="15" spans="1:8" x14ac:dyDescent="0.25">
      <c r="A15" s="5" t="s">
        <v>368</v>
      </c>
      <c r="B15" s="7" t="b">
        <v>0</v>
      </c>
    </row>
    <row r="16" spans="1:8" x14ac:dyDescent="0.25">
      <c r="A16" s="5" t="s">
        <v>369</v>
      </c>
      <c r="B16" s="7">
        <v>1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/>
  </sheetViews>
  <sheetFormatPr defaultRowHeight="15" x14ac:dyDescent="0.25"/>
  <cols>
    <col min="1" max="1" width="14.85546875" style="5" bestFit="1" customWidth="1"/>
    <col min="2" max="2" width="27.42578125" style="6" bestFit="1" customWidth="1"/>
  </cols>
  <sheetData>
    <row r="1" spans="1:8" x14ac:dyDescent="0.25">
      <c r="A1" s="5" t="s">
        <v>351</v>
      </c>
      <c r="B1" s="6" t="s">
        <v>352</v>
      </c>
      <c r="C1">
        <v>0.3</v>
      </c>
      <c r="D1">
        <v>570.2074960620123</v>
      </c>
      <c r="E1">
        <v>1</v>
      </c>
      <c r="F1">
        <v>566.4</v>
      </c>
      <c r="G1">
        <v>9.4</v>
      </c>
    </row>
    <row r="2" spans="1:8" x14ac:dyDescent="0.25">
      <c r="A2" s="5" t="s">
        <v>353</v>
      </c>
      <c r="B2" s="6" t="s">
        <v>408</v>
      </c>
      <c r="C2">
        <v>10.7</v>
      </c>
      <c r="D2">
        <v>570.2074960620123</v>
      </c>
      <c r="E2">
        <v>2</v>
      </c>
      <c r="F2">
        <v>572.29999999999995</v>
      </c>
      <c r="G2">
        <v>9.6</v>
      </c>
    </row>
    <row r="3" spans="1:8" x14ac:dyDescent="0.25">
      <c r="A3" s="5" t="s">
        <v>355</v>
      </c>
      <c r="B3" s="7">
        <v>15</v>
      </c>
      <c r="E3">
        <v>3</v>
      </c>
      <c r="F3">
        <v>571.70000000000005</v>
      </c>
      <c r="G3">
        <v>9.5</v>
      </c>
    </row>
    <row r="4" spans="1:8" x14ac:dyDescent="0.25">
      <c r="A4" s="5" t="s">
        <v>356</v>
      </c>
      <c r="B4" s="7">
        <v>8</v>
      </c>
      <c r="E4">
        <v>4</v>
      </c>
      <c r="F4">
        <v>569.79999999999995</v>
      </c>
      <c r="G4">
        <v>9.3000000000000007</v>
      </c>
    </row>
    <row r="5" spans="1:8" x14ac:dyDescent="0.25">
      <c r="A5" s="5" t="s">
        <v>357</v>
      </c>
      <c r="B5" s="7">
        <v>2</v>
      </c>
      <c r="E5">
        <v>5</v>
      </c>
      <c r="F5">
        <v>571.1</v>
      </c>
      <c r="G5">
        <v>9.4</v>
      </c>
    </row>
    <row r="6" spans="1:8" x14ac:dyDescent="0.25">
      <c r="A6" s="5" t="s">
        <v>358</v>
      </c>
      <c r="B6" s="7" t="b">
        <v>1</v>
      </c>
      <c r="E6">
        <v>6</v>
      </c>
      <c r="F6">
        <v>569.79999999999995</v>
      </c>
      <c r="G6">
        <v>9.5</v>
      </c>
    </row>
    <row r="7" spans="1:8" x14ac:dyDescent="0.25">
      <c r="A7" s="5" t="s">
        <v>359</v>
      </c>
      <c r="B7" s="7">
        <v>1</v>
      </c>
      <c r="E7">
        <v>7</v>
      </c>
      <c r="F7">
        <v>570.4</v>
      </c>
      <c r="G7">
        <v>9.5</v>
      </c>
    </row>
    <row r="8" spans="1:8" x14ac:dyDescent="0.25">
      <c r="A8" s="5" t="s">
        <v>360</v>
      </c>
      <c r="B8" s="7" t="b">
        <v>0</v>
      </c>
      <c r="E8">
        <v>8</v>
      </c>
      <c r="F8">
        <v>571.20000000000005</v>
      </c>
      <c r="G8">
        <v>9.6</v>
      </c>
    </row>
    <row r="9" spans="1:8" x14ac:dyDescent="0.25">
      <c r="A9" s="5" t="s">
        <v>361</v>
      </c>
      <c r="B9" s="7" t="b">
        <v>1</v>
      </c>
      <c r="E9">
        <v>9</v>
      </c>
      <c r="F9">
        <v>564.5</v>
      </c>
      <c r="G9">
        <v>9.6</v>
      </c>
    </row>
    <row r="10" spans="1:8" x14ac:dyDescent="0.25">
      <c r="A10" s="5" t="s">
        <v>362</v>
      </c>
      <c r="B10" s="7" t="b">
        <v>0</v>
      </c>
      <c r="E10">
        <v>10</v>
      </c>
      <c r="F10">
        <v>575</v>
      </c>
      <c r="G10">
        <v>9.6</v>
      </c>
    </row>
    <row r="11" spans="1:8" x14ac:dyDescent="0.25">
      <c r="A11" s="5" t="s">
        <v>363</v>
      </c>
      <c r="B11" s="7" t="b">
        <v>0</v>
      </c>
      <c r="E11" t="s">
        <v>350</v>
      </c>
      <c r="F11" t="s">
        <v>350</v>
      </c>
      <c r="G11" t="s">
        <v>350</v>
      </c>
      <c r="H11" t="s">
        <v>350</v>
      </c>
    </row>
    <row r="12" spans="1:8" x14ac:dyDescent="0.25">
      <c r="A12" s="5" t="s">
        <v>364</v>
      </c>
      <c r="B12" s="7" t="s">
        <v>409</v>
      </c>
    </row>
    <row r="13" spans="1:8" x14ac:dyDescent="0.25">
      <c r="A13" s="5" t="s">
        <v>366</v>
      </c>
      <c r="B13" s="7" t="b">
        <v>0</v>
      </c>
    </row>
    <row r="14" spans="1:8" x14ac:dyDescent="0.25">
      <c r="A14" s="5" t="s">
        <v>367</v>
      </c>
      <c r="B14" s="7" t="b">
        <v>0</v>
      </c>
    </row>
    <row r="15" spans="1:8" x14ac:dyDescent="0.25">
      <c r="A15" s="5" t="s">
        <v>368</v>
      </c>
      <c r="B15" s="7" t="b">
        <v>0</v>
      </c>
    </row>
    <row r="16" spans="1:8" x14ac:dyDescent="0.25">
      <c r="A16" s="5" t="s">
        <v>369</v>
      </c>
      <c r="B16" s="7">
        <v>1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/>
  </sheetViews>
  <sheetFormatPr defaultRowHeight="15" x14ac:dyDescent="0.25"/>
  <cols>
    <col min="1" max="1" width="14.85546875" style="5" bestFit="1" customWidth="1"/>
    <col min="2" max="2" width="27.42578125" style="6" bestFit="1" customWidth="1"/>
  </cols>
  <sheetData>
    <row r="1" spans="1:8" x14ac:dyDescent="0.25">
      <c r="A1" s="5" t="s">
        <v>351</v>
      </c>
      <c r="B1" s="6" t="s">
        <v>352</v>
      </c>
      <c r="C1">
        <v>0.3</v>
      </c>
      <c r="D1">
        <v>560.92971132697642</v>
      </c>
      <c r="E1">
        <v>1</v>
      </c>
      <c r="F1">
        <v>561.6</v>
      </c>
      <c r="G1">
        <v>9.3000000000000007</v>
      </c>
    </row>
    <row r="2" spans="1:8" x14ac:dyDescent="0.25">
      <c r="A2" s="5" t="s">
        <v>353</v>
      </c>
      <c r="B2" s="6" t="s">
        <v>404</v>
      </c>
      <c r="C2">
        <v>9.6999999999999993</v>
      </c>
      <c r="D2">
        <v>560.92971132697642</v>
      </c>
      <c r="E2">
        <v>2</v>
      </c>
      <c r="F2">
        <v>560.29999999999995</v>
      </c>
      <c r="G2">
        <v>9.6</v>
      </c>
    </row>
    <row r="3" spans="1:8" x14ac:dyDescent="0.25">
      <c r="A3" s="5" t="s">
        <v>355</v>
      </c>
      <c r="B3" s="7">
        <v>15</v>
      </c>
      <c r="E3">
        <v>3</v>
      </c>
      <c r="F3">
        <v>560.1</v>
      </c>
      <c r="G3">
        <v>9.6</v>
      </c>
    </row>
    <row r="4" spans="1:8" x14ac:dyDescent="0.25">
      <c r="A4" s="5" t="s">
        <v>356</v>
      </c>
      <c r="B4" s="7">
        <v>8</v>
      </c>
      <c r="E4">
        <v>4</v>
      </c>
      <c r="F4">
        <v>556.79999999999995</v>
      </c>
      <c r="G4">
        <v>9.6999999999999993</v>
      </c>
    </row>
    <row r="5" spans="1:8" x14ac:dyDescent="0.25">
      <c r="A5" s="5" t="s">
        <v>357</v>
      </c>
      <c r="B5" s="7">
        <v>2</v>
      </c>
      <c r="E5">
        <v>5</v>
      </c>
      <c r="F5">
        <v>562.79999999999995</v>
      </c>
      <c r="G5">
        <v>9.5</v>
      </c>
    </row>
    <row r="6" spans="1:8" x14ac:dyDescent="0.25">
      <c r="A6" s="5" t="s">
        <v>358</v>
      </c>
      <c r="B6" s="7" t="b">
        <v>1</v>
      </c>
      <c r="E6">
        <v>6</v>
      </c>
      <c r="F6">
        <v>565.1</v>
      </c>
      <c r="G6">
        <v>9.6</v>
      </c>
    </row>
    <row r="7" spans="1:8" x14ac:dyDescent="0.25">
      <c r="A7" s="5" t="s">
        <v>359</v>
      </c>
      <c r="B7" s="7">
        <v>1</v>
      </c>
      <c r="E7">
        <v>7</v>
      </c>
      <c r="F7">
        <v>565.29999999999995</v>
      </c>
      <c r="G7">
        <v>9.6</v>
      </c>
    </row>
    <row r="8" spans="1:8" x14ac:dyDescent="0.25">
      <c r="A8" s="5" t="s">
        <v>360</v>
      </c>
      <c r="B8" s="7" t="b">
        <v>0</v>
      </c>
      <c r="E8">
        <v>8</v>
      </c>
      <c r="F8">
        <v>554.6</v>
      </c>
      <c r="G8">
        <v>9.5</v>
      </c>
    </row>
    <row r="9" spans="1:8" x14ac:dyDescent="0.25">
      <c r="A9" s="5" t="s">
        <v>361</v>
      </c>
      <c r="B9" s="7" t="b">
        <v>1</v>
      </c>
      <c r="E9">
        <v>9</v>
      </c>
      <c r="F9">
        <v>561.70000000000005</v>
      </c>
      <c r="G9">
        <v>9.4</v>
      </c>
    </row>
    <row r="10" spans="1:8" x14ac:dyDescent="0.25">
      <c r="A10" s="5" t="s">
        <v>362</v>
      </c>
      <c r="B10" s="7" t="b">
        <v>0</v>
      </c>
      <c r="E10" t="s">
        <v>350</v>
      </c>
      <c r="F10" t="s">
        <v>350</v>
      </c>
      <c r="G10" t="s">
        <v>350</v>
      </c>
      <c r="H10" t="s">
        <v>350</v>
      </c>
    </row>
    <row r="11" spans="1:8" x14ac:dyDescent="0.25">
      <c r="A11" s="5" t="s">
        <v>363</v>
      </c>
      <c r="B11" s="7" t="b">
        <v>0</v>
      </c>
    </row>
    <row r="12" spans="1:8" x14ac:dyDescent="0.25">
      <c r="A12" s="5" t="s">
        <v>364</v>
      </c>
      <c r="B12" s="7" t="s">
        <v>411</v>
      </c>
    </row>
    <row r="13" spans="1:8" x14ac:dyDescent="0.25">
      <c r="A13" s="5" t="s">
        <v>366</v>
      </c>
      <c r="B13" s="7" t="b">
        <v>0</v>
      </c>
    </row>
    <row r="14" spans="1:8" x14ac:dyDescent="0.25">
      <c r="A14" s="5" t="s">
        <v>367</v>
      </c>
      <c r="B14" s="7" t="b">
        <v>0</v>
      </c>
    </row>
    <row r="15" spans="1:8" x14ac:dyDescent="0.25">
      <c r="A15" s="5" t="s">
        <v>368</v>
      </c>
      <c r="B15" s="7" t="b">
        <v>0</v>
      </c>
    </row>
    <row r="16" spans="1:8" x14ac:dyDescent="0.25">
      <c r="A16" s="5" t="s">
        <v>369</v>
      </c>
      <c r="B16" s="7">
        <v>1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6"/>
  <sheetViews>
    <sheetView workbookViewId="0"/>
  </sheetViews>
  <sheetFormatPr defaultRowHeight="15" x14ac:dyDescent="0.25"/>
  <cols>
    <col min="1" max="1" width="14.85546875" style="5" bestFit="1" customWidth="1"/>
    <col min="2" max="2" width="32.85546875" style="6" bestFit="1" customWidth="1"/>
  </cols>
  <sheetData>
    <row r="1" spans="1:44" x14ac:dyDescent="0.25">
      <c r="A1" s="5" t="s">
        <v>351</v>
      </c>
      <c r="B1" s="6" t="s">
        <v>352</v>
      </c>
      <c r="C1">
        <v>1.7190000000000001</v>
      </c>
      <c r="D1">
        <v>0.1643</v>
      </c>
      <c r="E1">
        <v>1.6294065573822698</v>
      </c>
      <c r="F1">
        <v>0.16418643033211233</v>
      </c>
      <c r="G1">
        <v>1.6554736638189735</v>
      </c>
      <c r="H1">
        <v>0.16599377599221321</v>
      </c>
      <c r="I1">
        <v>1.6817991906005114</v>
      </c>
      <c r="J1">
        <v>0.16780392747297124</v>
      </c>
      <c r="K1">
        <v>1.708385699610373</v>
      </c>
      <c r="L1">
        <v>0.16961688913029338</v>
      </c>
      <c r="M1">
        <v>1.735235778129542</v>
      </c>
      <c r="N1">
        <v>0.1714326653268492</v>
      </c>
      <c r="O1">
        <v>1.62</v>
      </c>
      <c r="P1">
        <v>0.16382365093428139</v>
      </c>
      <c r="Q1">
        <v>1.62</v>
      </c>
      <c r="R1">
        <v>0.16351811243827025</v>
      </c>
      <c r="S1">
        <v>1.62</v>
      </c>
      <c r="T1">
        <v>0.16412918943029253</v>
      </c>
      <c r="U1">
        <v>1.6251892797094101</v>
      </c>
      <c r="V1">
        <v>0.16418643033211233</v>
      </c>
      <c r="W1">
        <v>1.62</v>
      </c>
      <c r="X1">
        <v>0.15859353805142321</v>
      </c>
      <c r="Y1">
        <v>1.7581635995670275</v>
      </c>
      <c r="Z1">
        <v>0.16651170563643225</v>
      </c>
      <c r="AA1">
        <v>1.7536113962470763</v>
      </c>
      <c r="AB1">
        <v>0.16516560333935212</v>
      </c>
      <c r="AC1">
        <v>1.7773875391362366</v>
      </c>
      <c r="AD1">
        <v>0.16747471834043015</v>
      </c>
      <c r="AE1">
        <v>1.7553875617112555</v>
      </c>
      <c r="AF1">
        <v>0.16634851189500224</v>
      </c>
      <c r="AG1">
        <v>1.756939836109257</v>
      </c>
      <c r="AH1">
        <v>0.16542067119471673</v>
      </c>
      <c r="AI1">
        <v>1.7928351964828848</v>
      </c>
      <c r="AJ1">
        <v>0.16964352262920984</v>
      </c>
      <c r="AK1">
        <v>1.7559397503922354</v>
      </c>
      <c r="AL1">
        <v>0.16729650660199388</v>
      </c>
      <c r="AM1">
        <v>1.7299397732198849</v>
      </c>
      <c r="AN1">
        <v>0.16469512209552553</v>
      </c>
      <c r="AO1">
        <v>1.7606114139381579</v>
      </c>
      <c r="AP1">
        <v>0.16683457122846521</v>
      </c>
      <c r="AQ1">
        <v>1.7263875038918293</v>
      </c>
      <c r="AR1">
        <v>0.16541114806208518</v>
      </c>
    </row>
    <row r="2" spans="1:44" x14ac:dyDescent="0.25">
      <c r="A2" s="5" t="s">
        <v>353</v>
      </c>
      <c r="B2" s="6" t="s">
        <v>430</v>
      </c>
      <c r="C2">
        <v>1.712</v>
      </c>
      <c r="D2">
        <v>0.16309999999999999</v>
      </c>
      <c r="E2">
        <v>1.6292357280043002</v>
      </c>
      <c r="F2">
        <v>0.1642517265037029</v>
      </c>
      <c r="G2">
        <v>1.655299383306774</v>
      </c>
      <c r="H2">
        <v>0.16605984085493991</v>
      </c>
      <c r="I2">
        <v>1.681621407374623</v>
      </c>
      <c r="J2">
        <v>0.16787076325617789</v>
      </c>
      <c r="K2">
        <v>1.7082043614084081</v>
      </c>
      <c r="L2">
        <v>0.16968449806839309</v>
      </c>
      <c r="M2">
        <v>1.7350508319977194</v>
      </c>
      <c r="N2">
        <v>0.17150104965933471</v>
      </c>
      <c r="O2">
        <v>1.6200000000000006</v>
      </c>
      <c r="P2">
        <v>0.16382365093428142</v>
      </c>
      <c r="Q2">
        <v>1.6200000000000006</v>
      </c>
      <c r="R2">
        <v>0.16351811243827027</v>
      </c>
      <c r="S2">
        <v>1.6200000000000006</v>
      </c>
      <c r="T2">
        <v>0.16412918943029256</v>
      </c>
      <c r="U2">
        <v>1.6511711877364057</v>
      </c>
      <c r="V2">
        <v>0.16599377599221321</v>
      </c>
      <c r="W2">
        <v>1.82</v>
      </c>
      <c r="X2">
        <v>0.17069388882711631</v>
      </c>
      <c r="Y2">
        <v>1.7577594277982211</v>
      </c>
      <c r="Z2">
        <v>0.16689805965959822</v>
      </c>
      <c r="AA2">
        <v>1.7531844509601764</v>
      </c>
      <c r="AB2">
        <v>0.16558840783834514</v>
      </c>
      <c r="AC2">
        <v>1.7769734271551001</v>
      </c>
      <c r="AD2">
        <v>0.16788629202300762</v>
      </c>
      <c r="AE2">
        <v>1.7549743053156819</v>
      </c>
      <c r="AF2">
        <v>0.16677202797011276</v>
      </c>
      <c r="AG2">
        <v>1.7565518361356958</v>
      </c>
      <c r="AH2">
        <v>0.16584435282844598</v>
      </c>
      <c r="AI2">
        <v>1.7923934469788054</v>
      </c>
      <c r="AJ2">
        <v>0.16999065000641977</v>
      </c>
      <c r="AK2">
        <v>1.7555486516346244</v>
      </c>
      <c r="AL2">
        <v>0.16771559515167614</v>
      </c>
      <c r="AM2">
        <v>1.7295494551605097</v>
      </c>
      <c r="AN2">
        <v>0.16512340447713617</v>
      </c>
      <c r="AO2">
        <v>1.7601851268675182</v>
      </c>
      <c r="AP2">
        <v>0.16722955977274465</v>
      </c>
      <c r="AQ2">
        <v>1.7259721216283135</v>
      </c>
      <c r="AR2">
        <v>0.16579756606117824</v>
      </c>
    </row>
    <row r="3" spans="1:44" x14ac:dyDescent="0.25">
      <c r="A3" s="5" t="s">
        <v>355</v>
      </c>
      <c r="B3" s="7">
        <v>1</v>
      </c>
      <c r="C3">
        <v>1.7370000000000001</v>
      </c>
      <c r="D3">
        <v>0.16550000000000001</v>
      </c>
      <c r="E3">
        <v>1.6287370794506333</v>
      </c>
      <c r="F3">
        <v>0.16431173276780248</v>
      </c>
      <c r="G3">
        <v>1.6547906609407874</v>
      </c>
      <c r="H3">
        <v>0.16612055353539135</v>
      </c>
      <c r="I3">
        <v>1.6811024606366014</v>
      </c>
      <c r="J3">
        <v>0.16793218440171684</v>
      </c>
      <c r="K3">
        <v>1.7076750377451773</v>
      </c>
      <c r="L3">
        <v>0.16974662973241381</v>
      </c>
      <c r="M3">
        <v>1.7345109768379343</v>
      </c>
      <c r="N3">
        <v>0.17156389389989951</v>
      </c>
      <c r="O3">
        <v>1.6245085948416564</v>
      </c>
      <c r="P3">
        <v>0.16413887851115905</v>
      </c>
      <c r="Q3">
        <v>1.6245085948416564</v>
      </c>
      <c r="R3">
        <v>0.16383271169516045</v>
      </c>
      <c r="S3">
        <v>1.6245085948416564</v>
      </c>
      <c r="T3">
        <v>0.16444504532715765</v>
      </c>
      <c r="U3">
        <v>1.6774102427622641</v>
      </c>
      <c r="V3">
        <v>0.16780392747297124</v>
      </c>
      <c r="Y3">
        <v>1.7566008478555182</v>
      </c>
      <c r="Z3">
        <v>0.16723384540673919</v>
      </c>
      <c r="AA3">
        <v>1.7519558971819551</v>
      </c>
      <c r="AB3">
        <v>0.16596277830928674</v>
      </c>
      <c r="AC3">
        <v>1.7757812778834892</v>
      </c>
      <c r="AD3">
        <v>0.16825141924572415</v>
      </c>
      <c r="AE3">
        <v>1.7537829945372367</v>
      </c>
      <c r="AF3">
        <v>0.16715132160517854</v>
      </c>
      <c r="AG3">
        <v>1.7554329323863338</v>
      </c>
      <c r="AH3">
        <v>0.16622824345978637</v>
      </c>
      <c r="AI3">
        <v>1.7911265572484507</v>
      </c>
      <c r="AJ3">
        <v>0.17027567505069494</v>
      </c>
      <c r="AK3">
        <v>1.7544267110839036</v>
      </c>
      <c r="AL3">
        <v>0.16808961327568142</v>
      </c>
      <c r="AM3">
        <v>1.7284282796683073</v>
      </c>
      <c r="AN3">
        <v>0.16550841081968445</v>
      </c>
      <c r="AO3">
        <v>1.7589572181497897</v>
      </c>
      <c r="AP3">
        <v>0.16757531331337921</v>
      </c>
      <c r="AQ3">
        <v>1.7247787274849171</v>
      </c>
      <c r="AR3">
        <v>0.16613342539157808</v>
      </c>
    </row>
    <row r="4" spans="1:44" x14ac:dyDescent="0.25">
      <c r="A4" s="5" t="s">
        <v>356</v>
      </c>
      <c r="B4" s="7">
        <v>45</v>
      </c>
      <c r="C4">
        <v>1.7150000000000001</v>
      </c>
      <c r="D4">
        <v>0.16450000000000001</v>
      </c>
      <c r="E4">
        <v>1.6279510092615099</v>
      </c>
      <c r="F4">
        <v>0.16436158777376472</v>
      </c>
      <c r="G4">
        <v>1.653988710381618</v>
      </c>
      <c r="H4">
        <v>0.16617099545326958</v>
      </c>
      <c r="I4">
        <v>1.6802843923648663</v>
      </c>
      <c r="J4">
        <v>0.16798321493366217</v>
      </c>
      <c r="K4">
        <v>1.7068406112758661</v>
      </c>
      <c r="L4">
        <v>0.16979825058444778</v>
      </c>
      <c r="M4">
        <v>1.7336599485045907</v>
      </c>
      <c r="N4">
        <v>0.17161610678192218</v>
      </c>
      <c r="O4">
        <v>1.6290249482434067</v>
      </c>
      <c r="P4">
        <v>0.16445419146903517</v>
      </c>
      <c r="Q4">
        <v>1.6290249482434067</v>
      </c>
      <c r="R4">
        <v>0.16414739601509681</v>
      </c>
      <c r="S4">
        <v>1.6290249482434067</v>
      </c>
      <c r="T4">
        <v>0.16476098692297353</v>
      </c>
      <c r="U4">
        <v>1.7039089898109667</v>
      </c>
      <c r="V4">
        <v>0.16961688913029338</v>
      </c>
      <c r="Y4">
        <v>1.7547104101796378</v>
      </c>
      <c r="Z4">
        <v>0.16751252719023768</v>
      </c>
      <c r="AA4">
        <v>1.7499496473142466</v>
      </c>
      <c r="AB4">
        <v>0.16628142805680013</v>
      </c>
      <c r="AC4">
        <v>1.7738342951509258</v>
      </c>
      <c r="AD4">
        <v>0.16856299322251569</v>
      </c>
      <c r="AE4">
        <v>1.7518368168851268</v>
      </c>
      <c r="AF4">
        <v>0.16747901028103315</v>
      </c>
      <c r="AG4">
        <v>1.7536049030499183</v>
      </c>
      <c r="AH4">
        <v>0.16656487109426801</v>
      </c>
      <c r="AI4">
        <v>1.7890591858620206</v>
      </c>
      <c r="AJ4">
        <v>0.17049305003363008</v>
      </c>
      <c r="AK4">
        <v>1.7525957660367044</v>
      </c>
      <c r="AL4">
        <v>0.16841128113666534</v>
      </c>
      <c r="AM4">
        <v>1.7265980691489151</v>
      </c>
      <c r="AN4">
        <v>0.16584264741265092</v>
      </c>
      <c r="AO4">
        <v>1.7569515876314374</v>
      </c>
      <c r="AP4">
        <v>0.16786510215098926</v>
      </c>
      <c r="AQ4">
        <v>1.7228305495211755</v>
      </c>
      <c r="AR4">
        <v>0.16641218893345278</v>
      </c>
    </row>
    <row r="5" spans="1:44" x14ac:dyDescent="0.25">
      <c r="A5" s="5" t="s">
        <v>357</v>
      </c>
      <c r="B5" s="7">
        <v>2</v>
      </c>
      <c r="C5">
        <v>1.7190000000000001</v>
      </c>
      <c r="D5">
        <v>0.1638</v>
      </c>
      <c r="E5">
        <v>1.6269412001687136</v>
      </c>
      <c r="F5">
        <v>0.16439725256550569</v>
      </c>
      <c r="G5">
        <v>1.6529585008941858</v>
      </c>
      <c r="H5">
        <v>0.16620708010437774</v>
      </c>
      <c r="I5">
        <v>1.6792334775855542</v>
      </c>
      <c r="J5">
        <v>0.16801972066180587</v>
      </c>
      <c r="K5">
        <v>1.7057686822704927</v>
      </c>
      <c r="L5">
        <v>0.16983517861006428</v>
      </c>
      <c r="M5">
        <v>1.7325666922519953</v>
      </c>
      <c r="N5">
        <v>0.17165345832822315</v>
      </c>
      <c r="O5">
        <v>1.6335490735564733</v>
      </c>
      <c r="P5">
        <v>0.16476958983103529</v>
      </c>
      <c r="Q5">
        <v>1.6335490735564733</v>
      </c>
      <c r="R5">
        <v>0.16446216542107872</v>
      </c>
      <c r="S5">
        <v>1.6335490735564733</v>
      </c>
      <c r="T5">
        <v>0.16507701424099186</v>
      </c>
      <c r="U5">
        <v>1.7306699990949954</v>
      </c>
      <c r="V5">
        <v>0.1714326653268492</v>
      </c>
      <c r="Y5">
        <v>1.7521249099896006</v>
      </c>
      <c r="Z5">
        <v>0.16772868078617367</v>
      </c>
      <c r="AA5">
        <v>1.7472047507286503</v>
      </c>
      <c r="AB5">
        <v>0.16653815492600868</v>
      </c>
      <c r="AC5">
        <v>1.7711703747616394</v>
      </c>
      <c r="AD5">
        <v>0.16881494952033413</v>
      </c>
      <c r="AE5">
        <v>1.7491736524936059</v>
      </c>
      <c r="AF5">
        <v>0.16774871591034143</v>
      </c>
      <c r="AG5">
        <v>1.7511033286381299</v>
      </c>
      <c r="AH5">
        <v>0.16684768365789399</v>
      </c>
      <c r="AI5">
        <v>1.7862315718519517</v>
      </c>
      <c r="AJ5">
        <v>0.17063854399844275</v>
      </c>
      <c r="AK5">
        <v>1.7500914537557013</v>
      </c>
      <c r="AL5">
        <v>0.16867433783560562</v>
      </c>
      <c r="AM5">
        <v>1.7240944465682599</v>
      </c>
      <c r="AN5">
        <v>0.16611960872094197</v>
      </c>
      <c r="AO5">
        <v>1.7542072726291302</v>
      </c>
      <c r="AP5">
        <v>0.16809328587548064</v>
      </c>
      <c r="AQ5">
        <v>1.7201655068051334</v>
      </c>
      <c r="AR5">
        <v>0.16662843087154855</v>
      </c>
    </row>
    <row r="6" spans="1:44" x14ac:dyDescent="0.25">
      <c r="A6" s="5" t="s">
        <v>358</v>
      </c>
      <c r="B6" s="7" t="b">
        <v>1</v>
      </c>
      <c r="C6">
        <v>1.75</v>
      </c>
      <c r="D6">
        <v>0.1668</v>
      </c>
      <c r="E6">
        <v>1.6257894608993766</v>
      </c>
      <c r="F6">
        <v>0.16441583779370525</v>
      </c>
      <c r="G6">
        <v>1.651783493924271</v>
      </c>
      <c r="H6">
        <v>0.16622588412488673</v>
      </c>
      <c r="I6">
        <v>1.6780348551640543</v>
      </c>
      <c r="J6">
        <v>0.16803874410916173</v>
      </c>
      <c r="K6">
        <v>1.7045460920420656</v>
      </c>
      <c r="L6">
        <v>0.16985442212024723</v>
      </c>
      <c r="M6">
        <v>1.7313197771998885</v>
      </c>
      <c r="N6">
        <v>0.17167292253865937</v>
      </c>
      <c r="O6">
        <v>1.6380809841550552</v>
      </c>
      <c r="P6">
        <v>0.16508507362029201</v>
      </c>
      <c r="Q6">
        <v>1.6380809841550552</v>
      </c>
      <c r="R6">
        <v>0.16477701993611266</v>
      </c>
      <c r="S6">
        <v>1.6380809841550552</v>
      </c>
      <c r="T6">
        <v>0.16539312730447137</v>
      </c>
      <c r="U6" t="s">
        <v>350</v>
      </c>
      <c r="V6" t="s">
        <v>350</v>
      </c>
      <c r="Y6">
        <v>1.7488946711056423</v>
      </c>
      <c r="Z6">
        <v>0.16787809901067341</v>
      </c>
      <c r="AA6">
        <v>1.7437746337149311</v>
      </c>
      <c r="AB6">
        <v>0.16672796202042572</v>
      </c>
      <c r="AC6">
        <v>1.7678413668958428</v>
      </c>
      <c r="AD6">
        <v>0.16900238409643842</v>
      </c>
      <c r="AE6">
        <v>1.7458453368282507</v>
      </c>
      <c r="AF6">
        <v>0.16795518897981448</v>
      </c>
      <c r="AG6">
        <v>1.7479768994513953</v>
      </c>
      <c r="AH6">
        <v>0.16707117652580786</v>
      </c>
      <c r="AI6">
        <v>1.7826987515085866</v>
      </c>
      <c r="AJ6">
        <v>0.17070932507060485</v>
      </c>
      <c r="AK6">
        <v>1.7469625178308312</v>
      </c>
      <c r="AL6">
        <v>0.16887366327307987</v>
      </c>
      <c r="AM6">
        <v>1.7209661420920452</v>
      </c>
      <c r="AN6">
        <v>0.16633390400773052</v>
      </c>
      <c r="AO6">
        <v>1.7507776881127763</v>
      </c>
      <c r="AP6">
        <v>0.16825542315021128</v>
      </c>
      <c r="AQ6">
        <v>1.7168354713618172</v>
      </c>
      <c r="AR6">
        <v>0.16677794230251194</v>
      </c>
    </row>
    <row r="7" spans="1:44" x14ac:dyDescent="0.25">
      <c r="A7" s="5" t="s">
        <v>359</v>
      </c>
      <c r="B7" s="7">
        <v>1</v>
      </c>
      <c r="C7">
        <v>1.718</v>
      </c>
      <c r="D7">
        <v>0.16539999999999999</v>
      </c>
      <c r="E7">
        <v>1.6245890985194436</v>
      </c>
      <c r="F7">
        <v>0.16441583779370525</v>
      </c>
      <c r="G7">
        <v>1.6505588815485404</v>
      </c>
      <c r="H7">
        <v>0.16622588412488673</v>
      </c>
      <c r="I7">
        <v>1.676785630360474</v>
      </c>
      <c r="J7">
        <v>0.16803874410916173</v>
      </c>
      <c r="K7">
        <v>1.7032718875798678</v>
      </c>
      <c r="L7">
        <v>0.16985442212024723</v>
      </c>
      <c r="M7">
        <v>1.7300202209901023</v>
      </c>
      <c r="N7">
        <v>0.17167292253865937</v>
      </c>
      <c r="O7">
        <v>1.6426206934363652</v>
      </c>
      <c r="P7">
        <v>0.16540064285994327</v>
      </c>
      <c r="Q7">
        <v>1.6426206934363652</v>
      </c>
      <c r="R7">
        <v>0.16509195958321024</v>
      </c>
      <c r="S7">
        <v>1.6426206934363652</v>
      </c>
      <c r="T7">
        <v>0.1657093261366763</v>
      </c>
      <c r="Y7">
        <v>1.745082566453297</v>
      </c>
      <c r="Z7">
        <v>0.16795787360795766</v>
      </c>
      <c r="AA7">
        <v>1.7397260595990611</v>
      </c>
      <c r="AB7">
        <v>0.16684715496086081</v>
      </c>
      <c r="AC7">
        <v>1.7639120669049535</v>
      </c>
      <c r="AD7">
        <v>0.16912164875000843</v>
      </c>
      <c r="AE7">
        <v>1.7419166517675841</v>
      </c>
      <c r="AF7">
        <v>0.16809441072601466</v>
      </c>
      <c r="AG7">
        <v>1.744286467877574</v>
      </c>
      <c r="AH7">
        <v>0.16723099966355501</v>
      </c>
      <c r="AI7">
        <v>1.7785294871613855</v>
      </c>
      <c r="AJ7">
        <v>0.17070401557705897</v>
      </c>
      <c r="AK7">
        <v>1.7432698594407596</v>
      </c>
      <c r="AL7">
        <v>0.16900537780617708</v>
      </c>
      <c r="AM7">
        <v>1.7172740446085073</v>
      </c>
      <c r="AN7">
        <v>0.1664813622590165</v>
      </c>
      <c r="AO7">
        <v>1.7467295870438915</v>
      </c>
      <c r="AP7">
        <v>0.16834835815755694</v>
      </c>
      <c r="AQ7">
        <v>1.7129052585432722</v>
      </c>
      <c r="AR7">
        <v>0.16685781315640602</v>
      </c>
    </row>
    <row r="8" spans="1:44" x14ac:dyDescent="0.25">
      <c r="A8" s="5" t="s">
        <v>360</v>
      </c>
      <c r="B8" s="7" t="b">
        <v>0</v>
      </c>
      <c r="C8">
        <v>1.6919999999999999</v>
      </c>
      <c r="D8">
        <v>0.16289999999999999</v>
      </c>
      <c r="E8">
        <v>1.6234373592501066</v>
      </c>
      <c r="F8">
        <v>0.16439725256550569</v>
      </c>
      <c r="G8">
        <v>1.6493838745786256</v>
      </c>
      <c r="H8">
        <v>0.16620708010437774</v>
      </c>
      <c r="I8">
        <v>1.6755870079389741</v>
      </c>
      <c r="J8">
        <v>0.16801972066180587</v>
      </c>
      <c r="K8">
        <v>1.7020492973514407</v>
      </c>
      <c r="L8">
        <v>0.16983517861006428</v>
      </c>
      <c r="M8">
        <v>1.7287733059379955</v>
      </c>
      <c r="N8">
        <v>0.17165345832822315</v>
      </c>
      <c r="O8">
        <v>1.6471682148206708</v>
      </c>
      <c r="P8">
        <v>0.16571629757313433</v>
      </c>
      <c r="Q8">
        <v>1.6471682148206708</v>
      </c>
      <c r="R8">
        <v>0.1654069843853905</v>
      </c>
      <c r="S8">
        <v>1.6471682148206708</v>
      </c>
      <c r="T8">
        <v>0.16602561076087816</v>
      </c>
      <c r="Y8">
        <v>1.7407627943134178</v>
      </c>
      <c r="Z8">
        <v>0.1679664518562326</v>
      </c>
      <c r="AA8">
        <v>1.7351378292710207</v>
      </c>
      <c r="AB8">
        <v>0.16689341379230835</v>
      </c>
      <c r="AC8">
        <v>1.7594589541437817</v>
      </c>
      <c r="AD8">
        <v>0.1691704221302239</v>
      </c>
      <c r="AE8">
        <v>1.737464064697499</v>
      </c>
      <c r="AF8">
        <v>0.16816367135601457</v>
      </c>
      <c r="AG8">
        <v>1.7401038639694466</v>
      </c>
      <c r="AH8">
        <v>0.16732404229555531</v>
      </c>
      <c r="AI8">
        <v>1.7738049287983986</v>
      </c>
      <c r="AJ8">
        <v>0.17062271886105754</v>
      </c>
      <c r="AK8">
        <v>1.7390853519807128</v>
      </c>
      <c r="AL8">
        <v>0.16906691776133348</v>
      </c>
      <c r="AM8">
        <v>1.7130900165954643</v>
      </c>
      <c r="AN8">
        <v>0.16655911336766993</v>
      </c>
      <c r="AO8">
        <v>1.7421417611051353</v>
      </c>
      <c r="AP8">
        <v>0.16837028202331164</v>
      </c>
      <c r="AQ8">
        <v>1.7084513654714604</v>
      </c>
      <c r="AR8">
        <v>0.16686648883791144</v>
      </c>
    </row>
    <row r="9" spans="1:44" x14ac:dyDescent="0.25">
      <c r="A9" s="5" t="s">
        <v>361</v>
      </c>
      <c r="B9" s="7" t="b">
        <v>1</v>
      </c>
      <c r="C9">
        <v>1.7190000000000001</v>
      </c>
      <c r="D9">
        <v>0.16470000000000001</v>
      </c>
      <c r="E9">
        <v>1.6224275501573102</v>
      </c>
      <c r="F9">
        <v>0.16436158777376472</v>
      </c>
      <c r="G9">
        <v>1.6483536650911934</v>
      </c>
      <c r="H9">
        <v>0.16617099545326958</v>
      </c>
      <c r="I9">
        <v>1.674536093159662</v>
      </c>
      <c r="J9">
        <v>0.16798321493366217</v>
      </c>
      <c r="K9">
        <v>1.7009773683460674</v>
      </c>
      <c r="L9">
        <v>0.16979825058444778</v>
      </c>
      <c r="M9">
        <v>1.7276800496854001</v>
      </c>
      <c r="N9">
        <v>0.17161610678192218</v>
      </c>
      <c r="O9">
        <v>1.6517235617513335</v>
      </c>
      <c r="P9">
        <v>0.16603203778301556</v>
      </c>
      <c r="Q9">
        <v>1.6517235617513335</v>
      </c>
      <c r="R9">
        <v>0.1657220943656775</v>
      </c>
      <c r="S9">
        <v>1.6517235617513335</v>
      </c>
      <c r="T9">
        <v>0.16634198120035362</v>
      </c>
      <c r="Y9">
        <v>1.7360194341370399</v>
      </c>
      <c r="Z9">
        <v>0.16790366678965316</v>
      </c>
      <c r="AA9">
        <v>1.7300992474151105</v>
      </c>
      <c r="AB9">
        <v>0.16686583813923284</v>
      </c>
      <c r="AC9">
        <v>1.7545687033868829</v>
      </c>
      <c r="AD9">
        <v>0.16914775491871786</v>
      </c>
      <c r="AE9">
        <v>1.7325742401605722</v>
      </c>
      <c r="AF9">
        <v>0.16816162279043403</v>
      </c>
      <c r="AG9">
        <v>1.7355104973544433</v>
      </c>
      <c r="AH9">
        <v>0.16734849345281136</v>
      </c>
      <c r="AI9">
        <v>1.7686170345740559</v>
      </c>
      <c r="AJ9">
        <v>0.17046701727070387</v>
      </c>
      <c r="AK9">
        <v>1.7344904421285936</v>
      </c>
      <c r="AL9">
        <v>0.16905708533332267</v>
      </c>
      <c r="AM9">
        <v>1.7084954953989289</v>
      </c>
      <c r="AN9">
        <v>0.1665656439968014</v>
      </c>
      <c r="AO9">
        <v>1.7371035071098304</v>
      </c>
      <c r="AP9">
        <v>0.16832076802436652</v>
      </c>
      <c r="AQ9">
        <v>1.7035604821087962</v>
      </c>
      <c r="AR9">
        <v>0.16680380048475613</v>
      </c>
    </row>
    <row r="10" spans="1:44" x14ac:dyDescent="0.25">
      <c r="A10" s="5" t="s">
        <v>362</v>
      </c>
      <c r="B10" s="7" t="b">
        <v>0</v>
      </c>
      <c r="C10">
        <v>1.6859999999999999</v>
      </c>
      <c r="D10">
        <v>0.16320000000000001</v>
      </c>
      <c r="E10">
        <v>1.6216414799681869</v>
      </c>
      <c r="F10">
        <v>0.16431173276780248</v>
      </c>
      <c r="G10">
        <v>1.647551714532024</v>
      </c>
      <c r="H10">
        <v>0.16612055353539135</v>
      </c>
      <c r="I10">
        <v>1.6737180248879269</v>
      </c>
      <c r="J10">
        <v>0.16793218440171684</v>
      </c>
      <c r="K10">
        <v>1.7001429418767562</v>
      </c>
      <c r="L10">
        <v>0.16974662973241381</v>
      </c>
      <c r="M10">
        <v>1.7268290213520565</v>
      </c>
      <c r="N10">
        <v>0.17156389389989951</v>
      </c>
      <c r="O10">
        <v>1.6562867476948484</v>
      </c>
      <c r="P10">
        <v>0.16634786351274444</v>
      </c>
      <c r="Q10">
        <v>1.6562867476948484</v>
      </c>
      <c r="R10">
        <v>0.16603728954710231</v>
      </c>
      <c r="S10">
        <v>1.6562867476948484</v>
      </c>
      <c r="T10">
        <v>0.16665843747838657</v>
      </c>
      <c r="Y10">
        <v>1.7309448100345037</v>
      </c>
      <c r="Z10">
        <v>0.16777074044812332</v>
      </c>
      <c r="AA10">
        <v>1.7247083842958539</v>
      </c>
      <c r="AB10">
        <v>0.16676496473035457</v>
      </c>
      <c r="AC10">
        <v>1.7493364978026624</v>
      </c>
      <c r="AD10">
        <v>0.16905408830697868</v>
      </c>
      <c r="AE10">
        <v>1.7273423530293215</v>
      </c>
      <c r="AF10">
        <v>0.16808830490227192</v>
      </c>
      <c r="AG10">
        <v>1.7305957726888483</v>
      </c>
      <c r="AH10">
        <v>0.16730387722135989</v>
      </c>
      <c r="AI10">
        <v>1.7630667809482925</v>
      </c>
      <c r="AJ10">
        <v>0.17023994136034626</v>
      </c>
      <c r="AK10">
        <v>1.7295745645780414</v>
      </c>
      <c r="AL10">
        <v>0.16897607189917166</v>
      </c>
      <c r="AM10">
        <v>1.7035799081478014</v>
      </c>
      <c r="AN10">
        <v>0.16650082703514341</v>
      </c>
      <c r="AO10">
        <v>1.7317128889410671</v>
      </c>
      <c r="AP10">
        <v>0.16820077989438967</v>
      </c>
      <c r="AQ10">
        <v>1.6983278039366367</v>
      </c>
      <c r="AR10">
        <v>0.16667096825442737</v>
      </c>
    </row>
    <row r="11" spans="1:44" x14ac:dyDescent="0.25">
      <c r="A11" s="5" t="s">
        <v>363</v>
      </c>
      <c r="B11" s="7" t="b">
        <v>0</v>
      </c>
      <c r="C11" t="s">
        <v>350</v>
      </c>
      <c r="D11" t="s">
        <v>350</v>
      </c>
      <c r="E11">
        <v>1.62114283141452</v>
      </c>
      <c r="F11">
        <v>0.1642517265037029</v>
      </c>
      <c r="G11">
        <v>1.6470429921660374</v>
      </c>
      <c r="H11">
        <v>0.16605984085493991</v>
      </c>
      <c r="I11">
        <v>1.6731990781499053</v>
      </c>
      <c r="J11">
        <v>0.16787076325617789</v>
      </c>
      <c r="K11">
        <v>1.6996136182135253</v>
      </c>
      <c r="L11">
        <v>0.16968449806839309</v>
      </c>
      <c r="M11">
        <v>1.7262891661922715</v>
      </c>
      <c r="N11">
        <v>0.17150104965933471</v>
      </c>
      <c r="O11">
        <v>1.6608577861408849</v>
      </c>
      <c r="P11">
        <v>0.16666377478548444</v>
      </c>
      <c r="Q11">
        <v>1.6608577861408849</v>
      </c>
      <c r="R11">
        <v>0.16635256995270201</v>
      </c>
      <c r="S11">
        <v>1.6608577861408849</v>
      </c>
      <c r="T11">
        <v>0.16697497961826688</v>
      </c>
      <c r="Y11">
        <v>1.7256376937916658</v>
      </c>
      <c r="Z11">
        <v>0.1675702600916795</v>
      </c>
      <c r="AA11">
        <v>1.7190701669318516</v>
      </c>
      <c r="AB11">
        <v>0.16659275695183551</v>
      </c>
      <c r="AC11">
        <v>1.7438641763212712</v>
      </c>
      <c r="AD11">
        <v>0.16889124540905973</v>
      </c>
      <c r="AE11">
        <v>1.7218702360355738</v>
      </c>
      <c r="AF11">
        <v>0.16794514474082339</v>
      </c>
      <c r="AG11">
        <v>1.7254553494978606</v>
      </c>
      <c r="AH11">
        <v>0.16719106200539594</v>
      </c>
      <c r="AI11">
        <v>1.7572621972946134</v>
      </c>
      <c r="AJ11">
        <v>0.16994591090428485</v>
      </c>
      <c r="AK11">
        <v>1.7244334012938498</v>
      </c>
      <c r="AL11">
        <v>0.16882545429322476</v>
      </c>
      <c r="AM11">
        <v>1.6984389311565271</v>
      </c>
      <c r="AN11">
        <v>0.16636592407112638</v>
      </c>
      <c r="AO11">
        <v>1.7260748288497627</v>
      </c>
      <c r="AP11">
        <v>0.16801265306584665</v>
      </c>
      <c r="AQ11">
        <v>1.6928551790835196</v>
      </c>
      <c r="AR11">
        <v>0.16647057757519401</v>
      </c>
    </row>
    <row r="12" spans="1:44" x14ac:dyDescent="0.25">
      <c r="A12" s="5" t="s">
        <v>364</v>
      </c>
      <c r="B12" s="7" t="s">
        <v>431</v>
      </c>
      <c r="E12">
        <v>1.6209720020365503</v>
      </c>
      <c r="F12">
        <v>0.16418643033211233</v>
      </c>
      <c r="G12">
        <v>1.6468687116538379</v>
      </c>
      <c r="H12">
        <v>0.16599377599221321</v>
      </c>
      <c r="I12">
        <v>1.6730212949240169</v>
      </c>
      <c r="J12">
        <v>0.16780392747297124</v>
      </c>
      <c r="K12">
        <v>1.6994322800115604</v>
      </c>
      <c r="L12">
        <v>0.16961688913029338</v>
      </c>
      <c r="M12">
        <v>1.7261042200604488</v>
      </c>
      <c r="N12">
        <v>0.1714326653268492</v>
      </c>
      <c r="O12">
        <v>1.6654366906023261</v>
      </c>
      <c r="P12">
        <v>0.16697977162440525</v>
      </c>
      <c r="Q12">
        <v>1.6654366906023261</v>
      </c>
      <c r="R12">
        <v>0.16666793560551985</v>
      </c>
      <c r="S12">
        <v>1.6654366906023261</v>
      </c>
      <c r="T12">
        <v>0.16729160764329065</v>
      </c>
      <c r="Y12">
        <v>1.7202013823894382</v>
      </c>
      <c r="Z12">
        <v>0.16730612784241686</v>
      </c>
      <c r="AA12">
        <v>1.7132943368107163</v>
      </c>
      <c r="AB12">
        <v>0.16635256663220113</v>
      </c>
      <c r="AC12">
        <v>1.7382582514556715</v>
      </c>
      <c r="AD12">
        <v>0.16866239577673789</v>
      </c>
      <c r="AE12">
        <v>1.716264397712171</v>
      </c>
      <c r="AF12">
        <v>0.1677349287557888</v>
      </c>
      <c r="AG12">
        <v>1.7201892802717484</v>
      </c>
      <c r="AH12">
        <v>0.16701224362477282</v>
      </c>
      <c r="AI12">
        <v>1.7513162632312218</v>
      </c>
      <c r="AJ12">
        <v>0.16959064887089212</v>
      </c>
      <c r="AK12">
        <v>1.7191670191713588</v>
      </c>
      <c r="AL12">
        <v>0.16860816411585675</v>
      </c>
      <c r="AM12">
        <v>1.6931726276944667</v>
      </c>
      <c r="AN12">
        <v>0.16616356083749506</v>
      </c>
      <c r="AO12">
        <v>1.7202990652623962</v>
      </c>
      <c r="AP12">
        <v>0.16776004921346394</v>
      </c>
      <c r="AQ12">
        <v>1.6872491259671927</v>
      </c>
      <c r="AR12">
        <v>0.16620652882368639</v>
      </c>
    </row>
    <row r="13" spans="1:44" x14ac:dyDescent="0.25">
      <c r="A13" s="5" t="s">
        <v>366</v>
      </c>
      <c r="B13" s="7" t="b">
        <v>0</v>
      </c>
      <c r="E13">
        <v>1.62114283141452</v>
      </c>
      <c r="F13">
        <v>0.16412113416052176</v>
      </c>
      <c r="G13">
        <v>1.6470429921660374</v>
      </c>
      <c r="H13">
        <v>0.16592771112948651</v>
      </c>
      <c r="I13">
        <v>1.6731990781499053</v>
      </c>
      <c r="J13">
        <v>0.16773709168976458</v>
      </c>
      <c r="K13">
        <v>1.6996136182135253</v>
      </c>
      <c r="L13">
        <v>0.16954928019219367</v>
      </c>
      <c r="M13">
        <v>1.7262891661922715</v>
      </c>
      <c r="N13">
        <v>0.17136428099436368</v>
      </c>
      <c r="O13">
        <v>1.6700234746153071</v>
      </c>
      <c r="P13">
        <v>0.16729585405268299</v>
      </c>
      <c r="Q13">
        <v>1.6700234746153071</v>
      </c>
      <c r="R13">
        <v>0.16698338652860539</v>
      </c>
      <c r="S13">
        <v>1.6700234746153071</v>
      </c>
      <c r="T13">
        <v>0.16760832157676059</v>
      </c>
      <c r="Y13">
        <v>1.7147416874455521</v>
      </c>
      <c r="Z13">
        <v>0.16698348473412131</v>
      </c>
      <c r="AA13">
        <v>1.7074933138958468</v>
      </c>
      <c r="AB13">
        <v>0.16604906880281067</v>
      </c>
      <c r="AC13">
        <v>1.7326278361567269</v>
      </c>
      <c r="AD13">
        <v>0.16837199370779371</v>
      </c>
      <c r="AE13">
        <v>1.710633949325532</v>
      </c>
      <c r="AF13">
        <v>0.16746174856219972</v>
      </c>
      <c r="AG13">
        <v>1.714900063057933</v>
      </c>
      <c r="AH13">
        <v>0.16677090257586644</v>
      </c>
      <c r="AI13">
        <v>1.7453447096012615</v>
      </c>
      <c r="AJ13">
        <v>0.16918107003154353</v>
      </c>
      <c r="AK13">
        <v>1.7138779223481619</v>
      </c>
      <c r="AL13">
        <v>0.16832843067320616</v>
      </c>
      <c r="AM13">
        <v>1.6878835003681776</v>
      </c>
      <c r="AN13">
        <v>0.16589767610440734</v>
      </c>
      <c r="AO13">
        <v>1.7144980168473618</v>
      </c>
      <c r="AP13">
        <v>0.16744788498389551</v>
      </c>
      <c r="AQ13">
        <v>1.6816187600347738</v>
      </c>
      <c r="AR13">
        <v>0.16588396140850156</v>
      </c>
    </row>
    <row r="14" spans="1:44" x14ac:dyDescent="0.25">
      <c r="A14" s="5" t="s">
        <v>367</v>
      </c>
      <c r="B14" s="7" t="b">
        <v>0</v>
      </c>
      <c r="E14">
        <v>1.6216414799681869</v>
      </c>
      <c r="F14">
        <v>0.16406112789642219</v>
      </c>
      <c r="G14">
        <v>1.647551714532024</v>
      </c>
      <c r="H14">
        <v>0.16586699844903507</v>
      </c>
      <c r="I14">
        <v>1.6737180248879269</v>
      </c>
      <c r="J14">
        <v>0.16767567054422564</v>
      </c>
      <c r="K14">
        <v>1.7001429418767562</v>
      </c>
      <c r="L14">
        <v>0.16948714852817295</v>
      </c>
      <c r="M14">
        <v>1.7268290213520565</v>
      </c>
      <c r="N14">
        <v>0.17130143675379889</v>
      </c>
      <c r="O14">
        <v>1.6746181517392578</v>
      </c>
      <c r="P14">
        <v>0.16761202209350001</v>
      </c>
      <c r="Q14">
        <v>1.6746181517392578</v>
      </c>
      <c r="R14">
        <v>0.16729892274501448</v>
      </c>
      <c r="S14">
        <v>1.6746181517392578</v>
      </c>
      <c r="T14">
        <v>0.16792512144198554</v>
      </c>
      <c r="Y14">
        <v>1.7093648757117799</v>
      </c>
      <c r="Z14">
        <v>0.16660861064789473</v>
      </c>
      <c r="AA14">
        <v>1.7017800084997152</v>
      </c>
      <c r="AB14">
        <v>0.16568817070368955</v>
      </c>
      <c r="AC14">
        <v>1.7270825200537288</v>
      </c>
      <c r="AD14">
        <v>0.16802569154817176</v>
      </c>
      <c r="AE14">
        <v>1.7050884811489626</v>
      </c>
      <c r="AF14">
        <v>0.16713092130178647</v>
      </c>
      <c r="AG14">
        <v>1.7096906464530857</v>
      </c>
      <c r="AH14">
        <v>0.16647173628767242</v>
      </c>
      <c r="AI14">
        <v>1.7394637659035983</v>
      </c>
      <c r="AJ14">
        <v>0.16872514637245797</v>
      </c>
      <c r="AK14">
        <v>1.7086690570776641</v>
      </c>
      <c r="AL14">
        <v>0.16799169865854216</v>
      </c>
      <c r="AM14">
        <v>1.6826744960247733</v>
      </c>
      <c r="AN14">
        <v>0.16557344501575338</v>
      </c>
      <c r="AO14">
        <v>1.7087845944134639</v>
      </c>
      <c r="AP14">
        <v>0.16708223629878843</v>
      </c>
      <c r="AQ14">
        <v>1.6760736699546916</v>
      </c>
      <c r="AR14">
        <v>0.16550915373746108</v>
      </c>
    </row>
    <row r="15" spans="1:44" x14ac:dyDescent="0.25">
      <c r="A15" s="5" t="s">
        <v>368</v>
      </c>
      <c r="B15" s="7" t="b">
        <v>0</v>
      </c>
      <c r="E15">
        <v>1.6224275501573102</v>
      </c>
      <c r="F15">
        <v>0.16401127289045994</v>
      </c>
      <c r="G15">
        <v>1.6483536650911934</v>
      </c>
      <c r="H15">
        <v>0.16581655653115684</v>
      </c>
      <c r="I15">
        <v>1.674536093159662</v>
      </c>
      <c r="J15">
        <v>0.16762464001228031</v>
      </c>
      <c r="K15">
        <v>1.7009773683460674</v>
      </c>
      <c r="L15">
        <v>0.16943552767613898</v>
      </c>
      <c r="M15">
        <v>1.7276800496854001</v>
      </c>
      <c r="N15">
        <v>0.17124922387177621</v>
      </c>
      <c r="O15">
        <v>1.6792207355569411</v>
      </c>
      <c r="P15">
        <v>0.16792827577004488</v>
      </c>
      <c r="Q15">
        <v>1.6792207355569411</v>
      </c>
      <c r="R15">
        <v>0.16761454427780909</v>
      </c>
      <c r="S15">
        <v>1.6792207355569411</v>
      </c>
      <c r="T15">
        <v>0.16824200726228067</v>
      </c>
      <c r="Y15">
        <v>1.7041756007124862</v>
      </c>
      <c r="Z15">
        <v>0.1661888020814126</v>
      </c>
      <c r="AA15">
        <v>1.6962656236130684</v>
      </c>
      <c r="AB15">
        <v>0.16527689680582164</v>
      </c>
      <c r="AC15">
        <v>1.7217302364169187</v>
      </c>
      <c r="AD15">
        <v>0.16763022967549623</v>
      </c>
      <c r="AE15">
        <v>1.6997359294126431</v>
      </c>
      <c r="AF15">
        <v>0.16674888615086256</v>
      </c>
      <c r="AG15">
        <v>1.7046624258257961</v>
      </c>
      <c r="AH15">
        <v>0.16612056769169384</v>
      </c>
      <c r="AI15">
        <v>1.7337878980178332</v>
      </c>
      <c r="AJ15">
        <v>0.16823175192905404</v>
      </c>
      <c r="AK15">
        <v>1.7036418079973594</v>
      </c>
      <c r="AL15">
        <v>0.16760452217750316</v>
      </c>
      <c r="AM15">
        <v>1.6776470020086429</v>
      </c>
      <c r="AN15">
        <v>0.16519717836086639</v>
      </c>
      <c r="AO15">
        <v>1.7032700032294559</v>
      </c>
      <c r="AP15">
        <v>0.16667022009387905</v>
      </c>
      <c r="AQ15">
        <v>1.6707217845979083</v>
      </c>
      <c r="AR15">
        <v>0.16508940101554437</v>
      </c>
    </row>
    <row r="16" spans="1:44" x14ac:dyDescent="0.25">
      <c r="A16" s="5" t="s">
        <v>369</v>
      </c>
      <c r="B16" s="7">
        <v>1</v>
      </c>
      <c r="E16">
        <v>1.6234373592501066</v>
      </c>
      <c r="F16">
        <v>0.16397560809871897</v>
      </c>
      <c r="G16">
        <v>1.6493838745786256</v>
      </c>
      <c r="H16">
        <v>0.16578047188004869</v>
      </c>
      <c r="I16">
        <v>1.6755870079389741</v>
      </c>
      <c r="J16">
        <v>0.1675881342841366</v>
      </c>
      <c r="K16">
        <v>1.7020492973514407</v>
      </c>
      <c r="L16">
        <v>0.16939859965052248</v>
      </c>
      <c r="M16">
        <v>1.7287733059379955</v>
      </c>
      <c r="N16">
        <v>0.17121187232547525</v>
      </c>
      <c r="O16">
        <v>1.6838312396744946</v>
      </c>
      <c r="P16">
        <v>0.16824461510551236</v>
      </c>
      <c r="Q16">
        <v>1.6838312396744946</v>
      </c>
      <c r="R16">
        <v>0.16793025115005733</v>
      </c>
      <c r="S16">
        <v>1.6838312396744946</v>
      </c>
      <c r="T16">
        <v>0.1685589790609674</v>
      </c>
      <c r="Y16">
        <v>1.6992748657828198</v>
      </c>
      <c r="Z16">
        <v>0.16573223013089627</v>
      </c>
      <c r="AA16">
        <v>1.6910574904652056</v>
      </c>
      <c r="AB16">
        <v>0.16482325208781182</v>
      </c>
      <c r="AC16">
        <v>1.7166751613591547</v>
      </c>
      <c r="AD16">
        <v>0.16719330530528748</v>
      </c>
      <c r="AE16">
        <v>1.6946804754476834</v>
      </c>
      <c r="AF16">
        <v>0.16632307898908219</v>
      </c>
      <c r="AG16">
        <v>1.6999132697710588</v>
      </c>
      <c r="AH16">
        <v>0.16572423188520308</v>
      </c>
      <c r="AI16">
        <v>1.7284275802561579</v>
      </c>
      <c r="AJ16">
        <v>0.16771049006294475</v>
      </c>
      <c r="AK16">
        <v>1.6988940247921849</v>
      </c>
      <c r="AL16">
        <v>0.16717443717988587</v>
      </c>
      <c r="AM16">
        <v>1.6728988727721212</v>
      </c>
      <c r="AN16">
        <v>0.1647761997421868</v>
      </c>
      <c r="AO16">
        <v>1.6980615785399806</v>
      </c>
      <c r="AP16">
        <v>0.16621985579593446</v>
      </c>
      <c r="AQ16">
        <v>1.6656672723252142</v>
      </c>
      <c r="AR16">
        <v>0.16463287325202189</v>
      </c>
    </row>
    <row r="17" spans="5:44" x14ac:dyDescent="0.25">
      <c r="E17">
        <v>1.6245890985194436</v>
      </c>
      <c r="F17">
        <v>0.16395702287051941</v>
      </c>
      <c r="G17">
        <v>1.6505588815485404</v>
      </c>
      <c r="H17">
        <v>0.16576166785953969</v>
      </c>
      <c r="I17">
        <v>1.676785630360474</v>
      </c>
      <c r="J17">
        <v>0.16756911083678075</v>
      </c>
      <c r="K17">
        <v>1.7032718875798678</v>
      </c>
      <c r="L17">
        <v>0.16937935614033953</v>
      </c>
      <c r="M17">
        <v>1.7300202209901023</v>
      </c>
      <c r="N17">
        <v>0.17119240811503902</v>
      </c>
      <c r="O17">
        <v>1.6884496777214686</v>
      </c>
      <c r="P17">
        <v>0.16856104012310369</v>
      </c>
      <c r="Q17">
        <v>1.6884496777214686</v>
      </c>
      <c r="R17">
        <v>0.16824604338483373</v>
      </c>
      <c r="S17">
        <v>1.6884496777214686</v>
      </c>
      <c r="T17">
        <v>0.16887603686137365</v>
      </c>
      <c r="Y17">
        <v>1.6947580581536832</v>
      </c>
      <c r="Z17">
        <v>0.16524778145001967</v>
      </c>
      <c r="AA17">
        <v>1.6862569794436859</v>
      </c>
      <c r="AB17">
        <v>0.16433606622808294</v>
      </c>
      <c r="AC17">
        <v>1.7120156861663736</v>
      </c>
      <c r="AD17">
        <v>0.16672342267341755</v>
      </c>
      <c r="AE17">
        <v>1.6900205179150178</v>
      </c>
      <c r="AF17">
        <v>0.16586178766850096</v>
      </c>
      <c r="AG17">
        <v>1.6955356152093939</v>
      </c>
      <c r="AH17">
        <v>0.16529044309384816</v>
      </c>
      <c r="AI17">
        <v>1.723487145106533</v>
      </c>
      <c r="AJ17">
        <v>0.16717150654342736</v>
      </c>
      <c r="AK17">
        <v>1.6945181176617057</v>
      </c>
      <c r="AL17">
        <v>0.16670981478095445</v>
      </c>
      <c r="AM17">
        <v>1.6685225252498799</v>
      </c>
      <c r="AN17">
        <v>0.16431870302967111</v>
      </c>
      <c r="AO17">
        <v>1.6932606964071233</v>
      </c>
      <c r="AP17">
        <v>0.16573990923373236</v>
      </c>
      <c r="AQ17">
        <v>1.6610085134685748</v>
      </c>
      <c r="AR17">
        <v>0.16414845624051799</v>
      </c>
    </row>
    <row r="18" spans="5:44" x14ac:dyDescent="0.25">
      <c r="E18">
        <v>1.6257894608993766</v>
      </c>
      <c r="F18">
        <v>0.16395702287051941</v>
      </c>
      <c r="G18">
        <v>1.651783493924271</v>
      </c>
      <c r="H18">
        <v>0.16576166785953969</v>
      </c>
      <c r="I18">
        <v>1.6780348551640543</v>
      </c>
      <c r="J18">
        <v>0.16756911083678075</v>
      </c>
      <c r="K18">
        <v>1.7045460920420656</v>
      </c>
      <c r="L18">
        <v>0.16937935614033953</v>
      </c>
      <c r="M18">
        <v>1.7313197771998885</v>
      </c>
      <c r="N18">
        <v>0.17119240811503902</v>
      </c>
      <c r="O18">
        <v>1.6930760633508681</v>
      </c>
      <c r="P18">
        <v>0.16887755084602629</v>
      </c>
      <c r="Q18">
        <v>1.6930760633508681</v>
      </c>
      <c r="R18">
        <v>0.16856192100521905</v>
      </c>
      <c r="S18">
        <v>1.6930760633508681</v>
      </c>
      <c r="T18">
        <v>0.16919318068683353</v>
      </c>
      <c r="Y18">
        <v>1.6907130923477849</v>
      </c>
      <c r="Z18">
        <v>0.16474488528130388</v>
      </c>
      <c r="AA18">
        <v>1.6819575270350431</v>
      </c>
      <c r="AB18">
        <v>0.16382482174522894</v>
      </c>
      <c r="AC18">
        <v>1.7078425022231281</v>
      </c>
      <c r="AD18">
        <v>0.1662297275108322</v>
      </c>
      <c r="AE18">
        <v>1.685846757587397</v>
      </c>
      <c r="AF18">
        <v>0.16537399069996286</v>
      </c>
      <c r="AG18">
        <v>1.6916146682073361</v>
      </c>
      <c r="AH18">
        <v>0.16482764452302537</v>
      </c>
      <c r="AI18">
        <v>1.7190627525194839</v>
      </c>
      <c r="AJ18">
        <v>0.16662529207162458</v>
      </c>
      <c r="AK18">
        <v>1.6905992586606962</v>
      </c>
      <c r="AL18">
        <v>0.16621969832720401</v>
      </c>
      <c r="AM18">
        <v>1.664603140068418</v>
      </c>
      <c r="AN18">
        <v>0.16383359287643368</v>
      </c>
      <c r="AO18">
        <v>1.6889608005406773</v>
      </c>
      <c r="AP18">
        <v>0.16523972202117485</v>
      </c>
      <c r="AQ18">
        <v>1.6568361854698752</v>
      </c>
      <c r="AR18">
        <v>0.16364557860714538</v>
      </c>
    </row>
    <row r="19" spans="5:44" x14ac:dyDescent="0.25">
      <c r="E19">
        <v>1.6269412001687136</v>
      </c>
      <c r="F19">
        <v>0.16397560809871897</v>
      </c>
      <c r="G19">
        <v>1.6529585008941858</v>
      </c>
      <c r="H19">
        <v>0.16578047188004869</v>
      </c>
      <c r="I19">
        <v>1.6792334775855542</v>
      </c>
      <c r="J19">
        <v>0.1675881342841366</v>
      </c>
      <c r="K19">
        <v>1.7057686822704927</v>
      </c>
      <c r="L19">
        <v>0.16939859965052248</v>
      </c>
      <c r="M19">
        <v>1.7325666922519953</v>
      </c>
      <c r="N19">
        <v>0.17121187232547525</v>
      </c>
      <c r="O19">
        <v>1.6977104102391927</v>
      </c>
      <c r="P19">
        <v>0.16919414729749382</v>
      </c>
      <c r="Q19">
        <v>1.6977104102391927</v>
      </c>
      <c r="R19">
        <v>0.16887788403430012</v>
      </c>
      <c r="S19">
        <v>1.6977104102391927</v>
      </c>
      <c r="T19">
        <v>0.16951041056068752</v>
      </c>
      <c r="Y19">
        <v>1.6872186990234566</v>
      </c>
      <c r="Z19">
        <v>0.16423332992663697</v>
      </c>
      <c r="AA19">
        <v>1.6782428171898567</v>
      </c>
      <c r="AB19">
        <v>0.16329946943157658</v>
      </c>
      <c r="AC19">
        <v>1.7042368358079472</v>
      </c>
      <c r="AD19">
        <v>0.16572182903230126</v>
      </c>
      <c r="AE19">
        <v>1.6822404319620154</v>
      </c>
      <c r="AF19">
        <v>0.16486918249659968</v>
      </c>
      <c r="AG19">
        <v>1.6882267455382691</v>
      </c>
      <c r="AH19">
        <v>0.16434484402049021</v>
      </c>
      <c r="AI19">
        <v>1.7152405182640456</v>
      </c>
      <c r="AJ19">
        <v>0.1660824780909203</v>
      </c>
      <c r="AK19">
        <v>1.6872137239219749</v>
      </c>
      <c r="AL19">
        <v>0.16571362737790757</v>
      </c>
      <c r="AM19">
        <v>1.6612170036020582</v>
      </c>
      <c r="AN19">
        <v>0.16333031139980259</v>
      </c>
      <c r="AO19">
        <v>1.6852455835226243</v>
      </c>
      <c r="AP19">
        <v>0.1647290297333999</v>
      </c>
      <c r="AQ19">
        <v>1.653231497947657</v>
      </c>
      <c r="AR19">
        <v>0.16313402829302281</v>
      </c>
    </row>
    <row r="20" spans="5:44" x14ac:dyDescent="0.25">
      <c r="E20">
        <v>1.6279510092615099</v>
      </c>
      <c r="F20">
        <v>0.16401127289045994</v>
      </c>
      <c r="G20">
        <v>1.653988710381618</v>
      </c>
      <c r="H20">
        <v>0.16581655653115684</v>
      </c>
      <c r="I20">
        <v>1.6802843923648663</v>
      </c>
      <c r="J20">
        <v>0.16762464001228031</v>
      </c>
      <c r="K20">
        <v>1.7068406112758661</v>
      </c>
      <c r="L20">
        <v>0.16943552767613898</v>
      </c>
      <c r="M20">
        <v>1.7336599485045907</v>
      </c>
      <c r="N20">
        <v>0.17124922387177621</v>
      </c>
      <c r="O20">
        <v>1.7023527320864775</v>
      </c>
      <c r="P20">
        <v>0.1695108295007266</v>
      </c>
      <c r="Q20">
        <v>1.7023527320864775</v>
      </c>
      <c r="R20">
        <v>0.16919393249517048</v>
      </c>
      <c r="S20">
        <v>1.7023527320864775</v>
      </c>
      <c r="T20">
        <v>0.16982772650628272</v>
      </c>
      <c r="Y20">
        <v>1.6843428925719426</v>
      </c>
      <c r="Z20">
        <v>0.16372307222911203</v>
      </c>
      <c r="AA20">
        <v>1.6751851525098433</v>
      </c>
      <c r="AB20">
        <v>0.16277023467233168</v>
      </c>
      <c r="AC20">
        <v>1.7012688671162177</v>
      </c>
      <c r="AD20">
        <v>0.16520961290398337</v>
      </c>
      <c r="AE20">
        <v>1.6792717340650372</v>
      </c>
      <c r="AF20">
        <v>0.16435718857587905</v>
      </c>
      <c r="AG20">
        <v>1.6854377892632417</v>
      </c>
      <c r="AH20">
        <v>0.16385143874884711</v>
      </c>
      <c r="AI20">
        <v>1.7120948377822733</v>
      </c>
      <c r="AJ20">
        <v>0.16555362985800717</v>
      </c>
      <c r="AK20">
        <v>1.6844274090282423</v>
      </c>
      <c r="AL20">
        <v>0.16520145202844602</v>
      </c>
      <c r="AM20">
        <v>1.6584300231454447</v>
      </c>
      <c r="AN20">
        <v>0.16281865440124632</v>
      </c>
      <c r="AO20">
        <v>1.6821873578262236</v>
      </c>
      <c r="AP20">
        <v>0.16421777241488514</v>
      </c>
      <c r="AQ20">
        <v>1.650264612044269</v>
      </c>
      <c r="AR20">
        <v>0.16262376204313489</v>
      </c>
    </row>
    <row r="21" spans="5:44" x14ac:dyDescent="0.25">
      <c r="E21">
        <v>1.6287370794506333</v>
      </c>
      <c r="F21">
        <v>0.16406112789642219</v>
      </c>
      <c r="G21">
        <v>1.6547906609407876</v>
      </c>
      <c r="H21">
        <v>0.16586699844903507</v>
      </c>
      <c r="I21">
        <v>1.6811024606366014</v>
      </c>
      <c r="J21">
        <v>0.16767567054422564</v>
      </c>
      <c r="K21">
        <v>1.7076750377451773</v>
      </c>
      <c r="L21">
        <v>0.16948714852817295</v>
      </c>
      <c r="M21">
        <v>1.7345109768379343</v>
      </c>
      <c r="N21">
        <v>0.17130143675379889</v>
      </c>
      <c r="O21">
        <v>1.7070030426163325</v>
      </c>
      <c r="P21">
        <v>0.16982759747895049</v>
      </c>
      <c r="Q21">
        <v>1.7070030426163325</v>
      </c>
      <c r="R21">
        <v>0.16951006641092906</v>
      </c>
      <c r="S21">
        <v>1.7070030426163325</v>
      </c>
      <c r="T21">
        <v>0.17014512854697192</v>
      </c>
      <c r="Y21">
        <v>1.6821416472946402</v>
      </c>
      <c r="Z21">
        <v>0.16322404377440181</v>
      </c>
      <c r="AA21">
        <v>1.6728440469599577</v>
      </c>
      <c r="AB21">
        <v>0.16224741842008733</v>
      </c>
      <c r="AC21">
        <v>1.6989963642825101</v>
      </c>
      <c r="AD21">
        <v>0.164703048830179</v>
      </c>
      <c r="AE21">
        <v>1.6769984462241827</v>
      </c>
      <c r="AF21">
        <v>0.16384797431708337</v>
      </c>
      <c r="AG21">
        <v>1.6833020832437564</v>
      </c>
      <c r="AH21">
        <v>0.16335703228046841</v>
      </c>
      <c r="AI21">
        <v>1.709686938166586</v>
      </c>
      <c r="AJ21">
        <v>0.16504904080218294</v>
      </c>
      <c r="AK21">
        <v>1.6822945464295189</v>
      </c>
      <c r="AL21">
        <v>0.16469314118940578</v>
      </c>
      <c r="AM21">
        <v>1.6562964441030226</v>
      </c>
      <c r="AN21">
        <v>0.16230858070224055</v>
      </c>
      <c r="AO21">
        <v>1.6798456483359756</v>
      </c>
      <c r="AP21">
        <v>0.16371590110778889</v>
      </c>
      <c r="AQ21">
        <v>1.647993274819038</v>
      </c>
      <c r="AR21">
        <v>0.16212471160961636</v>
      </c>
    </row>
    <row r="22" spans="5:44" x14ac:dyDescent="0.25">
      <c r="E22">
        <v>1.6292357280043002</v>
      </c>
      <c r="F22">
        <v>0.16412113416052176</v>
      </c>
      <c r="G22">
        <v>1.655299383306774</v>
      </c>
      <c r="H22">
        <v>0.16592771112948651</v>
      </c>
      <c r="I22">
        <v>1.681621407374623</v>
      </c>
      <c r="J22">
        <v>0.16773709168976458</v>
      </c>
      <c r="K22">
        <v>1.7082043614084081</v>
      </c>
      <c r="L22">
        <v>0.16954928019219367</v>
      </c>
      <c r="M22">
        <v>1.7350508319977194</v>
      </c>
      <c r="N22">
        <v>0.17136428099436368</v>
      </c>
      <c r="O22">
        <v>1.7116613555759841</v>
      </c>
      <c r="P22">
        <v>0.17014445125539845</v>
      </c>
      <c r="Q22">
        <v>1.7116613555759841</v>
      </c>
      <c r="R22">
        <v>0.16982628580468198</v>
      </c>
      <c r="S22">
        <v>1.7116613555759841</v>
      </c>
      <c r="T22">
        <v>0.17046261670611493</v>
      </c>
      <c r="Y22">
        <v>1.6806578079269932</v>
      </c>
      <c r="Z22">
        <v>0.16274595758374077</v>
      </c>
      <c r="AA22">
        <v>1.6712650674967597</v>
      </c>
      <c r="AB22">
        <v>0.16174119669849882</v>
      </c>
      <c r="AC22">
        <v>1.6974635589895481</v>
      </c>
      <c r="AD22">
        <v>0.16421199650437668</v>
      </c>
      <c r="AE22">
        <v>1.6754648154014478</v>
      </c>
      <c r="AF22">
        <v>0.16335145099653742</v>
      </c>
      <c r="AG22">
        <v>1.6818611965681531</v>
      </c>
      <c r="AH22">
        <v>0.16287124767488206</v>
      </c>
      <c r="AI22">
        <v>1.7080636864440579</v>
      </c>
      <c r="AJ22">
        <v>0.16457853217545762</v>
      </c>
      <c r="AK22">
        <v>1.6808566498701933</v>
      </c>
      <c r="AL22">
        <v>0.16419858855307379</v>
      </c>
      <c r="AM22">
        <v>1.6548577941639422</v>
      </c>
      <c r="AN22">
        <v>0.16181001830713618</v>
      </c>
      <c r="AO22">
        <v>1.678266033763453</v>
      </c>
      <c r="AP22">
        <v>0.16323318416623364</v>
      </c>
      <c r="AQ22">
        <v>1.6464616952674453</v>
      </c>
      <c r="AR22">
        <v>0.16164659044149424</v>
      </c>
    </row>
    <row r="23" spans="5:44" x14ac:dyDescent="0.25">
      <c r="E23">
        <v>1.6294065573822698</v>
      </c>
      <c r="F23">
        <v>0.16418643033211233</v>
      </c>
      <c r="G23">
        <v>1.6554736638189735</v>
      </c>
      <c r="H23">
        <v>0.16599377599221321</v>
      </c>
      <c r="I23">
        <v>1.6817991906005114</v>
      </c>
      <c r="J23">
        <v>0.16780392747297124</v>
      </c>
      <c r="K23">
        <v>1.708385699610373</v>
      </c>
      <c r="L23">
        <v>0.16961688913029338</v>
      </c>
      <c r="M23">
        <v>1.735235778129542</v>
      </c>
      <c r="N23">
        <v>0.1714326653268492</v>
      </c>
      <c r="O23">
        <v>1.7163276847363154</v>
      </c>
      <c r="P23">
        <v>0.17046139085330902</v>
      </c>
      <c r="Q23">
        <v>1.7163276847363154</v>
      </c>
      <c r="R23">
        <v>0.1701425906995408</v>
      </c>
      <c r="S23">
        <v>1.7163276847363154</v>
      </c>
      <c r="T23">
        <v>0.17078019100707725</v>
      </c>
      <c r="Y23">
        <v>1.6799202557144499</v>
      </c>
      <c r="Z23">
        <v>0.16229811906101518</v>
      </c>
      <c r="AA23">
        <v>1.6704789471594386</v>
      </c>
      <c r="AB23">
        <v>0.16126142253755821</v>
      </c>
      <c r="AC23">
        <v>1.6967002855488198</v>
      </c>
      <c r="AD23">
        <v>0.16374601370153438</v>
      </c>
      <c r="AE23">
        <v>1.6747006919763177</v>
      </c>
      <c r="AF23">
        <v>0.16287728287588873</v>
      </c>
      <c r="AG23">
        <v>1.6811431744565877</v>
      </c>
      <c r="AH23">
        <v>0.16240354017686404</v>
      </c>
      <c r="AI23">
        <v>1.7072566773630466</v>
      </c>
      <c r="AJ23">
        <v>0.16415126189305482</v>
      </c>
      <c r="AK23">
        <v>1.6801417063712099</v>
      </c>
      <c r="AL23">
        <v>0.16372742002397095</v>
      </c>
      <c r="AM23">
        <v>1.6541420750128275</v>
      </c>
      <c r="AN23">
        <v>0.1613326711658476</v>
      </c>
      <c r="AO23">
        <v>1.6774792595095249</v>
      </c>
      <c r="AP23">
        <v>0.16277901712640436</v>
      </c>
      <c r="AQ23">
        <v>1.6456996838433169</v>
      </c>
      <c r="AR23">
        <v>0.16119870462345126</v>
      </c>
    </row>
    <row r="24" spans="5:44" x14ac:dyDescent="0.25">
      <c r="E24" t="s">
        <v>429</v>
      </c>
      <c r="F24" t="s">
        <v>429</v>
      </c>
      <c r="G24" t="s">
        <v>429</v>
      </c>
      <c r="H24" t="s">
        <v>429</v>
      </c>
      <c r="I24" t="s">
        <v>429</v>
      </c>
      <c r="J24" t="s">
        <v>429</v>
      </c>
      <c r="K24" t="s">
        <v>429</v>
      </c>
      <c r="L24" t="s">
        <v>429</v>
      </c>
      <c r="M24" t="s">
        <v>429</v>
      </c>
      <c r="N24" t="s">
        <v>429</v>
      </c>
      <c r="O24">
        <v>1.7210020438919069</v>
      </c>
      <c r="P24">
        <v>0.17077841629592783</v>
      </c>
      <c r="Q24">
        <v>1.7210020438919069</v>
      </c>
      <c r="R24">
        <v>0.17045898111862412</v>
      </c>
      <c r="S24">
        <v>1.7210020438919069</v>
      </c>
      <c r="T24">
        <v>0.17109785147323153</v>
      </c>
      <c r="Y24">
        <v>1.6799433462718747</v>
      </c>
      <c r="Z24">
        <v>0.16188924487366113</v>
      </c>
      <c r="AA24">
        <v>1.6705009868861613</v>
      </c>
      <c r="AB24">
        <v>0.16081743419557312</v>
      </c>
      <c r="AC24">
        <v>1.6967214002096378</v>
      </c>
      <c r="AD24">
        <v>0.1633141702468619</v>
      </c>
      <c r="AE24">
        <v>1.6747209487420851</v>
      </c>
      <c r="AF24">
        <v>0.16243469909824751</v>
      </c>
      <c r="AG24">
        <v>1.6811619923927241</v>
      </c>
      <c r="AH24">
        <v>0.16196301318085385</v>
      </c>
      <c r="AI24">
        <v>1.7072816184373547</v>
      </c>
      <c r="AJ24">
        <v>0.16377554628500879</v>
      </c>
      <c r="AK24">
        <v>1.6801636314945401</v>
      </c>
      <c r="AL24">
        <v>0.16328880636156998</v>
      </c>
      <c r="AM24">
        <v>1.654163217308837</v>
      </c>
      <c r="AN24">
        <v>0.16088583029750567</v>
      </c>
      <c r="AO24">
        <v>1.6775006392401015</v>
      </c>
      <c r="AP24">
        <v>0.16236223983312401</v>
      </c>
      <c r="AQ24">
        <v>1.6457220722322479</v>
      </c>
      <c r="AR24">
        <v>0.16078977174347306</v>
      </c>
    </row>
    <row r="25" spans="5:44" x14ac:dyDescent="0.25">
      <c r="O25">
        <v>1.7256844468610772</v>
      </c>
      <c r="P25">
        <v>0.17109552760650604</v>
      </c>
      <c r="Q25">
        <v>1.7256844468610772</v>
      </c>
      <c r="R25">
        <v>0.17077545708505609</v>
      </c>
      <c r="S25">
        <v>1.7256844468610772</v>
      </c>
      <c r="T25">
        <v>0.17141559812795598</v>
      </c>
      <c r="Y25">
        <v>1.6807266301678321</v>
      </c>
      <c r="Z25">
        <v>0.16152729329264792</v>
      </c>
      <c r="AA25">
        <v>1.6713307576987173</v>
      </c>
      <c r="AB25">
        <v>0.1604178734005911</v>
      </c>
      <c r="AC25">
        <v>1.6975264919991471</v>
      </c>
      <c r="AD25">
        <v>0.16292487148198978</v>
      </c>
      <c r="AE25">
        <v>1.6755251914238463</v>
      </c>
      <c r="AF25">
        <v>0.16203231405341395</v>
      </c>
      <c r="AG25">
        <v>1.6819172841068404</v>
      </c>
      <c r="AH25">
        <v>0.16155824104373678</v>
      </c>
      <c r="AI25">
        <v>1.708138024217341</v>
      </c>
      <c r="AJ25">
        <v>0.16345869822825992</v>
      </c>
      <c r="AK25">
        <v>1.6809219984925978</v>
      </c>
      <c r="AL25">
        <v>0.1628912846818939</v>
      </c>
      <c r="AM25">
        <v>1.6549208095412276</v>
      </c>
      <c r="AN25">
        <v>0.16047819295133872</v>
      </c>
      <c r="AO25">
        <v>1.6783297568230464</v>
      </c>
      <c r="AP25">
        <v>0.1619909643823291</v>
      </c>
      <c r="AQ25">
        <v>1.6465284246697145</v>
      </c>
      <c r="AR25">
        <v>0.16042775121491412</v>
      </c>
    </row>
    <row r="26" spans="5:44" x14ac:dyDescent="0.25">
      <c r="O26">
        <v>1.730374907485924</v>
      </c>
      <c r="P26">
        <v>0.17141272480830128</v>
      </c>
      <c r="Q26">
        <v>1.730374907485924</v>
      </c>
      <c r="R26">
        <v>0.17109201862196727</v>
      </c>
      <c r="S26">
        <v>1.730374907485924</v>
      </c>
      <c r="T26">
        <v>0.17173343099463528</v>
      </c>
      <c r="Y26">
        <v>1.6822548616722599</v>
      </c>
      <c r="Z26">
        <v>0.16121930929378619</v>
      </c>
      <c r="AA26">
        <v>1.67295210905209</v>
      </c>
      <c r="AB26">
        <v>0.16007051714899279</v>
      </c>
      <c r="AC26">
        <v>1.699099890721443</v>
      </c>
      <c r="AD26">
        <v>0.16258569466455541</v>
      </c>
      <c r="AE26">
        <v>1.677097766352613</v>
      </c>
      <c r="AF26">
        <v>0.16167795970857951</v>
      </c>
      <c r="AG26">
        <v>1.6833943487048528</v>
      </c>
      <c r="AH26">
        <v>0.1611971021947404</v>
      </c>
      <c r="AI26">
        <v>1.7098092257386448</v>
      </c>
      <c r="AJ26">
        <v>0.16320688480982357</v>
      </c>
      <c r="AK26">
        <v>1.6824020466143956</v>
      </c>
      <c r="AL26">
        <v>0.16254259229226334</v>
      </c>
      <c r="AM26">
        <v>1.6564001060389439</v>
      </c>
      <c r="AN26">
        <v>0.16011769332460926</v>
      </c>
      <c r="AO26">
        <v>1.6799504744277149</v>
      </c>
      <c r="AP26">
        <v>0.16167241722834982</v>
      </c>
      <c r="AQ26">
        <v>1.6481030464227338</v>
      </c>
      <c r="AR26">
        <v>0.16011968935557064</v>
      </c>
    </row>
    <row r="27" spans="5:44" x14ac:dyDescent="0.25">
      <c r="O27">
        <v>1.7350734396323659</v>
      </c>
      <c r="P27">
        <v>0.17173000792457804</v>
      </c>
      <c r="Q27">
        <v>1.7350734396323659</v>
      </c>
      <c r="R27">
        <v>0.17140866575249494</v>
      </c>
      <c r="S27">
        <v>1.7350734396323659</v>
      </c>
      <c r="T27">
        <v>0.17205135009666114</v>
      </c>
      <c r="Y27">
        <v>1.6844982954972618</v>
      </c>
      <c r="Z27">
        <v>0.16097128743528719</v>
      </c>
      <c r="AA27">
        <v>1.6753334831864464</v>
      </c>
      <c r="AB27">
        <v>0.15978212633510366</v>
      </c>
      <c r="AC27">
        <v>1.7014109719601107</v>
      </c>
      <c r="AD27">
        <v>0.16230324148550232</v>
      </c>
      <c r="AE27">
        <v>1.6794080651461742</v>
      </c>
      <c r="AF27">
        <v>0.16137853316799433</v>
      </c>
      <c r="AG27">
        <v>1.6855644368044973</v>
      </c>
      <c r="AH27">
        <v>0.16088662579077098</v>
      </c>
      <c r="AI27">
        <v>1.712262694964618</v>
      </c>
      <c r="AJ27">
        <v>0.16302500729145605</v>
      </c>
      <c r="AK27">
        <v>1.6845749684067721</v>
      </c>
      <c r="AL27">
        <v>0.16224951609341082</v>
      </c>
      <c r="AM27">
        <v>1.6585723139783333</v>
      </c>
      <c r="AN27">
        <v>0.15981134813248937</v>
      </c>
      <c r="AO27">
        <v>1.6823312466294709</v>
      </c>
      <c r="AP27">
        <v>0.16141279852919635</v>
      </c>
      <c r="AQ27">
        <v>1.6504152892699886</v>
      </c>
      <c r="AR27">
        <v>0.15987158223911954</v>
      </c>
    </row>
    <row r="28" spans="5:44" x14ac:dyDescent="0.25">
      <c r="O28">
        <v>1.7397800571901816</v>
      </c>
      <c r="P28">
        <v>0.17204737697860661</v>
      </c>
      <c r="Q28">
        <v>1.7397800571901816</v>
      </c>
      <c r="R28">
        <v>0.17172539849978227</v>
      </c>
      <c r="S28">
        <v>1.7397800571901816</v>
      </c>
      <c r="T28">
        <v>0.17236935545743096</v>
      </c>
      <c r="Y28">
        <v>1.6874132657553025</v>
      </c>
      <c r="Z28">
        <v>0.1607880551805059</v>
      </c>
      <c r="AA28">
        <v>1.6784285293630339</v>
      </c>
      <c r="AB28">
        <v>0.15955831415807639</v>
      </c>
      <c r="AC28">
        <v>1.7044147531476557</v>
      </c>
      <c r="AD28">
        <v>0.162083009574675</v>
      </c>
      <c r="AE28">
        <v>1.6824111204664394</v>
      </c>
      <c r="AF28">
        <v>0.16113986242867825</v>
      </c>
      <c r="AG28">
        <v>1.6883853101093529</v>
      </c>
      <c r="AH28">
        <v>0.16063285490187021</v>
      </c>
      <c r="AI28">
        <v>1.7154506779075565</v>
      </c>
      <c r="AJ28">
        <v>0.16291660571216976</v>
      </c>
      <c r="AK28">
        <v>1.6873984704187013</v>
      </c>
      <c r="AL28">
        <v>0.16201776048017771</v>
      </c>
      <c r="AM28">
        <v>1.661395153802705</v>
      </c>
      <c r="AN28">
        <v>0.15956512003568113</v>
      </c>
      <c r="AO28">
        <v>1.6854257344054953</v>
      </c>
      <c r="AP28">
        <v>0.16121716146753584</v>
      </c>
      <c r="AQ28">
        <v>1.6534201480345945</v>
      </c>
      <c r="AR28">
        <v>0.15968825898836492</v>
      </c>
    </row>
    <row r="29" spans="5:44" x14ac:dyDescent="0.25">
      <c r="O29">
        <v>1.7444947740730514</v>
      </c>
      <c r="P29">
        <v>0.17236483199366326</v>
      </c>
      <c r="Q29">
        <v>1.7444947740730514</v>
      </c>
      <c r="R29">
        <v>0.17204221688697829</v>
      </c>
      <c r="S29">
        <v>1.7444947740730514</v>
      </c>
      <c r="T29">
        <v>0.17268744710034822</v>
      </c>
      <c r="Y29">
        <v>1.6909430358660382</v>
      </c>
      <c r="Z29">
        <v>0.16067317893685804</v>
      </c>
      <c r="AA29">
        <v>1.6821770060285879</v>
      </c>
      <c r="AB29">
        <v>0.1594034368673542</v>
      </c>
      <c r="AC29">
        <v>1.7080527691000125</v>
      </c>
      <c r="AD29">
        <v>0.16192928549570762</v>
      </c>
      <c r="AE29">
        <v>1.6860484812575243</v>
      </c>
      <c r="AF29">
        <v>0.16096659294508808</v>
      </c>
      <c r="AG29">
        <v>1.6918020635292361</v>
      </c>
      <c r="AH29">
        <v>0.16044072888973035</v>
      </c>
      <c r="AI29">
        <v>1.719311124105753</v>
      </c>
      <c r="AJ29">
        <v>0.16288378998540057</v>
      </c>
      <c r="AK29">
        <v>1.6908175963952061</v>
      </c>
      <c r="AL29">
        <v>0.16185183631195751</v>
      </c>
      <c r="AM29">
        <v>1.6648136821458104</v>
      </c>
      <c r="AN29">
        <v>0.15938380158400864</v>
      </c>
      <c r="AO29">
        <v>1.6891737070711559</v>
      </c>
      <c r="AP29">
        <v>0.16108931389623959</v>
      </c>
      <c r="AQ29">
        <v>1.6570591365586749</v>
      </c>
      <c r="AR29">
        <v>0.15957328778185556</v>
      </c>
    </row>
    <row r="30" spans="5:44" x14ac:dyDescent="0.25">
      <c r="O30">
        <v>1.7492176042186003</v>
      </c>
      <c r="P30">
        <v>0.17268237299303135</v>
      </c>
      <c r="Q30">
        <v>1.7492176042186003</v>
      </c>
      <c r="R30">
        <v>0.17235912093723907</v>
      </c>
      <c r="S30">
        <v>1.7491341095883728</v>
      </c>
      <c r="T30">
        <v>0.17299999999999999</v>
      </c>
      <c r="Y30">
        <v>1.6950189028693181</v>
      </c>
      <c r="Z30">
        <v>0.16062889463975641</v>
      </c>
      <c r="AA30">
        <v>1.6865059533486426</v>
      </c>
      <c r="AB30">
        <v>0.15932050897323075</v>
      </c>
      <c r="AC30">
        <v>1.7122542099748503</v>
      </c>
      <c r="AD30">
        <v>0.16184506131293874</v>
      </c>
      <c r="AE30">
        <v>1.690249350429067</v>
      </c>
      <c r="AF30">
        <v>0.16086209721063086</v>
      </c>
      <c r="AG30">
        <v>1.6957481938453287</v>
      </c>
      <c r="AH30">
        <v>0.16031398726863763</v>
      </c>
      <c r="AI30">
        <v>1.7237688943651523</v>
      </c>
      <c r="AJ30">
        <v>0.16292719883194268</v>
      </c>
      <c r="AK30">
        <v>1.6947657969383525</v>
      </c>
      <c r="AL30">
        <v>0.16175497311394868</v>
      </c>
      <c r="AM30">
        <v>1.6687613612419694</v>
      </c>
      <c r="AN30">
        <v>0.15927092193488698</v>
      </c>
      <c r="AO30">
        <v>1.6935022146017709</v>
      </c>
      <c r="AP30">
        <v>0.16103174422285851</v>
      </c>
      <c r="AQ30">
        <v>1.6612614260698964</v>
      </c>
      <c r="AR30">
        <v>0.15952890640334838</v>
      </c>
    </row>
    <row r="31" spans="5:44" x14ac:dyDescent="0.25">
      <c r="O31">
        <v>1.753948561588436</v>
      </c>
      <c r="P31">
        <v>0.17300000000000026</v>
      </c>
      <c r="Q31">
        <v>1.753948561588436</v>
      </c>
      <c r="R31">
        <v>0.17267611067372668</v>
      </c>
      <c r="S31" t="s">
        <v>428</v>
      </c>
      <c r="T31" t="s">
        <v>428</v>
      </c>
      <c r="Y31">
        <v>1.6995615346501529</v>
      </c>
      <c r="Z31">
        <v>0.16065606423267148</v>
      </c>
      <c r="AA31">
        <v>1.6913311132877178</v>
      </c>
      <c r="AB31">
        <v>0.15931114457283602</v>
      </c>
      <c r="AC31">
        <v>1.7169372995046088</v>
      </c>
      <c r="AD31">
        <v>0.1618319763542824</v>
      </c>
      <c r="AE31">
        <v>1.6949319628410613</v>
      </c>
      <c r="AF31">
        <v>0.16082840911591559</v>
      </c>
      <c r="AG31">
        <v>1.7001468941196844</v>
      </c>
      <c r="AH31">
        <v>0.16025509692008019</v>
      </c>
      <c r="AI31">
        <v>1.7287372232582934</v>
      </c>
      <c r="AJ31">
        <v>0.16304598734797499</v>
      </c>
      <c r="AK31">
        <v>1.6991662248155797</v>
      </c>
      <c r="AL31">
        <v>0.16172905621812023</v>
      </c>
      <c r="AM31">
        <v>1.6731613540079937</v>
      </c>
      <c r="AN31">
        <v>0.15922867816228764</v>
      </c>
      <c r="AO31">
        <v>1.6983270075218615</v>
      </c>
      <c r="AP31">
        <v>0.16104557297560038</v>
      </c>
      <c r="AQ31">
        <v>1.6659452237829564</v>
      </c>
      <c r="AR31">
        <v>0.15955597868589294</v>
      </c>
    </row>
    <row r="32" spans="5:44" x14ac:dyDescent="0.25">
      <c r="O32">
        <v>1.7539485615884318</v>
      </c>
      <c r="P32">
        <v>0.17299999999999999</v>
      </c>
      <c r="Q32">
        <v>1.7586876601681931</v>
      </c>
      <c r="R32">
        <v>0.17299318611960912</v>
      </c>
      <c r="Y32">
        <v>1.7044825140480959</v>
      </c>
      <c r="Z32">
        <v>0.16075415889038211</v>
      </c>
      <c r="AA32">
        <v>1.6965585695961376</v>
      </c>
      <c r="AB32">
        <v>0.15937552593357188</v>
      </c>
      <c r="AC32">
        <v>1.7220108866785266</v>
      </c>
      <c r="AD32">
        <v>0.16189028530357488</v>
      </c>
      <c r="AE32">
        <v>1.7000051767693005</v>
      </c>
      <c r="AF32">
        <v>0.16086618436138631</v>
      </c>
      <c r="AG32">
        <v>1.7049125486549106</v>
      </c>
      <c r="AH32">
        <v>0.16026520407770589</v>
      </c>
      <c r="AI32">
        <v>1.7341194079146616</v>
      </c>
      <c r="AJ32">
        <v>0.16323784345015288</v>
      </c>
      <c r="AK32">
        <v>1.7039332307036699</v>
      </c>
      <c r="AL32">
        <v>0.16177459006736938</v>
      </c>
      <c r="AM32">
        <v>1.6779280195896102</v>
      </c>
      <c r="AN32">
        <v>0.15925789249319267</v>
      </c>
      <c r="AO32">
        <v>1.7035541767253588</v>
      </c>
      <c r="AP32">
        <v>0.16113053099352304</v>
      </c>
      <c r="AQ32">
        <v>1.6710193649031115</v>
      </c>
      <c r="AR32">
        <v>0.15965397769830381</v>
      </c>
    </row>
    <row r="33" spans="15:44" x14ac:dyDescent="0.25">
      <c r="O33" t="s">
        <v>350</v>
      </c>
      <c r="P33" t="s">
        <v>350</v>
      </c>
      <c r="Q33">
        <v>1.7587896500136462</v>
      </c>
      <c r="R33">
        <v>0.17299999999999999</v>
      </c>
      <c r="Y33">
        <v>1.7096860597966972</v>
      </c>
      <c r="Z33">
        <v>0.16092126931195694</v>
      </c>
      <c r="AA33">
        <v>1.7020865757830015</v>
      </c>
      <c r="AB33">
        <v>0.1595123999454843</v>
      </c>
      <c r="AC33">
        <v>1.7273762198933831</v>
      </c>
      <c r="AD33">
        <v>0.16201885324344367</v>
      </c>
      <c r="AE33">
        <v>1.7053702478753665</v>
      </c>
      <c r="AF33">
        <v>0.16097468769485862</v>
      </c>
      <c r="AG33">
        <v>1.7099523994063304</v>
      </c>
      <c r="AH33">
        <v>0.16034411201718826</v>
      </c>
      <c r="AI33">
        <v>1.7398106902320654</v>
      </c>
      <c r="AJ33">
        <v>0.1634990328776805</v>
      </c>
      <c r="AK33">
        <v>1.7089740302554002</v>
      </c>
      <c r="AL33">
        <v>0.16189068839711454</v>
      </c>
      <c r="AM33">
        <v>1.6829685802632746</v>
      </c>
      <c r="AN33">
        <v>0.15935799630388184</v>
      </c>
      <c r="AO33">
        <v>1.7090819813095333</v>
      </c>
      <c r="AP33">
        <v>0.16128496466544598</v>
      </c>
      <c r="AQ33">
        <v>1.6763850870452077</v>
      </c>
      <c r="AR33">
        <v>0.15982099600127658</v>
      </c>
    </row>
    <row r="34" spans="15:44" x14ac:dyDescent="0.25">
      <c r="Q34" t="s">
        <v>428</v>
      </c>
      <c r="R34" t="s">
        <v>428</v>
      </c>
      <c r="Y34">
        <v>1.7150708907969059</v>
      </c>
      <c r="Z34">
        <v>0.16115414288312535</v>
      </c>
      <c r="AA34">
        <v>1.7078075354958966</v>
      </c>
      <c r="AB34">
        <v>0.1597191025116233</v>
      </c>
      <c r="AC34">
        <v>1.7329288690411273</v>
      </c>
      <c r="AD34">
        <v>0.16221517774518307</v>
      </c>
      <c r="AE34">
        <v>1.710922751152858</v>
      </c>
      <c r="AF34">
        <v>0.16115180722236719</v>
      </c>
      <c r="AG34">
        <v>1.7151683514118128</v>
      </c>
      <c r="AH34">
        <v>0.16049028488524178</v>
      </c>
      <c r="AI34">
        <v>1.7457002958739338</v>
      </c>
      <c r="AJ34">
        <v>0.16382447187544963</v>
      </c>
      <c r="AK34">
        <v>1.7141905100413206</v>
      </c>
      <c r="AL34">
        <v>0.16207509148542706</v>
      </c>
      <c r="AM34">
        <v>1.6881849272490266</v>
      </c>
      <c r="AN34">
        <v>0.15952704118754643</v>
      </c>
      <c r="AO34">
        <v>1.7148028288459387</v>
      </c>
      <c r="AP34">
        <v>0.16150586811561088</v>
      </c>
      <c r="AQ34">
        <v>1.6819379525311675</v>
      </c>
      <c r="AR34">
        <v>0.16005378277352444</v>
      </c>
    </row>
    <row r="35" spans="15:44" x14ac:dyDescent="0.25">
      <c r="Y35">
        <v>1.7205321974384571</v>
      </c>
      <c r="Z35">
        <v>0.1614482469847143</v>
      </c>
      <c r="AA35">
        <v>1.7136100967615062</v>
      </c>
      <c r="AB35">
        <v>0.15999161040165966</v>
      </c>
      <c r="AC35">
        <v>1.7385607581221432</v>
      </c>
      <c r="AD35">
        <v>0.16247543757568256</v>
      </c>
      <c r="AE35">
        <v>1.7165546134413572</v>
      </c>
      <c r="AF35">
        <v>0.16139409551377953</v>
      </c>
      <c r="AG35">
        <v>1.7204588820986286</v>
      </c>
      <c r="AH35">
        <v>0.16070087759325891</v>
      </c>
      <c r="AI35">
        <v>1.7516735903657752</v>
      </c>
      <c r="AJ35">
        <v>0.16420782614355006</v>
      </c>
      <c r="AK35">
        <v>1.7194811372160563</v>
      </c>
      <c r="AL35">
        <v>0.16232421013594836</v>
      </c>
      <c r="AM35">
        <v>1.6934755302862952</v>
      </c>
      <c r="AN35">
        <v>0.15976173687781167</v>
      </c>
      <c r="AO35">
        <v>1.7206053695446464</v>
      </c>
      <c r="AP35">
        <v>0.16178894170963426</v>
      </c>
      <c r="AQ35">
        <v>1.6875698811505975</v>
      </c>
      <c r="AR35">
        <v>0.1603478070853166</v>
      </c>
    </row>
    <row r="36" spans="15:44" x14ac:dyDescent="0.25">
      <c r="Y36">
        <v>1.7259636815997177</v>
      </c>
      <c r="Z36">
        <v>0.16179785721492479</v>
      </c>
      <c r="AA36">
        <v>1.7193813193251111</v>
      </c>
      <c r="AB36">
        <v>0.16032461955948693</v>
      </c>
      <c r="AC36">
        <v>1.7441622688216476</v>
      </c>
      <c r="AD36">
        <v>0.16279456707338261</v>
      </c>
      <c r="AE36">
        <v>1.7221562169475668</v>
      </c>
      <c r="AF36">
        <v>0.16169683670310217</v>
      </c>
      <c r="AG36">
        <v>1.7257210173048483</v>
      </c>
      <c r="AH36">
        <v>0.16097179119372376</v>
      </c>
      <c r="AI36">
        <v>1.7576143103248274</v>
      </c>
      <c r="AJ36">
        <v>0.16464163412721225</v>
      </c>
      <c r="AK36">
        <v>1.72474293573965</v>
      </c>
      <c r="AL36">
        <v>0.16263319553751432</v>
      </c>
      <c r="AM36">
        <v>1.698737413804932</v>
      </c>
      <c r="AN36">
        <v>0.1600575152900289</v>
      </c>
      <c r="AO36">
        <v>1.7263766635512483</v>
      </c>
      <c r="AP36">
        <v>0.16212867574199988</v>
      </c>
      <c r="AQ36">
        <v>1.6931712538191446</v>
      </c>
      <c r="AR36">
        <v>0.1606973460878717</v>
      </c>
    </row>
    <row r="37" spans="15:44" x14ac:dyDescent="0.25">
      <c r="Y37">
        <v>1.7312596256197101</v>
      </c>
      <c r="Z37">
        <v>0.16219616880830154</v>
      </c>
      <c r="AA37">
        <v>1.725008872904179</v>
      </c>
      <c r="AB37">
        <v>0.16071164834064033</v>
      </c>
      <c r="AC37">
        <v>1.7496243741054986</v>
      </c>
      <c r="AD37">
        <v>0.16316635474561494</v>
      </c>
      <c r="AE37">
        <v>1.7276185328309683</v>
      </c>
      <c r="AF37">
        <v>0.16205413827744794</v>
      </c>
      <c r="AG37">
        <v>1.7308523355542731</v>
      </c>
      <c r="AH37">
        <v>0.16129775266156293</v>
      </c>
      <c r="AI37">
        <v>1.7634068263945566</v>
      </c>
      <c r="AJ37">
        <v>0.16511745224748342</v>
      </c>
      <c r="AK37">
        <v>1.7298734906890469</v>
      </c>
      <c r="AL37">
        <v>0.16299603364074913</v>
      </c>
      <c r="AM37">
        <v>1.7038681612275506</v>
      </c>
      <c r="AN37">
        <v>0.16040861943384729</v>
      </c>
      <c r="AO37">
        <v>1.7320043791926558</v>
      </c>
      <c r="AP37">
        <v>0.16251845767620945</v>
      </c>
      <c r="AQ37">
        <v>1.6986330461892825</v>
      </c>
      <c r="AR37">
        <v>0.16109559640209978</v>
      </c>
    </row>
    <row r="38" spans="15:44" x14ac:dyDescent="0.25">
      <c r="Y38">
        <v>1.7363169499721325</v>
      </c>
      <c r="Z38">
        <v>0.16263542908275222</v>
      </c>
      <c r="AA38">
        <v>1.7303832235695407</v>
      </c>
      <c r="AB38">
        <v>0.16114516367013343</v>
      </c>
      <c r="AC38">
        <v>1.7548407603073988</v>
      </c>
      <c r="AD38">
        <v>0.16358356416824174</v>
      </c>
      <c r="AE38">
        <v>1.7328352433261833</v>
      </c>
      <c r="AF38">
        <v>0.16245904576809672</v>
      </c>
      <c r="AG38">
        <v>1.735752961573966</v>
      </c>
      <c r="AH38">
        <v>0.16167241752758066</v>
      </c>
      <c r="AI38">
        <v>1.7689383938385548</v>
      </c>
      <c r="AJ38">
        <v>0.16562601924588766</v>
      </c>
      <c r="AK38">
        <v>1.7347729416480773</v>
      </c>
      <c r="AL38">
        <v>0.16340566221469555</v>
      </c>
      <c r="AM38">
        <v>1.708767908391708</v>
      </c>
      <c r="AN38">
        <v>0.16080821546648247</v>
      </c>
      <c r="AO38">
        <v>1.7373789793853402</v>
      </c>
      <c r="AP38">
        <v>0.16295070085028404</v>
      </c>
      <c r="AQ38">
        <v>1.7038489506852228</v>
      </c>
      <c r="AR38">
        <v>0.16153480653863733</v>
      </c>
    </row>
    <row r="39" spans="15:44" x14ac:dyDescent="0.25">
      <c r="Y39">
        <v>1.7410372195910859</v>
      </c>
      <c r="Z39">
        <v>0.16310708833668575</v>
      </c>
      <c r="AA39">
        <v>1.7353997656987281</v>
      </c>
      <c r="AB39">
        <v>0.16161672766519403</v>
      </c>
      <c r="AC39">
        <v>1.7597098964034796</v>
      </c>
      <c r="AD39">
        <v>0.16403807483442026</v>
      </c>
      <c r="AE39">
        <v>1.737704811097343</v>
      </c>
      <c r="AF39">
        <v>0.16290367811131848</v>
      </c>
      <c r="AG39">
        <v>1.7403275102528328</v>
      </c>
      <c r="AH39">
        <v>0.1620884933663348</v>
      </c>
      <c r="AI39">
        <v>1.7741013469885893</v>
      </c>
      <c r="AJ39">
        <v>0.16615743644428735</v>
      </c>
      <c r="AK39">
        <v>1.7393459263768662</v>
      </c>
      <c r="AL39">
        <v>0.16385410830510733</v>
      </c>
      <c r="AM39">
        <v>1.713341287292234</v>
      </c>
      <c r="AN39">
        <v>0.1612485257056929</v>
      </c>
      <c r="AO39">
        <v>1.7423958536500683</v>
      </c>
      <c r="AP39">
        <v>0.16341699214250952</v>
      </c>
      <c r="AQ39">
        <v>1.7087174456589558</v>
      </c>
      <c r="AR39">
        <v>0.16200642777177085</v>
      </c>
    </row>
    <row r="40" spans="15:44" x14ac:dyDescent="0.25">
      <c r="Y40">
        <v>1.7453285597976644</v>
      </c>
      <c r="Z40">
        <v>0.16360196625922876</v>
      </c>
      <c r="AA40">
        <v>1.7399608580054287</v>
      </c>
      <c r="AB40">
        <v>0.16211716186905434</v>
      </c>
      <c r="AC40">
        <v>1.7641370101981908</v>
      </c>
      <c r="AD40">
        <v>0.16452104021103156</v>
      </c>
      <c r="AE40">
        <v>1.7421324555468325</v>
      </c>
      <c r="AF40">
        <v>0.16337938104431415</v>
      </c>
      <c r="AG40">
        <v>1.7444869432043115</v>
      </c>
      <c r="AH40">
        <v>0.1625378817349033</v>
      </c>
      <c r="AI40">
        <v>1.7787951948343665</v>
      </c>
      <c r="AJ40">
        <v>0.1667013604113938</v>
      </c>
      <c r="AK40">
        <v>1.7435034369293607</v>
      </c>
      <c r="AL40">
        <v>0.16433264341893442</v>
      </c>
      <c r="AM40">
        <v>1.7174992823109709</v>
      </c>
      <c r="AN40">
        <v>0.16172098001351784</v>
      </c>
      <c r="AO40">
        <v>1.7469573542358867</v>
      </c>
      <c r="AP40">
        <v>0.16390825572328127</v>
      </c>
      <c r="AQ40">
        <v>1.7131437713936486</v>
      </c>
      <c r="AR40">
        <v>0.16250128053065854</v>
      </c>
    </row>
    <row r="41" spans="15:44" x14ac:dyDescent="0.25">
      <c r="Y41">
        <v>1.7491074445360744</v>
      </c>
      <c r="Z41">
        <v>0.16411043061453431</v>
      </c>
      <c r="AA41">
        <v>1.7439777240160583</v>
      </c>
      <c r="AB41">
        <v>0.16263672589917169</v>
      </c>
      <c r="AC41">
        <v>1.7680359329572859</v>
      </c>
      <c r="AD41">
        <v>0.16502305992638489</v>
      </c>
      <c r="AE41">
        <v>1.7460319976118135</v>
      </c>
      <c r="AF41">
        <v>0.16387689555059712</v>
      </c>
      <c r="AG41">
        <v>1.7481503017972866</v>
      </c>
      <c r="AH41">
        <v>0.16301183579986367</v>
      </c>
      <c r="AI41">
        <v>1.7829285769667418</v>
      </c>
      <c r="AJ41">
        <v>0.1672472042858916</v>
      </c>
      <c r="AK41">
        <v>1.7471645520917547</v>
      </c>
      <c r="AL41">
        <v>0.16483195341451187</v>
      </c>
      <c r="AM41">
        <v>1.7211609628045288</v>
      </c>
      <c r="AN41">
        <v>0.16221638260426433</v>
      </c>
      <c r="AO41">
        <v>1.7509746967225228</v>
      </c>
      <c r="AP41">
        <v>0.16441492970580357</v>
      </c>
      <c r="AQ41">
        <v>1.7170417744937465</v>
      </c>
      <c r="AR41">
        <v>0.16300973306923536</v>
      </c>
    </row>
    <row r="42" spans="15:44" x14ac:dyDescent="0.25">
      <c r="Y42">
        <v>1.7523003221133002</v>
      </c>
      <c r="Z42">
        <v>0.16462258472229596</v>
      </c>
      <c r="AA42">
        <v>1.7473721800028372</v>
      </c>
      <c r="AB42">
        <v>0.16316530703269519</v>
      </c>
      <c r="AC42">
        <v>1.7713307765842181</v>
      </c>
      <c r="AD42">
        <v>0.16553436273775982</v>
      </c>
      <c r="AE42">
        <v>1.749327537141655</v>
      </c>
      <c r="AF42">
        <v>0.16438653807621689</v>
      </c>
      <c r="AG42">
        <v>1.7512462829237545</v>
      </c>
      <c r="AH42">
        <v>0.1635011305844562</v>
      </c>
      <c r="AI42">
        <v>1.7864210418041604</v>
      </c>
      <c r="AJ42">
        <v>0.16778434383765184</v>
      </c>
      <c r="AK42">
        <v>1.750258012421869</v>
      </c>
      <c r="AL42">
        <v>0.16534231979073241</v>
      </c>
      <c r="AM42">
        <v>1.7242550583272001</v>
      </c>
      <c r="AN42">
        <v>0.16272509103001553</v>
      </c>
      <c r="AO42">
        <v>1.7543696881081334</v>
      </c>
      <c r="AP42">
        <v>0.16492715225733975</v>
      </c>
      <c r="AQ42">
        <v>1.7203355847628188</v>
      </c>
      <c r="AR42">
        <v>0.16352188893719408</v>
      </c>
    </row>
    <row r="43" spans="15:44" x14ac:dyDescent="0.25">
      <c r="Y43">
        <v>1.7548450467991457</v>
      </c>
      <c r="Z43">
        <v>0.1651284600853728</v>
      </c>
      <c r="AA43">
        <v>1.7500781567411194</v>
      </c>
      <c r="AB43">
        <v>0.16369261703911295</v>
      </c>
      <c r="AC43">
        <v>1.7739574106956177</v>
      </c>
      <c r="AD43">
        <v>0.16604499671753131</v>
      </c>
      <c r="AE43">
        <v>1.7519549302080286</v>
      </c>
      <c r="AF43">
        <v>0.16489838900912207</v>
      </c>
      <c r="AG43">
        <v>1.7537146268327144</v>
      </c>
      <c r="AH43">
        <v>0.16399624252226336</v>
      </c>
      <c r="AI43">
        <v>1.789204612491182</v>
      </c>
      <c r="AJ43">
        <v>0.16830232425628672</v>
      </c>
      <c r="AK43">
        <v>1.7527236072331369</v>
      </c>
      <c r="AL43">
        <v>0.1658538088466161</v>
      </c>
      <c r="AM43">
        <v>1.7267213458291173</v>
      </c>
      <c r="AN43">
        <v>0.16323720385991147</v>
      </c>
      <c r="AO43">
        <v>1.7570762487471432</v>
      </c>
      <c r="AP43">
        <v>0.16543495354856869</v>
      </c>
      <c r="AQ43">
        <v>1.7229610919306315</v>
      </c>
      <c r="AR43">
        <v>0.16402777960313358</v>
      </c>
    </row>
    <row r="44" spans="15:44" x14ac:dyDescent="0.25">
      <c r="Y44">
        <v>1.7566920884221822</v>
      </c>
      <c r="Z44">
        <v>0.16561821041524724</v>
      </c>
      <c r="AA44">
        <v>1.7520429854716968</v>
      </c>
      <c r="AB44">
        <v>0.16420839242895624</v>
      </c>
      <c r="AC44">
        <v>1.7758647108462591</v>
      </c>
      <c r="AD44">
        <v>0.16654502295612064</v>
      </c>
      <c r="AE44">
        <v>1.7538630375935134</v>
      </c>
      <c r="AF44">
        <v>0.16540248575312547</v>
      </c>
      <c r="AG44">
        <v>1.7555072900176785</v>
      </c>
      <c r="AH44">
        <v>0.16448753482259723</v>
      </c>
      <c r="AI44">
        <v>1.7912251099906484</v>
      </c>
      <c r="AJ44">
        <v>0.16879106364214147</v>
      </c>
      <c r="AK44">
        <v>1.7545133465271296</v>
      </c>
      <c r="AL44">
        <v>0.1663564650295003</v>
      </c>
      <c r="AM44">
        <v>1.7285118218294164</v>
      </c>
      <c r="AN44">
        <v>0.16374275340023797</v>
      </c>
      <c r="AO44">
        <v>1.7590416985153807</v>
      </c>
      <c r="AP44">
        <v>0.16592844980497201</v>
      </c>
      <c r="AQ44">
        <v>1.7248671934866333</v>
      </c>
      <c r="AR44">
        <v>0.16451755848068339</v>
      </c>
    </row>
    <row r="45" spans="15:44" x14ac:dyDescent="0.25">
      <c r="Y45">
        <v>1.7578054964181959</v>
      </c>
      <c r="Z45">
        <v>0.166082303278831</v>
      </c>
      <c r="AA45">
        <v>1.7532284230382886</v>
      </c>
      <c r="AB45">
        <v>0.1647025942209476</v>
      </c>
      <c r="AC45">
        <v>1.7770155536082313</v>
      </c>
      <c r="AD45">
        <v>0.16702470901156505</v>
      </c>
      <c r="AE45">
        <v>1.7550147201582902</v>
      </c>
      <c r="AF45">
        <v>0.16588901663850661</v>
      </c>
      <c r="AG45">
        <v>1.7565893803288752</v>
      </c>
      <c r="AH45">
        <v>0.16496544503966853</v>
      </c>
      <c r="AI45">
        <v>1.7924432076170147</v>
      </c>
      <c r="AJ45">
        <v>0.16924104923900329</v>
      </c>
      <c r="AK45">
        <v>1.7555923950642878</v>
      </c>
      <c r="AL45">
        <v>0.16684050470854814</v>
      </c>
      <c r="AM45">
        <v>1.7295916367493875</v>
      </c>
      <c r="AN45">
        <v>0.16423189970424659</v>
      </c>
      <c r="AO45">
        <v>1.7602277821687733</v>
      </c>
      <c r="AP45">
        <v>0.16639803568326247</v>
      </c>
      <c r="AQ45">
        <v>1.7260167893321952</v>
      </c>
      <c r="AR45">
        <v>0.16498169258110729</v>
      </c>
    </row>
    <row r="46" spans="15:44" x14ac:dyDescent="0.25">
      <c r="Y46">
        <v>1.7581635995670275</v>
      </c>
      <c r="Z46">
        <v>0.16651170563643225</v>
      </c>
      <c r="AA46">
        <v>1.7536113962470763</v>
      </c>
      <c r="AB46">
        <v>0.16516560333935212</v>
      </c>
      <c r="AC46">
        <v>1.7773875391362366</v>
      </c>
      <c r="AD46">
        <v>0.16747471834043015</v>
      </c>
      <c r="AE46">
        <v>1.7553875617112555</v>
      </c>
      <c r="AF46">
        <v>0.16634851189500224</v>
      </c>
      <c r="AG46">
        <v>1.756939836109257</v>
      </c>
      <c r="AH46">
        <v>0.16542067119471673</v>
      </c>
      <c r="AI46">
        <v>1.7928351964882125</v>
      </c>
      <c r="AJ46">
        <v>0.16964352254895065</v>
      </c>
      <c r="AK46">
        <v>1.7559397503922354</v>
      </c>
      <c r="AL46">
        <v>0.16729650660199388</v>
      </c>
      <c r="AM46">
        <v>1.7299397732198849</v>
      </c>
      <c r="AN46">
        <v>0.16469512209552553</v>
      </c>
      <c r="AO46">
        <v>1.7606114139381579</v>
      </c>
      <c r="AP46">
        <v>0.16683457122846521</v>
      </c>
      <c r="AQ46">
        <v>1.7263875038918293</v>
      </c>
      <c r="AR46">
        <v>0.16541114806208518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/>
  </sheetViews>
  <sheetFormatPr defaultRowHeight="15" x14ac:dyDescent="0.25"/>
  <cols>
    <col min="1" max="1" width="14.85546875" style="5" bestFit="1" customWidth="1"/>
    <col min="2" max="2" width="27.42578125" style="6" bestFit="1" customWidth="1"/>
  </cols>
  <sheetData>
    <row r="1" spans="1:8" x14ac:dyDescent="0.25">
      <c r="A1" s="5" t="s">
        <v>351</v>
      </c>
      <c r="B1" s="6" t="s">
        <v>352</v>
      </c>
      <c r="C1">
        <v>0.3</v>
      </c>
      <c r="D1">
        <v>1005.7010772659734</v>
      </c>
      <c r="E1">
        <v>1</v>
      </c>
      <c r="F1">
        <v>1021.2</v>
      </c>
      <c r="G1">
        <v>17</v>
      </c>
    </row>
    <row r="2" spans="1:8" x14ac:dyDescent="0.25">
      <c r="A2" s="5" t="s">
        <v>353</v>
      </c>
      <c r="B2" s="6" t="s">
        <v>374</v>
      </c>
      <c r="C2">
        <v>10.7</v>
      </c>
      <c r="D2">
        <v>1005.7010772659734</v>
      </c>
      <c r="E2">
        <v>2</v>
      </c>
      <c r="F2">
        <v>989.1</v>
      </c>
      <c r="G2">
        <v>17</v>
      </c>
    </row>
    <row r="3" spans="1:8" x14ac:dyDescent="0.25">
      <c r="A3" s="5" t="s">
        <v>355</v>
      </c>
      <c r="B3" s="7">
        <v>15</v>
      </c>
      <c r="E3">
        <v>3</v>
      </c>
      <c r="F3">
        <v>1021.8</v>
      </c>
      <c r="G3">
        <v>17</v>
      </c>
    </row>
    <row r="4" spans="1:8" x14ac:dyDescent="0.25">
      <c r="A4" s="5" t="s">
        <v>356</v>
      </c>
      <c r="B4" s="7">
        <v>8</v>
      </c>
      <c r="E4">
        <v>4</v>
      </c>
      <c r="F4">
        <v>1007.9</v>
      </c>
      <c r="G4">
        <v>16</v>
      </c>
    </row>
    <row r="5" spans="1:8" x14ac:dyDescent="0.25">
      <c r="A5" s="5" t="s">
        <v>357</v>
      </c>
      <c r="B5" s="7">
        <v>2</v>
      </c>
      <c r="E5">
        <v>5</v>
      </c>
      <c r="F5">
        <v>1009.1</v>
      </c>
      <c r="G5">
        <v>16</v>
      </c>
    </row>
    <row r="6" spans="1:8" x14ac:dyDescent="0.25">
      <c r="A6" s="5" t="s">
        <v>358</v>
      </c>
      <c r="B6" s="7" t="b">
        <v>1</v>
      </c>
      <c r="E6">
        <v>6</v>
      </c>
      <c r="F6">
        <v>1010.6</v>
      </c>
      <c r="G6">
        <v>17</v>
      </c>
    </row>
    <row r="7" spans="1:8" x14ac:dyDescent="0.25">
      <c r="A7" s="5" t="s">
        <v>359</v>
      </c>
      <c r="B7" s="7">
        <v>1</v>
      </c>
      <c r="E7">
        <v>7</v>
      </c>
      <c r="F7">
        <v>994</v>
      </c>
      <c r="G7">
        <v>16</v>
      </c>
    </row>
    <row r="8" spans="1:8" x14ac:dyDescent="0.25">
      <c r="A8" s="5" t="s">
        <v>360</v>
      </c>
      <c r="B8" s="7" t="b">
        <v>0</v>
      </c>
      <c r="E8">
        <v>8</v>
      </c>
      <c r="F8">
        <v>998.7</v>
      </c>
      <c r="G8">
        <v>16</v>
      </c>
    </row>
    <row r="9" spans="1:8" x14ac:dyDescent="0.25">
      <c r="A9" s="5" t="s">
        <v>361</v>
      </c>
      <c r="B9" s="7" t="b">
        <v>1</v>
      </c>
      <c r="E9">
        <v>9</v>
      </c>
      <c r="F9">
        <v>1003.4</v>
      </c>
      <c r="G9">
        <v>17</v>
      </c>
    </row>
    <row r="10" spans="1:8" x14ac:dyDescent="0.25">
      <c r="A10" s="5" t="s">
        <v>362</v>
      </c>
      <c r="B10" s="7" t="b">
        <v>0</v>
      </c>
      <c r="E10">
        <v>10</v>
      </c>
      <c r="F10">
        <v>1002.9</v>
      </c>
      <c r="G10">
        <v>17</v>
      </c>
    </row>
    <row r="11" spans="1:8" x14ac:dyDescent="0.25">
      <c r="A11" s="5" t="s">
        <v>363</v>
      </c>
      <c r="B11" s="7" t="b">
        <v>0</v>
      </c>
      <c r="E11" t="s">
        <v>350</v>
      </c>
      <c r="F11" t="s">
        <v>350</v>
      </c>
      <c r="G11" t="s">
        <v>350</v>
      </c>
      <c r="H11" t="s">
        <v>350</v>
      </c>
    </row>
    <row r="12" spans="1:8" x14ac:dyDescent="0.25">
      <c r="A12" s="5" t="s">
        <v>364</v>
      </c>
      <c r="B12" s="7" t="s">
        <v>375</v>
      </c>
    </row>
    <row r="13" spans="1:8" x14ac:dyDescent="0.25">
      <c r="A13" s="5" t="s">
        <v>366</v>
      </c>
      <c r="B13" s="7" t="b">
        <v>0</v>
      </c>
    </row>
    <row r="14" spans="1:8" x14ac:dyDescent="0.25">
      <c r="A14" s="5" t="s">
        <v>367</v>
      </c>
      <c r="B14" s="7" t="b">
        <v>0</v>
      </c>
    </row>
    <row r="15" spans="1:8" x14ac:dyDescent="0.25">
      <c r="A15" s="5" t="s">
        <v>368</v>
      </c>
      <c r="B15" s="7" t="b">
        <v>0</v>
      </c>
    </row>
    <row r="16" spans="1:8" x14ac:dyDescent="0.25">
      <c r="A16" s="5" t="s">
        <v>369</v>
      </c>
      <c r="B16" s="7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/>
  </sheetViews>
  <sheetFormatPr defaultRowHeight="15" x14ac:dyDescent="0.25"/>
  <cols>
    <col min="1" max="1" width="14.85546875" style="5" bestFit="1" customWidth="1"/>
    <col min="2" max="2" width="27.42578125" style="6" bestFit="1" customWidth="1"/>
  </cols>
  <sheetData>
    <row r="1" spans="1:8" x14ac:dyDescent="0.25">
      <c r="A1" s="5" t="s">
        <v>351</v>
      </c>
      <c r="B1" s="6" t="s">
        <v>352</v>
      </c>
      <c r="C1">
        <v>0.3</v>
      </c>
      <c r="D1">
        <v>980.72437074861466</v>
      </c>
      <c r="E1">
        <v>1</v>
      </c>
      <c r="F1">
        <v>980.2</v>
      </c>
      <c r="G1">
        <v>16</v>
      </c>
    </row>
    <row r="2" spans="1:8" x14ac:dyDescent="0.25">
      <c r="A2" s="5" t="s">
        <v>353</v>
      </c>
      <c r="B2" s="6" t="s">
        <v>376</v>
      </c>
      <c r="C2">
        <v>10.7</v>
      </c>
      <c r="D2">
        <v>980.72437074861466</v>
      </c>
      <c r="E2">
        <v>2</v>
      </c>
      <c r="F2">
        <v>973.8</v>
      </c>
      <c r="G2">
        <v>17</v>
      </c>
    </row>
    <row r="3" spans="1:8" x14ac:dyDescent="0.25">
      <c r="A3" s="5" t="s">
        <v>355</v>
      </c>
      <c r="B3" s="7">
        <v>15</v>
      </c>
      <c r="E3">
        <v>3</v>
      </c>
      <c r="F3">
        <v>987.1</v>
      </c>
      <c r="G3">
        <v>17</v>
      </c>
    </row>
    <row r="4" spans="1:8" x14ac:dyDescent="0.25">
      <c r="A4" s="5" t="s">
        <v>356</v>
      </c>
      <c r="B4" s="7">
        <v>8</v>
      </c>
      <c r="E4">
        <v>4</v>
      </c>
      <c r="F4">
        <v>981.4</v>
      </c>
      <c r="G4">
        <v>16</v>
      </c>
    </row>
    <row r="5" spans="1:8" x14ac:dyDescent="0.25">
      <c r="A5" s="5" t="s">
        <v>357</v>
      </c>
      <c r="B5" s="7">
        <v>2</v>
      </c>
      <c r="E5">
        <v>5</v>
      </c>
      <c r="F5">
        <v>977.7</v>
      </c>
      <c r="G5">
        <v>16</v>
      </c>
    </row>
    <row r="6" spans="1:8" x14ac:dyDescent="0.25">
      <c r="A6" s="5" t="s">
        <v>358</v>
      </c>
      <c r="B6" s="7" t="b">
        <v>1</v>
      </c>
      <c r="E6">
        <v>6</v>
      </c>
      <c r="F6">
        <v>994.1</v>
      </c>
      <c r="G6">
        <v>18</v>
      </c>
    </row>
    <row r="7" spans="1:8" x14ac:dyDescent="0.25">
      <c r="A7" s="5" t="s">
        <v>359</v>
      </c>
      <c r="B7" s="7">
        <v>1</v>
      </c>
      <c r="E7">
        <v>7</v>
      </c>
      <c r="F7">
        <v>986.3</v>
      </c>
      <c r="G7">
        <v>17</v>
      </c>
    </row>
    <row r="8" spans="1:8" x14ac:dyDescent="0.25">
      <c r="A8" s="5" t="s">
        <v>360</v>
      </c>
      <c r="B8" s="7" t="b">
        <v>0</v>
      </c>
      <c r="E8">
        <v>8</v>
      </c>
      <c r="F8">
        <v>972.7</v>
      </c>
      <c r="G8">
        <v>17</v>
      </c>
    </row>
    <row r="9" spans="1:8" x14ac:dyDescent="0.25">
      <c r="A9" s="5" t="s">
        <v>361</v>
      </c>
      <c r="B9" s="7" t="b">
        <v>1</v>
      </c>
      <c r="E9">
        <v>9</v>
      </c>
      <c r="F9">
        <v>982.4</v>
      </c>
      <c r="G9">
        <v>17</v>
      </c>
    </row>
    <row r="10" spans="1:8" x14ac:dyDescent="0.25">
      <c r="A10" s="5" t="s">
        <v>362</v>
      </c>
      <c r="B10" s="7" t="b">
        <v>0</v>
      </c>
      <c r="E10">
        <v>10</v>
      </c>
      <c r="F10">
        <v>974.2</v>
      </c>
      <c r="G10">
        <v>16</v>
      </c>
    </row>
    <row r="11" spans="1:8" x14ac:dyDescent="0.25">
      <c r="A11" s="5" t="s">
        <v>363</v>
      </c>
      <c r="B11" s="7" t="b">
        <v>0</v>
      </c>
      <c r="E11" t="s">
        <v>350</v>
      </c>
      <c r="F11" t="s">
        <v>350</v>
      </c>
      <c r="G11" t="s">
        <v>350</v>
      </c>
      <c r="H11" t="s">
        <v>350</v>
      </c>
    </row>
    <row r="12" spans="1:8" x14ac:dyDescent="0.25">
      <c r="A12" s="5" t="s">
        <v>364</v>
      </c>
      <c r="B12" s="7" t="s">
        <v>377</v>
      </c>
    </row>
    <row r="13" spans="1:8" x14ac:dyDescent="0.25">
      <c r="A13" s="5" t="s">
        <v>366</v>
      </c>
      <c r="B13" s="7" t="b">
        <v>0</v>
      </c>
    </row>
    <row r="14" spans="1:8" x14ac:dyDescent="0.25">
      <c r="A14" s="5" t="s">
        <v>367</v>
      </c>
      <c r="B14" s="7" t="b">
        <v>0</v>
      </c>
    </row>
    <row r="15" spans="1:8" x14ac:dyDescent="0.25">
      <c r="A15" s="5" t="s">
        <v>368</v>
      </c>
      <c r="B15" s="7" t="b">
        <v>0</v>
      </c>
    </row>
    <row r="16" spans="1:8" x14ac:dyDescent="0.25">
      <c r="A16" s="5" t="s">
        <v>369</v>
      </c>
      <c r="B16" s="7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/>
  </sheetViews>
  <sheetFormatPr defaultRowHeight="15" x14ac:dyDescent="0.25"/>
  <cols>
    <col min="1" max="1" width="14.85546875" style="5" bestFit="1" customWidth="1"/>
    <col min="2" max="2" width="27.42578125" style="6" bestFit="1" customWidth="1"/>
  </cols>
  <sheetData>
    <row r="1" spans="1:8" x14ac:dyDescent="0.25">
      <c r="A1" s="5" t="s">
        <v>351</v>
      </c>
      <c r="B1" s="6" t="s">
        <v>352</v>
      </c>
      <c r="C1">
        <v>0.3</v>
      </c>
      <c r="D1">
        <v>1061.51</v>
      </c>
      <c r="E1">
        <v>1</v>
      </c>
      <c r="F1">
        <v>1060.7</v>
      </c>
      <c r="G1">
        <v>17</v>
      </c>
    </row>
    <row r="2" spans="1:8" x14ac:dyDescent="0.25">
      <c r="A2" s="5" t="s">
        <v>353</v>
      </c>
      <c r="B2" s="6" t="s">
        <v>378</v>
      </c>
      <c r="C2">
        <v>10.7</v>
      </c>
      <c r="D2">
        <v>1061.51</v>
      </c>
      <c r="E2">
        <v>2</v>
      </c>
      <c r="F2">
        <v>1040.9000000000001</v>
      </c>
      <c r="G2">
        <v>17</v>
      </c>
    </row>
    <row r="3" spans="1:8" x14ac:dyDescent="0.25">
      <c r="A3" s="5" t="s">
        <v>355</v>
      </c>
      <c r="B3" s="7">
        <v>15</v>
      </c>
      <c r="E3">
        <v>3</v>
      </c>
      <c r="F3">
        <v>1055.5</v>
      </c>
      <c r="G3">
        <v>17</v>
      </c>
    </row>
    <row r="4" spans="1:8" x14ac:dyDescent="0.25">
      <c r="A4" s="5" t="s">
        <v>356</v>
      </c>
      <c r="B4" s="7">
        <v>8</v>
      </c>
      <c r="E4">
        <v>4</v>
      </c>
      <c r="F4">
        <v>1047.3</v>
      </c>
      <c r="G4">
        <v>17</v>
      </c>
    </row>
    <row r="5" spans="1:8" x14ac:dyDescent="0.25">
      <c r="A5" s="5" t="s">
        <v>357</v>
      </c>
      <c r="B5" s="7">
        <v>2</v>
      </c>
      <c r="E5">
        <v>5</v>
      </c>
      <c r="F5">
        <v>1071.8</v>
      </c>
      <c r="G5">
        <v>17</v>
      </c>
    </row>
    <row r="6" spans="1:8" x14ac:dyDescent="0.25">
      <c r="A6" s="5" t="s">
        <v>358</v>
      </c>
      <c r="B6" s="7" t="b">
        <v>1</v>
      </c>
      <c r="E6">
        <v>6</v>
      </c>
      <c r="F6">
        <v>1072.9000000000001</v>
      </c>
      <c r="G6">
        <v>17</v>
      </c>
    </row>
    <row r="7" spans="1:8" x14ac:dyDescent="0.25">
      <c r="A7" s="5" t="s">
        <v>359</v>
      </c>
      <c r="B7" s="7">
        <v>1</v>
      </c>
      <c r="E7">
        <v>7</v>
      </c>
      <c r="F7">
        <v>1069.0999999999999</v>
      </c>
      <c r="G7">
        <v>17</v>
      </c>
    </row>
    <row r="8" spans="1:8" x14ac:dyDescent="0.25">
      <c r="A8" s="5" t="s">
        <v>360</v>
      </c>
      <c r="B8" s="7" t="b">
        <v>0</v>
      </c>
      <c r="E8">
        <v>8</v>
      </c>
      <c r="F8">
        <v>1057.7</v>
      </c>
      <c r="G8">
        <v>17</v>
      </c>
    </row>
    <row r="9" spans="1:8" x14ac:dyDescent="0.25">
      <c r="A9" s="5" t="s">
        <v>361</v>
      </c>
      <c r="B9" s="7" t="b">
        <v>1</v>
      </c>
      <c r="E9">
        <v>9</v>
      </c>
      <c r="F9">
        <v>1073.4000000000001</v>
      </c>
      <c r="G9">
        <v>17</v>
      </c>
    </row>
    <row r="10" spans="1:8" x14ac:dyDescent="0.25">
      <c r="A10" s="5" t="s">
        <v>362</v>
      </c>
      <c r="B10" s="7" t="b">
        <v>0</v>
      </c>
      <c r="E10">
        <v>10</v>
      </c>
      <c r="F10">
        <v>1065.8</v>
      </c>
      <c r="G10">
        <v>17</v>
      </c>
    </row>
    <row r="11" spans="1:8" x14ac:dyDescent="0.25">
      <c r="A11" s="5" t="s">
        <v>363</v>
      </c>
      <c r="B11" s="7" t="b">
        <v>0</v>
      </c>
      <c r="E11" t="s">
        <v>350</v>
      </c>
      <c r="F11" t="s">
        <v>350</v>
      </c>
      <c r="G11" t="s">
        <v>350</v>
      </c>
      <c r="H11" t="s">
        <v>350</v>
      </c>
    </row>
    <row r="12" spans="1:8" x14ac:dyDescent="0.25">
      <c r="A12" s="5" t="s">
        <v>364</v>
      </c>
      <c r="B12" s="7" t="s">
        <v>379</v>
      </c>
    </row>
    <row r="13" spans="1:8" x14ac:dyDescent="0.25">
      <c r="A13" s="5" t="s">
        <v>366</v>
      </c>
      <c r="B13" s="7" t="b">
        <v>0</v>
      </c>
    </row>
    <row r="14" spans="1:8" x14ac:dyDescent="0.25">
      <c r="A14" s="5" t="s">
        <v>367</v>
      </c>
      <c r="B14" s="7" t="b">
        <v>0</v>
      </c>
    </row>
    <row r="15" spans="1:8" x14ac:dyDescent="0.25">
      <c r="A15" s="5" t="s">
        <v>368</v>
      </c>
      <c r="B15" s="7" t="b">
        <v>0</v>
      </c>
    </row>
    <row r="16" spans="1:8" x14ac:dyDescent="0.25">
      <c r="A16" s="5" t="s">
        <v>369</v>
      </c>
      <c r="B16" s="7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/>
  </sheetViews>
  <sheetFormatPr defaultRowHeight="15" x14ac:dyDescent="0.25"/>
  <cols>
    <col min="1" max="1" width="14.85546875" style="5" bestFit="1" customWidth="1"/>
    <col min="2" max="2" width="27.42578125" style="6" bestFit="1" customWidth="1"/>
  </cols>
  <sheetData>
    <row r="1" spans="1:8" x14ac:dyDescent="0.25">
      <c r="A1" s="5" t="s">
        <v>351</v>
      </c>
      <c r="B1" s="6" t="s">
        <v>352</v>
      </c>
      <c r="C1">
        <v>0.3</v>
      </c>
      <c r="D1">
        <v>1048.01</v>
      </c>
      <c r="E1">
        <v>1</v>
      </c>
      <c r="F1">
        <v>1046.8</v>
      </c>
      <c r="G1">
        <v>17</v>
      </c>
    </row>
    <row r="2" spans="1:8" x14ac:dyDescent="0.25">
      <c r="A2" s="5" t="s">
        <v>353</v>
      </c>
      <c r="B2" s="6" t="s">
        <v>380</v>
      </c>
      <c r="C2">
        <v>10.7</v>
      </c>
      <c r="D2">
        <v>1048.01</v>
      </c>
      <c r="E2">
        <v>2</v>
      </c>
      <c r="F2">
        <v>1051.7</v>
      </c>
      <c r="G2">
        <v>17</v>
      </c>
    </row>
    <row r="3" spans="1:8" x14ac:dyDescent="0.25">
      <c r="A3" s="5" t="s">
        <v>355</v>
      </c>
      <c r="B3" s="7">
        <v>15</v>
      </c>
      <c r="E3">
        <v>3</v>
      </c>
      <c r="F3">
        <v>1052.3</v>
      </c>
      <c r="G3">
        <v>17</v>
      </c>
    </row>
    <row r="4" spans="1:8" x14ac:dyDescent="0.25">
      <c r="A4" s="5" t="s">
        <v>356</v>
      </c>
      <c r="B4" s="7">
        <v>8</v>
      </c>
      <c r="E4">
        <v>4</v>
      </c>
      <c r="F4">
        <v>1037.5</v>
      </c>
      <c r="G4">
        <v>17</v>
      </c>
    </row>
    <row r="5" spans="1:8" x14ac:dyDescent="0.25">
      <c r="A5" s="5" t="s">
        <v>357</v>
      </c>
      <c r="B5" s="7">
        <v>2</v>
      </c>
      <c r="E5">
        <v>5</v>
      </c>
      <c r="F5">
        <v>1035.5</v>
      </c>
      <c r="G5">
        <v>17</v>
      </c>
    </row>
    <row r="6" spans="1:8" x14ac:dyDescent="0.25">
      <c r="A6" s="5" t="s">
        <v>358</v>
      </c>
      <c r="B6" s="7" t="b">
        <v>1</v>
      </c>
      <c r="E6">
        <v>6</v>
      </c>
      <c r="F6">
        <v>1036</v>
      </c>
      <c r="G6">
        <v>17</v>
      </c>
    </row>
    <row r="7" spans="1:8" x14ac:dyDescent="0.25">
      <c r="A7" s="5" t="s">
        <v>359</v>
      </c>
      <c r="B7" s="7">
        <v>1</v>
      </c>
      <c r="E7">
        <v>7</v>
      </c>
      <c r="F7">
        <v>1047</v>
      </c>
      <c r="G7">
        <v>17</v>
      </c>
    </row>
    <row r="8" spans="1:8" x14ac:dyDescent="0.25">
      <c r="A8" s="5" t="s">
        <v>360</v>
      </c>
      <c r="B8" s="7" t="b">
        <v>0</v>
      </c>
      <c r="E8">
        <v>8</v>
      </c>
      <c r="F8">
        <v>1053.2</v>
      </c>
      <c r="G8">
        <v>17</v>
      </c>
    </row>
    <row r="9" spans="1:8" x14ac:dyDescent="0.25">
      <c r="A9" s="5" t="s">
        <v>361</v>
      </c>
      <c r="B9" s="7" t="b">
        <v>1</v>
      </c>
      <c r="E9">
        <v>9</v>
      </c>
      <c r="F9">
        <v>1061.2</v>
      </c>
      <c r="G9">
        <v>17</v>
      </c>
    </row>
    <row r="10" spans="1:8" x14ac:dyDescent="0.25">
      <c r="A10" s="5" t="s">
        <v>362</v>
      </c>
      <c r="B10" s="7" t="b">
        <v>0</v>
      </c>
      <c r="E10">
        <v>10</v>
      </c>
      <c r="F10">
        <v>1058.9000000000001</v>
      </c>
      <c r="G10">
        <v>17</v>
      </c>
    </row>
    <row r="11" spans="1:8" x14ac:dyDescent="0.25">
      <c r="A11" s="5" t="s">
        <v>363</v>
      </c>
      <c r="B11" s="7" t="b">
        <v>0</v>
      </c>
      <c r="E11" t="s">
        <v>350</v>
      </c>
      <c r="F11" t="s">
        <v>350</v>
      </c>
      <c r="G11" t="s">
        <v>350</v>
      </c>
      <c r="H11" t="s">
        <v>350</v>
      </c>
    </row>
    <row r="12" spans="1:8" x14ac:dyDescent="0.25">
      <c r="A12" s="5" t="s">
        <v>364</v>
      </c>
      <c r="B12" s="7" t="s">
        <v>381</v>
      </c>
    </row>
    <row r="13" spans="1:8" x14ac:dyDescent="0.25">
      <c r="A13" s="5" t="s">
        <v>366</v>
      </c>
      <c r="B13" s="7" t="b">
        <v>0</v>
      </c>
    </row>
    <row r="14" spans="1:8" x14ac:dyDescent="0.25">
      <c r="A14" s="5" t="s">
        <v>367</v>
      </c>
      <c r="B14" s="7" t="b">
        <v>0</v>
      </c>
    </row>
    <row r="15" spans="1:8" x14ac:dyDescent="0.25">
      <c r="A15" s="5" t="s">
        <v>368</v>
      </c>
      <c r="B15" s="7" t="b">
        <v>0</v>
      </c>
    </row>
    <row r="16" spans="1:8" x14ac:dyDescent="0.25">
      <c r="A16" s="5" t="s">
        <v>369</v>
      </c>
      <c r="B16" s="7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/>
  </sheetViews>
  <sheetFormatPr defaultRowHeight="15" x14ac:dyDescent="0.25"/>
  <cols>
    <col min="1" max="1" width="14.85546875" style="5" bestFit="1" customWidth="1"/>
    <col min="2" max="2" width="27.42578125" style="6" bestFit="1" customWidth="1"/>
  </cols>
  <sheetData>
    <row r="1" spans="1:8" x14ac:dyDescent="0.25">
      <c r="A1" s="5" t="s">
        <v>351</v>
      </c>
      <c r="B1" s="6" t="s">
        <v>352</v>
      </c>
      <c r="C1">
        <v>0.3</v>
      </c>
      <c r="D1">
        <v>1022.9807469180565</v>
      </c>
      <c r="E1">
        <v>1</v>
      </c>
      <c r="F1">
        <v>1026.2</v>
      </c>
      <c r="G1">
        <v>17</v>
      </c>
    </row>
    <row r="2" spans="1:8" x14ac:dyDescent="0.25">
      <c r="A2" s="5" t="s">
        <v>353</v>
      </c>
      <c r="B2" s="6" t="s">
        <v>382</v>
      </c>
      <c r="C2">
        <v>10.7</v>
      </c>
      <c r="D2">
        <v>1022.9807469180565</v>
      </c>
      <c r="E2">
        <v>2</v>
      </c>
      <c r="F2">
        <v>1022.1</v>
      </c>
      <c r="G2">
        <v>16</v>
      </c>
    </row>
    <row r="3" spans="1:8" x14ac:dyDescent="0.25">
      <c r="A3" s="5" t="s">
        <v>355</v>
      </c>
      <c r="B3" s="7">
        <v>15</v>
      </c>
      <c r="E3">
        <v>3</v>
      </c>
      <c r="F3">
        <v>1025.5</v>
      </c>
      <c r="G3">
        <v>16</v>
      </c>
    </row>
    <row r="4" spans="1:8" x14ac:dyDescent="0.25">
      <c r="A4" s="5" t="s">
        <v>356</v>
      </c>
      <c r="B4" s="7">
        <v>8</v>
      </c>
      <c r="E4">
        <v>4</v>
      </c>
      <c r="F4">
        <v>1013.6</v>
      </c>
      <c r="G4">
        <v>16</v>
      </c>
    </row>
    <row r="5" spans="1:8" x14ac:dyDescent="0.25">
      <c r="A5" s="5" t="s">
        <v>357</v>
      </c>
      <c r="B5" s="7">
        <v>2</v>
      </c>
      <c r="E5">
        <v>5</v>
      </c>
      <c r="F5">
        <v>1028.4000000000001</v>
      </c>
      <c r="G5">
        <v>17</v>
      </c>
    </row>
    <row r="6" spans="1:8" x14ac:dyDescent="0.25">
      <c r="A6" s="5" t="s">
        <v>358</v>
      </c>
      <c r="B6" s="7" t="b">
        <v>1</v>
      </c>
      <c r="E6">
        <v>6</v>
      </c>
      <c r="F6">
        <v>1019.1</v>
      </c>
      <c r="G6">
        <v>16</v>
      </c>
    </row>
    <row r="7" spans="1:8" x14ac:dyDescent="0.25">
      <c r="A7" s="5" t="s">
        <v>359</v>
      </c>
      <c r="B7" s="7">
        <v>1</v>
      </c>
      <c r="E7">
        <v>7</v>
      </c>
      <c r="F7">
        <v>1032.5</v>
      </c>
      <c r="G7">
        <v>17</v>
      </c>
    </row>
    <row r="8" spans="1:8" x14ac:dyDescent="0.25">
      <c r="A8" s="5" t="s">
        <v>360</v>
      </c>
      <c r="B8" s="7" t="b">
        <v>0</v>
      </c>
      <c r="E8">
        <v>8</v>
      </c>
      <c r="F8">
        <v>1012.7</v>
      </c>
      <c r="G8">
        <v>16</v>
      </c>
    </row>
    <row r="9" spans="1:8" x14ac:dyDescent="0.25">
      <c r="A9" s="5" t="s">
        <v>361</v>
      </c>
      <c r="B9" s="7" t="b">
        <v>1</v>
      </c>
      <c r="E9">
        <v>9</v>
      </c>
      <c r="F9">
        <v>1027.0999999999999</v>
      </c>
      <c r="G9">
        <v>16</v>
      </c>
    </row>
    <row r="10" spans="1:8" x14ac:dyDescent="0.25">
      <c r="A10" s="5" t="s">
        <v>362</v>
      </c>
      <c r="B10" s="7" t="b">
        <v>0</v>
      </c>
      <c r="E10">
        <v>10</v>
      </c>
      <c r="F10">
        <v>1024.9000000000001</v>
      </c>
      <c r="G10">
        <v>17</v>
      </c>
    </row>
    <row r="11" spans="1:8" x14ac:dyDescent="0.25">
      <c r="A11" s="5" t="s">
        <v>363</v>
      </c>
      <c r="B11" s="7" t="b">
        <v>0</v>
      </c>
      <c r="E11" t="s">
        <v>350</v>
      </c>
      <c r="F11" t="s">
        <v>350</v>
      </c>
      <c r="G11" t="s">
        <v>350</v>
      </c>
      <c r="H11" t="s">
        <v>350</v>
      </c>
    </row>
    <row r="12" spans="1:8" x14ac:dyDescent="0.25">
      <c r="A12" s="5" t="s">
        <v>364</v>
      </c>
      <c r="B12" s="7" t="s">
        <v>383</v>
      </c>
    </row>
    <row r="13" spans="1:8" x14ac:dyDescent="0.25">
      <c r="A13" s="5" t="s">
        <v>366</v>
      </c>
      <c r="B13" s="7" t="b">
        <v>0</v>
      </c>
    </row>
    <row r="14" spans="1:8" x14ac:dyDescent="0.25">
      <c r="A14" s="5" t="s">
        <v>367</v>
      </c>
      <c r="B14" s="7" t="b">
        <v>0</v>
      </c>
    </row>
    <row r="15" spans="1:8" x14ac:dyDescent="0.25">
      <c r="A15" s="5" t="s">
        <v>368</v>
      </c>
      <c r="B15" s="7" t="b">
        <v>0</v>
      </c>
    </row>
    <row r="16" spans="1:8" x14ac:dyDescent="0.25">
      <c r="A16" s="5" t="s">
        <v>369</v>
      </c>
      <c r="B16" s="7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/>
  </sheetViews>
  <sheetFormatPr defaultRowHeight="15" x14ac:dyDescent="0.25"/>
  <cols>
    <col min="1" max="1" width="14.85546875" style="5" bestFit="1" customWidth="1"/>
    <col min="2" max="2" width="27.42578125" style="6" bestFit="1" customWidth="1"/>
  </cols>
  <sheetData>
    <row r="1" spans="1:8" x14ac:dyDescent="0.25">
      <c r="A1" s="5" t="s">
        <v>351</v>
      </c>
      <c r="B1" s="6" t="s">
        <v>352</v>
      </c>
      <c r="C1">
        <v>0.3</v>
      </c>
      <c r="D1">
        <v>1003.6287889775201</v>
      </c>
      <c r="E1">
        <v>1</v>
      </c>
      <c r="F1">
        <v>998.5</v>
      </c>
      <c r="G1">
        <v>16</v>
      </c>
    </row>
    <row r="2" spans="1:8" x14ac:dyDescent="0.25">
      <c r="A2" s="5" t="s">
        <v>353</v>
      </c>
      <c r="B2" s="6" t="s">
        <v>384</v>
      </c>
      <c r="C2">
        <v>10.7</v>
      </c>
      <c r="D2">
        <v>1003.6287889775201</v>
      </c>
      <c r="E2">
        <v>2</v>
      </c>
      <c r="F2">
        <v>1014.7</v>
      </c>
      <c r="G2">
        <v>17</v>
      </c>
    </row>
    <row r="3" spans="1:8" x14ac:dyDescent="0.25">
      <c r="A3" s="5" t="s">
        <v>355</v>
      </c>
      <c r="B3" s="7">
        <v>15</v>
      </c>
      <c r="E3">
        <v>3</v>
      </c>
      <c r="F3">
        <v>1004.1</v>
      </c>
      <c r="G3">
        <v>16</v>
      </c>
    </row>
    <row r="4" spans="1:8" x14ac:dyDescent="0.25">
      <c r="A4" s="5" t="s">
        <v>356</v>
      </c>
      <c r="B4" s="7">
        <v>8</v>
      </c>
      <c r="E4">
        <v>4</v>
      </c>
      <c r="F4">
        <v>1006.7</v>
      </c>
      <c r="G4">
        <v>16</v>
      </c>
    </row>
    <row r="5" spans="1:8" x14ac:dyDescent="0.25">
      <c r="A5" s="5" t="s">
        <v>357</v>
      </c>
      <c r="B5" s="7">
        <v>2</v>
      </c>
      <c r="E5">
        <v>5</v>
      </c>
      <c r="F5">
        <v>1010</v>
      </c>
      <c r="G5">
        <v>16</v>
      </c>
    </row>
    <row r="6" spans="1:8" x14ac:dyDescent="0.25">
      <c r="A6" s="5" t="s">
        <v>358</v>
      </c>
      <c r="B6" s="7" t="b">
        <v>1</v>
      </c>
      <c r="E6">
        <v>6</v>
      </c>
      <c r="F6">
        <v>1001.3</v>
      </c>
      <c r="G6">
        <v>16</v>
      </c>
    </row>
    <row r="7" spans="1:8" x14ac:dyDescent="0.25">
      <c r="A7" s="5" t="s">
        <v>359</v>
      </c>
      <c r="B7" s="7">
        <v>1</v>
      </c>
      <c r="E7">
        <v>7</v>
      </c>
      <c r="F7">
        <v>1006.5</v>
      </c>
      <c r="G7">
        <v>17</v>
      </c>
    </row>
    <row r="8" spans="1:8" x14ac:dyDescent="0.25">
      <c r="A8" s="5" t="s">
        <v>360</v>
      </c>
      <c r="B8" s="7" t="b">
        <v>0</v>
      </c>
      <c r="E8">
        <v>8</v>
      </c>
      <c r="F8">
        <v>997.2</v>
      </c>
      <c r="G8">
        <v>16</v>
      </c>
    </row>
    <row r="9" spans="1:8" x14ac:dyDescent="0.25">
      <c r="A9" s="5" t="s">
        <v>361</v>
      </c>
      <c r="B9" s="7" t="b">
        <v>1</v>
      </c>
      <c r="E9">
        <v>9</v>
      </c>
      <c r="F9">
        <v>1000.9</v>
      </c>
      <c r="G9">
        <v>17</v>
      </c>
    </row>
    <row r="10" spans="1:8" x14ac:dyDescent="0.25">
      <c r="A10" s="5" t="s">
        <v>362</v>
      </c>
      <c r="B10" s="7" t="b">
        <v>0</v>
      </c>
      <c r="E10">
        <v>10</v>
      </c>
      <c r="F10">
        <v>996.9</v>
      </c>
      <c r="G10">
        <v>17</v>
      </c>
    </row>
    <row r="11" spans="1:8" x14ac:dyDescent="0.25">
      <c r="A11" s="5" t="s">
        <v>363</v>
      </c>
      <c r="B11" s="7" t="b">
        <v>0</v>
      </c>
      <c r="E11" t="s">
        <v>350</v>
      </c>
      <c r="F11" t="s">
        <v>350</v>
      </c>
      <c r="G11" t="s">
        <v>350</v>
      </c>
      <c r="H11" t="s">
        <v>350</v>
      </c>
    </row>
    <row r="12" spans="1:8" x14ac:dyDescent="0.25">
      <c r="A12" s="5" t="s">
        <v>364</v>
      </c>
      <c r="B12" s="7" t="s">
        <v>385</v>
      </c>
    </row>
    <row r="13" spans="1:8" x14ac:dyDescent="0.25">
      <c r="A13" s="5" t="s">
        <v>366</v>
      </c>
      <c r="B13" s="7" t="b">
        <v>0</v>
      </c>
    </row>
    <row r="14" spans="1:8" x14ac:dyDescent="0.25">
      <c r="A14" s="5" t="s">
        <v>367</v>
      </c>
      <c r="B14" s="7" t="b">
        <v>0</v>
      </c>
    </row>
    <row r="15" spans="1:8" x14ac:dyDescent="0.25">
      <c r="A15" s="5" t="s">
        <v>368</v>
      </c>
      <c r="B15" s="7" t="b">
        <v>0</v>
      </c>
    </row>
    <row r="16" spans="1:8" x14ac:dyDescent="0.25">
      <c r="A16" s="5" t="s">
        <v>369</v>
      </c>
      <c r="B16" s="7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16</vt:i4>
      </vt:variant>
    </vt:vector>
  </HeadingPairs>
  <TitlesOfParts>
    <vt:vector size="54" baseType="lpstr">
      <vt:lpstr>PlotDat2</vt:lpstr>
      <vt:lpstr>PlotDat3</vt:lpstr>
      <vt:lpstr>PlotDat4</vt:lpstr>
      <vt:lpstr>PlotDat5</vt:lpstr>
      <vt:lpstr>PlotDat6</vt:lpstr>
      <vt:lpstr>PlotDat7</vt:lpstr>
      <vt:lpstr>PlotDat8</vt:lpstr>
      <vt:lpstr>PlotDat9</vt:lpstr>
      <vt:lpstr>PlotDat10</vt:lpstr>
      <vt:lpstr>PlotDat11</vt:lpstr>
      <vt:lpstr>PlotDat12</vt:lpstr>
      <vt:lpstr>PlotDat13</vt:lpstr>
      <vt:lpstr>PlotDat14</vt:lpstr>
      <vt:lpstr>Table A1</vt:lpstr>
      <vt:lpstr>Table A2</vt:lpstr>
      <vt:lpstr>Table A3</vt:lpstr>
      <vt:lpstr>Table A4</vt:lpstr>
      <vt:lpstr>Table A5</vt:lpstr>
      <vt:lpstr>PlotDat15</vt:lpstr>
      <vt:lpstr>PlotDat16</vt:lpstr>
      <vt:lpstr>PlotDat17</vt:lpstr>
      <vt:lpstr>PlotDat18</vt:lpstr>
      <vt:lpstr>PlotDat19</vt:lpstr>
      <vt:lpstr>PlotDat20</vt:lpstr>
      <vt:lpstr>PlotDat21</vt:lpstr>
      <vt:lpstr>PlotDat23</vt:lpstr>
      <vt:lpstr>PlotDat25</vt:lpstr>
      <vt:lpstr>PlotDat26</vt:lpstr>
      <vt:lpstr>PlotDat27</vt:lpstr>
      <vt:lpstr>PlotDat28</vt:lpstr>
      <vt:lpstr>PlotDat29</vt:lpstr>
      <vt:lpstr>PlotDat30</vt:lpstr>
      <vt:lpstr>PlotDat31</vt:lpstr>
      <vt:lpstr>PlotDat32</vt:lpstr>
      <vt:lpstr>PlotDat33</vt:lpstr>
      <vt:lpstr>PlotDat22</vt:lpstr>
      <vt:lpstr>PlotDat24</vt:lpstr>
      <vt:lpstr>PlotDat34</vt:lpstr>
      <vt:lpstr>_gXY1</vt:lpstr>
      <vt:lpstr>ConcAgeTik1</vt:lpstr>
      <vt:lpstr>ConcAgeTik2</vt:lpstr>
      <vt:lpstr>ConcAgeTik3</vt:lpstr>
      <vt:lpstr>ConcAgeTik4</vt:lpstr>
      <vt:lpstr>ConcAgeTik5</vt:lpstr>
      <vt:lpstr>Ellipse1_1</vt:lpstr>
      <vt:lpstr>Ellipse1_10</vt:lpstr>
      <vt:lpstr>Ellipse1_2</vt:lpstr>
      <vt:lpstr>Ellipse1_3</vt:lpstr>
      <vt:lpstr>Ellipse1_4</vt:lpstr>
      <vt:lpstr>Ellipse1_5</vt:lpstr>
      <vt:lpstr>Ellipse1_6</vt:lpstr>
      <vt:lpstr>Ellipse1_7</vt:lpstr>
      <vt:lpstr>Ellipse1_8</vt:lpstr>
      <vt:lpstr>Ellipse1_9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</dc:creator>
  <cp:lastModifiedBy>Hq</cp:lastModifiedBy>
  <dcterms:created xsi:type="dcterms:W3CDTF">2019-04-12T09:29:26Z</dcterms:created>
  <dcterms:modified xsi:type="dcterms:W3CDTF">2021-02-02T12:01:18Z</dcterms:modified>
</cp:coreProperties>
</file>