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Lab\Gandy rules manuscript\Sup_Data\SuppData_table_3\"/>
    </mc:Choice>
  </mc:AlternateContent>
  <bookViews>
    <workbookView xWindow="0" yWindow="180" windowWidth="25170" windowHeight="11730"/>
  </bookViews>
  <sheets>
    <sheet name="Scores" sheetId="1" r:id="rId1"/>
    <sheet name="Parameters for scoring" sheetId="2" r:id="rId2"/>
  </sheets>
  <externalReferences>
    <externalReference r:id="rId3"/>
  </externalReferences>
  <definedNames>
    <definedName name="_631_names_SMILES" localSheetId="0">Scores!$A$3:$B$633</definedName>
    <definedName name="_xlnm._FilterDatabase" localSheetId="0" hidden="1">Scores!$AA$3:$AA$402</definedName>
    <definedName name="Acceptor_1" localSheetId="0">Scores!$H$3:$H$633</definedName>
    <definedName name="Charge_1" localSheetId="0">Scores!$K$3:$K$633</definedName>
    <definedName name="Donor_1" localSheetId="0">Scores!$I$3:$I$633</definedName>
    <definedName name="Formula_1" localSheetId="0">Scores!$D$3:$D$633</definedName>
    <definedName name="IUPAC_1" localSheetId="0">Scores!$C$3:$C$633</definedName>
    <definedName name="LogD" localSheetId="0">Scores!$L$3:$L$633</definedName>
    <definedName name="LogP_1" localSheetId="0">Scores!$N$3:$N$633</definedName>
    <definedName name="LogS_1" localSheetId="0">Scores!$M$3:$M$633</definedName>
    <definedName name="MM_1" localSheetId="0">Scores!$E$3:$E$633</definedName>
    <definedName name="Rotatable_1" localSheetId="0">Scores!$G$3:$G$633</definedName>
    <definedName name="TPSA_1" localSheetId="0">Scores!$J$3:$J$633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3" i="1" l="1"/>
  <c r="R5" i="1"/>
  <c r="R14" i="1"/>
  <c r="R15" i="1"/>
  <c r="R6" i="1"/>
  <c r="R7" i="1"/>
  <c r="R8" i="1"/>
  <c r="R9" i="1"/>
  <c r="R68" i="1"/>
  <c r="R35" i="1"/>
  <c r="R66" i="1"/>
  <c r="R34" i="1"/>
  <c r="R12" i="1"/>
  <c r="R16" i="1"/>
  <c r="R17" i="1"/>
  <c r="R18" i="1"/>
  <c r="R36" i="1"/>
  <c r="R37" i="1"/>
  <c r="R38" i="1"/>
  <c r="R39" i="1"/>
  <c r="R40" i="1"/>
  <c r="R19" i="1"/>
  <c r="R20" i="1"/>
  <c r="R10" i="1"/>
  <c r="R69" i="1"/>
  <c r="R41" i="1"/>
  <c r="R42" i="1"/>
  <c r="R21" i="1"/>
  <c r="R22" i="1"/>
  <c r="R70" i="1"/>
  <c r="R43" i="1"/>
  <c r="R44" i="1"/>
  <c r="R23" i="1"/>
  <c r="R71" i="1"/>
  <c r="R45" i="1"/>
  <c r="R24" i="1"/>
  <c r="R25" i="1"/>
  <c r="R72" i="1"/>
  <c r="R26" i="1"/>
  <c r="R67" i="1"/>
  <c r="R73" i="1"/>
  <c r="R74" i="1"/>
  <c r="R75" i="1"/>
  <c r="R110" i="1"/>
  <c r="R111" i="1"/>
  <c r="R112" i="1"/>
  <c r="R76" i="1"/>
  <c r="R113" i="1"/>
  <c r="R46" i="1"/>
  <c r="R47" i="1"/>
  <c r="R114" i="1"/>
  <c r="R27" i="1"/>
  <c r="R115" i="1"/>
  <c r="R77" i="1"/>
  <c r="R48" i="1"/>
  <c r="R78" i="1"/>
  <c r="R116" i="1"/>
  <c r="R49" i="1"/>
  <c r="R79" i="1"/>
  <c r="R80" i="1"/>
  <c r="R117" i="1"/>
  <c r="R28" i="1"/>
  <c r="R81" i="1"/>
  <c r="R118" i="1"/>
  <c r="R50" i="1"/>
  <c r="R119" i="1"/>
  <c r="R82" i="1"/>
  <c r="R83" i="1"/>
  <c r="R51" i="1"/>
  <c r="R120" i="1"/>
  <c r="R84" i="1"/>
  <c r="R85" i="1"/>
  <c r="R121" i="1"/>
  <c r="R52" i="1"/>
  <c r="R53" i="1"/>
  <c r="R54" i="1"/>
  <c r="R86" i="1"/>
  <c r="R122" i="1"/>
  <c r="R55" i="1"/>
  <c r="R56" i="1"/>
  <c r="R123" i="1"/>
  <c r="R124" i="1"/>
  <c r="R166" i="1"/>
  <c r="R11" i="1"/>
  <c r="R57" i="1"/>
  <c r="R58" i="1"/>
  <c r="R29" i="1"/>
  <c r="R4" i="1"/>
  <c r="R59" i="1"/>
  <c r="R30" i="1"/>
  <c r="R60" i="1"/>
  <c r="R61" i="1"/>
  <c r="R62" i="1"/>
  <c r="R87" i="1"/>
  <c r="R31" i="1"/>
  <c r="R32" i="1"/>
  <c r="R167" i="1"/>
  <c r="R88" i="1"/>
  <c r="R168" i="1"/>
  <c r="R63" i="1"/>
  <c r="R125" i="1"/>
  <c r="R126" i="1"/>
  <c r="R169" i="1"/>
  <c r="R127" i="1"/>
  <c r="R89" i="1"/>
  <c r="R170" i="1"/>
  <c r="R171" i="1"/>
  <c r="R128" i="1"/>
  <c r="R172" i="1"/>
  <c r="R173" i="1"/>
  <c r="R174" i="1"/>
  <c r="R175" i="1"/>
  <c r="R90" i="1"/>
  <c r="R176" i="1"/>
  <c r="R177" i="1"/>
  <c r="R129" i="1"/>
  <c r="R178" i="1"/>
  <c r="R179" i="1"/>
  <c r="R180" i="1"/>
  <c r="R130" i="1"/>
  <c r="R181" i="1"/>
  <c r="R182" i="1"/>
  <c r="R183" i="1"/>
  <c r="R131" i="1"/>
  <c r="R91" i="1"/>
  <c r="R184" i="1"/>
  <c r="R185" i="1"/>
  <c r="R186" i="1"/>
  <c r="R187" i="1"/>
  <c r="R132" i="1"/>
  <c r="R133" i="1"/>
  <c r="R134" i="1"/>
  <c r="R92" i="1"/>
  <c r="R135" i="1"/>
  <c r="R93" i="1"/>
  <c r="R188" i="1"/>
  <c r="R136" i="1"/>
  <c r="R137" i="1"/>
  <c r="R138" i="1"/>
  <c r="R189" i="1"/>
  <c r="R190" i="1"/>
  <c r="R191" i="1"/>
  <c r="R94" i="1"/>
  <c r="R139" i="1"/>
  <c r="R95" i="1"/>
  <c r="R140" i="1"/>
  <c r="R192" i="1"/>
  <c r="R96" i="1"/>
  <c r="R33" i="1"/>
  <c r="R97" i="1"/>
  <c r="R193" i="1"/>
  <c r="R98" i="1"/>
  <c r="R141" i="1"/>
  <c r="R194" i="1"/>
  <c r="R99" i="1"/>
  <c r="R100" i="1"/>
  <c r="R101" i="1"/>
  <c r="R102" i="1"/>
  <c r="R103" i="1"/>
  <c r="R195" i="1"/>
  <c r="R196" i="1"/>
  <c r="R247" i="1"/>
  <c r="R248" i="1"/>
  <c r="R249" i="1"/>
  <c r="R104" i="1"/>
  <c r="R250" i="1"/>
  <c r="R251" i="1"/>
  <c r="R142" i="1"/>
  <c r="R252" i="1"/>
  <c r="R143" i="1"/>
  <c r="R253" i="1"/>
  <c r="R197" i="1"/>
  <c r="R254" i="1"/>
  <c r="R144" i="1"/>
  <c r="R198" i="1"/>
  <c r="R199" i="1"/>
  <c r="R105" i="1"/>
  <c r="R200" i="1"/>
  <c r="R201" i="1"/>
  <c r="R145" i="1"/>
  <c r="R255" i="1"/>
  <c r="R202" i="1"/>
  <c r="R64" i="1"/>
  <c r="R146" i="1"/>
  <c r="R203" i="1"/>
  <c r="R256" i="1"/>
  <c r="R147" i="1"/>
  <c r="R204" i="1"/>
  <c r="R148" i="1"/>
  <c r="R257" i="1"/>
  <c r="R65" i="1"/>
  <c r="R149" i="1"/>
  <c r="R150" i="1"/>
  <c r="R258" i="1"/>
  <c r="R106" i="1"/>
  <c r="R151" i="1"/>
  <c r="R205" i="1"/>
  <c r="R259" i="1"/>
  <c r="R260" i="1"/>
  <c r="R206" i="1"/>
  <c r="R152" i="1"/>
  <c r="R153" i="1"/>
  <c r="R154" i="1"/>
  <c r="R207" i="1"/>
  <c r="R261" i="1"/>
  <c r="R262" i="1"/>
  <c r="R208" i="1"/>
  <c r="R263" i="1"/>
  <c r="R209" i="1"/>
  <c r="R155" i="1"/>
  <c r="R264" i="1"/>
  <c r="R265" i="1"/>
  <c r="R266" i="1"/>
  <c r="R267" i="1"/>
  <c r="R107" i="1"/>
  <c r="R268" i="1"/>
  <c r="R269" i="1"/>
  <c r="R156" i="1"/>
  <c r="R157" i="1"/>
  <c r="R270" i="1"/>
  <c r="R158" i="1"/>
  <c r="R210" i="1"/>
  <c r="R159" i="1"/>
  <c r="R211" i="1"/>
  <c r="R160" i="1"/>
  <c r="R271" i="1"/>
  <c r="R212" i="1"/>
  <c r="R272" i="1"/>
  <c r="R273" i="1"/>
  <c r="R108" i="1"/>
  <c r="R213" i="1"/>
  <c r="R274" i="1"/>
  <c r="R214" i="1"/>
  <c r="R161" i="1"/>
  <c r="R215" i="1"/>
  <c r="R216" i="1"/>
  <c r="R217" i="1"/>
  <c r="R275" i="1"/>
  <c r="R318" i="1"/>
  <c r="R109" i="1"/>
  <c r="R483" i="1"/>
  <c r="R218" i="1"/>
  <c r="R319" i="1"/>
  <c r="R276" i="1"/>
  <c r="R162" i="1"/>
  <c r="R320" i="1"/>
  <c r="R321" i="1"/>
  <c r="R277" i="1"/>
  <c r="R278" i="1"/>
  <c r="R279" i="1"/>
  <c r="R322" i="1"/>
  <c r="R219" i="1"/>
  <c r="R280" i="1"/>
  <c r="R220" i="1"/>
  <c r="R281" i="1"/>
  <c r="R323" i="1"/>
  <c r="R221" i="1"/>
  <c r="R324" i="1"/>
  <c r="R325" i="1"/>
  <c r="R326" i="1"/>
  <c r="R222" i="1"/>
  <c r="R282" i="1"/>
  <c r="R327" i="1"/>
  <c r="R223" i="1"/>
  <c r="R163" i="1"/>
  <c r="R224" i="1"/>
  <c r="R225" i="1"/>
  <c r="R283" i="1"/>
  <c r="R328" i="1"/>
  <c r="R284" i="1"/>
  <c r="R285" i="1"/>
  <c r="R286" i="1"/>
  <c r="R287" i="1"/>
  <c r="R288" i="1"/>
  <c r="R226" i="1"/>
  <c r="R329" i="1"/>
  <c r="R164" i="1"/>
  <c r="R330" i="1"/>
  <c r="R331" i="1"/>
  <c r="R227" i="1"/>
  <c r="R289" i="1"/>
  <c r="R290" i="1"/>
  <c r="R332" i="1"/>
  <c r="R228" i="1"/>
  <c r="R229" i="1"/>
  <c r="R333" i="1"/>
  <c r="R291" i="1"/>
  <c r="R334" i="1"/>
  <c r="R292" i="1"/>
  <c r="R335" i="1"/>
  <c r="R230" i="1"/>
  <c r="R293" i="1"/>
  <c r="R231" i="1"/>
  <c r="R232" i="1"/>
  <c r="R484" i="1"/>
  <c r="R294" i="1"/>
  <c r="R336" i="1"/>
  <c r="R233" i="1"/>
  <c r="R234" i="1"/>
  <c r="R337" i="1"/>
  <c r="R338" i="1"/>
  <c r="R339" i="1"/>
  <c r="R340" i="1"/>
  <c r="R295" i="1"/>
  <c r="R341" i="1"/>
  <c r="R296" i="1"/>
  <c r="R342" i="1"/>
  <c r="R235" i="1"/>
  <c r="R236" i="1"/>
  <c r="R343" i="1"/>
  <c r="R237" i="1"/>
  <c r="R238" i="1"/>
  <c r="R344" i="1"/>
  <c r="R239" i="1"/>
  <c r="R297" i="1"/>
  <c r="R240" i="1"/>
  <c r="R298" i="1"/>
  <c r="R345" i="1"/>
  <c r="R241" i="1"/>
  <c r="R299" i="1"/>
  <c r="R346" i="1"/>
  <c r="R242" i="1"/>
  <c r="R243" i="1"/>
  <c r="R244" i="1"/>
  <c r="R388" i="1"/>
  <c r="R347" i="1"/>
  <c r="R348" i="1"/>
  <c r="R349" i="1"/>
  <c r="R389" i="1"/>
  <c r="R390" i="1"/>
  <c r="R391" i="1"/>
  <c r="R350" i="1"/>
  <c r="R300" i="1"/>
  <c r="R392" i="1"/>
  <c r="R245" i="1"/>
  <c r="R351" i="1"/>
  <c r="R352" i="1"/>
  <c r="R246" i="1"/>
  <c r="R393" i="1"/>
  <c r="R394" i="1"/>
  <c r="R353" i="1"/>
  <c r="R395" i="1"/>
  <c r="R301" i="1"/>
  <c r="R396" i="1"/>
  <c r="R397" i="1"/>
  <c r="R398" i="1"/>
  <c r="R399" i="1"/>
  <c r="R400" i="1"/>
  <c r="R354" i="1"/>
  <c r="R401" i="1"/>
  <c r="R402" i="1"/>
  <c r="R302" i="1"/>
  <c r="R355" i="1"/>
  <c r="R356" i="1"/>
  <c r="R357" i="1"/>
  <c r="R358" i="1"/>
  <c r="R359" i="1"/>
  <c r="R360" i="1"/>
  <c r="R361" i="1"/>
  <c r="R403" i="1"/>
  <c r="R362" i="1"/>
  <c r="R303" i="1"/>
  <c r="R304" i="1"/>
  <c r="R363" i="1"/>
  <c r="R364" i="1"/>
  <c r="R305" i="1"/>
  <c r="R404" i="1"/>
  <c r="R365" i="1"/>
  <c r="R405" i="1"/>
  <c r="R366" i="1"/>
  <c r="R406" i="1"/>
  <c r="R367" i="1"/>
  <c r="R165" i="1"/>
  <c r="R306" i="1"/>
  <c r="R307" i="1"/>
  <c r="R308" i="1"/>
  <c r="R407" i="1"/>
  <c r="R309" i="1"/>
  <c r="R408" i="1"/>
  <c r="R368" i="1"/>
  <c r="R369" i="1"/>
  <c r="R310" i="1"/>
  <c r="R409" i="1"/>
  <c r="R410" i="1"/>
  <c r="R411" i="1"/>
  <c r="R370" i="1"/>
  <c r="R311" i="1"/>
  <c r="R312" i="1"/>
  <c r="R412" i="1"/>
  <c r="R313" i="1"/>
  <c r="R413" i="1"/>
  <c r="R452" i="1"/>
  <c r="R414" i="1"/>
  <c r="R371" i="1"/>
  <c r="R415" i="1"/>
  <c r="R416" i="1"/>
  <c r="R417" i="1"/>
  <c r="R418" i="1"/>
  <c r="R453" i="1"/>
  <c r="R454" i="1"/>
  <c r="R419" i="1"/>
  <c r="R420" i="1"/>
  <c r="R421" i="1"/>
  <c r="R455" i="1"/>
  <c r="R422" i="1"/>
  <c r="R456" i="1"/>
  <c r="R423" i="1"/>
  <c r="R424" i="1"/>
  <c r="R457" i="1"/>
  <c r="R314" i="1"/>
  <c r="R425" i="1"/>
  <c r="R372" i="1"/>
  <c r="R458" i="1"/>
  <c r="R426" i="1"/>
  <c r="R459" i="1"/>
  <c r="R427" i="1"/>
  <c r="R428" i="1"/>
  <c r="R373" i="1"/>
  <c r="R374" i="1"/>
  <c r="R315" i="1"/>
  <c r="R429" i="1"/>
  <c r="R430" i="1"/>
  <c r="R431" i="1"/>
  <c r="R375" i="1"/>
  <c r="R432" i="1"/>
  <c r="R433" i="1"/>
  <c r="R434" i="1"/>
  <c r="R460" i="1"/>
  <c r="R435" i="1"/>
  <c r="R376" i="1"/>
  <c r="R316" i="1"/>
  <c r="R461" i="1"/>
  <c r="R462" i="1"/>
  <c r="R436" i="1"/>
  <c r="R377" i="1"/>
  <c r="R378" i="1"/>
  <c r="R437" i="1"/>
  <c r="R438" i="1"/>
  <c r="R439" i="1"/>
  <c r="R379" i="1"/>
  <c r="R380" i="1"/>
  <c r="R381" i="1"/>
  <c r="R317" i="1"/>
  <c r="R463" i="1"/>
  <c r="R485" i="1"/>
  <c r="R440" i="1"/>
  <c r="R486" i="1"/>
  <c r="R487" i="1"/>
  <c r="R488" i="1"/>
  <c r="R489" i="1"/>
  <c r="R464" i="1"/>
  <c r="R465" i="1"/>
  <c r="R490" i="1"/>
  <c r="R491" i="1"/>
  <c r="R441" i="1"/>
  <c r="R466" i="1"/>
  <c r="R467" i="1"/>
  <c r="R468" i="1"/>
  <c r="R492" i="1"/>
  <c r="R469" i="1"/>
  <c r="R493" i="1"/>
  <c r="R442" i="1"/>
  <c r="R382" i="1"/>
  <c r="R470" i="1"/>
  <c r="R383" i="1"/>
  <c r="R471" i="1"/>
  <c r="R384" i="1"/>
  <c r="R443" i="1"/>
  <c r="R385" i="1"/>
  <c r="R494" i="1"/>
  <c r="R495" i="1"/>
  <c r="R472" i="1"/>
  <c r="R444" i="1"/>
  <c r="R496" i="1"/>
  <c r="R445" i="1"/>
  <c r="R497" i="1"/>
  <c r="R446" i="1"/>
  <c r="R498" i="1"/>
  <c r="R499" i="1"/>
  <c r="R500" i="1"/>
  <c r="R501" i="1"/>
  <c r="R447" i="1"/>
  <c r="R473" i="1"/>
  <c r="R386" i="1"/>
  <c r="R474" i="1"/>
  <c r="R475" i="1"/>
  <c r="R387" i="1"/>
  <c r="R502" i="1"/>
  <c r="R448" i="1"/>
  <c r="R520" i="1"/>
  <c r="R521" i="1"/>
  <c r="R522" i="1"/>
  <c r="R523" i="1"/>
  <c r="R524" i="1"/>
  <c r="R476" i="1"/>
  <c r="R580" i="1"/>
  <c r="R503" i="1"/>
  <c r="R449" i="1"/>
  <c r="R504" i="1"/>
  <c r="R505" i="1"/>
  <c r="R506" i="1"/>
  <c r="R507" i="1"/>
  <c r="R508" i="1"/>
  <c r="R450" i="1"/>
  <c r="R525" i="1"/>
  <c r="R451" i="1"/>
  <c r="R509" i="1"/>
  <c r="R510" i="1"/>
  <c r="R511" i="1"/>
  <c r="R512" i="1"/>
  <c r="R513" i="1"/>
  <c r="R526" i="1"/>
  <c r="R514" i="1"/>
  <c r="R477" i="1"/>
  <c r="R527" i="1"/>
  <c r="R515" i="1"/>
  <c r="R478" i="1"/>
  <c r="R479" i="1"/>
  <c r="R539" i="1"/>
  <c r="R528" i="1"/>
  <c r="R540" i="1"/>
  <c r="R541" i="1"/>
  <c r="R480" i="1"/>
  <c r="R529" i="1"/>
  <c r="R530" i="1"/>
  <c r="R531" i="1"/>
  <c r="R532" i="1"/>
  <c r="R533" i="1"/>
  <c r="R481" i="1"/>
  <c r="R534" i="1"/>
  <c r="R535" i="1"/>
  <c r="R556" i="1"/>
  <c r="R542" i="1"/>
  <c r="R543" i="1"/>
  <c r="R544" i="1"/>
  <c r="R516" i="1"/>
  <c r="R517" i="1"/>
  <c r="R545" i="1"/>
  <c r="R546" i="1"/>
  <c r="R518" i="1"/>
  <c r="R536" i="1"/>
  <c r="R537" i="1"/>
  <c r="R538" i="1"/>
  <c r="R547" i="1"/>
  <c r="R519" i="1"/>
  <c r="R482" i="1"/>
  <c r="R557" i="1"/>
  <c r="R548" i="1"/>
  <c r="R558" i="1"/>
  <c r="R559" i="1"/>
  <c r="R549" i="1"/>
  <c r="R550" i="1"/>
  <c r="R551" i="1"/>
  <c r="R566" i="1"/>
  <c r="R567" i="1"/>
  <c r="R568" i="1"/>
  <c r="R552" i="1"/>
  <c r="R553" i="1"/>
  <c r="R569" i="1"/>
  <c r="R570" i="1"/>
  <c r="R560" i="1"/>
  <c r="R554" i="1"/>
  <c r="R571" i="1"/>
  <c r="R561" i="1"/>
  <c r="R562" i="1"/>
  <c r="R581" i="1"/>
  <c r="R572" i="1"/>
  <c r="R563" i="1"/>
  <c r="R573" i="1"/>
  <c r="R574" i="1"/>
  <c r="R555" i="1"/>
  <c r="R575" i="1"/>
  <c r="R582" i="1"/>
  <c r="R583" i="1"/>
  <c r="R576" i="1"/>
  <c r="R584" i="1"/>
  <c r="R585" i="1"/>
  <c r="R564" i="1"/>
  <c r="R594" i="1"/>
  <c r="R586" i="1"/>
  <c r="R587" i="1"/>
  <c r="R577" i="1"/>
  <c r="R595" i="1"/>
  <c r="R565" i="1"/>
  <c r="R578" i="1"/>
  <c r="R603" i="1"/>
  <c r="R588" i="1"/>
  <c r="R596" i="1"/>
  <c r="R589" i="1"/>
  <c r="R604" i="1"/>
  <c r="R605" i="1"/>
  <c r="R606" i="1"/>
  <c r="R607" i="1"/>
  <c r="R597" i="1"/>
  <c r="R608" i="1"/>
  <c r="R598" i="1"/>
  <c r="R590" i="1"/>
  <c r="R579" i="1"/>
  <c r="R599" i="1"/>
  <c r="R591" i="1"/>
  <c r="R600" i="1"/>
  <c r="R592" i="1"/>
  <c r="R611" i="1"/>
  <c r="R612" i="1"/>
  <c r="R609" i="1"/>
  <c r="R613" i="1"/>
  <c r="R614" i="1"/>
  <c r="R601" i="1"/>
  <c r="R593" i="1"/>
  <c r="R610" i="1"/>
  <c r="R602" i="1"/>
  <c r="R615" i="1"/>
  <c r="R616" i="1"/>
  <c r="R617" i="1"/>
  <c r="R621" i="1"/>
  <c r="R618" i="1"/>
  <c r="R622" i="1"/>
  <c r="R619" i="1"/>
  <c r="R623" i="1"/>
  <c r="R624" i="1"/>
  <c r="R620" i="1"/>
  <c r="R625" i="1"/>
  <c r="R627" i="1"/>
  <c r="R626" i="1"/>
  <c r="R628" i="1"/>
  <c r="R630" i="1"/>
  <c r="R631" i="1"/>
  <c r="R629" i="1"/>
  <c r="R632" i="1"/>
  <c r="R633" i="1"/>
  <c r="R3" i="1"/>
  <c r="V68" i="1" l="1"/>
  <c r="V35" i="1"/>
  <c r="V13" i="1"/>
  <c r="V66" i="1"/>
  <c r="V34" i="1"/>
  <c r="V67" i="1"/>
  <c r="V12" i="1"/>
  <c r="V16" i="1"/>
  <c r="V5" i="1"/>
  <c r="V17" i="1"/>
  <c r="V73" i="1"/>
  <c r="V74" i="1"/>
  <c r="V14" i="1"/>
  <c r="V75" i="1"/>
  <c r="V110" i="1"/>
  <c r="V111" i="1"/>
  <c r="V112" i="1"/>
  <c r="V15" i="1"/>
  <c r="V6" i="1"/>
  <c r="V76" i="1"/>
  <c r="V113" i="1"/>
  <c r="V46" i="1"/>
  <c r="V47" i="1"/>
  <c r="V114" i="1"/>
  <c r="V27" i="1"/>
  <c r="V115" i="1"/>
  <c r="V77" i="1"/>
  <c r="V48" i="1"/>
  <c r="V7" i="1"/>
  <c r="V78" i="1"/>
  <c r="V116" i="1"/>
  <c r="V49" i="1"/>
  <c r="V79" i="1"/>
  <c r="V80" i="1"/>
  <c r="V117" i="1"/>
  <c r="V28" i="1"/>
  <c r="V81" i="1"/>
  <c r="V118" i="1"/>
  <c r="V8" i="1"/>
  <c r="V50" i="1"/>
  <c r="V119" i="1"/>
  <c r="V82" i="1"/>
  <c r="V83" i="1"/>
  <c r="V51" i="1"/>
  <c r="V9" i="1"/>
  <c r="V120" i="1"/>
  <c r="V84" i="1"/>
  <c r="V85" i="1"/>
  <c r="V32" i="1"/>
  <c r="V121" i="1"/>
  <c r="V18" i="1"/>
  <c r="V167" i="1"/>
  <c r="V88" i="1"/>
  <c r="V168" i="1"/>
  <c r="V63" i="1"/>
  <c r="V36" i="1"/>
  <c r="V37" i="1"/>
  <c r="V38" i="1"/>
  <c r="V125" i="1"/>
  <c r="V39" i="1"/>
  <c r="V40" i="1"/>
  <c r="V19" i="1"/>
  <c r="V195" i="1"/>
  <c r="V126" i="1"/>
  <c r="V196" i="1"/>
  <c r="V169" i="1"/>
  <c r="V127" i="1"/>
  <c r="V89" i="1"/>
  <c r="V170" i="1"/>
  <c r="V20" i="1"/>
  <c r="V10" i="1"/>
  <c r="V171" i="1"/>
  <c r="V128" i="1"/>
  <c r="V172" i="1"/>
  <c r="V173" i="1"/>
  <c r="V69" i="1"/>
  <c r="V247" i="1"/>
  <c r="V174" i="1"/>
  <c r="V41" i="1"/>
  <c r="V42" i="1"/>
  <c r="V175" i="1"/>
  <c r="V21" i="1"/>
  <c r="V90" i="1"/>
  <c r="V22" i="1"/>
  <c r="V176" i="1"/>
  <c r="V70" i="1"/>
  <c r="V177" i="1"/>
  <c r="V129" i="1"/>
  <c r="V178" i="1"/>
  <c r="V179" i="1"/>
  <c r="V180" i="1"/>
  <c r="V130" i="1"/>
  <c r="V43" i="1"/>
  <c r="V181" i="1"/>
  <c r="V182" i="1"/>
  <c r="V183" i="1"/>
  <c r="V44" i="1"/>
  <c r="V23" i="1"/>
  <c r="V71" i="1"/>
  <c r="V131" i="1"/>
  <c r="V91" i="1"/>
  <c r="V184" i="1"/>
  <c r="V185" i="1"/>
  <c r="V186" i="1"/>
  <c r="V248" i="1"/>
  <c r="V187" i="1"/>
  <c r="V132" i="1"/>
  <c r="V133" i="1"/>
  <c r="V45" i="1"/>
  <c r="V134" i="1"/>
  <c r="V92" i="1"/>
  <c r="V135" i="1"/>
  <c r="V24" i="1"/>
  <c r="V249" i="1"/>
  <c r="V93" i="1"/>
  <c r="V188" i="1"/>
  <c r="V136" i="1"/>
  <c r="V25" i="1"/>
  <c r="V104" i="1"/>
  <c r="V250" i="1"/>
  <c r="V318" i="1"/>
  <c r="V109" i="1"/>
  <c r="V251" i="1"/>
  <c r="V142" i="1"/>
  <c r="V252" i="1"/>
  <c r="V143" i="1"/>
  <c r="V253" i="1"/>
  <c r="V197" i="1"/>
  <c r="V52" i="1"/>
  <c r="V53" i="1"/>
  <c r="V254" i="1"/>
  <c r="V72" i="1"/>
  <c r="V144" i="1"/>
  <c r="V54" i="1"/>
  <c r="V86" i="1"/>
  <c r="V198" i="1"/>
  <c r="V122" i="1"/>
  <c r="V55" i="1"/>
  <c r="V483" i="1"/>
  <c r="V199" i="1"/>
  <c r="V56" i="1"/>
  <c r="V105" i="1"/>
  <c r="V200" i="1"/>
  <c r="V201" i="1"/>
  <c r="V218" i="1"/>
  <c r="V145" i="1"/>
  <c r="V319" i="1"/>
  <c r="V123" i="1"/>
  <c r="V255" i="1"/>
  <c r="V124" i="1"/>
  <c r="V202" i="1"/>
  <c r="V64" i="1"/>
  <c r="V166" i="1"/>
  <c r="V11" i="1"/>
  <c r="V57" i="1"/>
  <c r="V146" i="1"/>
  <c r="V203" i="1"/>
  <c r="V256" i="1"/>
  <c r="V276" i="1"/>
  <c r="V162" i="1"/>
  <c r="V147" i="1"/>
  <c r="V204" i="1"/>
  <c r="V148" i="1"/>
  <c r="V58" i="1"/>
  <c r="V257" i="1"/>
  <c r="V65" i="1"/>
  <c r="V320" i="1"/>
  <c r="V149" i="1"/>
  <c r="V29" i="1"/>
  <c r="V150" i="1"/>
  <c r="V258" i="1"/>
  <c r="V106" i="1"/>
  <c r="V151" i="1"/>
  <c r="V205" i="1"/>
  <c r="V4" i="1"/>
  <c r="V259" i="1"/>
  <c r="V260" i="1"/>
  <c r="V321" i="1"/>
  <c r="V59" i="1"/>
  <c r="V26" i="1"/>
  <c r="V277" i="1"/>
  <c r="V278" i="1"/>
  <c r="V137" i="1"/>
  <c r="V30" i="1"/>
  <c r="V206" i="1"/>
  <c r="V388" i="1"/>
  <c r="V279" i="1"/>
  <c r="V347" i="1"/>
  <c r="V60" i="1"/>
  <c r="V322" i="1"/>
  <c r="V219" i="1"/>
  <c r="V348" i="1"/>
  <c r="V138" i="1"/>
  <c r="V189" i="1"/>
  <c r="V280" i="1"/>
  <c r="V220" i="1"/>
  <c r="V281" i="1"/>
  <c r="V190" i="1"/>
  <c r="V323" i="1"/>
  <c r="V191" i="1"/>
  <c r="V61" i="1"/>
  <c r="V62" i="1"/>
  <c r="V221" i="1"/>
  <c r="V324" i="1"/>
  <c r="V87" i="1"/>
  <c r="V325" i="1"/>
  <c r="V326" i="1"/>
  <c r="V152" i="1"/>
  <c r="V222" i="1"/>
  <c r="V153" i="1"/>
  <c r="V94" i="1"/>
  <c r="V282" i="1"/>
  <c r="V327" i="1"/>
  <c r="V139" i="1"/>
  <c r="V223" i="1"/>
  <c r="V95" i="1"/>
  <c r="V349" i="1"/>
  <c r="V163" i="1"/>
  <c r="V224" i="1"/>
  <c r="V225" i="1"/>
  <c r="V140" i="1"/>
  <c r="V283" i="1"/>
  <c r="V154" i="1"/>
  <c r="V328" i="1"/>
  <c r="V389" i="1"/>
  <c r="V284" i="1"/>
  <c r="V192" i="1"/>
  <c r="V390" i="1"/>
  <c r="V391" i="1"/>
  <c r="V285" i="1"/>
  <c r="V286" i="1"/>
  <c r="V287" i="1"/>
  <c r="V288" i="1"/>
  <c r="V226" i="1"/>
  <c r="V96" i="1"/>
  <c r="V329" i="1"/>
  <c r="V350" i="1"/>
  <c r="V300" i="1"/>
  <c r="V392" i="1"/>
  <c r="V31" i="1"/>
  <c r="V164" i="1"/>
  <c r="V330" i="1"/>
  <c r="V245" i="1"/>
  <c r="V331" i="1"/>
  <c r="V33" i="1"/>
  <c r="V227" i="1"/>
  <c r="V289" i="1"/>
  <c r="V97" i="1"/>
  <c r="V290" i="1"/>
  <c r="V332" i="1"/>
  <c r="V351" i="1"/>
  <c r="V228" i="1"/>
  <c r="V193" i="1"/>
  <c r="V229" i="1"/>
  <c r="V333" i="1"/>
  <c r="V98" i="1"/>
  <c r="V291" i="1"/>
  <c r="V352" i="1"/>
  <c r="V246" i="1"/>
  <c r="V334" i="1"/>
  <c r="V292" i="1"/>
  <c r="V335" i="1"/>
  <c r="V393" i="1"/>
  <c r="V394" i="1"/>
  <c r="V353" i="1"/>
  <c r="V207" i="1"/>
  <c r="V230" i="1"/>
  <c r="V395" i="1"/>
  <c r="V301" i="1"/>
  <c r="V396" i="1"/>
  <c r="V397" i="1"/>
  <c r="V398" i="1"/>
  <c r="V141" i="1"/>
  <c r="V261" i="1"/>
  <c r="V399" i="1"/>
  <c r="V400" i="1"/>
  <c r="V313" i="1"/>
  <c r="V354" i="1"/>
  <c r="V262" i="1"/>
  <c r="V413" i="1"/>
  <c r="V401" i="1"/>
  <c r="V208" i="1"/>
  <c r="V402" i="1"/>
  <c r="V263" i="1"/>
  <c r="V209" i="1"/>
  <c r="V293" i="1"/>
  <c r="V155" i="1"/>
  <c r="V302" i="1"/>
  <c r="V355" i="1"/>
  <c r="V356" i="1"/>
  <c r="V194" i="1"/>
  <c r="V452" i="1"/>
  <c r="V264" i="1"/>
  <c r="V99" i="1"/>
  <c r="V265" i="1"/>
  <c r="V357" i="1"/>
  <c r="V231" i="1"/>
  <c r="V266" i="1"/>
  <c r="V267" i="1"/>
  <c r="V107" i="1"/>
  <c r="V268" i="1"/>
  <c r="V414" i="1"/>
  <c r="V358" i="1"/>
  <c r="V371" i="1"/>
  <c r="V232" i="1"/>
  <c r="V359" i="1"/>
  <c r="V360" i="1"/>
  <c r="V361" i="1"/>
  <c r="V403" i="1"/>
  <c r="V269" i="1"/>
  <c r="V415" i="1"/>
  <c r="V100" i="1"/>
  <c r="V362" i="1"/>
  <c r="V303" i="1"/>
  <c r="V304" i="1"/>
  <c r="V156" i="1"/>
  <c r="V101" i="1"/>
  <c r="V363" i="1"/>
  <c r="V416" i="1"/>
  <c r="V157" i="1"/>
  <c r="V270" i="1"/>
  <c r="V364" i="1"/>
  <c r="V158" i="1"/>
  <c r="V484" i="1"/>
  <c r="V210" i="1"/>
  <c r="V305" i="1"/>
  <c r="V294" i="1"/>
  <c r="V417" i="1"/>
  <c r="V102" i="1"/>
  <c r="V159" i="1"/>
  <c r="V404" i="1"/>
  <c r="V211" i="1"/>
  <c r="V336" i="1"/>
  <c r="V160" i="1"/>
  <c r="V365" i="1"/>
  <c r="V271" i="1"/>
  <c r="V418" i="1"/>
  <c r="V405" i="1"/>
  <c r="V212" i="1"/>
  <c r="V272" i="1"/>
  <c r="V453" i="1"/>
  <c r="V273" i="1"/>
  <c r="V103" i="1"/>
  <c r="V108" i="1"/>
  <c r="V233" i="1"/>
  <c r="V454" i="1"/>
  <c r="V366" i="1"/>
  <c r="V234" i="1"/>
  <c r="V213" i="1"/>
  <c r="V419" i="1"/>
  <c r="V274" i="1"/>
  <c r="V485" i="1"/>
  <c r="V337" i="1"/>
  <c r="V420" i="1"/>
  <c r="V421" i="1"/>
  <c r="V338" i="1"/>
  <c r="V339" i="1"/>
  <c r="V340" i="1"/>
  <c r="V455" i="1"/>
  <c r="V295" i="1"/>
  <c r="V406" i="1"/>
  <c r="V341" i="1"/>
  <c r="V422" i="1"/>
  <c r="V296" i="1"/>
  <c r="V456" i="1"/>
  <c r="V342" i="1"/>
  <c r="V423" i="1"/>
  <c r="V424" i="1"/>
  <c r="V457" i="1"/>
  <c r="V235" i="1"/>
  <c r="V314" i="1"/>
  <c r="V367" i="1"/>
  <c r="V165" i="1"/>
  <c r="V214" i="1"/>
  <c r="V236" i="1"/>
  <c r="V343" i="1"/>
  <c r="V237" i="1"/>
  <c r="V161" i="1"/>
  <c r="V306" i="1"/>
  <c r="V215" i="1"/>
  <c r="V307" i="1"/>
  <c r="V425" i="1"/>
  <c r="V238" i="1"/>
  <c r="V344" i="1"/>
  <c r="V216" i="1"/>
  <c r="V308" i="1"/>
  <c r="V440" i="1"/>
  <c r="V372" i="1"/>
  <c r="V458" i="1"/>
  <c r="V239" i="1"/>
  <c r="V297" i="1"/>
  <c r="V240" i="1"/>
  <c r="V298" i="1"/>
  <c r="V345" i="1"/>
  <c r="V241" i="1"/>
  <c r="V217" i="1"/>
  <c r="V426" i="1"/>
  <c r="V275" i="1"/>
  <c r="V299" i="1"/>
  <c r="V459" i="1"/>
  <c r="V346" i="1"/>
  <c r="V427" i="1"/>
  <c r="V428" i="1"/>
  <c r="V486" i="1"/>
  <c r="V373" i="1"/>
  <c r="V374" i="1"/>
  <c r="V315" i="1"/>
  <c r="V429" i="1"/>
  <c r="V487" i="1"/>
  <c r="V407" i="1"/>
  <c r="V520" i="1"/>
  <c r="V488" i="1"/>
  <c r="V430" i="1"/>
  <c r="V521" i="1"/>
  <c r="V242" i="1"/>
  <c r="V309" i="1"/>
  <c r="V431" i="1"/>
  <c r="V489" i="1"/>
  <c r="V522" i="1"/>
  <c r="V464" i="1"/>
  <c r="V465" i="1"/>
  <c r="V523" i="1"/>
  <c r="V490" i="1"/>
  <c r="V408" i="1"/>
  <c r="V491" i="1"/>
  <c r="V441" i="1"/>
  <c r="V368" i="1"/>
  <c r="V375" i="1"/>
  <c r="V466" i="1"/>
  <c r="V467" i="1"/>
  <c r="V468" i="1"/>
  <c r="V524" i="1"/>
  <c r="V492" i="1"/>
  <c r="V469" i="1"/>
  <c r="V493" i="1"/>
  <c r="V369" i="1"/>
  <c r="V442" i="1"/>
  <c r="V432" i="1"/>
  <c r="V433" i="1"/>
  <c r="V382" i="1"/>
  <c r="V310" i="1"/>
  <c r="V409" i="1"/>
  <c r="V470" i="1"/>
  <c r="V383" i="1"/>
  <c r="V243" i="1"/>
  <c r="V410" i="1"/>
  <c r="V244" i="1"/>
  <c r="V411" i="1"/>
  <c r="V434" i="1"/>
  <c r="V476" i="1"/>
  <c r="V471" i="1"/>
  <c r="V580" i="1"/>
  <c r="V539" i="1"/>
  <c r="V503" i="1"/>
  <c r="V384" i="1"/>
  <c r="V443" i="1"/>
  <c r="V385" i="1"/>
  <c r="V528" i="1"/>
  <c r="V494" i="1"/>
  <c r="V460" i="1"/>
  <c r="V449" i="1"/>
  <c r="V540" i="1"/>
  <c r="V495" i="1"/>
  <c r="V504" i="1"/>
  <c r="V472" i="1"/>
  <c r="V444" i="1"/>
  <c r="V370" i="1"/>
  <c r="V311" i="1"/>
  <c r="V435" i="1"/>
  <c r="V312" i="1"/>
  <c r="V505" i="1"/>
  <c r="V376" i="1"/>
  <c r="V316" i="1"/>
  <c r="V506" i="1"/>
  <c r="V541" i="1"/>
  <c r="V461" i="1"/>
  <c r="V462" i="1"/>
  <c r="V436" i="1"/>
  <c r="V480" i="1"/>
  <c r="V496" i="1"/>
  <c r="V507" i="1"/>
  <c r="V377" i="1"/>
  <c r="V445" i="1"/>
  <c r="V412" i="1"/>
  <c r="V497" i="1"/>
  <c r="V378" i="1"/>
  <c r="V437" i="1"/>
  <c r="V446" i="1"/>
  <c r="V438" i="1"/>
  <c r="V439" i="1"/>
  <c r="V544" i="1"/>
  <c r="V508" i="1"/>
  <c r="V516" i="1"/>
  <c r="V450" i="1"/>
  <c r="V525" i="1"/>
  <c r="V517" i="1"/>
  <c r="V498" i="1"/>
  <c r="V499" i="1"/>
  <c r="V451" i="1"/>
  <c r="V379" i="1"/>
  <c r="V509" i="1"/>
  <c r="V380" i="1"/>
  <c r="V529" i="1"/>
  <c r="V381" i="1"/>
  <c r="V500" i="1"/>
  <c r="V530" i="1"/>
  <c r="V501" i="1"/>
  <c r="V317" i="1"/>
  <c r="V447" i="1"/>
  <c r="V463" i="1"/>
  <c r="V473" i="1"/>
  <c r="V545" i="1"/>
  <c r="V531" i="1"/>
  <c r="V510" i="1"/>
  <c r="V546" i="1"/>
  <c r="V386" i="1"/>
  <c r="V511" i="1"/>
  <c r="V474" i="1"/>
  <c r="V512" i="1"/>
  <c r="V513" i="1"/>
  <c r="V475" i="1"/>
  <c r="V532" i="1"/>
  <c r="V526" i="1"/>
  <c r="V387" i="1"/>
  <c r="V502" i="1"/>
  <c r="V557" i="1"/>
  <c r="V533" i="1"/>
  <c r="V514" i="1"/>
  <c r="V448" i="1"/>
  <c r="V481" i="1"/>
  <c r="V518" i="1"/>
  <c r="V581" i="1"/>
  <c r="V534" i="1"/>
  <c r="V548" i="1"/>
  <c r="V558" i="1"/>
  <c r="V477" i="1"/>
  <c r="V536" i="1"/>
  <c r="V572" i="1"/>
  <c r="V527" i="1"/>
  <c r="V559" i="1"/>
  <c r="V549" i="1"/>
  <c r="V515" i="1"/>
  <c r="V537" i="1"/>
  <c r="V478" i="1"/>
  <c r="V535" i="1"/>
  <c r="V556" i="1"/>
  <c r="V542" i="1"/>
  <c r="V538" i="1"/>
  <c r="V479" i="1"/>
  <c r="V550" i="1"/>
  <c r="V563" i="1"/>
  <c r="V547" i="1"/>
  <c r="V543" i="1"/>
  <c r="V519" i="1"/>
  <c r="V573" i="1"/>
  <c r="V586" i="1"/>
  <c r="V551" i="1"/>
  <c r="V566" i="1"/>
  <c r="V587" i="1"/>
  <c r="V605" i="1"/>
  <c r="V577" i="1"/>
  <c r="V567" i="1"/>
  <c r="V568" i="1"/>
  <c r="V552" i="1"/>
  <c r="V553" i="1"/>
  <c r="V574" i="1"/>
  <c r="V606" i="1"/>
  <c r="V555" i="1"/>
  <c r="V569" i="1"/>
  <c r="V575" i="1"/>
  <c r="V570" i="1"/>
  <c r="V560" i="1"/>
  <c r="V482" i="1"/>
  <c r="V595" i="1"/>
  <c r="V554" i="1"/>
  <c r="V582" i="1"/>
  <c r="V607" i="1"/>
  <c r="V571" i="1"/>
  <c r="V583" i="1"/>
  <c r="V611" i="1"/>
  <c r="V565" i="1"/>
  <c r="V561" i="1"/>
  <c r="V562" i="1"/>
  <c r="V576" i="1"/>
  <c r="V584" i="1"/>
  <c r="V585" i="1"/>
  <c r="V597" i="1"/>
  <c r="V564" i="1"/>
  <c r="V608" i="1"/>
  <c r="V578" i="1"/>
  <c r="V603" i="1"/>
  <c r="V588" i="1"/>
  <c r="V594" i="1"/>
  <c r="V612" i="1"/>
  <c r="V598" i="1"/>
  <c r="V590" i="1"/>
  <c r="V617" i="1"/>
  <c r="V609" i="1"/>
  <c r="V613" i="1"/>
  <c r="V596" i="1"/>
  <c r="V579" i="1"/>
  <c r="V599" i="1"/>
  <c r="V591" i="1"/>
  <c r="V589" i="1"/>
  <c r="V614" i="1"/>
  <c r="V604" i="1"/>
  <c r="V600" i="1"/>
  <c r="V601" i="1"/>
  <c r="V593" i="1"/>
  <c r="V610" i="1"/>
  <c r="V618" i="1"/>
  <c r="V592" i="1"/>
  <c r="V602" i="1"/>
  <c r="V621" i="1"/>
  <c r="V622" i="1"/>
  <c r="V619" i="1"/>
  <c r="V615" i="1"/>
  <c r="V623" i="1"/>
  <c r="V616" i="1"/>
  <c r="V624" i="1"/>
  <c r="V628" i="1"/>
  <c r="V620" i="1"/>
  <c r="V627" i="1"/>
  <c r="V625" i="1"/>
  <c r="V626" i="1"/>
  <c r="V630" i="1"/>
  <c r="V632" i="1"/>
  <c r="V631" i="1"/>
  <c r="V629" i="1"/>
  <c r="V633" i="1"/>
  <c r="V3" i="1"/>
  <c r="A3" i="1" l="1"/>
  <c r="A68" i="1"/>
  <c r="A35" i="1"/>
  <c r="A13" i="1"/>
  <c r="A66" i="1"/>
  <c r="A34" i="1"/>
  <c r="A67" i="1"/>
  <c r="A12" i="1"/>
  <c r="A16" i="1"/>
  <c r="A5" i="1"/>
  <c r="A17" i="1"/>
  <c r="A73" i="1"/>
  <c r="A74" i="1"/>
  <c r="A14" i="1"/>
  <c r="A75" i="1"/>
  <c r="A110" i="1"/>
  <c r="A111" i="1"/>
  <c r="A112" i="1"/>
  <c r="A15" i="1"/>
  <c r="A6" i="1"/>
  <c r="A76" i="1"/>
  <c r="A113" i="1"/>
  <c r="A46" i="1"/>
  <c r="A47" i="1"/>
  <c r="A114" i="1"/>
  <c r="A27" i="1"/>
  <c r="A115" i="1"/>
  <c r="A77" i="1"/>
  <c r="A48" i="1"/>
  <c r="A7" i="1"/>
  <c r="A78" i="1"/>
  <c r="A116" i="1"/>
  <c r="A49" i="1"/>
  <c r="A79" i="1"/>
  <c r="A80" i="1"/>
  <c r="A117" i="1"/>
  <c r="A28" i="1"/>
  <c r="A81" i="1"/>
  <c r="A118" i="1"/>
  <c r="A8" i="1"/>
  <c r="A50" i="1"/>
  <c r="A119" i="1"/>
  <c r="A82" i="1"/>
  <c r="A83" i="1"/>
  <c r="A51" i="1"/>
  <c r="A9" i="1"/>
  <c r="A120" i="1"/>
  <c r="A84" i="1"/>
  <c r="A85" i="1"/>
  <c r="A32" i="1"/>
  <c r="A121" i="1"/>
  <c r="A18" i="1"/>
  <c r="A167" i="1"/>
  <c r="A88" i="1"/>
  <c r="A168" i="1"/>
  <c r="A63" i="1"/>
  <c r="A36" i="1"/>
  <c r="A37" i="1"/>
  <c r="A38" i="1"/>
  <c r="A125" i="1"/>
  <c r="A39" i="1"/>
  <c r="A40" i="1"/>
  <c r="A19" i="1"/>
  <c r="A195" i="1"/>
  <c r="A126" i="1"/>
  <c r="A196" i="1"/>
  <c r="A169" i="1"/>
  <c r="A127" i="1"/>
  <c r="A89" i="1"/>
  <c r="A170" i="1"/>
  <c r="A20" i="1"/>
  <c r="A10" i="1"/>
  <c r="A171" i="1"/>
  <c r="A128" i="1"/>
  <c r="A172" i="1"/>
  <c r="A173" i="1"/>
  <c r="A69" i="1"/>
  <c r="A247" i="1"/>
  <c r="A174" i="1"/>
  <c r="A41" i="1"/>
  <c r="A42" i="1"/>
  <c r="A175" i="1"/>
  <c r="A21" i="1"/>
  <c r="A90" i="1"/>
  <c r="A22" i="1"/>
  <c r="A176" i="1"/>
  <c r="A70" i="1"/>
  <c r="A177" i="1"/>
  <c r="A129" i="1"/>
  <c r="A178" i="1"/>
  <c r="A179" i="1"/>
  <c r="A180" i="1"/>
  <c r="A130" i="1"/>
  <c r="A43" i="1"/>
  <c r="A181" i="1"/>
  <c r="A182" i="1"/>
  <c r="A183" i="1"/>
  <c r="A44" i="1"/>
  <c r="A23" i="1"/>
  <c r="A71" i="1"/>
  <c r="A131" i="1"/>
  <c r="A91" i="1"/>
  <c r="A184" i="1"/>
  <c r="A185" i="1"/>
  <c r="A186" i="1"/>
  <c r="A248" i="1"/>
  <c r="A187" i="1"/>
  <c r="A132" i="1"/>
  <c r="A133" i="1"/>
  <c r="A45" i="1"/>
  <c r="A134" i="1"/>
  <c r="A92" i="1"/>
  <c r="A135" i="1"/>
  <c r="A24" i="1"/>
  <c r="A249" i="1"/>
  <c r="A93" i="1"/>
  <c r="A188" i="1"/>
  <c r="A136" i="1"/>
  <c r="A25" i="1"/>
  <c r="A104" i="1"/>
  <c r="A250" i="1"/>
  <c r="A318" i="1"/>
  <c r="A109" i="1"/>
  <c r="A251" i="1"/>
  <c r="A142" i="1"/>
  <c r="A252" i="1"/>
  <c r="A143" i="1"/>
  <c r="A253" i="1"/>
  <c r="A197" i="1"/>
  <c r="A52" i="1"/>
  <c r="A53" i="1"/>
  <c r="A254" i="1"/>
  <c r="A72" i="1"/>
  <c r="A144" i="1"/>
  <c r="A54" i="1"/>
  <c r="A86" i="1"/>
  <c r="A198" i="1"/>
  <c r="A122" i="1"/>
  <c r="A55" i="1"/>
  <c r="A483" i="1"/>
  <c r="A199" i="1"/>
  <c r="A56" i="1"/>
  <c r="A105" i="1"/>
  <c r="A200" i="1"/>
  <c r="A201" i="1"/>
  <c r="A218" i="1"/>
  <c r="A145" i="1"/>
  <c r="A319" i="1"/>
  <c r="A123" i="1"/>
  <c r="A255" i="1"/>
  <c r="A124" i="1"/>
  <c r="A202" i="1"/>
  <c r="A64" i="1"/>
  <c r="A166" i="1"/>
  <c r="A11" i="1"/>
  <c r="A57" i="1"/>
  <c r="A146" i="1"/>
  <c r="A203" i="1"/>
  <c r="A256" i="1"/>
  <c r="A276" i="1"/>
  <c r="A162" i="1"/>
  <c r="A147" i="1"/>
  <c r="A204" i="1"/>
  <c r="A148" i="1"/>
  <c r="A58" i="1"/>
  <c r="A257" i="1"/>
  <c r="A65" i="1"/>
  <c r="A320" i="1"/>
  <c r="A149" i="1"/>
  <c r="A29" i="1"/>
  <c r="A150" i="1"/>
  <c r="A258" i="1"/>
  <c r="A106" i="1"/>
  <c r="A151" i="1"/>
  <c r="A205" i="1"/>
  <c r="A4" i="1"/>
  <c r="A259" i="1"/>
  <c r="A260" i="1"/>
  <c r="A321" i="1"/>
  <c r="A59" i="1"/>
  <c r="A26" i="1"/>
  <c r="A277" i="1"/>
  <c r="A278" i="1"/>
  <c r="A137" i="1"/>
  <c r="A30" i="1"/>
  <c r="A206" i="1"/>
  <c r="A388" i="1"/>
  <c r="A279" i="1"/>
  <c r="A347" i="1"/>
  <c r="A60" i="1"/>
  <c r="A322" i="1"/>
  <c r="A219" i="1"/>
  <c r="A348" i="1"/>
  <c r="A138" i="1"/>
  <c r="A189" i="1"/>
  <c r="A280" i="1"/>
  <c r="A220" i="1"/>
  <c r="A281" i="1"/>
  <c r="A190" i="1"/>
  <c r="A323" i="1"/>
  <c r="A191" i="1"/>
  <c r="A61" i="1"/>
  <c r="A62" i="1"/>
  <c r="A221" i="1"/>
  <c r="A324" i="1"/>
  <c r="A87" i="1"/>
  <c r="A325" i="1"/>
  <c r="A326" i="1"/>
  <c r="A152" i="1"/>
  <c r="A222" i="1"/>
  <c r="A153" i="1"/>
  <c r="A94" i="1"/>
  <c r="A282" i="1"/>
  <c r="A327" i="1"/>
  <c r="A139" i="1"/>
  <c r="A223" i="1"/>
  <c r="A95" i="1"/>
  <c r="A349" i="1"/>
  <c r="A163" i="1"/>
  <c r="A224" i="1"/>
  <c r="A225" i="1"/>
  <c r="A140" i="1"/>
  <c r="A283" i="1"/>
  <c r="A154" i="1"/>
  <c r="A328" i="1"/>
  <c r="A389" i="1"/>
  <c r="A284" i="1"/>
  <c r="A192" i="1"/>
  <c r="A390" i="1"/>
  <c r="A391" i="1"/>
  <c r="A285" i="1"/>
  <c r="A286" i="1"/>
  <c r="A287" i="1"/>
  <c r="A288" i="1"/>
  <c r="A226" i="1"/>
  <c r="A96" i="1"/>
  <c r="A329" i="1"/>
  <c r="A350" i="1"/>
  <c r="A300" i="1"/>
  <c r="A392" i="1"/>
  <c r="A31" i="1"/>
  <c r="A164" i="1"/>
  <c r="A330" i="1"/>
  <c r="A245" i="1"/>
  <c r="A331" i="1"/>
  <c r="A33" i="1"/>
  <c r="A227" i="1"/>
  <c r="A289" i="1"/>
  <c r="A97" i="1"/>
  <c r="A290" i="1"/>
  <c r="A332" i="1"/>
  <c r="A351" i="1"/>
  <c r="A228" i="1"/>
  <c r="A193" i="1"/>
  <c r="A229" i="1"/>
  <c r="A333" i="1"/>
  <c r="A98" i="1"/>
  <c r="A291" i="1"/>
  <c r="A352" i="1"/>
  <c r="A246" i="1"/>
  <c r="A334" i="1"/>
  <c r="A292" i="1"/>
  <c r="A335" i="1"/>
  <c r="A393" i="1"/>
  <c r="A394" i="1"/>
  <c r="A353" i="1"/>
  <c r="A207" i="1"/>
  <c r="A230" i="1"/>
  <c r="A395" i="1"/>
  <c r="A301" i="1"/>
  <c r="A396" i="1"/>
  <c r="A397" i="1"/>
  <c r="A398" i="1"/>
  <c r="A141" i="1"/>
  <c r="A261" i="1"/>
  <c r="A399" i="1"/>
  <c r="A400" i="1"/>
  <c r="A313" i="1"/>
  <c r="A354" i="1"/>
  <c r="A262" i="1"/>
  <c r="A413" i="1"/>
  <c r="A401" i="1"/>
  <c r="A208" i="1"/>
  <c r="A402" i="1"/>
  <c r="A263" i="1"/>
  <c r="A209" i="1"/>
  <c r="A293" i="1"/>
  <c r="A155" i="1"/>
  <c r="A302" i="1"/>
  <c r="A355" i="1"/>
  <c r="A356" i="1"/>
  <c r="A194" i="1"/>
  <c r="A452" i="1"/>
  <c r="A264" i="1"/>
  <c r="A99" i="1"/>
  <c r="A265" i="1"/>
  <c r="A357" i="1"/>
  <c r="A231" i="1"/>
  <c r="A266" i="1"/>
  <c r="A267" i="1"/>
  <c r="A107" i="1"/>
  <c r="A268" i="1"/>
  <c r="A414" i="1"/>
  <c r="A358" i="1"/>
  <c r="A371" i="1"/>
  <c r="A232" i="1"/>
  <c r="A359" i="1"/>
  <c r="A360" i="1"/>
  <c r="A361" i="1"/>
  <c r="A403" i="1"/>
  <c r="A269" i="1"/>
  <c r="A415" i="1"/>
  <c r="A100" i="1"/>
  <c r="A362" i="1"/>
  <c r="A303" i="1"/>
  <c r="A304" i="1"/>
  <c r="A156" i="1"/>
  <c r="A101" i="1"/>
  <c r="A363" i="1"/>
  <c r="A416" i="1"/>
  <c r="A157" i="1"/>
  <c r="A270" i="1"/>
  <c r="A364" i="1"/>
  <c r="A158" i="1"/>
  <c r="A484" i="1"/>
  <c r="A210" i="1"/>
  <c r="A305" i="1"/>
  <c r="A294" i="1"/>
  <c r="A417" i="1"/>
  <c r="A102" i="1"/>
  <c r="A159" i="1"/>
  <c r="A404" i="1"/>
  <c r="A211" i="1"/>
  <c r="A336" i="1"/>
  <c r="A160" i="1"/>
  <c r="A365" i="1"/>
  <c r="A271" i="1"/>
  <c r="A418" i="1"/>
  <c r="A405" i="1"/>
  <c r="A212" i="1"/>
  <c r="A272" i="1"/>
  <c r="A453" i="1"/>
  <c r="A273" i="1"/>
  <c r="A103" i="1"/>
  <c r="A108" i="1"/>
  <c r="A233" i="1"/>
  <c r="A454" i="1"/>
  <c r="A366" i="1"/>
  <c r="A234" i="1"/>
  <c r="A213" i="1"/>
  <c r="A419" i="1"/>
  <c r="A274" i="1"/>
  <c r="A485" i="1"/>
  <c r="A337" i="1"/>
  <c r="A420" i="1"/>
  <c r="A421" i="1"/>
  <c r="A338" i="1"/>
  <c r="A339" i="1"/>
  <c r="A340" i="1"/>
  <c r="A455" i="1"/>
  <c r="A295" i="1"/>
  <c r="A406" i="1"/>
  <c r="A341" i="1"/>
  <c r="A422" i="1"/>
  <c r="A296" i="1"/>
  <c r="A456" i="1"/>
  <c r="A342" i="1"/>
  <c r="A423" i="1"/>
  <c r="A424" i="1"/>
  <c r="A457" i="1"/>
  <c r="A235" i="1"/>
  <c r="A314" i="1"/>
  <c r="A367" i="1"/>
  <c r="A165" i="1"/>
  <c r="A214" i="1"/>
  <c r="A236" i="1"/>
  <c r="A343" i="1"/>
  <c r="A237" i="1"/>
  <c r="A161" i="1"/>
  <c r="A306" i="1"/>
  <c r="A215" i="1"/>
  <c r="A307" i="1"/>
  <c r="A425" i="1"/>
  <c r="A238" i="1"/>
  <c r="A344" i="1"/>
  <c r="A216" i="1"/>
  <c r="A308" i="1"/>
  <c r="A440" i="1"/>
  <c r="A372" i="1"/>
  <c r="A458" i="1"/>
  <c r="A239" i="1"/>
  <c r="A297" i="1"/>
  <c r="A240" i="1"/>
  <c r="A298" i="1"/>
  <c r="A345" i="1"/>
  <c r="A241" i="1"/>
  <c r="A217" i="1"/>
  <c r="A426" i="1"/>
  <c r="A275" i="1"/>
  <c r="A299" i="1"/>
  <c r="A459" i="1"/>
  <c r="A346" i="1"/>
  <c r="A427" i="1"/>
  <c r="A428" i="1"/>
  <c r="A486" i="1"/>
  <c r="A373" i="1"/>
  <c r="A374" i="1"/>
  <c r="A315" i="1"/>
  <c r="A429" i="1"/>
  <c r="A487" i="1"/>
  <c r="A407" i="1"/>
  <c r="A520" i="1"/>
  <c r="A488" i="1"/>
  <c r="A430" i="1"/>
  <c r="A521" i="1"/>
  <c r="A242" i="1"/>
  <c r="A309" i="1"/>
  <c r="A431" i="1"/>
  <c r="A489" i="1"/>
  <c r="A522" i="1"/>
  <c r="A464" i="1"/>
  <c r="A465" i="1"/>
  <c r="A523" i="1"/>
  <c r="A490" i="1"/>
  <c r="A408" i="1"/>
  <c r="A491" i="1"/>
  <c r="A441" i="1"/>
  <c r="A368" i="1"/>
  <c r="A375" i="1"/>
  <c r="A466" i="1"/>
  <c r="A467" i="1"/>
  <c r="A468" i="1"/>
  <c r="A524" i="1"/>
  <c r="A492" i="1"/>
  <c r="A469" i="1"/>
  <c r="A493" i="1"/>
  <c r="A369" i="1"/>
  <c r="A442" i="1"/>
  <c r="A432" i="1"/>
  <c r="A433" i="1"/>
  <c r="A382" i="1"/>
  <c r="A310" i="1"/>
  <c r="A409" i="1"/>
  <c r="A470" i="1"/>
  <c r="A383" i="1"/>
  <c r="A243" i="1"/>
  <c r="A410" i="1"/>
  <c r="A244" i="1"/>
  <c r="A411" i="1"/>
  <c r="A434" i="1"/>
  <c r="A476" i="1"/>
  <c r="A471" i="1"/>
  <c r="A580" i="1"/>
  <c r="A539" i="1"/>
  <c r="A503" i="1"/>
  <c r="A384" i="1"/>
  <c r="A443" i="1"/>
  <c r="A385" i="1"/>
  <c r="A528" i="1"/>
  <c r="A494" i="1"/>
  <c r="A460" i="1"/>
  <c r="A449" i="1"/>
  <c r="A540" i="1"/>
  <c r="A495" i="1"/>
  <c r="A504" i="1"/>
  <c r="A472" i="1"/>
  <c r="A444" i="1"/>
  <c r="A370" i="1"/>
  <c r="A311" i="1"/>
  <c r="A435" i="1"/>
  <c r="A312" i="1"/>
  <c r="A505" i="1"/>
  <c r="A376" i="1"/>
  <c r="A316" i="1"/>
  <c r="A506" i="1"/>
  <c r="A541" i="1"/>
  <c r="A461" i="1"/>
  <c r="A462" i="1"/>
  <c r="A436" i="1"/>
  <c r="A480" i="1"/>
  <c r="A496" i="1"/>
  <c r="A507" i="1"/>
  <c r="A377" i="1"/>
  <c r="A445" i="1"/>
  <c r="A412" i="1"/>
  <c r="A497" i="1"/>
  <c r="A378" i="1"/>
  <c r="A437" i="1"/>
  <c r="A446" i="1"/>
  <c r="A438" i="1"/>
  <c r="A439" i="1"/>
  <c r="A544" i="1"/>
  <c r="A508" i="1"/>
  <c r="A516" i="1"/>
  <c r="A450" i="1"/>
  <c r="A525" i="1"/>
  <c r="A517" i="1"/>
  <c r="A498" i="1"/>
  <c r="A499" i="1"/>
  <c r="A451" i="1"/>
  <c r="A379" i="1"/>
  <c r="A509" i="1"/>
  <c r="A380" i="1"/>
  <c r="A529" i="1"/>
  <c r="A381" i="1"/>
  <c r="A500" i="1"/>
  <c r="A530" i="1"/>
  <c r="A501" i="1"/>
  <c r="A317" i="1"/>
  <c r="A447" i="1"/>
  <c r="A463" i="1"/>
  <c r="A473" i="1"/>
  <c r="A545" i="1"/>
  <c r="A531" i="1"/>
  <c r="A510" i="1"/>
  <c r="A546" i="1"/>
  <c r="A386" i="1"/>
  <c r="A511" i="1"/>
  <c r="A474" i="1"/>
  <c r="A512" i="1"/>
  <c r="A513" i="1"/>
  <c r="A475" i="1"/>
  <c r="A532" i="1"/>
  <c r="A526" i="1"/>
  <c r="A387" i="1"/>
  <c r="A502" i="1"/>
  <c r="A557" i="1"/>
  <c r="A533" i="1"/>
  <c r="A514" i="1"/>
  <c r="A448" i="1"/>
  <c r="A481" i="1"/>
  <c r="A518" i="1"/>
  <c r="A581" i="1"/>
  <c r="A534" i="1"/>
  <c r="A548" i="1"/>
  <c r="A558" i="1"/>
  <c r="A477" i="1"/>
  <c r="A536" i="1"/>
  <c r="A572" i="1"/>
  <c r="A527" i="1"/>
  <c r="A559" i="1"/>
  <c r="A549" i="1"/>
  <c r="A515" i="1"/>
  <c r="A537" i="1"/>
  <c r="A478" i="1"/>
  <c r="A535" i="1"/>
  <c r="A556" i="1"/>
  <c r="A542" i="1"/>
  <c r="A538" i="1"/>
  <c r="A479" i="1"/>
  <c r="A550" i="1"/>
  <c r="A563" i="1"/>
  <c r="A547" i="1"/>
  <c r="A543" i="1"/>
  <c r="A519" i="1"/>
  <c r="A573" i="1"/>
  <c r="A586" i="1"/>
  <c r="A551" i="1"/>
  <c r="A566" i="1"/>
  <c r="A587" i="1"/>
  <c r="A605" i="1"/>
  <c r="A577" i="1"/>
  <c r="A567" i="1"/>
  <c r="A568" i="1"/>
  <c r="A552" i="1"/>
  <c r="A553" i="1"/>
  <c r="A574" i="1"/>
  <c r="A606" i="1"/>
  <c r="A555" i="1"/>
  <c r="A569" i="1"/>
  <c r="A575" i="1"/>
  <c r="A570" i="1"/>
  <c r="A560" i="1"/>
  <c r="A482" i="1"/>
  <c r="A595" i="1"/>
  <c r="A554" i="1"/>
  <c r="A582" i="1"/>
  <c r="A607" i="1"/>
  <c r="A571" i="1"/>
  <c r="A583" i="1"/>
  <c r="A611" i="1"/>
  <c r="A565" i="1"/>
  <c r="A561" i="1"/>
  <c r="A562" i="1"/>
  <c r="A576" i="1"/>
  <c r="A584" i="1"/>
  <c r="A585" i="1"/>
  <c r="A597" i="1"/>
  <c r="A564" i="1"/>
  <c r="A608" i="1"/>
  <c r="A578" i="1"/>
  <c r="A603" i="1"/>
  <c r="A588" i="1"/>
  <c r="A594" i="1"/>
  <c r="A612" i="1"/>
  <c r="A598" i="1"/>
  <c r="A590" i="1"/>
  <c r="A617" i="1"/>
  <c r="A609" i="1"/>
  <c r="A613" i="1"/>
  <c r="A596" i="1"/>
  <c r="A579" i="1"/>
  <c r="A599" i="1"/>
  <c r="A591" i="1"/>
  <c r="A589" i="1"/>
  <c r="A614" i="1"/>
  <c r="A604" i="1"/>
  <c r="A600" i="1"/>
  <c r="A601" i="1"/>
  <c r="A593" i="1"/>
  <c r="A610" i="1"/>
  <c r="A618" i="1"/>
  <c r="A592" i="1"/>
  <c r="A602" i="1"/>
  <c r="A621" i="1"/>
  <c r="A622" i="1"/>
  <c r="A619" i="1"/>
  <c r="A615" i="1"/>
  <c r="A623" i="1"/>
  <c r="A616" i="1"/>
  <c r="A624" i="1"/>
  <c r="A628" i="1"/>
  <c r="A620" i="1"/>
  <c r="A627" i="1"/>
  <c r="A625" i="1"/>
  <c r="A626" i="1"/>
  <c r="A630" i="1"/>
  <c r="A632" i="1"/>
  <c r="A631" i="1"/>
  <c r="A629" i="1"/>
  <c r="A633" i="1"/>
  <c r="P167" i="1" l="1"/>
  <c r="Q167" i="1"/>
  <c r="S167" i="1"/>
  <c r="T167" i="1"/>
  <c r="U167" i="1"/>
  <c r="W167" i="1"/>
  <c r="X167" i="1"/>
  <c r="Y167" i="1"/>
  <c r="P88" i="1"/>
  <c r="Q88" i="1"/>
  <c r="S88" i="1"/>
  <c r="T88" i="1"/>
  <c r="U88" i="1"/>
  <c r="W88" i="1"/>
  <c r="X88" i="1"/>
  <c r="Y88" i="1"/>
  <c r="P168" i="1"/>
  <c r="Q168" i="1"/>
  <c r="S168" i="1"/>
  <c r="T168" i="1"/>
  <c r="U168" i="1"/>
  <c r="W168" i="1"/>
  <c r="X168" i="1"/>
  <c r="Y168" i="1"/>
  <c r="P63" i="1"/>
  <c r="Q63" i="1"/>
  <c r="S63" i="1"/>
  <c r="T63" i="1"/>
  <c r="U63" i="1"/>
  <c r="W63" i="1"/>
  <c r="X63" i="1"/>
  <c r="Y63" i="1"/>
  <c r="P36" i="1"/>
  <c r="Q36" i="1"/>
  <c r="S36" i="1"/>
  <c r="T36" i="1"/>
  <c r="U36" i="1"/>
  <c r="W36" i="1"/>
  <c r="X36" i="1"/>
  <c r="Y36" i="1"/>
  <c r="P37" i="1"/>
  <c r="Q37" i="1"/>
  <c r="S37" i="1"/>
  <c r="T37" i="1"/>
  <c r="U37" i="1"/>
  <c r="W37" i="1"/>
  <c r="X37" i="1"/>
  <c r="Y37" i="1"/>
  <c r="P38" i="1"/>
  <c r="Q38" i="1"/>
  <c r="S38" i="1"/>
  <c r="T38" i="1"/>
  <c r="U38" i="1"/>
  <c r="W38" i="1"/>
  <c r="X38" i="1"/>
  <c r="Y38" i="1"/>
  <c r="P125" i="1"/>
  <c r="Q125" i="1"/>
  <c r="S125" i="1"/>
  <c r="T125" i="1"/>
  <c r="U125" i="1"/>
  <c r="W125" i="1"/>
  <c r="X125" i="1"/>
  <c r="Y125" i="1"/>
  <c r="P39" i="1"/>
  <c r="Q39" i="1"/>
  <c r="S39" i="1"/>
  <c r="T39" i="1"/>
  <c r="U39" i="1"/>
  <c r="W39" i="1"/>
  <c r="X39" i="1"/>
  <c r="Y39" i="1"/>
  <c r="P40" i="1"/>
  <c r="Q40" i="1"/>
  <c r="S40" i="1"/>
  <c r="T40" i="1"/>
  <c r="U40" i="1"/>
  <c r="W40" i="1"/>
  <c r="X40" i="1"/>
  <c r="Y40" i="1"/>
  <c r="P19" i="1"/>
  <c r="Q19" i="1"/>
  <c r="S19" i="1"/>
  <c r="T19" i="1"/>
  <c r="U19" i="1"/>
  <c r="W19" i="1"/>
  <c r="X19" i="1"/>
  <c r="Y19" i="1"/>
  <c r="P195" i="1"/>
  <c r="Q195" i="1"/>
  <c r="S195" i="1"/>
  <c r="T195" i="1"/>
  <c r="U195" i="1"/>
  <c r="W195" i="1"/>
  <c r="X195" i="1"/>
  <c r="Y195" i="1"/>
  <c r="P126" i="1"/>
  <c r="Q126" i="1"/>
  <c r="S126" i="1"/>
  <c r="T126" i="1"/>
  <c r="U126" i="1"/>
  <c r="W126" i="1"/>
  <c r="X126" i="1"/>
  <c r="Y126" i="1"/>
  <c r="P196" i="1"/>
  <c r="Q196" i="1"/>
  <c r="S196" i="1"/>
  <c r="T196" i="1"/>
  <c r="U196" i="1"/>
  <c r="W196" i="1"/>
  <c r="X196" i="1"/>
  <c r="Y196" i="1"/>
  <c r="P169" i="1"/>
  <c r="Q169" i="1"/>
  <c r="S169" i="1"/>
  <c r="T169" i="1"/>
  <c r="U169" i="1"/>
  <c r="W169" i="1"/>
  <c r="X169" i="1"/>
  <c r="Y169" i="1"/>
  <c r="P127" i="1"/>
  <c r="Q127" i="1"/>
  <c r="S127" i="1"/>
  <c r="T127" i="1"/>
  <c r="U127" i="1"/>
  <c r="W127" i="1"/>
  <c r="X127" i="1"/>
  <c r="Y127" i="1"/>
  <c r="P89" i="1"/>
  <c r="Q89" i="1"/>
  <c r="S89" i="1"/>
  <c r="T89" i="1"/>
  <c r="U89" i="1"/>
  <c r="W89" i="1"/>
  <c r="X89" i="1"/>
  <c r="Y89" i="1"/>
  <c r="P170" i="1"/>
  <c r="Q170" i="1"/>
  <c r="S170" i="1"/>
  <c r="T170" i="1"/>
  <c r="U170" i="1"/>
  <c r="W170" i="1"/>
  <c r="X170" i="1"/>
  <c r="Y170" i="1"/>
  <c r="P20" i="1"/>
  <c r="Q20" i="1"/>
  <c r="S20" i="1"/>
  <c r="T20" i="1"/>
  <c r="U20" i="1"/>
  <c r="W20" i="1"/>
  <c r="X20" i="1"/>
  <c r="Y20" i="1"/>
  <c r="P10" i="1"/>
  <c r="Q10" i="1"/>
  <c r="S10" i="1"/>
  <c r="T10" i="1"/>
  <c r="U10" i="1"/>
  <c r="W10" i="1"/>
  <c r="X10" i="1"/>
  <c r="Y10" i="1"/>
  <c r="P171" i="1"/>
  <c r="Q171" i="1"/>
  <c r="S171" i="1"/>
  <c r="T171" i="1"/>
  <c r="U171" i="1"/>
  <c r="W171" i="1"/>
  <c r="X171" i="1"/>
  <c r="Y171" i="1"/>
  <c r="P128" i="1"/>
  <c r="Q128" i="1"/>
  <c r="S128" i="1"/>
  <c r="T128" i="1"/>
  <c r="U128" i="1"/>
  <c r="W128" i="1"/>
  <c r="X128" i="1"/>
  <c r="Y128" i="1"/>
  <c r="P172" i="1"/>
  <c r="Q172" i="1"/>
  <c r="S172" i="1"/>
  <c r="T172" i="1"/>
  <c r="U172" i="1"/>
  <c r="W172" i="1"/>
  <c r="X172" i="1"/>
  <c r="Y172" i="1"/>
  <c r="P173" i="1"/>
  <c r="Q173" i="1"/>
  <c r="S173" i="1"/>
  <c r="T173" i="1"/>
  <c r="U173" i="1"/>
  <c r="W173" i="1"/>
  <c r="X173" i="1"/>
  <c r="Y173" i="1"/>
  <c r="P69" i="1"/>
  <c r="Q69" i="1"/>
  <c r="S69" i="1"/>
  <c r="T69" i="1"/>
  <c r="U69" i="1"/>
  <c r="W69" i="1"/>
  <c r="X69" i="1"/>
  <c r="Y69" i="1"/>
  <c r="P247" i="1"/>
  <c r="Q247" i="1"/>
  <c r="S247" i="1"/>
  <c r="T247" i="1"/>
  <c r="U247" i="1"/>
  <c r="W247" i="1"/>
  <c r="X247" i="1"/>
  <c r="Y247" i="1"/>
  <c r="P174" i="1"/>
  <c r="Q174" i="1"/>
  <c r="S174" i="1"/>
  <c r="T174" i="1"/>
  <c r="U174" i="1"/>
  <c r="W174" i="1"/>
  <c r="X174" i="1"/>
  <c r="Y174" i="1"/>
  <c r="P41" i="1"/>
  <c r="Q41" i="1"/>
  <c r="S41" i="1"/>
  <c r="T41" i="1"/>
  <c r="U41" i="1"/>
  <c r="W41" i="1"/>
  <c r="X41" i="1"/>
  <c r="Y41" i="1"/>
  <c r="P42" i="1"/>
  <c r="Q42" i="1"/>
  <c r="S42" i="1"/>
  <c r="T42" i="1"/>
  <c r="U42" i="1"/>
  <c r="W42" i="1"/>
  <c r="X42" i="1"/>
  <c r="Y42" i="1"/>
  <c r="P175" i="1"/>
  <c r="Q175" i="1"/>
  <c r="S175" i="1"/>
  <c r="T175" i="1"/>
  <c r="U175" i="1"/>
  <c r="W175" i="1"/>
  <c r="X175" i="1"/>
  <c r="Y175" i="1"/>
  <c r="P21" i="1"/>
  <c r="Q21" i="1"/>
  <c r="S21" i="1"/>
  <c r="T21" i="1"/>
  <c r="U21" i="1"/>
  <c r="W21" i="1"/>
  <c r="X21" i="1"/>
  <c r="Y21" i="1"/>
  <c r="P90" i="1"/>
  <c r="Q90" i="1"/>
  <c r="S90" i="1"/>
  <c r="T90" i="1"/>
  <c r="U90" i="1"/>
  <c r="W90" i="1"/>
  <c r="X90" i="1"/>
  <c r="Y90" i="1"/>
  <c r="P22" i="1"/>
  <c r="Q22" i="1"/>
  <c r="S22" i="1"/>
  <c r="T22" i="1"/>
  <c r="U22" i="1"/>
  <c r="W22" i="1"/>
  <c r="X22" i="1"/>
  <c r="Y22" i="1"/>
  <c r="P176" i="1"/>
  <c r="Q176" i="1"/>
  <c r="S176" i="1"/>
  <c r="T176" i="1"/>
  <c r="U176" i="1"/>
  <c r="W176" i="1"/>
  <c r="X176" i="1"/>
  <c r="Y176" i="1"/>
  <c r="P70" i="1"/>
  <c r="Q70" i="1"/>
  <c r="S70" i="1"/>
  <c r="T70" i="1"/>
  <c r="U70" i="1"/>
  <c r="W70" i="1"/>
  <c r="X70" i="1"/>
  <c r="Y70" i="1"/>
  <c r="P177" i="1"/>
  <c r="Q177" i="1"/>
  <c r="S177" i="1"/>
  <c r="T177" i="1"/>
  <c r="U177" i="1"/>
  <c r="W177" i="1"/>
  <c r="X177" i="1"/>
  <c r="Y177" i="1"/>
  <c r="P129" i="1"/>
  <c r="Q129" i="1"/>
  <c r="S129" i="1"/>
  <c r="T129" i="1"/>
  <c r="U129" i="1"/>
  <c r="W129" i="1"/>
  <c r="X129" i="1"/>
  <c r="Y129" i="1"/>
  <c r="P178" i="1"/>
  <c r="Q178" i="1"/>
  <c r="S178" i="1"/>
  <c r="T178" i="1"/>
  <c r="U178" i="1"/>
  <c r="W178" i="1"/>
  <c r="X178" i="1"/>
  <c r="Y178" i="1"/>
  <c r="P179" i="1"/>
  <c r="Q179" i="1"/>
  <c r="S179" i="1"/>
  <c r="T179" i="1"/>
  <c r="U179" i="1"/>
  <c r="W179" i="1"/>
  <c r="X179" i="1"/>
  <c r="Y179" i="1"/>
  <c r="P180" i="1"/>
  <c r="Q180" i="1"/>
  <c r="S180" i="1"/>
  <c r="T180" i="1"/>
  <c r="U180" i="1"/>
  <c r="W180" i="1"/>
  <c r="X180" i="1"/>
  <c r="Y180" i="1"/>
  <c r="P130" i="1"/>
  <c r="Q130" i="1"/>
  <c r="S130" i="1"/>
  <c r="T130" i="1"/>
  <c r="U130" i="1"/>
  <c r="W130" i="1"/>
  <c r="X130" i="1"/>
  <c r="Y130" i="1"/>
  <c r="P43" i="1"/>
  <c r="Q43" i="1"/>
  <c r="S43" i="1"/>
  <c r="T43" i="1"/>
  <c r="U43" i="1"/>
  <c r="W43" i="1"/>
  <c r="X43" i="1"/>
  <c r="Y43" i="1"/>
  <c r="P181" i="1"/>
  <c r="Q181" i="1"/>
  <c r="S181" i="1"/>
  <c r="T181" i="1"/>
  <c r="U181" i="1"/>
  <c r="W181" i="1"/>
  <c r="X181" i="1"/>
  <c r="Y181" i="1"/>
  <c r="P182" i="1"/>
  <c r="Q182" i="1"/>
  <c r="S182" i="1"/>
  <c r="T182" i="1"/>
  <c r="U182" i="1"/>
  <c r="W182" i="1"/>
  <c r="X182" i="1"/>
  <c r="Y182" i="1"/>
  <c r="P183" i="1"/>
  <c r="Q183" i="1"/>
  <c r="S183" i="1"/>
  <c r="T183" i="1"/>
  <c r="U183" i="1"/>
  <c r="W183" i="1"/>
  <c r="X183" i="1"/>
  <c r="Y183" i="1"/>
  <c r="P44" i="1"/>
  <c r="Q44" i="1"/>
  <c r="S44" i="1"/>
  <c r="T44" i="1"/>
  <c r="U44" i="1"/>
  <c r="W44" i="1"/>
  <c r="X44" i="1"/>
  <c r="Y44" i="1"/>
  <c r="P23" i="1"/>
  <c r="Q23" i="1"/>
  <c r="S23" i="1"/>
  <c r="T23" i="1"/>
  <c r="U23" i="1"/>
  <c r="W23" i="1"/>
  <c r="X23" i="1"/>
  <c r="Y23" i="1"/>
  <c r="P71" i="1"/>
  <c r="Q71" i="1"/>
  <c r="S71" i="1"/>
  <c r="T71" i="1"/>
  <c r="U71" i="1"/>
  <c r="W71" i="1"/>
  <c r="X71" i="1"/>
  <c r="Y71" i="1"/>
  <c r="P131" i="1"/>
  <c r="Q131" i="1"/>
  <c r="S131" i="1"/>
  <c r="T131" i="1"/>
  <c r="U131" i="1"/>
  <c r="W131" i="1"/>
  <c r="X131" i="1"/>
  <c r="Y131" i="1"/>
  <c r="P91" i="1"/>
  <c r="Q91" i="1"/>
  <c r="S91" i="1"/>
  <c r="T91" i="1"/>
  <c r="U91" i="1"/>
  <c r="W91" i="1"/>
  <c r="X91" i="1"/>
  <c r="Y91" i="1"/>
  <c r="P184" i="1"/>
  <c r="Q184" i="1"/>
  <c r="S184" i="1"/>
  <c r="T184" i="1"/>
  <c r="U184" i="1"/>
  <c r="W184" i="1"/>
  <c r="X184" i="1"/>
  <c r="Y184" i="1"/>
  <c r="P185" i="1"/>
  <c r="Q185" i="1"/>
  <c r="S185" i="1"/>
  <c r="T185" i="1"/>
  <c r="U185" i="1"/>
  <c r="W185" i="1"/>
  <c r="X185" i="1"/>
  <c r="Y185" i="1"/>
  <c r="P186" i="1"/>
  <c r="Q186" i="1"/>
  <c r="S186" i="1"/>
  <c r="T186" i="1"/>
  <c r="U186" i="1"/>
  <c r="W186" i="1"/>
  <c r="X186" i="1"/>
  <c r="Y186" i="1"/>
  <c r="P248" i="1"/>
  <c r="Q248" i="1"/>
  <c r="S248" i="1"/>
  <c r="T248" i="1"/>
  <c r="U248" i="1"/>
  <c r="W248" i="1"/>
  <c r="X248" i="1"/>
  <c r="Y248" i="1"/>
  <c r="P187" i="1"/>
  <c r="Q187" i="1"/>
  <c r="S187" i="1"/>
  <c r="T187" i="1"/>
  <c r="U187" i="1"/>
  <c r="W187" i="1"/>
  <c r="X187" i="1"/>
  <c r="Y187" i="1"/>
  <c r="P132" i="1"/>
  <c r="Q132" i="1"/>
  <c r="S132" i="1"/>
  <c r="T132" i="1"/>
  <c r="U132" i="1"/>
  <c r="W132" i="1"/>
  <c r="X132" i="1"/>
  <c r="Y132" i="1"/>
  <c r="P133" i="1"/>
  <c r="Q133" i="1"/>
  <c r="S133" i="1"/>
  <c r="T133" i="1"/>
  <c r="U133" i="1"/>
  <c r="W133" i="1"/>
  <c r="X133" i="1"/>
  <c r="Y133" i="1"/>
  <c r="P45" i="1"/>
  <c r="Q45" i="1"/>
  <c r="S45" i="1"/>
  <c r="T45" i="1"/>
  <c r="U45" i="1"/>
  <c r="W45" i="1"/>
  <c r="X45" i="1"/>
  <c r="Y45" i="1"/>
  <c r="P134" i="1"/>
  <c r="Q134" i="1"/>
  <c r="S134" i="1"/>
  <c r="T134" i="1"/>
  <c r="U134" i="1"/>
  <c r="W134" i="1"/>
  <c r="X134" i="1"/>
  <c r="Y134" i="1"/>
  <c r="P92" i="1"/>
  <c r="Q92" i="1"/>
  <c r="S92" i="1"/>
  <c r="T92" i="1"/>
  <c r="U92" i="1"/>
  <c r="W92" i="1"/>
  <c r="X92" i="1"/>
  <c r="Y92" i="1"/>
  <c r="P135" i="1"/>
  <c r="Q135" i="1"/>
  <c r="S135" i="1"/>
  <c r="T135" i="1"/>
  <c r="U135" i="1"/>
  <c r="W135" i="1"/>
  <c r="X135" i="1"/>
  <c r="Y135" i="1"/>
  <c r="P24" i="1"/>
  <c r="Q24" i="1"/>
  <c r="S24" i="1"/>
  <c r="T24" i="1"/>
  <c r="U24" i="1"/>
  <c r="W24" i="1"/>
  <c r="X24" i="1"/>
  <c r="Y24" i="1"/>
  <c r="P249" i="1"/>
  <c r="Q249" i="1"/>
  <c r="S249" i="1"/>
  <c r="T249" i="1"/>
  <c r="U249" i="1"/>
  <c r="W249" i="1"/>
  <c r="X249" i="1"/>
  <c r="Y249" i="1"/>
  <c r="P93" i="1"/>
  <c r="Q93" i="1"/>
  <c r="S93" i="1"/>
  <c r="T93" i="1"/>
  <c r="U93" i="1"/>
  <c r="W93" i="1"/>
  <c r="X93" i="1"/>
  <c r="Y93" i="1"/>
  <c r="P188" i="1"/>
  <c r="Q188" i="1"/>
  <c r="S188" i="1"/>
  <c r="T188" i="1"/>
  <c r="U188" i="1"/>
  <c r="W188" i="1"/>
  <c r="X188" i="1"/>
  <c r="Y188" i="1"/>
  <c r="P136" i="1"/>
  <c r="Q136" i="1"/>
  <c r="S136" i="1"/>
  <c r="T136" i="1"/>
  <c r="U136" i="1"/>
  <c r="W136" i="1"/>
  <c r="X136" i="1"/>
  <c r="Y136" i="1"/>
  <c r="P25" i="1"/>
  <c r="Q25" i="1"/>
  <c r="S25" i="1"/>
  <c r="T25" i="1"/>
  <c r="U25" i="1"/>
  <c r="W25" i="1"/>
  <c r="X25" i="1"/>
  <c r="Y25" i="1"/>
  <c r="P104" i="1"/>
  <c r="Q104" i="1"/>
  <c r="S104" i="1"/>
  <c r="T104" i="1"/>
  <c r="U104" i="1"/>
  <c r="W104" i="1"/>
  <c r="X104" i="1"/>
  <c r="Y104" i="1"/>
  <c r="P250" i="1"/>
  <c r="Q250" i="1"/>
  <c r="S250" i="1"/>
  <c r="T250" i="1"/>
  <c r="U250" i="1"/>
  <c r="W250" i="1"/>
  <c r="X250" i="1"/>
  <c r="Y250" i="1"/>
  <c r="P318" i="1"/>
  <c r="Q318" i="1"/>
  <c r="S318" i="1"/>
  <c r="T318" i="1"/>
  <c r="U318" i="1"/>
  <c r="W318" i="1"/>
  <c r="X318" i="1"/>
  <c r="Y318" i="1"/>
  <c r="P109" i="1"/>
  <c r="Q109" i="1"/>
  <c r="S109" i="1"/>
  <c r="T109" i="1"/>
  <c r="U109" i="1"/>
  <c r="W109" i="1"/>
  <c r="X109" i="1"/>
  <c r="Y109" i="1"/>
  <c r="P251" i="1"/>
  <c r="Q251" i="1"/>
  <c r="S251" i="1"/>
  <c r="T251" i="1"/>
  <c r="U251" i="1"/>
  <c r="W251" i="1"/>
  <c r="X251" i="1"/>
  <c r="Y251" i="1"/>
  <c r="P142" i="1"/>
  <c r="Q142" i="1"/>
  <c r="S142" i="1"/>
  <c r="T142" i="1"/>
  <c r="U142" i="1"/>
  <c r="W142" i="1"/>
  <c r="X142" i="1"/>
  <c r="Y142" i="1"/>
  <c r="P252" i="1"/>
  <c r="Q252" i="1"/>
  <c r="S252" i="1"/>
  <c r="T252" i="1"/>
  <c r="U252" i="1"/>
  <c r="W252" i="1"/>
  <c r="X252" i="1"/>
  <c r="Y252" i="1"/>
  <c r="P143" i="1"/>
  <c r="Q143" i="1"/>
  <c r="S143" i="1"/>
  <c r="T143" i="1"/>
  <c r="U143" i="1"/>
  <c r="W143" i="1"/>
  <c r="X143" i="1"/>
  <c r="Y143" i="1"/>
  <c r="P253" i="1"/>
  <c r="Q253" i="1"/>
  <c r="S253" i="1"/>
  <c r="T253" i="1"/>
  <c r="U253" i="1"/>
  <c r="W253" i="1"/>
  <c r="X253" i="1"/>
  <c r="Y253" i="1"/>
  <c r="P197" i="1"/>
  <c r="Q197" i="1"/>
  <c r="S197" i="1"/>
  <c r="T197" i="1"/>
  <c r="U197" i="1"/>
  <c r="W197" i="1"/>
  <c r="X197" i="1"/>
  <c r="Y197" i="1"/>
  <c r="P52" i="1"/>
  <c r="Q52" i="1"/>
  <c r="S52" i="1"/>
  <c r="T52" i="1"/>
  <c r="U52" i="1"/>
  <c r="W52" i="1"/>
  <c r="X52" i="1"/>
  <c r="Y52" i="1"/>
  <c r="P53" i="1"/>
  <c r="Q53" i="1"/>
  <c r="S53" i="1"/>
  <c r="T53" i="1"/>
  <c r="U53" i="1"/>
  <c r="W53" i="1"/>
  <c r="X53" i="1"/>
  <c r="Y53" i="1"/>
  <c r="P254" i="1"/>
  <c r="Q254" i="1"/>
  <c r="S254" i="1"/>
  <c r="T254" i="1"/>
  <c r="U254" i="1"/>
  <c r="W254" i="1"/>
  <c r="X254" i="1"/>
  <c r="Y254" i="1"/>
  <c r="P72" i="1"/>
  <c r="Q72" i="1"/>
  <c r="S72" i="1"/>
  <c r="T72" i="1"/>
  <c r="U72" i="1"/>
  <c r="W72" i="1"/>
  <c r="X72" i="1"/>
  <c r="Y72" i="1"/>
  <c r="P144" i="1"/>
  <c r="Q144" i="1"/>
  <c r="S144" i="1"/>
  <c r="T144" i="1"/>
  <c r="U144" i="1"/>
  <c r="W144" i="1"/>
  <c r="X144" i="1"/>
  <c r="Y144" i="1"/>
  <c r="P54" i="1"/>
  <c r="Q54" i="1"/>
  <c r="S54" i="1"/>
  <c r="T54" i="1"/>
  <c r="U54" i="1"/>
  <c r="W54" i="1"/>
  <c r="X54" i="1"/>
  <c r="Y54" i="1"/>
  <c r="P86" i="1"/>
  <c r="Q86" i="1"/>
  <c r="S86" i="1"/>
  <c r="T86" i="1"/>
  <c r="U86" i="1"/>
  <c r="W86" i="1"/>
  <c r="X86" i="1"/>
  <c r="Y86" i="1"/>
  <c r="P198" i="1"/>
  <c r="Q198" i="1"/>
  <c r="S198" i="1"/>
  <c r="T198" i="1"/>
  <c r="U198" i="1"/>
  <c r="W198" i="1"/>
  <c r="X198" i="1"/>
  <c r="Y198" i="1"/>
  <c r="P122" i="1"/>
  <c r="Q122" i="1"/>
  <c r="S122" i="1"/>
  <c r="T122" i="1"/>
  <c r="U122" i="1"/>
  <c r="W122" i="1"/>
  <c r="X122" i="1"/>
  <c r="Y122" i="1"/>
  <c r="P55" i="1"/>
  <c r="Q55" i="1"/>
  <c r="S55" i="1"/>
  <c r="T55" i="1"/>
  <c r="U55" i="1"/>
  <c r="W55" i="1"/>
  <c r="X55" i="1"/>
  <c r="Y55" i="1"/>
  <c r="P483" i="1"/>
  <c r="Q483" i="1"/>
  <c r="S483" i="1"/>
  <c r="T483" i="1"/>
  <c r="U483" i="1"/>
  <c r="W483" i="1"/>
  <c r="X483" i="1"/>
  <c r="Y483" i="1"/>
  <c r="P199" i="1"/>
  <c r="Q199" i="1"/>
  <c r="S199" i="1"/>
  <c r="T199" i="1"/>
  <c r="U199" i="1"/>
  <c r="W199" i="1"/>
  <c r="X199" i="1"/>
  <c r="Y199" i="1"/>
  <c r="P56" i="1"/>
  <c r="Q56" i="1"/>
  <c r="S56" i="1"/>
  <c r="T56" i="1"/>
  <c r="U56" i="1"/>
  <c r="W56" i="1"/>
  <c r="X56" i="1"/>
  <c r="Y56" i="1"/>
  <c r="P105" i="1"/>
  <c r="Q105" i="1"/>
  <c r="S105" i="1"/>
  <c r="T105" i="1"/>
  <c r="U105" i="1"/>
  <c r="W105" i="1"/>
  <c r="X105" i="1"/>
  <c r="Y105" i="1"/>
  <c r="P200" i="1"/>
  <c r="Q200" i="1"/>
  <c r="S200" i="1"/>
  <c r="T200" i="1"/>
  <c r="U200" i="1"/>
  <c r="W200" i="1"/>
  <c r="X200" i="1"/>
  <c r="Y200" i="1"/>
  <c r="P201" i="1"/>
  <c r="Q201" i="1"/>
  <c r="S201" i="1"/>
  <c r="T201" i="1"/>
  <c r="U201" i="1"/>
  <c r="W201" i="1"/>
  <c r="X201" i="1"/>
  <c r="Y201" i="1"/>
  <c r="P218" i="1"/>
  <c r="Q218" i="1"/>
  <c r="S218" i="1"/>
  <c r="T218" i="1"/>
  <c r="U218" i="1"/>
  <c r="W218" i="1"/>
  <c r="X218" i="1"/>
  <c r="Y218" i="1"/>
  <c r="P145" i="1"/>
  <c r="Q145" i="1"/>
  <c r="S145" i="1"/>
  <c r="T145" i="1"/>
  <c r="U145" i="1"/>
  <c r="W145" i="1"/>
  <c r="X145" i="1"/>
  <c r="Y145" i="1"/>
  <c r="P319" i="1"/>
  <c r="Q319" i="1"/>
  <c r="S319" i="1"/>
  <c r="T319" i="1"/>
  <c r="U319" i="1"/>
  <c r="W319" i="1"/>
  <c r="X319" i="1"/>
  <c r="Y319" i="1"/>
  <c r="P123" i="1"/>
  <c r="Q123" i="1"/>
  <c r="S123" i="1"/>
  <c r="T123" i="1"/>
  <c r="U123" i="1"/>
  <c r="W123" i="1"/>
  <c r="X123" i="1"/>
  <c r="Y123" i="1"/>
  <c r="P255" i="1"/>
  <c r="Q255" i="1"/>
  <c r="S255" i="1"/>
  <c r="T255" i="1"/>
  <c r="U255" i="1"/>
  <c r="W255" i="1"/>
  <c r="X255" i="1"/>
  <c r="Y255" i="1"/>
  <c r="P124" i="1"/>
  <c r="Q124" i="1"/>
  <c r="S124" i="1"/>
  <c r="T124" i="1"/>
  <c r="U124" i="1"/>
  <c r="W124" i="1"/>
  <c r="X124" i="1"/>
  <c r="Y124" i="1"/>
  <c r="P202" i="1"/>
  <c r="Q202" i="1"/>
  <c r="S202" i="1"/>
  <c r="T202" i="1"/>
  <c r="U202" i="1"/>
  <c r="W202" i="1"/>
  <c r="X202" i="1"/>
  <c r="Y202" i="1"/>
  <c r="P64" i="1"/>
  <c r="Q64" i="1"/>
  <c r="S64" i="1"/>
  <c r="T64" i="1"/>
  <c r="U64" i="1"/>
  <c r="W64" i="1"/>
  <c r="X64" i="1"/>
  <c r="Y64" i="1"/>
  <c r="P166" i="1"/>
  <c r="Q166" i="1"/>
  <c r="S166" i="1"/>
  <c r="T166" i="1"/>
  <c r="U166" i="1"/>
  <c r="W166" i="1"/>
  <c r="X166" i="1"/>
  <c r="Y166" i="1"/>
  <c r="P11" i="1"/>
  <c r="Q11" i="1"/>
  <c r="S11" i="1"/>
  <c r="T11" i="1"/>
  <c r="U11" i="1"/>
  <c r="W11" i="1"/>
  <c r="X11" i="1"/>
  <c r="Y11" i="1"/>
  <c r="P57" i="1"/>
  <c r="Q57" i="1"/>
  <c r="S57" i="1"/>
  <c r="T57" i="1"/>
  <c r="U57" i="1"/>
  <c r="W57" i="1"/>
  <c r="X57" i="1"/>
  <c r="Y57" i="1"/>
  <c r="P146" i="1"/>
  <c r="Q146" i="1"/>
  <c r="S146" i="1"/>
  <c r="T146" i="1"/>
  <c r="U146" i="1"/>
  <c r="W146" i="1"/>
  <c r="X146" i="1"/>
  <c r="Y146" i="1"/>
  <c r="P203" i="1"/>
  <c r="Q203" i="1"/>
  <c r="S203" i="1"/>
  <c r="T203" i="1"/>
  <c r="U203" i="1"/>
  <c r="W203" i="1"/>
  <c r="X203" i="1"/>
  <c r="Y203" i="1"/>
  <c r="P256" i="1"/>
  <c r="Q256" i="1"/>
  <c r="S256" i="1"/>
  <c r="T256" i="1"/>
  <c r="U256" i="1"/>
  <c r="W256" i="1"/>
  <c r="X256" i="1"/>
  <c r="Y256" i="1"/>
  <c r="P276" i="1"/>
  <c r="Q276" i="1"/>
  <c r="S276" i="1"/>
  <c r="T276" i="1"/>
  <c r="U276" i="1"/>
  <c r="W276" i="1"/>
  <c r="X276" i="1"/>
  <c r="Y276" i="1"/>
  <c r="P162" i="1"/>
  <c r="Q162" i="1"/>
  <c r="S162" i="1"/>
  <c r="T162" i="1"/>
  <c r="U162" i="1"/>
  <c r="W162" i="1"/>
  <c r="X162" i="1"/>
  <c r="Y162" i="1"/>
  <c r="P147" i="1"/>
  <c r="Q147" i="1"/>
  <c r="S147" i="1"/>
  <c r="T147" i="1"/>
  <c r="U147" i="1"/>
  <c r="W147" i="1"/>
  <c r="X147" i="1"/>
  <c r="Y147" i="1"/>
  <c r="P204" i="1"/>
  <c r="Q204" i="1"/>
  <c r="S204" i="1"/>
  <c r="T204" i="1"/>
  <c r="U204" i="1"/>
  <c r="W204" i="1"/>
  <c r="X204" i="1"/>
  <c r="Y204" i="1"/>
  <c r="P148" i="1"/>
  <c r="Q148" i="1"/>
  <c r="S148" i="1"/>
  <c r="T148" i="1"/>
  <c r="U148" i="1"/>
  <c r="W148" i="1"/>
  <c r="X148" i="1"/>
  <c r="Y148" i="1"/>
  <c r="P58" i="1"/>
  <c r="Q58" i="1"/>
  <c r="S58" i="1"/>
  <c r="T58" i="1"/>
  <c r="U58" i="1"/>
  <c r="W58" i="1"/>
  <c r="X58" i="1"/>
  <c r="Y58" i="1"/>
  <c r="P257" i="1"/>
  <c r="Q257" i="1"/>
  <c r="S257" i="1"/>
  <c r="T257" i="1"/>
  <c r="U257" i="1"/>
  <c r="W257" i="1"/>
  <c r="X257" i="1"/>
  <c r="Y257" i="1"/>
  <c r="P65" i="1"/>
  <c r="Q65" i="1"/>
  <c r="S65" i="1"/>
  <c r="T65" i="1"/>
  <c r="U65" i="1"/>
  <c r="W65" i="1"/>
  <c r="X65" i="1"/>
  <c r="Y65" i="1"/>
  <c r="P320" i="1"/>
  <c r="Q320" i="1"/>
  <c r="S320" i="1"/>
  <c r="T320" i="1"/>
  <c r="U320" i="1"/>
  <c r="W320" i="1"/>
  <c r="X320" i="1"/>
  <c r="Y320" i="1"/>
  <c r="P149" i="1"/>
  <c r="Q149" i="1"/>
  <c r="S149" i="1"/>
  <c r="T149" i="1"/>
  <c r="U149" i="1"/>
  <c r="W149" i="1"/>
  <c r="X149" i="1"/>
  <c r="Y149" i="1"/>
  <c r="P29" i="1"/>
  <c r="Q29" i="1"/>
  <c r="S29" i="1"/>
  <c r="T29" i="1"/>
  <c r="U29" i="1"/>
  <c r="W29" i="1"/>
  <c r="X29" i="1"/>
  <c r="Y29" i="1"/>
  <c r="P150" i="1"/>
  <c r="Q150" i="1"/>
  <c r="S150" i="1"/>
  <c r="T150" i="1"/>
  <c r="U150" i="1"/>
  <c r="W150" i="1"/>
  <c r="X150" i="1"/>
  <c r="Y150" i="1"/>
  <c r="P258" i="1"/>
  <c r="Q258" i="1"/>
  <c r="S258" i="1"/>
  <c r="T258" i="1"/>
  <c r="U258" i="1"/>
  <c r="W258" i="1"/>
  <c r="X258" i="1"/>
  <c r="Y258" i="1"/>
  <c r="P106" i="1"/>
  <c r="Q106" i="1"/>
  <c r="S106" i="1"/>
  <c r="T106" i="1"/>
  <c r="U106" i="1"/>
  <c r="W106" i="1"/>
  <c r="X106" i="1"/>
  <c r="Y106" i="1"/>
  <c r="P151" i="1"/>
  <c r="Q151" i="1"/>
  <c r="S151" i="1"/>
  <c r="T151" i="1"/>
  <c r="U151" i="1"/>
  <c r="W151" i="1"/>
  <c r="X151" i="1"/>
  <c r="Y151" i="1"/>
  <c r="P205" i="1"/>
  <c r="Q205" i="1"/>
  <c r="S205" i="1"/>
  <c r="T205" i="1"/>
  <c r="U205" i="1"/>
  <c r="W205" i="1"/>
  <c r="X205" i="1"/>
  <c r="Y205" i="1"/>
  <c r="P4" i="1"/>
  <c r="Q4" i="1"/>
  <c r="S4" i="1"/>
  <c r="T4" i="1"/>
  <c r="U4" i="1"/>
  <c r="W4" i="1"/>
  <c r="X4" i="1"/>
  <c r="Y4" i="1"/>
  <c r="P259" i="1"/>
  <c r="Q259" i="1"/>
  <c r="S259" i="1"/>
  <c r="T259" i="1"/>
  <c r="U259" i="1"/>
  <c r="W259" i="1"/>
  <c r="X259" i="1"/>
  <c r="Y259" i="1"/>
  <c r="P260" i="1"/>
  <c r="Q260" i="1"/>
  <c r="S260" i="1"/>
  <c r="T260" i="1"/>
  <c r="U260" i="1"/>
  <c r="W260" i="1"/>
  <c r="X260" i="1"/>
  <c r="Y260" i="1"/>
  <c r="P321" i="1"/>
  <c r="Q321" i="1"/>
  <c r="S321" i="1"/>
  <c r="T321" i="1"/>
  <c r="U321" i="1"/>
  <c r="W321" i="1"/>
  <c r="X321" i="1"/>
  <c r="Y321" i="1"/>
  <c r="P59" i="1"/>
  <c r="Q59" i="1"/>
  <c r="S59" i="1"/>
  <c r="T59" i="1"/>
  <c r="U59" i="1"/>
  <c r="W59" i="1"/>
  <c r="X59" i="1"/>
  <c r="Y59" i="1"/>
  <c r="P26" i="1"/>
  <c r="Q26" i="1"/>
  <c r="S26" i="1"/>
  <c r="T26" i="1"/>
  <c r="U26" i="1"/>
  <c r="W26" i="1"/>
  <c r="X26" i="1"/>
  <c r="Y26" i="1"/>
  <c r="P277" i="1"/>
  <c r="Q277" i="1"/>
  <c r="S277" i="1"/>
  <c r="T277" i="1"/>
  <c r="U277" i="1"/>
  <c r="W277" i="1"/>
  <c r="X277" i="1"/>
  <c r="Y277" i="1"/>
  <c r="P278" i="1"/>
  <c r="Q278" i="1"/>
  <c r="S278" i="1"/>
  <c r="T278" i="1"/>
  <c r="U278" i="1"/>
  <c r="W278" i="1"/>
  <c r="X278" i="1"/>
  <c r="Y278" i="1"/>
  <c r="P137" i="1"/>
  <c r="Q137" i="1"/>
  <c r="S137" i="1"/>
  <c r="T137" i="1"/>
  <c r="U137" i="1"/>
  <c r="W137" i="1"/>
  <c r="X137" i="1"/>
  <c r="Y137" i="1"/>
  <c r="P30" i="1"/>
  <c r="Q30" i="1"/>
  <c r="S30" i="1"/>
  <c r="T30" i="1"/>
  <c r="U30" i="1"/>
  <c r="W30" i="1"/>
  <c r="X30" i="1"/>
  <c r="Y30" i="1"/>
  <c r="P206" i="1"/>
  <c r="Q206" i="1"/>
  <c r="S206" i="1"/>
  <c r="T206" i="1"/>
  <c r="U206" i="1"/>
  <c r="W206" i="1"/>
  <c r="X206" i="1"/>
  <c r="Y206" i="1"/>
  <c r="P388" i="1"/>
  <c r="Q388" i="1"/>
  <c r="S388" i="1"/>
  <c r="T388" i="1"/>
  <c r="U388" i="1"/>
  <c r="W388" i="1"/>
  <c r="X388" i="1"/>
  <c r="Y388" i="1"/>
  <c r="P279" i="1"/>
  <c r="Q279" i="1"/>
  <c r="S279" i="1"/>
  <c r="T279" i="1"/>
  <c r="U279" i="1"/>
  <c r="W279" i="1"/>
  <c r="X279" i="1"/>
  <c r="Y279" i="1"/>
  <c r="P347" i="1"/>
  <c r="Q347" i="1"/>
  <c r="S347" i="1"/>
  <c r="T347" i="1"/>
  <c r="U347" i="1"/>
  <c r="W347" i="1"/>
  <c r="X347" i="1"/>
  <c r="Y347" i="1"/>
  <c r="P60" i="1"/>
  <c r="Q60" i="1"/>
  <c r="S60" i="1"/>
  <c r="T60" i="1"/>
  <c r="U60" i="1"/>
  <c r="W60" i="1"/>
  <c r="X60" i="1"/>
  <c r="Y60" i="1"/>
  <c r="P322" i="1"/>
  <c r="Q322" i="1"/>
  <c r="S322" i="1"/>
  <c r="T322" i="1"/>
  <c r="U322" i="1"/>
  <c r="W322" i="1"/>
  <c r="X322" i="1"/>
  <c r="Y322" i="1"/>
  <c r="P219" i="1"/>
  <c r="Q219" i="1"/>
  <c r="S219" i="1"/>
  <c r="T219" i="1"/>
  <c r="U219" i="1"/>
  <c r="W219" i="1"/>
  <c r="X219" i="1"/>
  <c r="Y219" i="1"/>
  <c r="P348" i="1"/>
  <c r="Q348" i="1"/>
  <c r="S348" i="1"/>
  <c r="T348" i="1"/>
  <c r="U348" i="1"/>
  <c r="W348" i="1"/>
  <c r="X348" i="1"/>
  <c r="Y348" i="1"/>
  <c r="P138" i="1"/>
  <c r="Q138" i="1"/>
  <c r="S138" i="1"/>
  <c r="T138" i="1"/>
  <c r="U138" i="1"/>
  <c r="W138" i="1"/>
  <c r="X138" i="1"/>
  <c r="Y138" i="1"/>
  <c r="P189" i="1"/>
  <c r="Q189" i="1"/>
  <c r="S189" i="1"/>
  <c r="T189" i="1"/>
  <c r="U189" i="1"/>
  <c r="W189" i="1"/>
  <c r="X189" i="1"/>
  <c r="Y189" i="1"/>
  <c r="P280" i="1"/>
  <c r="Q280" i="1"/>
  <c r="S280" i="1"/>
  <c r="T280" i="1"/>
  <c r="U280" i="1"/>
  <c r="W280" i="1"/>
  <c r="X280" i="1"/>
  <c r="Y280" i="1"/>
  <c r="P220" i="1"/>
  <c r="Q220" i="1"/>
  <c r="S220" i="1"/>
  <c r="T220" i="1"/>
  <c r="U220" i="1"/>
  <c r="W220" i="1"/>
  <c r="X220" i="1"/>
  <c r="Y220" i="1"/>
  <c r="P281" i="1"/>
  <c r="Q281" i="1"/>
  <c r="S281" i="1"/>
  <c r="T281" i="1"/>
  <c r="U281" i="1"/>
  <c r="W281" i="1"/>
  <c r="X281" i="1"/>
  <c r="Y281" i="1"/>
  <c r="P190" i="1"/>
  <c r="Q190" i="1"/>
  <c r="S190" i="1"/>
  <c r="T190" i="1"/>
  <c r="U190" i="1"/>
  <c r="W190" i="1"/>
  <c r="X190" i="1"/>
  <c r="Y190" i="1"/>
  <c r="P323" i="1"/>
  <c r="Q323" i="1"/>
  <c r="S323" i="1"/>
  <c r="T323" i="1"/>
  <c r="U323" i="1"/>
  <c r="W323" i="1"/>
  <c r="X323" i="1"/>
  <c r="Y323" i="1"/>
  <c r="P191" i="1"/>
  <c r="Q191" i="1"/>
  <c r="S191" i="1"/>
  <c r="T191" i="1"/>
  <c r="U191" i="1"/>
  <c r="W191" i="1"/>
  <c r="X191" i="1"/>
  <c r="Y191" i="1"/>
  <c r="P61" i="1"/>
  <c r="Q61" i="1"/>
  <c r="S61" i="1"/>
  <c r="T61" i="1"/>
  <c r="U61" i="1"/>
  <c r="W61" i="1"/>
  <c r="X61" i="1"/>
  <c r="Y61" i="1"/>
  <c r="P62" i="1"/>
  <c r="Q62" i="1"/>
  <c r="S62" i="1"/>
  <c r="T62" i="1"/>
  <c r="U62" i="1"/>
  <c r="W62" i="1"/>
  <c r="X62" i="1"/>
  <c r="Y62" i="1"/>
  <c r="P221" i="1"/>
  <c r="Q221" i="1"/>
  <c r="S221" i="1"/>
  <c r="T221" i="1"/>
  <c r="U221" i="1"/>
  <c r="W221" i="1"/>
  <c r="X221" i="1"/>
  <c r="Y221" i="1"/>
  <c r="P324" i="1"/>
  <c r="Q324" i="1"/>
  <c r="S324" i="1"/>
  <c r="T324" i="1"/>
  <c r="U324" i="1"/>
  <c r="W324" i="1"/>
  <c r="X324" i="1"/>
  <c r="Y324" i="1"/>
  <c r="P87" i="1"/>
  <c r="Q87" i="1"/>
  <c r="S87" i="1"/>
  <c r="T87" i="1"/>
  <c r="U87" i="1"/>
  <c r="W87" i="1"/>
  <c r="X87" i="1"/>
  <c r="Y87" i="1"/>
  <c r="P325" i="1"/>
  <c r="Q325" i="1"/>
  <c r="S325" i="1"/>
  <c r="T325" i="1"/>
  <c r="U325" i="1"/>
  <c r="W325" i="1"/>
  <c r="X325" i="1"/>
  <c r="Y325" i="1"/>
  <c r="P326" i="1"/>
  <c r="Q326" i="1"/>
  <c r="S326" i="1"/>
  <c r="T326" i="1"/>
  <c r="U326" i="1"/>
  <c r="W326" i="1"/>
  <c r="X326" i="1"/>
  <c r="Y326" i="1"/>
  <c r="P152" i="1"/>
  <c r="Q152" i="1"/>
  <c r="S152" i="1"/>
  <c r="T152" i="1"/>
  <c r="U152" i="1"/>
  <c r="W152" i="1"/>
  <c r="X152" i="1"/>
  <c r="Y152" i="1"/>
  <c r="P222" i="1"/>
  <c r="Q222" i="1"/>
  <c r="S222" i="1"/>
  <c r="T222" i="1"/>
  <c r="U222" i="1"/>
  <c r="W222" i="1"/>
  <c r="X222" i="1"/>
  <c r="Y222" i="1"/>
  <c r="P153" i="1"/>
  <c r="Q153" i="1"/>
  <c r="S153" i="1"/>
  <c r="T153" i="1"/>
  <c r="U153" i="1"/>
  <c r="W153" i="1"/>
  <c r="X153" i="1"/>
  <c r="Y153" i="1"/>
  <c r="P94" i="1"/>
  <c r="Q94" i="1"/>
  <c r="S94" i="1"/>
  <c r="T94" i="1"/>
  <c r="U94" i="1"/>
  <c r="W94" i="1"/>
  <c r="X94" i="1"/>
  <c r="Y94" i="1"/>
  <c r="P282" i="1"/>
  <c r="Q282" i="1"/>
  <c r="S282" i="1"/>
  <c r="T282" i="1"/>
  <c r="U282" i="1"/>
  <c r="W282" i="1"/>
  <c r="X282" i="1"/>
  <c r="Y282" i="1"/>
  <c r="P327" i="1"/>
  <c r="Q327" i="1"/>
  <c r="S327" i="1"/>
  <c r="T327" i="1"/>
  <c r="U327" i="1"/>
  <c r="W327" i="1"/>
  <c r="X327" i="1"/>
  <c r="Y327" i="1"/>
  <c r="P139" i="1"/>
  <c r="Q139" i="1"/>
  <c r="S139" i="1"/>
  <c r="T139" i="1"/>
  <c r="U139" i="1"/>
  <c r="W139" i="1"/>
  <c r="X139" i="1"/>
  <c r="Y139" i="1"/>
  <c r="P223" i="1"/>
  <c r="Q223" i="1"/>
  <c r="S223" i="1"/>
  <c r="T223" i="1"/>
  <c r="U223" i="1"/>
  <c r="W223" i="1"/>
  <c r="X223" i="1"/>
  <c r="Y223" i="1"/>
  <c r="P95" i="1"/>
  <c r="Q95" i="1"/>
  <c r="S95" i="1"/>
  <c r="T95" i="1"/>
  <c r="U95" i="1"/>
  <c r="W95" i="1"/>
  <c r="X95" i="1"/>
  <c r="Y95" i="1"/>
  <c r="P349" i="1"/>
  <c r="Q349" i="1"/>
  <c r="S349" i="1"/>
  <c r="T349" i="1"/>
  <c r="U349" i="1"/>
  <c r="W349" i="1"/>
  <c r="X349" i="1"/>
  <c r="Y349" i="1"/>
  <c r="P163" i="1"/>
  <c r="Q163" i="1"/>
  <c r="S163" i="1"/>
  <c r="T163" i="1"/>
  <c r="U163" i="1"/>
  <c r="W163" i="1"/>
  <c r="X163" i="1"/>
  <c r="Y163" i="1"/>
  <c r="P224" i="1"/>
  <c r="Q224" i="1"/>
  <c r="S224" i="1"/>
  <c r="T224" i="1"/>
  <c r="U224" i="1"/>
  <c r="W224" i="1"/>
  <c r="X224" i="1"/>
  <c r="Y224" i="1"/>
  <c r="P225" i="1"/>
  <c r="Q225" i="1"/>
  <c r="S225" i="1"/>
  <c r="T225" i="1"/>
  <c r="U225" i="1"/>
  <c r="W225" i="1"/>
  <c r="X225" i="1"/>
  <c r="Y225" i="1"/>
  <c r="P140" i="1"/>
  <c r="Q140" i="1"/>
  <c r="S140" i="1"/>
  <c r="T140" i="1"/>
  <c r="U140" i="1"/>
  <c r="W140" i="1"/>
  <c r="X140" i="1"/>
  <c r="Y140" i="1"/>
  <c r="P283" i="1"/>
  <c r="Q283" i="1"/>
  <c r="S283" i="1"/>
  <c r="T283" i="1"/>
  <c r="U283" i="1"/>
  <c r="W283" i="1"/>
  <c r="X283" i="1"/>
  <c r="Y283" i="1"/>
  <c r="P154" i="1"/>
  <c r="Q154" i="1"/>
  <c r="S154" i="1"/>
  <c r="T154" i="1"/>
  <c r="U154" i="1"/>
  <c r="W154" i="1"/>
  <c r="X154" i="1"/>
  <c r="Y154" i="1"/>
  <c r="P328" i="1"/>
  <c r="Q328" i="1"/>
  <c r="S328" i="1"/>
  <c r="T328" i="1"/>
  <c r="U328" i="1"/>
  <c r="W328" i="1"/>
  <c r="X328" i="1"/>
  <c r="Y328" i="1"/>
  <c r="P389" i="1"/>
  <c r="Q389" i="1"/>
  <c r="S389" i="1"/>
  <c r="T389" i="1"/>
  <c r="U389" i="1"/>
  <c r="W389" i="1"/>
  <c r="X389" i="1"/>
  <c r="Y389" i="1"/>
  <c r="P284" i="1"/>
  <c r="Q284" i="1"/>
  <c r="S284" i="1"/>
  <c r="T284" i="1"/>
  <c r="U284" i="1"/>
  <c r="W284" i="1"/>
  <c r="X284" i="1"/>
  <c r="Y284" i="1"/>
  <c r="P192" i="1"/>
  <c r="Q192" i="1"/>
  <c r="S192" i="1"/>
  <c r="T192" i="1"/>
  <c r="U192" i="1"/>
  <c r="W192" i="1"/>
  <c r="X192" i="1"/>
  <c r="Y192" i="1"/>
  <c r="P390" i="1"/>
  <c r="Q390" i="1"/>
  <c r="S390" i="1"/>
  <c r="T390" i="1"/>
  <c r="U390" i="1"/>
  <c r="W390" i="1"/>
  <c r="X390" i="1"/>
  <c r="Y390" i="1"/>
  <c r="P391" i="1"/>
  <c r="Q391" i="1"/>
  <c r="S391" i="1"/>
  <c r="T391" i="1"/>
  <c r="U391" i="1"/>
  <c r="W391" i="1"/>
  <c r="X391" i="1"/>
  <c r="Y391" i="1"/>
  <c r="P285" i="1"/>
  <c r="Q285" i="1"/>
  <c r="S285" i="1"/>
  <c r="T285" i="1"/>
  <c r="U285" i="1"/>
  <c r="W285" i="1"/>
  <c r="X285" i="1"/>
  <c r="Y285" i="1"/>
  <c r="P286" i="1"/>
  <c r="Q286" i="1"/>
  <c r="S286" i="1"/>
  <c r="T286" i="1"/>
  <c r="U286" i="1"/>
  <c r="W286" i="1"/>
  <c r="X286" i="1"/>
  <c r="Y286" i="1"/>
  <c r="P287" i="1"/>
  <c r="Q287" i="1"/>
  <c r="S287" i="1"/>
  <c r="T287" i="1"/>
  <c r="U287" i="1"/>
  <c r="W287" i="1"/>
  <c r="X287" i="1"/>
  <c r="Y287" i="1"/>
  <c r="P288" i="1"/>
  <c r="Q288" i="1"/>
  <c r="S288" i="1"/>
  <c r="T288" i="1"/>
  <c r="U288" i="1"/>
  <c r="W288" i="1"/>
  <c r="X288" i="1"/>
  <c r="Y288" i="1"/>
  <c r="P226" i="1"/>
  <c r="Q226" i="1"/>
  <c r="S226" i="1"/>
  <c r="T226" i="1"/>
  <c r="U226" i="1"/>
  <c r="W226" i="1"/>
  <c r="X226" i="1"/>
  <c r="Y226" i="1"/>
  <c r="P96" i="1"/>
  <c r="Q96" i="1"/>
  <c r="S96" i="1"/>
  <c r="T96" i="1"/>
  <c r="U96" i="1"/>
  <c r="W96" i="1"/>
  <c r="X96" i="1"/>
  <c r="Y96" i="1"/>
  <c r="P329" i="1"/>
  <c r="Q329" i="1"/>
  <c r="S329" i="1"/>
  <c r="T329" i="1"/>
  <c r="U329" i="1"/>
  <c r="W329" i="1"/>
  <c r="X329" i="1"/>
  <c r="Y329" i="1"/>
  <c r="P350" i="1"/>
  <c r="Q350" i="1"/>
  <c r="S350" i="1"/>
  <c r="T350" i="1"/>
  <c r="U350" i="1"/>
  <c r="W350" i="1"/>
  <c r="X350" i="1"/>
  <c r="Y350" i="1"/>
  <c r="P300" i="1"/>
  <c r="Q300" i="1"/>
  <c r="S300" i="1"/>
  <c r="T300" i="1"/>
  <c r="U300" i="1"/>
  <c r="W300" i="1"/>
  <c r="X300" i="1"/>
  <c r="Y300" i="1"/>
  <c r="P392" i="1"/>
  <c r="Q392" i="1"/>
  <c r="S392" i="1"/>
  <c r="T392" i="1"/>
  <c r="U392" i="1"/>
  <c r="W392" i="1"/>
  <c r="X392" i="1"/>
  <c r="Y392" i="1"/>
  <c r="P31" i="1"/>
  <c r="Q31" i="1"/>
  <c r="S31" i="1"/>
  <c r="T31" i="1"/>
  <c r="U31" i="1"/>
  <c r="W31" i="1"/>
  <c r="X31" i="1"/>
  <c r="Y31" i="1"/>
  <c r="P164" i="1"/>
  <c r="Q164" i="1"/>
  <c r="S164" i="1"/>
  <c r="T164" i="1"/>
  <c r="U164" i="1"/>
  <c r="W164" i="1"/>
  <c r="X164" i="1"/>
  <c r="Y164" i="1"/>
  <c r="P330" i="1"/>
  <c r="Q330" i="1"/>
  <c r="S330" i="1"/>
  <c r="T330" i="1"/>
  <c r="U330" i="1"/>
  <c r="W330" i="1"/>
  <c r="X330" i="1"/>
  <c r="Y330" i="1"/>
  <c r="P245" i="1"/>
  <c r="Q245" i="1"/>
  <c r="S245" i="1"/>
  <c r="T245" i="1"/>
  <c r="U245" i="1"/>
  <c r="W245" i="1"/>
  <c r="X245" i="1"/>
  <c r="Y245" i="1"/>
  <c r="P331" i="1"/>
  <c r="Q331" i="1"/>
  <c r="S331" i="1"/>
  <c r="T331" i="1"/>
  <c r="U331" i="1"/>
  <c r="W331" i="1"/>
  <c r="X331" i="1"/>
  <c r="Y331" i="1"/>
  <c r="P33" i="1"/>
  <c r="Q33" i="1"/>
  <c r="S33" i="1"/>
  <c r="T33" i="1"/>
  <c r="U33" i="1"/>
  <c r="W33" i="1"/>
  <c r="X33" i="1"/>
  <c r="Y33" i="1"/>
  <c r="P227" i="1"/>
  <c r="Q227" i="1"/>
  <c r="S227" i="1"/>
  <c r="T227" i="1"/>
  <c r="U227" i="1"/>
  <c r="W227" i="1"/>
  <c r="X227" i="1"/>
  <c r="Y227" i="1"/>
  <c r="P289" i="1"/>
  <c r="Q289" i="1"/>
  <c r="S289" i="1"/>
  <c r="T289" i="1"/>
  <c r="U289" i="1"/>
  <c r="W289" i="1"/>
  <c r="X289" i="1"/>
  <c r="Y289" i="1"/>
  <c r="P97" i="1"/>
  <c r="Q97" i="1"/>
  <c r="S97" i="1"/>
  <c r="T97" i="1"/>
  <c r="U97" i="1"/>
  <c r="W97" i="1"/>
  <c r="X97" i="1"/>
  <c r="Y97" i="1"/>
  <c r="P290" i="1"/>
  <c r="Q290" i="1"/>
  <c r="S290" i="1"/>
  <c r="T290" i="1"/>
  <c r="U290" i="1"/>
  <c r="W290" i="1"/>
  <c r="X290" i="1"/>
  <c r="Y290" i="1"/>
  <c r="P332" i="1"/>
  <c r="Q332" i="1"/>
  <c r="S332" i="1"/>
  <c r="T332" i="1"/>
  <c r="U332" i="1"/>
  <c r="W332" i="1"/>
  <c r="X332" i="1"/>
  <c r="Y332" i="1"/>
  <c r="P351" i="1"/>
  <c r="Q351" i="1"/>
  <c r="S351" i="1"/>
  <c r="T351" i="1"/>
  <c r="U351" i="1"/>
  <c r="W351" i="1"/>
  <c r="X351" i="1"/>
  <c r="Y351" i="1"/>
  <c r="P228" i="1"/>
  <c r="Q228" i="1"/>
  <c r="S228" i="1"/>
  <c r="T228" i="1"/>
  <c r="U228" i="1"/>
  <c r="W228" i="1"/>
  <c r="X228" i="1"/>
  <c r="Y228" i="1"/>
  <c r="P193" i="1"/>
  <c r="Q193" i="1"/>
  <c r="S193" i="1"/>
  <c r="T193" i="1"/>
  <c r="U193" i="1"/>
  <c r="W193" i="1"/>
  <c r="X193" i="1"/>
  <c r="Y193" i="1"/>
  <c r="P229" i="1"/>
  <c r="Q229" i="1"/>
  <c r="S229" i="1"/>
  <c r="T229" i="1"/>
  <c r="U229" i="1"/>
  <c r="W229" i="1"/>
  <c r="X229" i="1"/>
  <c r="Y229" i="1"/>
  <c r="P333" i="1"/>
  <c r="Q333" i="1"/>
  <c r="S333" i="1"/>
  <c r="T333" i="1"/>
  <c r="U333" i="1"/>
  <c r="W333" i="1"/>
  <c r="X333" i="1"/>
  <c r="Y333" i="1"/>
  <c r="P98" i="1"/>
  <c r="Q98" i="1"/>
  <c r="S98" i="1"/>
  <c r="T98" i="1"/>
  <c r="U98" i="1"/>
  <c r="W98" i="1"/>
  <c r="X98" i="1"/>
  <c r="Y98" i="1"/>
  <c r="P291" i="1"/>
  <c r="Q291" i="1"/>
  <c r="S291" i="1"/>
  <c r="T291" i="1"/>
  <c r="U291" i="1"/>
  <c r="W291" i="1"/>
  <c r="X291" i="1"/>
  <c r="Y291" i="1"/>
  <c r="P352" i="1"/>
  <c r="Q352" i="1"/>
  <c r="S352" i="1"/>
  <c r="T352" i="1"/>
  <c r="U352" i="1"/>
  <c r="W352" i="1"/>
  <c r="X352" i="1"/>
  <c r="Y352" i="1"/>
  <c r="P246" i="1"/>
  <c r="Q246" i="1"/>
  <c r="S246" i="1"/>
  <c r="T246" i="1"/>
  <c r="U246" i="1"/>
  <c r="W246" i="1"/>
  <c r="X246" i="1"/>
  <c r="Y246" i="1"/>
  <c r="P334" i="1"/>
  <c r="Q334" i="1"/>
  <c r="S334" i="1"/>
  <c r="T334" i="1"/>
  <c r="U334" i="1"/>
  <c r="W334" i="1"/>
  <c r="X334" i="1"/>
  <c r="Y334" i="1"/>
  <c r="P292" i="1"/>
  <c r="Q292" i="1"/>
  <c r="S292" i="1"/>
  <c r="T292" i="1"/>
  <c r="U292" i="1"/>
  <c r="W292" i="1"/>
  <c r="X292" i="1"/>
  <c r="Y292" i="1"/>
  <c r="P335" i="1"/>
  <c r="Q335" i="1"/>
  <c r="S335" i="1"/>
  <c r="T335" i="1"/>
  <c r="U335" i="1"/>
  <c r="W335" i="1"/>
  <c r="X335" i="1"/>
  <c r="Y335" i="1"/>
  <c r="P393" i="1"/>
  <c r="Q393" i="1"/>
  <c r="S393" i="1"/>
  <c r="T393" i="1"/>
  <c r="U393" i="1"/>
  <c r="W393" i="1"/>
  <c r="X393" i="1"/>
  <c r="Y393" i="1"/>
  <c r="P394" i="1"/>
  <c r="Q394" i="1"/>
  <c r="S394" i="1"/>
  <c r="T394" i="1"/>
  <c r="U394" i="1"/>
  <c r="W394" i="1"/>
  <c r="X394" i="1"/>
  <c r="Y394" i="1"/>
  <c r="P353" i="1"/>
  <c r="Q353" i="1"/>
  <c r="S353" i="1"/>
  <c r="T353" i="1"/>
  <c r="U353" i="1"/>
  <c r="W353" i="1"/>
  <c r="X353" i="1"/>
  <c r="Y353" i="1"/>
  <c r="P207" i="1"/>
  <c r="Q207" i="1"/>
  <c r="S207" i="1"/>
  <c r="T207" i="1"/>
  <c r="U207" i="1"/>
  <c r="W207" i="1"/>
  <c r="X207" i="1"/>
  <c r="Y207" i="1"/>
  <c r="P230" i="1"/>
  <c r="Q230" i="1"/>
  <c r="S230" i="1"/>
  <c r="T230" i="1"/>
  <c r="U230" i="1"/>
  <c r="W230" i="1"/>
  <c r="X230" i="1"/>
  <c r="Y230" i="1"/>
  <c r="P395" i="1"/>
  <c r="Q395" i="1"/>
  <c r="S395" i="1"/>
  <c r="T395" i="1"/>
  <c r="U395" i="1"/>
  <c r="W395" i="1"/>
  <c r="X395" i="1"/>
  <c r="Y395" i="1"/>
  <c r="P301" i="1"/>
  <c r="Q301" i="1"/>
  <c r="S301" i="1"/>
  <c r="T301" i="1"/>
  <c r="U301" i="1"/>
  <c r="W301" i="1"/>
  <c r="X301" i="1"/>
  <c r="Y301" i="1"/>
  <c r="P396" i="1"/>
  <c r="Q396" i="1"/>
  <c r="S396" i="1"/>
  <c r="T396" i="1"/>
  <c r="U396" i="1"/>
  <c r="W396" i="1"/>
  <c r="X396" i="1"/>
  <c r="Y396" i="1"/>
  <c r="P397" i="1"/>
  <c r="Q397" i="1"/>
  <c r="S397" i="1"/>
  <c r="T397" i="1"/>
  <c r="U397" i="1"/>
  <c r="W397" i="1"/>
  <c r="X397" i="1"/>
  <c r="Y397" i="1"/>
  <c r="P398" i="1"/>
  <c r="Q398" i="1"/>
  <c r="S398" i="1"/>
  <c r="T398" i="1"/>
  <c r="U398" i="1"/>
  <c r="W398" i="1"/>
  <c r="X398" i="1"/>
  <c r="Y398" i="1"/>
  <c r="P141" i="1"/>
  <c r="Q141" i="1"/>
  <c r="S141" i="1"/>
  <c r="T141" i="1"/>
  <c r="U141" i="1"/>
  <c r="W141" i="1"/>
  <c r="X141" i="1"/>
  <c r="Y141" i="1"/>
  <c r="P261" i="1"/>
  <c r="Q261" i="1"/>
  <c r="S261" i="1"/>
  <c r="T261" i="1"/>
  <c r="U261" i="1"/>
  <c r="W261" i="1"/>
  <c r="X261" i="1"/>
  <c r="Y261" i="1"/>
  <c r="P399" i="1"/>
  <c r="Q399" i="1"/>
  <c r="S399" i="1"/>
  <c r="T399" i="1"/>
  <c r="U399" i="1"/>
  <c r="W399" i="1"/>
  <c r="X399" i="1"/>
  <c r="Y399" i="1"/>
  <c r="P400" i="1"/>
  <c r="Q400" i="1"/>
  <c r="S400" i="1"/>
  <c r="T400" i="1"/>
  <c r="U400" i="1"/>
  <c r="W400" i="1"/>
  <c r="X400" i="1"/>
  <c r="Y400" i="1"/>
  <c r="P313" i="1"/>
  <c r="Q313" i="1"/>
  <c r="S313" i="1"/>
  <c r="T313" i="1"/>
  <c r="U313" i="1"/>
  <c r="W313" i="1"/>
  <c r="X313" i="1"/>
  <c r="Y313" i="1"/>
  <c r="P354" i="1"/>
  <c r="Q354" i="1"/>
  <c r="S354" i="1"/>
  <c r="T354" i="1"/>
  <c r="U354" i="1"/>
  <c r="W354" i="1"/>
  <c r="X354" i="1"/>
  <c r="Y354" i="1"/>
  <c r="P262" i="1"/>
  <c r="Q262" i="1"/>
  <c r="S262" i="1"/>
  <c r="T262" i="1"/>
  <c r="U262" i="1"/>
  <c r="W262" i="1"/>
  <c r="X262" i="1"/>
  <c r="Y262" i="1"/>
  <c r="P413" i="1"/>
  <c r="Q413" i="1"/>
  <c r="S413" i="1"/>
  <c r="T413" i="1"/>
  <c r="U413" i="1"/>
  <c r="W413" i="1"/>
  <c r="X413" i="1"/>
  <c r="Y413" i="1"/>
  <c r="P401" i="1"/>
  <c r="Q401" i="1"/>
  <c r="S401" i="1"/>
  <c r="T401" i="1"/>
  <c r="U401" i="1"/>
  <c r="W401" i="1"/>
  <c r="X401" i="1"/>
  <c r="Y401" i="1"/>
  <c r="P208" i="1"/>
  <c r="Q208" i="1"/>
  <c r="S208" i="1"/>
  <c r="T208" i="1"/>
  <c r="U208" i="1"/>
  <c r="W208" i="1"/>
  <c r="X208" i="1"/>
  <c r="Y208" i="1"/>
  <c r="P402" i="1"/>
  <c r="Q402" i="1"/>
  <c r="S402" i="1"/>
  <c r="T402" i="1"/>
  <c r="U402" i="1"/>
  <c r="W402" i="1"/>
  <c r="X402" i="1"/>
  <c r="Y402" i="1"/>
  <c r="P263" i="1"/>
  <c r="Q263" i="1"/>
  <c r="S263" i="1"/>
  <c r="T263" i="1"/>
  <c r="U263" i="1"/>
  <c r="W263" i="1"/>
  <c r="X263" i="1"/>
  <c r="Y263" i="1"/>
  <c r="P209" i="1"/>
  <c r="Q209" i="1"/>
  <c r="S209" i="1"/>
  <c r="T209" i="1"/>
  <c r="U209" i="1"/>
  <c r="W209" i="1"/>
  <c r="X209" i="1"/>
  <c r="Y209" i="1"/>
  <c r="P293" i="1"/>
  <c r="Q293" i="1"/>
  <c r="S293" i="1"/>
  <c r="T293" i="1"/>
  <c r="U293" i="1"/>
  <c r="W293" i="1"/>
  <c r="X293" i="1"/>
  <c r="Y293" i="1"/>
  <c r="P155" i="1"/>
  <c r="Q155" i="1"/>
  <c r="S155" i="1"/>
  <c r="T155" i="1"/>
  <c r="U155" i="1"/>
  <c r="W155" i="1"/>
  <c r="X155" i="1"/>
  <c r="Y155" i="1"/>
  <c r="P302" i="1"/>
  <c r="Q302" i="1"/>
  <c r="S302" i="1"/>
  <c r="T302" i="1"/>
  <c r="U302" i="1"/>
  <c r="W302" i="1"/>
  <c r="X302" i="1"/>
  <c r="Y302" i="1"/>
  <c r="P355" i="1"/>
  <c r="Q355" i="1"/>
  <c r="S355" i="1"/>
  <c r="T355" i="1"/>
  <c r="U355" i="1"/>
  <c r="W355" i="1"/>
  <c r="X355" i="1"/>
  <c r="Y355" i="1"/>
  <c r="P356" i="1"/>
  <c r="Q356" i="1"/>
  <c r="S356" i="1"/>
  <c r="T356" i="1"/>
  <c r="U356" i="1"/>
  <c r="W356" i="1"/>
  <c r="X356" i="1"/>
  <c r="Y356" i="1"/>
  <c r="P194" i="1"/>
  <c r="Q194" i="1"/>
  <c r="S194" i="1"/>
  <c r="T194" i="1"/>
  <c r="U194" i="1"/>
  <c r="W194" i="1"/>
  <c r="X194" i="1"/>
  <c r="Y194" i="1"/>
  <c r="P452" i="1"/>
  <c r="Q452" i="1"/>
  <c r="S452" i="1"/>
  <c r="T452" i="1"/>
  <c r="U452" i="1"/>
  <c r="W452" i="1"/>
  <c r="X452" i="1"/>
  <c r="Y452" i="1"/>
  <c r="P264" i="1"/>
  <c r="Q264" i="1"/>
  <c r="S264" i="1"/>
  <c r="T264" i="1"/>
  <c r="U264" i="1"/>
  <c r="W264" i="1"/>
  <c r="X264" i="1"/>
  <c r="Y264" i="1"/>
  <c r="P99" i="1"/>
  <c r="Q99" i="1"/>
  <c r="S99" i="1"/>
  <c r="T99" i="1"/>
  <c r="U99" i="1"/>
  <c r="W99" i="1"/>
  <c r="X99" i="1"/>
  <c r="Y99" i="1"/>
  <c r="P265" i="1"/>
  <c r="Q265" i="1"/>
  <c r="S265" i="1"/>
  <c r="T265" i="1"/>
  <c r="U265" i="1"/>
  <c r="W265" i="1"/>
  <c r="X265" i="1"/>
  <c r="Y265" i="1"/>
  <c r="P357" i="1"/>
  <c r="Q357" i="1"/>
  <c r="S357" i="1"/>
  <c r="T357" i="1"/>
  <c r="U357" i="1"/>
  <c r="W357" i="1"/>
  <c r="X357" i="1"/>
  <c r="Y357" i="1"/>
  <c r="P231" i="1"/>
  <c r="Q231" i="1"/>
  <c r="S231" i="1"/>
  <c r="T231" i="1"/>
  <c r="U231" i="1"/>
  <c r="W231" i="1"/>
  <c r="X231" i="1"/>
  <c r="Y231" i="1"/>
  <c r="P266" i="1"/>
  <c r="Q266" i="1"/>
  <c r="S266" i="1"/>
  <c r="T266" i="1"/>
  <c r="U266" i="1"/>
  <c r="W266" i="1"/>
  <c r="X266" i="1"/>
  <c r="Y266" i="1"/>
  <c r="P267" i="1"/>
  <c r="Q267" i="1"/>
  <c r="S267" i="1"/>
  <c r="T267" i="1"/>
  <c r="U267" i="1"/>
  <c r="W267" i="1"/>
  <c r="X267" i="1"/>
  <c r="Y267" i="1"/>
  <c r="P107" i="1"/>
  <c r="Q107" i="1"/>
  <c r="S107" i="1"/>
  <c r="T107" i="1"/>
  <c r="U107" i="1"/>
  <c r="W107" i="1"/>
  <c r="X107" i="1"/>
  <c r="Y107" i="1"/>
  <c r="P268" i="1"/>
  <c r="Q268" i="1"/>
  <c r="S268" i="1"/>
  <c r="T268" i="1"/>
  <c r="U268" i="1"/>
  <c r="W268" i="1"/>
  <c r="X268" i="1"/>
  <c r="Y268" i="1"/>
  <c r="P414" i="1"/>
  <c r="Q414" i="1"/>
  <c r="S414" i="1"/>
  <c r="T414" i="1"/>
  <c r="U414" i="1"/>
  <c r="W414" i="1"/>
  <c r="X414" i="1"/>
  <c r="Y414" i="1"/>
  <c r="P358" i="1"/>
  <c r="Q358" i="1"/>
  <c r="S358" i="1"/>
  <c r="T358" i="1"/>
  <c r="U358" i="1"/>
  <c r="W358" i="1"/>
  <c r="X358" i="1"/>
  <c r="Y358" i="1"/>
  <c r="P371" i="1"/>
  <c r="Q371" i="1"/>
  <c r="S371" i="1"/>
  <c r="T371" i="1"/>
  <c r="U371" i="1"/>
  <c r="W371" i="1"/>
  <c r="X371" i="1"/>
  <c r="Y371" i="1"/>
  <c r="P232" i="1"/>
  <c r="Q232" i="1"/>
  <c r="S232" i="1"/>
  <c r="T232" i="1"/>
  <c r="U232" i="1"/>
  <c r="W232" i="1"/>
  <c r="X232" i="1"/>
  <c r="Y232" i="1"/>
  <c r="P359" i="1"/>
  <c r="Q359" i="1"/>
  <c r="S359" i="1"/>
  <c r="T359" i="1"/>
  <c r="U359" i="1"/>
  <c r="W359" i="1"/>
  <c r="X359" i="1"/>
  <c r="Y359" i="1"/>
  <c r="P360" i="1"/>
  <c r="Q360" i="1"/>
  <c r="S360" i="1"/>
  <c r="T360" i="1"/>
  <c r="U360" i="1"/>
  <c r="W360" i="1"/>
  <c r="X360" i="1"/>
  <c r="Y360" i="1"/>
  <c r="P361" i="1"/>
  <c r="Q361" i="1"/>
  <c r="S361" i="1"/>
  <c r="T361" i="1"/>
  <c r="U361" i="1"/>
  <c r="W361" i="1"/>
  <c r="X361" i="1"/>
  <c r="Y361" i="1"/>
  <c r="P403" i="1"/>
  <c r="Q403" i="1"/>
  <c r="S403" i="1"/>
  <c r="T403" i="1"/>
  <c r="U403" i="1"/>
  <c r="W403" i="1"/>
  <c r="X403" i="1"/>
  <c r="Y403" i="1"/>
  <c r="P269" i="1"/>
  <c r="Q269" i="1"/>
  <c r="S269" i="1"/>
  <c r="T269" i="1"/>
  <c r="U269" i="1"/>
  <c r="W269" i="1"/>
  <c r="X269" i="1"/>
  <c r="Y269" i="1"/>
  <c r="P415" i="1"/>
  <c r="Q415" i="1"/>
  <c r="S415" i="1"/>
  <c r="T415" i="1"/>
  <c r="U415" i="1"/>
  <c r="W415" i="1"/>
  <c r="X415" i="1"/>
  <c r="Y415" i="1"/>
  <c r="P100" i="1"/>
  <c r="Q100" i="1"/>
  <c r="S100" i="1"/>
  <c r="T100" i="1"/>
  <c r="U100" i="1"/>
  <c r="W100" i="1"/>
  <c r="X100" i="1"/>
  <c r="Y100" i="1"/>
  <c r="P362" i="1"/>
  <c r="Q362" i="1"/>
  <c r="S362" i="1"/>
  <c r="T362" i="1"/>
  <c r="U362" i="1"/>
  <c r="W362" i="1"/>
  <c r="X362" i="1"/>
  <c r="Y362" i="1"/>
  <c r="P303" i="1"/>
  <c r="Q303" i="1"/>
  <c r="S303" i="1"/>
  <c r="T303" i="1"/>
  <c r="U303" i="1"/>
  <c r="W303" i="1"/>
  <c r="X303" i="1"/>
  <c r="Y303" i="1"/>
  <c r="P304" i="1"/>
  <c r="Q304" i="1"/>
  <c r="S304" i="1"/>
  <c r="T304" i="1"/>
  <c r="U304" i="1"/>
  <c r="W304" i="1"/>
  <c r="X304" i="1"/>
  <c r="Y304" i="1"/>
  <c r="P156" i="1"/>
  <c r="Q156" i="1"/>
  <c r="S156" i="1"/>
  <c r="T156" i="1"/>
  <c r="U156" i="1"/>
  <c r="W156" i="1"/>
  <c r="X156" i="1"/>
  <c r="Y156" i="1"/>
  <c r="P101" i="1"/>
  <c r="Q101" i="1"/>
  <c r="S101" i="1"/>
  <c r="T101" i="1"/>
  <c r="U101" i="1"/>
  <c r="W101" i="1"/>
  <c r="X101" i="1"/>
  <c r="Y101" i="1"/>
  <c r="P363" i="1"/>
  <c r="Q363" i="1"/>
  <c r="S363" i="1"/>
  <c r="T363" i="1"/>
  <c r="U363" i="1"/>
  <c r="W363" i="1"/>
  <c r="X363" i="1"/>
  <c r="Y363" i="1"/>
  <c r="P416" i="1"/>
  <c r="Q416" i="1"/>
  <c r="S416" i="1"/>
  <c r="T416" i="1"/>
  <c r="U416" i="1"/>
  <c r="W416" i="1"/>
  <c r="X416" i="1"/>
  <c r="Y416" i="1"/>
  <c r="P157" i="1"/>
  <c r="Q157" i="1"/>
  <c r="S157" i="1"/>
  <c r="T157" i="1"/>
  <c r="U157" i="1"/>
  <c r="W157" i="1"/>
  <c r="X157" i="1"/>
  <c r="Y157" i="1"/>
  <c r="P270" i="1"/>
  <c r="Q270" i="1"/>
  <c r="S270" i="1"/>
  <c r="T270" i="1"/>
  <c r="U270" i="1"/>
  <c r="W270" i="1"/>
  <c r="X270" i="1"/>
  <c r="Y270" i="1"/>
  <c r="P364" i="1"/>
  <c r="Q364" i="1"/>
  <c r="S364" i="1"/>
  <c r="T364" i="1"/>
  <c r="U364" i="1"/>
  <c r="W364" i="1"/>
  <c r="X364" i="1"/>
  <c r="Y364" i="1"/>
  <c r="P158" i="1"/>
  <c r="Q158" i="1"/>
  <c r="S158" i="1"/>
  <c r="T158" i="1"/>
  <c r="U158" i="1"/>
  <c r="W158" i="1"/>
  <c r="X158" i="1"/>
  <c r="Y158" i="1"/>
  <c r="P484" i="1"/>
  <c r="Q484" i="1"/>
  <c r="S484" i="1"/>
  <c r="T484" i="1"/>
  <c r="U484" i="1"/>
  <c r="W484" i="1"/>
  <c r="X484" i="1"/>
  <c r="Y484" i="1"/>
  <c r="P210" i="1"/>
  <c r="Q210" i="1"/>
  <c r="S210" i="1"/>
  <c r="T210" i="1"/>
  <c r="U210" i="1"/>
  <c r="W210" i="1"/>
  <c r="X210" i="1"/>
  <c r="Y210" i="1"/>
  <c r="P305" i="1"/>
  <c r="Q305" i="1"/>
  <c r="S305" i="1"/>
  <c r="T305" i="1"/>
  <c r="U305" i="1"/>
  <c r="W305" i="1"/>
  <c r="X305" i="1"/>
  <c r="Y305" i="1"/>
  <c r="P294" i="1"/>
  <c r="Q294" i="1"/>
  <c r="S294" i="1"/>
  <c r="T294" i="1"/>
  <c r="U294" i="1"/>
  <c r="W294" i="1"/>
  <c r="X294" i="1"/>
  <c r="Y294" i="1"/>
  <c r="P417" i="1"/>
  <c r="Q417" i="1"/>
  <c r="S417" i="1"/>
  <c r="T417" i="1"/>
  <c r="U417" i="1"/>
  <c r="W417" i="1"/>
  <c r="X417" i="1"/>
  <c r="Y417" i="1"/>
  <c r="P102" i="1"/>
  <c r="Q102" i="1"/>
  <c r="S102" i="1"/>
  <c r="T102" i="1"/>
  <c r="U102" i="1"/>
  <c r="W102" i="1"/>
  <c r="X102" i="1"/>
  <c r="Y102" i="1"/>
  <c r="P159" i="1"/>
  <c r="Q159" i="1"/>
  <c r="S159" i="1"/>
  <c r="T159" i="1"/>
  <c r="U159" i="1"/>
  <c r="W159" i="1"/>
  <c r="X159" i="1"/>
  <c r="Y159" i="1"/>
  <c r="P404" i="1"/>
  <c r="Q404" i="1"/>
  <c r="S404" i="1"/>
  <c r="T404" i="1"/>
  <c r="U404" i="1"/>
  <c r="W404" i="1"/>
  <c r="X404" i="1"/>
  <c r="Y404" i="1"/>
  <c r="P211" i="1"/>
  <c r="Q211" i="1"/>
  <c r="S211" i="1"/>
  <c r="T211" i="1"/>
  <c r="U211" i="1"/>
  <c r="W211" i="1"/>
  <c r="X211" i="1"/>
  <c r="Y211" i="1"/>
  <c r="P336" i="1"/>
  <c r="Q336" i="1"/>
  <c r="S336" i="1"/>
  <c r="T336" i="1"/>
  <c r="U336" i="1"/>
  <c r="W336" i="1"/>
  <c r="X336" i="1"/>
  <c r="Y336" i="1"/>
  <c r="P160" i="1"/>
  <c r="Q160" i="1"/>
  <c r="S160" i="1"/>
  <c r="T160" i="1"/>
  <c r="U160" i="1"/>
  <c r="W160" i="1"/>
  <c r="X160" i="1"/>
  <c r="Y160" i="1"/>
  <c r="P365" i="1"/>
  <c r="Q365" i="1"/>
  <c r="S365" i="1"/>
  <c r="T365" i="1"/>
  <c r="U365" i="1"/>
  <c r="W365" i="1"/>
  <c r="X365" i="1"/>
  <c r="Y365" i="1"/>
  <c r="P271" i="1"/>
  <c r="Q271" i="1"/>
  <c r="S271" i="1"/>
  <c r="T271" i="1"/>
  <c r="U271" i="1"/>
  <c r="W271" i="1"/>
  <c r="X271" i="1"/>
  <c r="Y271" i="1"/>
  <c r="P418" i="1"/>
  <c r="Q418" i="1"/>
  <c r="S418" i="1"/>
  <c r="T418" i="1"/>
  <c r="U418" i="1"/>
  <c r="W418" i="1"/>
  <c r="X418" i="1"/>
  <c r="Y418" i="1"/>
  <c r="P405" i="1"/>
  <c r="Q405" i="1"/>
  <c r="S405" i="1"/>
  <c r="T405" i="1"/>
  <c r="U405" i="1"/>
  <c r="W405" i="1"/>
  <c r="X405" i="1"/>
  <c r="Y405" i="1"/>
  <c r="P212" i="1"/>
  <c r="Q212" i="1"/>
  <c r="S212" i="1"/>
  <c r="T212" i="1"/>
  <c r="U212" i="1"/>
  <c r="W212" i="1"/>
  <c r="X212" i="1"/>
  <c r="Y212" i="1"/>
  <c r="P272" i="1"/>
  <c r="Q272" i="1"/>
  <c r="S272" i="1"/>
  <c r="T272" i="1"/>
  <c r="U272" i="1"/>
  <c r="W272" i="1"/>
  <c r="X272" i="1"/>
  <c r="Y272" i="1"/>
  <c r="P453" i="1"/>
  <c r="Q453" i="1"/>
  <c r="S453" i="1"/>
  <c r="T453" i="1"/>
  <c r="U453" i="1"/>
  <c r="W453" i="1"/>
  <c r="X453" i="1"/>
  <c r="Y453" i="1"/>
  <c r="P273" i="1"/>
  <c r="Q273" i="1"/>
  <c r="S273" i="1"/>
  <c r="T273" i="1"/>
  <c r="U273" i="1"/>
  <c r="W273" i="1"/>
  <c r="X273" i="1"/>
  <c r="Y273" i="1"/>
  <c r="P103" i="1"/>
  <c r="Q103" i="1"/>
  <c r="S103" i="1"/>
  <c r="T103" i="1"/>
  <c r="U103" i="1"/>
  <c r="W103" i="1"/>
  <c r="X103" i="1"/>
  <c r="Y103" i="1"/>
  <c r="P108" i="1"/>
  <c r="Q108" i="1"/>
  <c r="S108" i="1"/>
  <c r="T108" i="1"/>
  <c r="U108" i="1"/>
  <c r="W108" i="1"/>
  <c r="X108" i="1"/>
  <c r="Y108" i="1"/>
  <c r="P233" i="1"/>
  <c r="Q233" i="1"/>
  <c r="S233" i="1"/>
  <c r="T233" i="1"/>
  <c r="U233" i="1"/>
  <c r="W233" i="1"/>
  <c r="X233" i="1"/>
  <c r="Y233" i="1"/>
  <c r="P454" i="1"/>
  <c r="Q454" i="1"/>
  <c r="S454" i="1"/>
  <c r="T454" i="1"/>
  <c r="U454" i="1"/>
  <c r="W454" i="1"/>
  <c r="X454" i="1"/>
  <c r="Y454" i="1"/>
  <c r="P366" i="1"/>
  <c r="Q366" i="1"/>
  <c r="S366" i="1"/>
  <c r="T366" i="1"/>
  <c r="U366" i="1"/>
  <c r="W366" i="1"/>
  <c r="X366" i="1"/>
  <c r="Y366" i="1"/>
  <c r="P234" i="1"/>
  <c r="Q234" i="1"/>
  <c r="S234" i="1"/>
  <c r="T234" i="1"/>
  <c r="U234" i="1"/>
  <c r="W234" i="1"/>
  <c r="X234" i="1"/>
  <c r="Y234" i="1"/>
  <c r="P213" i="1"/>
  <c r="Q213" i="1"/>
  <c r="S213" i="1"/>
  <c r="T213" i="1"/>
  <c r="U213" i="1"/>
  <c r="W213" i="1"/>
  <c r="X213" i="1"/>
  <c r="Y213" i="1"/>
  <c r="P419" i="1"/>
  <c r="Q419" i="1"/>
  <c r="S419" i="1"/>
  <c r="T419" i="1"/>
  <c r="U419" i="1"/>
  <c r="W419" i="1"/>
  <c r="X419" i="1"/>
  <c r="Y419" i="1"/>
  <c r="P274" i="1"/>
  <c r="Q274" i="1"/>
  <c r="S274" i="1"/>
  <c r="T274" i="1"/>
  <c r="U274" i="1"/>
  <c r="W274" i="1"/>
  <c r="X274" i="1"/>
  <c r="Y274" i="1"/>
  <c r="P485" i="1"/>
  <c r="Q485" i="1"/>
  <c r="S485" i="1"/>
  <c r="T485" i="1"/>
  <c r="U485" i="1"/>
  <c r="W485" i="1"/>
  <c r="X485" i="1"/>
  <c r="Y485" i="1"/>
  <c r="P337" i="1"/>
  <c r="Q337" i="1"/>
  <c r="S337" i="1"/>
  <c r="T337" i="1"/>
  <c r="U337" i="1"/>
  <c r="W337" i="1"/>
  <c r="X337" i="1"/>
  <c r="Y337" i="1"/>
  <c r="P420" i="1"/>
  <c r="Q420" i="1"/>
  <c r="S420" i="1"/>
  <c r="T420" i="1"/>
  <c r="U420" i="1"/>
  <c r="W420" i="1"/>
  <c r="X420" i="1"/>
  <c r="Y420" i="1"/>
  <c r="P421" i="1"/>
  <c r="Q421" i="1"/>
  <c r="S421" i="1"/>
  <c r="T421" i="1"/>
  <c r="U421" i="1"/>
  <c r="W421" i="1"/>
  <c r="X421" i="1"/>
  <c r="Y421" i="1"/>
  <c r="P338" i="1"/>
  <c r="Q338" i="1"/>
  <c r="S338" i="1"/>
  <c r="T338" i="1"/>
  <c r="U338" i="1"/>
  <c r="W338" i="1"/>
  <c r="X338" i="1"/>
  <c r="Y338" i="1"/>
  <c r="P339" i="1"/>
  <c r="Q339" i="1"/>
  <c r="S339" i="1"/>
  <c r="T339" i="1"/>
  <c r="U339" i="1"/>
  <c r="W339" i="1"/>
  <c r="X339" i="1"/>
  <c r="Y339" i="1"/>
  <c r="P340" i="1"/>
  <c r="Q340" i="1"/>
  <c r="S340" i="1"/>
  <c r="T340" i="1"/>
  <c r="U340" i="1"/>
  <c r="W340" i="1"/>
  <c r="X340" i="1"/>
  <c r="Y340" i="1"/>
  <c r="P455" i="1"/>
  <c r="Q455" i="1"/>
  <c r="S455" i="1"/>
  <c r="T455" i="1"/>
  <c r="U455" i="1"/>
  <c r="W455" i="1"/>
  <c r="X455" i="1"/>
  <c r="Y455" i="1"/>
  <c r="P295" i="1"/>
  <c r="Q295" i="1"/>
  <c r="S295" i="1"/>
  <c r="T295" i="1"/>
  <c r="U295" i="1"/>
  <c r="W295" i="1"/>
  <c r="X295" i="1"/>
  <c r="Y295" i="1"/>
  <c r="P406" i="1"/>
  <c r="Q406" i="1"/>
  <c r="S406" i="1"/>
  <c r="T406" i="1"/>
  <c r="U406" i="1"/>
  <c r="W406" i="1"/>
  <c r="X406" i="1"/>
  <c r="Y406" i="1"/>
  <c r="P341" i="1"/>
  <c r="Q341" i="1"/>
  <c r="S341" i="1"/>
  <c r="T341" i="1"/>
  <c r="U341" i="1"/>
  <c r="W341" i="1"/>
  <c r="X341" i="1"/>
  <c r="Y341" i="1"/>
  <c r="P422" i="1"/>
  <c r="Q422" i="1"/>
  <c r="S422" i="1"/>
  <c r="T422" i="1"/>
  <c r="U422" i="1"/>
  <c r="W422" i="1"/>
  <c r="X422" i="1"/>
  <c r="Y422" i="1"/>
  <c r="P296" i="1"/>
  <c r="Q296" i="1"/>
  <c r="S296" i="1"/>
  <c r="T296" i="1"/>
  <c r="U296" i="1"/>
  <c r="W296" i="1"/>
  <c r="X296" i="1"/>
  <c r="Y296" i="1"/>
  <c r="P456" i="1"/>
  <c r="Q456" i="1"/>
  <c r="S456" i="1"/>
  <c r="T456" i="1"/>
  <c r="U456" i="1"/>
  <c r="W456" i="1"/>
  <c r="X456" i="1"/>
  <c r="Y456" i="1"/>
  <c r="P342" i="1"/>
  <c r="Q342" i="1"/>
  <c r="S342" i="1"/>
  <c r="T342" i="1"/>
  <c r="U342" i="1"/>
  <c r="W342" i="1"/>
  <c r="X342" i="1"/>
  <c r="Y342" i="1"/>
  <c r="P423" i="1"/>
  <c r="Q423" i="1"/>
  <c r="S423" i="1"/>
  <c r="T423" i="1"/>
  <c r="U423" i="1"/>
  <c r="W423" i="1"/>
  <c r="X423" i="1"/>
  <c r="Y423" i="1"/>
  <c r="P424" i="1"/>
  <c r="Q424" i="1"/>
  <c r="S424" i="1"/>
  <c r="T424" i="1"/>
  <c r="U424" i="1"/>
  <c r="W424" i="1"/>
  <c r="X424" i="1"/>
  <c r="Y424" i="1"/>
  <c r="P457" i="1"/>
  <c r="Q457" i="1"/>
  <c r="S457" i="1"/>
  <c r="T457" i="1"/>
  <c r="U457" i="1"/>
  <c r="W457" i="1"/>
  <c r="X457" i="1"/>
  <c r="Y457" i="1"/>
  <c r="P235" i="1"/>
  <c r="Q235" i="1"/>
  <c r="S235" i="1"/>
  <c r="T235" i="1"/>
  <c r="U235" i="1"/>
  <c r="W235" i="1"/>
  <c r="X235" i="1"/>
  <c r="Y235" i="1"/>
  <c r="P314" i="1"/>
  <c r="Q314" i="1"/>
  <c r="S314" i="1"/>
  <c r="T314" i="1"/>
  <c r="U314" i="1"/>
  <c r="W314" i="1"/>
  <c r="X314" i="1"/>
  <c r="Y314" i="1"/>
  <c r="P367" i="1"/>
  <c r="Q367" i="1"/>
  <c r="S367" i="1"/>
  <c r="T367" i="1"/>
  <c r="U367" i="1"/>
  <c r="W367" i="1"/>
  <c r="X367" i="1"/>
  <c r="Y367" i="1"/>
  <c r="P165" i="1"/>
  <c r="Q165" i="1"/>
  <c r="S165" i="1"/>
  <c r="T165" i="1"/>
  <c r="U165" i="1"/>
  <c r="W165" i="1"/>
  <c r="X165" i="1"/>
  <c r="Y165" i="1"/>
  <c r="P214" i="1"/>
  <c r="Q214" i="1"/>
  <c r="S214" i="1"/>
  <c r="T214" i="1"/>
  <c r="U214" i="1"/>
  <c r="W214" i="1"/>
  <c r="X214" i="1"/>
  <c r="Y214" i="1"/>
  <c r="P236" i="1"/>
  <c r="Q236" i="1"/>
  <c r="S236" i="1"/>
  <c r="T236" i="1"/>
  <c r="U236" i="1"/>
  <c r="W236" i="1"/>
  <c r="X236" i="1"/>
  <c r="Y236" i="1"/>
  <c r="P343" i="1"/>
  <c r="Q343" i="1"/>
  <c r="S343" i="1"/>
  <c r="T343" i="1"/>
  <c r="U343" i="1"/>
  <c r="W343" i="1"/>
  <c r="X343" i="1"/>
  <c r="Y343" i="1"/>
  <c r="P237" i="1"/>
  <c r="Q237" i="1"/>
  <c r="S237" i="1"/>
  <c r="T237" i="1"/>
  <c r="U237" i="1"/>
  <c r="W237" i="1"/>
  <c r="X237" i="1"/>
  <c r="Y237" i="1"/>
  <c r="P161" i="1"/>
  <c r="Q161" i="1"/>
  <c r="S161" i="1"/>
  <c r="T161" i="1"/>
  <c r="U161" i="1"/>
  <c r="W161" i="1"/>
  <c r="X161" i="1"/>
  <c r="Y161" i="1"/>
  <c r="P306" i="1"/>
  <c r="Q306" i="1"/>
  <c r="S306" i="1"/>
  <c r="T306" i="1"/>
  <c r="U306" i="1"/>
  <c r="W306" i="1"/>
  <c r="X306" i="1"/>
  <c r="Y306" i="1"/>
  <c r="P215" i="1"/>
  <c r="Q215" i="1"/>
  <c r="S215" i="1"/>
  <c r="T215" i="1"/>
  <c r="U215" i="1"/>
  <c r="W215" i="1"/>
  <c r="X215" i="1"/>
  <c r="Y215" i="1"/>
  <c r="P307" i="1"/>
  <c r="Q307" i="1"/>
  <c r="S307" i="1"/>
  <c r="T307" i="1"/>
  <c r="U307" i="1"/>
  <c r="W307" i="1"/>
  <c r="X307" i="1"/>
  <c r="Y307" i="1"/>
  <c r="P425" i="1"/>
  <c r="Q425" i="1"/>
  <c r="S425" i="1"/>
  <c r="T425" i="1"/>
  <c r="U425" i="1"/>
  <c r="W425" i="1"/>
  <c r="X425" i="1"/>
  <c r="Y425" i="1"/>
  <c r="P238" i="1"/>
  <c r="Q238" i="1"/>
  <c r="S238" i="1"/>
  <c r="T238" i="1"/>
  <c r="U238" i="1"/>
  <c r="W238" i="1"/>
  <c r="X238" i="1"/>
  <c r="Y238" i="1"/>
  <c r="P344" i="1"/>
  <c r="Q344" i="1"/>
  <c r="S344" i="1"/>
  <c r="T344" i="1"/>
  <c r="U344" i="1"/>
  <c r="W344" i="1"/>
  <c r="X344" i="1"/>
  <c r="Y344" i="1"/>
  <c r="P216" i="1"/>
  <c r="Q216" i="1"/>
  <c r="S216" i="1"/>
  <c r="T216" i="1"/>
  <c r="U216" i="1"/>
  <c r="W216" i="1"/>
  <c r="X216" i="1"/>
  <c r="Y216" i="1"/>
  <c r="P308" i="1"/>
  <c r="Q308" i="1"/>
  <c r="S308" i="1"/>
  <c r="T308" i="1"/>
  <c r="U308" i="1"/>
  <c r="W308" i="1"/>
  <c r="X308" i="1"/>
  <c r="Y308" i="1"/>
  <c r="P440" i="1"/>
  <c r="Q440" i="1"/>
  <c r="S440" i="1"/>
  <c r="T440" i="1"/>
  <c r="U440" i="1"/>
  <c r="W440" i="1"/>
  <c r="X440" i="1"/>
  <c r="Y440" i="1"/>
  <c r="P372" i="1"/>
  <c r="Q372" i="1"/>
  <c r="S372" i="1"/>
  <c r="T372" i="1"/>
  <c r="U372" i="1"/>
  <c r="W372" i="1"/>
  <c r="X372" i="1"/>
  <c r="Y372" i="1"/>
  <c r="P458" i="1"/>
  <c r="Q458" i="1"/>
  <c r="S458" i="1"/>
  <c r="T458" i="1"/>
  <c r="U458" i="1"/>
  <c r="W458" i="1"/>
  <c r="X458" i="1"/>
  <c r="Y458" i="1"/>
  <c r="P239" i="1"/>
  <c r="Q239" i="1"/>
  <c r="S239" i="1"/>
  <c r="T239" i="1"/>
  <c r="U239" i="1"/>
  <c r="W239" i="1"/>
  <c r="X239" i="1"/>
  <c r="Y239" i="1"/>
  <c r="P297" i="1"/>
  <c r="Q297" i="1"/>
  <c r="S297" i="1"/>
  <c r="T297" i="1"/>
  <c r="U297" i="1"/>
  <c r="W297" i="1"/>
  <c r="X297" i="1"/>
  <c r="Y297" i="1"/>
  <c r="P240" i="1"/>
  <c r="Q240" i="1"/>
  <c r="S240" i="1"/>
  <c r="T240" i="1"/>
  <c r="U240" i="1"/>
  <c r="W240" i="1"/>
  <c r="X240" i="1"/>
  <c r="Y240" i="1"/>
  <c r="P298" i="1"/>
  <c r="Q298" i="1"/>
  <c r="S298" i="1"/>
  <c r="T298" i="1"/>
  <c r="U298" i="1"/>
  <c r="W298" i="1"/>
  <c r="X298" i="1"/>
  <c r="Y298" i="1"/>
  <c r="P345" i="1"/>
  <c r="Q345" i="1"/>
  <c r="S345" i="1"/>
  <c r="T345" i="1"/>
  <c r="U345" i="1"/>
  <c r="W345" i="1"/>
  <c r="X345" i="1"/>
  <c r="Y345" i="1"/>
  <c r="P241" i="1"/>
  <c r="Q241" i="1"/>
  <c r="S241" i="1"/>
  <c r="T241" i="1"/>
  <c r="U241" i="1"/>
  <c r="W241" i="1"/>
  <c r="X241" i="1"/>
  <c r="Y241" i="1"/>
  <c r="P217" i="1"/>
  <c r="Q217" i="1"/>
  <c r="S217" i="1"/>
  <c r="T217" i="1"/>
  <c r="U217" i="1"/>
  <c r="W217" i="1"/>
  <c r="X217" i="1"/>
  <c r="Y217" i="1"/>
  <c r="P426" i="1"/>
  <c r="Q426" i="1"/>
  <c r="S426" i="1"/>
  <c r="T426" i="1"/>
  <c r="U426" i="1"/>
  <c r="W426" i="1"/>
  <c r="X426" i="1"/>
  <c r="Y426" i="1"/>
  <c r="P275" i="1"/>
  <c r="Q275" i="1"/>
  <c r="S275" i="1"/>
  <c r="T275" i="1"/>
  <c r="U275" i="1"/>
  <c r="W275" i="1"/>
  <c r="X275" i="1"/>
  <c r="Y275" i="1"/>
  <c r="P299" i="1"/>
  <c r="Q299" i="1"/>
  <c r="S299" i="1"/>
  <c r="T299" i="1"/>
  <c r="U299" i="1"/>
  <c r="W299" i="1"/>
  <c r="X299" i="1"/>
  <c r="Y299" i="1"/>
  <c r="P459" i="1"/>
  <c r="Q459" i="1"/>
  <c r="S459" i="1"/>
  <c r="T459" i="1"/>
  <c r="U459" i="1"/>
  <c r="W459" i="1"/>
  <c r="X459" i="1"/>
  <c r="Y459" i="1"/>
  <c r="P346" i="1"/>
  <c r="Q346" i="1"/>
  <c r="S346" i="1"/>
  <c r="T346" i="1"/>
  <c r="U346" i="1"/>
  <c r="W346" i="1"/>
  <c r="X346" i="1"/>
  <c r="Y346" i="1"/>
  <c r="P427" i="1"/>
  <c r="Q427" i="1"/>
  <c r="S427" i="1"/>
  <c r="T427" i="1"/>
  <c r="U427" i="1"/>
  <c r="W427" i="1"/>
  <c r="X427" i="1"/>
  <c r="Y427" i="1"/>
  <c r="P428" i="1"/>
  <c r="Q428" i="1"/>
  <c r="S428" i="1"/>
  <c r="T428" i="1"/>
  <c r="U428" i="1"/>
  <c r="W428" i="1"/>
  <c r="X428" i="1"/>
  <c r="Y428" i="1"/>
  <c r="P486" i="1"/>
  <c r="Q486" i="1"/>
  <c r="S486" i="1"/>
  <c r="T486" i="1"/>
  <c r="U486" i="1"/>
  <c r="W486" i="1"/>
  <c r="X486" i="1"/>
  <c r="Y486" i="1"/>
  <c r="P373" i="1"/>
  <c r="Q373" i="1"/>
  <c r="S373" i="1"/>
  <c r="T373" i="1"/>
  <c r="U373" i="1"/>
  <c r="W373" i="1"/>
  <c r="X373" i="1"/>
  <c r="Y373" i="1"/>
  <c r="P374" i="1"/>
  <c r="Q374" i="1"/>
  <c r="S374" i="1"/>
  <c r="T374" i="1"/>
  <c r="U374" i="1"/>
  <c r="W374" i="1"/>
  <c r="X374" i="1"/>
  <c r="Y374" i="1"/>
  <c r="P315" i="1"/>
  <c r="Q315" i="1"/>
  <c r="S315" i="1"/>
  <c r="T315" i="1"/>
  <c r="U315" i="1"/>
  <c r="W315" i="1"/>
  <c r="X315" i="1"/>
  <c r="Y315" i="1"/>
  <c r="P429" i="1"/>
  <c r="Q429" i="1"/>
  <c r="S429" i="1"/>
  <c r="T429" i="1"/>
  <c r="U429" i="1"/>
  <c r="W429" i="1"/>
  <c r="X429" i="1"/>
  <c r="Y429" i="1"/>
  <c r="P487" i="1"/>
  <c r="Q487" i="1"/>
  <c r="S487" i="1"/>
  <c r="T487" i="1"/>
  <c r="U487" i="1"/>
  <c r="W487" i="1"/>
  <c r="X487" i="1"/>
  <c r="Y487" i="1"/>
  <c r="P407" i="1"/>
  <c r="Q407" i="1"/>
  <c r="S407" i="1"/>
  <c r="T407" i="1"/>
  <c r="U407" i="1"/>
  <c r="W407" i="1"/>
  <c r="X407" i="1"/>
  <c r="Y407" i="1"/>
  <c r="P520" i="1"/>
  <c r="Q520" i="1"/>
  <c r="S520" i="1"/>
  <c r="T520" i="1"/>
  <c r="U520" i="1"/>
  <c r="W520" i="1"/>
  <c r="X520" i="1"/>
  <c r="Y520" i="1"/>
  <c r="P488" i="1"/>
  <c r="Q488" i="1"/>
  <c r="S488" i="1"/>
  <c r="T488" i="1"/>
  <c r="U488" i="1"/>
  <c r="W488" i="1"/>
  <c r="X488" i="1"/>
  <c r="Y488" i="1"/>
  <c r="P430" i="1"/>
  <c r="Q430" i="1"/>
  <c r="S430" i="1"/>
  <c r="T430" i="1"/>
  <c r="U430" i="1"/>
  <c r="W430" i="1"/>
  <c r="X430" i="1"/>
  <c r="Y430" i="1"/>
  <c r="P521" i="1"/>
  <c r="Q521" i="1"/>
  <c r="S521" i="1"/>
  <c r="T521" i="1"/>
  <c r="U521" i="1"/>
  <c r="W521" i="1"/>
  <c r="X521" i="1"/>
  <c r="Y521" i="1"/>
  <c r="P242" i="1"/>
  <c r="Q242" i="1"/>
  <c r="S242" i="1"/>
  <c r="T242" i="1"/>
  <c r="U242" i="1"/>
  <c r="W242" i="1"/>
  <c r="X242" i="1"/>
  <c r="Y242" i="1"/>
  <c r="P309" i="1"/>
  <c r="Q309" i="1"/>
  <c r="S309" i="1"/>
  <c r="T309" i="1"/>
  <c r="U309" i="1"/>
  <c r="W309" i="1"/>
  <c r="X309" i="1"/>
  <c r="Y309" i="1"/>
  <c r="P431" i="1"/>
  <c r="Q431" i="1"/>
  <c r="S431" i="1"/>
  <c r="T431" i="1"/>
  <c r="U431" i="1"/>
  <c r="W431" i="1"/>
  <c r="X431" i="1"/>
  <c r="Y431" i="1"/>
  <c r="P489" i="1"/>
  <c r="Q489" i="1"/>
  <c r="S489" i="1"/>
  <c r="T489" i="1"/>
  <c r="U489" i="1"/>
  <c r="W489" i="1"/>
  <c r="X489" i="1"/>
  <c r="Y489" i="1"/>
  <c r="P522" i="1"/>
  <c r="Q522" i="1"/>
  <c r="S522" i="1"/>
  <c r="T522" i="1"/>
  <c r="U522" i="1"/>
  <c r="W522" i="1"/>
  <c r="X522" i="1"/>
  <c r="Y522" i="1"/>
  <c r="P464" i="1"/>
  <c r="Q464" i="1"/>
  <c r="S464" i="1"/>
  <c r="T464" i="1"/>
  <c r="U464" i="1"/>
  <c r="W464" i="1"/>
  <c r="X464" i="1"/>
  <c r="Y464" i="1"/>
  <c r="P465" i="1"/>
  <c r="Q465" i="1"/>
  <c r="S465" i="1"/>
  <c r="T465" i="1"/>
  <c r="U465" i="1"/>
  <c r="W465" i="1"/>
  <c r="X465" i="1"/>
  <c r="Y465" i="1"/>
  <c r="P523" i="1"/>
  <c r="Q523" i="1"/>
  <c r="S523" i="1"/>
  <c r="T523" i="1"/>
  <c r="U523" i="1"/>
  <c r="W523" i="1"/>
  <c r="X523" i="1"/>
  <c r="Y523" i="1"/>
  <c r="P490" i="1"/>
  <c r="Q490" i="1"/>
  <c r="S490" i="1"/>
  <c r="T490" i="1"/>
  <c r="U490" i="1"/>
  <c r="W490" i="1"/>
  <c r="X490" i="1"/>
  <c r="Y490" i="1"/>
  <c r="P408" i="1"/>
  <c r="Q408" i="1"/>
  <c r="S408" i="1"/>
  <c r="T408" i="1"/>
  <c r="U408" i="1"/>
  <c r="W408" i="1"/>
  <c r="X408" i="1"/>
  <c r="Y408" i="1"/>
  <c r="P491" i="1"/>
  <c r="Q491" i="1"/>
  <c r="S491" i="1"/>
  <c r="T491" i="1"/>
  <c r="U491" i="1"/>
  <c r="W491" i="1"/>
  <c r="X491" i="1"/>
  <c r="Y491" i="1"/>
  <c r="P441" i="1"/>
  <c r="Q441" i="1"/>
  <c r="S441" i="1"/>
  <c r="T441" i="1"/>
  <c r="U441" i="1"/>
  <c r="W441" i="1"/>
  <c r="X441" i="1"/>
  <c r="Y441" i="1"/>
  <c r="P368" i="1"/>
  <c r="Q368" i="1"/>
  <c r="S368" i="1"/>
  <c r="T368" i="1"/>
  <c r="U368" i="1"/>
  <c r="W368" i="1"/>
  <c r="X368" i="1"/>
  <c r="Y368" i="1"/>
  <c r="P375" i="1"/>
  <c r="Q375" i="1"/>
  <c r="S375" i="1"/>
  <c r="T375" i="1"/>
  <c r="U375" i="1"/>
  <c r="W375" i="1"/>
  <c r="X375" i="1"/>
  <c r="Y375" i="1"/>
  <c r="P466" i="1"/>
  <c r="Q466" i="1"/>
  <c r="S466" i="1"/>
  <c r="T466" i="1"/>
  <c r="U466" i="1"/>
  <c r="W466" i="1"/>
  <c r="X466" i="1"/>
  <c r="Y466" i="1"/>
  <c r="P467" i="1"/>
  <c r="Q467" i="1"/>
  <c r="S467" i="1"/>
  <c r="T467" i="1"/>
  <c r="U467" i="1"/>
  <c r="W467" i="1"/>
  <c r="X467" i="1"/>
  <c r="Y467" i="1"/>
  <c r="P468" i="1"/>
  <c r="Q468" i="1"/>
  <c r="S468" i="1"/>
  <c r="T468" i="1"/>
  <c r="U468" i="1"/>
  <c r="W468" i="1"/>
  <c r="X468" i="1"/>
  <c r="Y468" i="1"/>
  <c r="P524" i="1"/>
  <c r="Q524" i="1"/>
  <c r="S524" i="1"/>
  <c r="T524" i="1"/>
  <c r="U524" i="1"/>
  <c r="W524" i="1"/>
  <c r="X524" i="1"/>
  <c r="Y524" i="1"/>
  <c r="P492" i="1"/>
  <c r="Q492" i="1"/>
  <c r="S492" i="1"/>
  <c r="T492" i="1"/>
  <c r="U492" i="1"/>
  <c r="W492" i="1"/>
  <c r="X492" i="1"/>
  <c r="Y492" i="1"/>
  <c r="P469" i="1"/>
  <c r="Q469" i="1"/>
  <c r="S469" i="1"/>
  <c r="T469" i="1"/>
  <c r="U469" i="1"/>
  <c r="W469" i="1"/>
  <c r="X469" i="1"/>
  <c r="Y469" i="1"/>
  <c r="P493" i="1"/>
  <c r="Q493" i="1"/>
  <c r="S493" i="1"/>
  <c r="T493" i="1"/>
  <c r="U493" i="1"/>
  <c r="W493" i="1"/>
  <c r="X493" i="1"/>
  <c r="Y493" i="1"/>
  <c r="P369" i="1"/>
  <c r="Q369" i="1"/>
  <c r="S369" i="1"/>
  <c r="T369" i="1"/>
  <c r="U369" i="1"/>
  <c r="W369" i="1"/>
  <c r="X369" i="1"/>
  <c r="Y369" i="1"/>
  <c r="P442" i="1"/>
  <c r="Q442" i="1"/>
  <c r="S442" i="1"/>
  <c r="T442" i="1"/>
  <c r="U442" i="1"/>
  <c r="W442" i="1"/>
  <c r="X442" i="1"/>
  <c r="Y442" i="1"/>
  <c r="P432" i="1"/>
  <c r="Q432" i="1"/>
  <c r="S432" i="1"/>
  <c r="T432" i="1"/>
  <c r="U432" i="1"/>
  <c r="W432" i="1"/>
  <c r="X432" i="1"/>
  <c r="Y432" i="1"/>
  <c r="P433" i="1"/>
  <c r="Q433" i="1"/>
  <c r="S433" i="1"/>
  <c r="T433" i="1"/>
  <c r="U433" i="1"/>
  <c r="W433" i="1"/>
  <c r="X433" i="1"/>
  <c r="Y433" i="1"/>
  <c r="P382" i="1"/>
  <c r="Q382" i="1"/>
  <c r="S382" i="1"/>
  <c r="T382" i="1"/>
  <c r="U382" i="1"/>
  <c r="W382" i="1"/>
  <c r="X382" i="1"/>
  <c r="Y382" i="1"/>
  <c r="P310" i="1"/>
  <c r="Q310" i="1"/>
  <c r="S310" i="1"/>
  <c r="T310" i="1"/>
  <c r="U310" i="1"/>
  <c r="W310" i="1"/>
  <c r="X310" i="1"/>
  <c r="Y310" i="1"/>
  <c r="P409" i="1"/>
  <c r="Q409" i="1"/>
  <c r="S409" i="1"/>
  <c r="T409" i="1"/>
  <c r="U409" i="1"/>
  <c r="W409" i="1"/>
  <c r="X409" i="1"/>
  <c r="Y409" i="1"/>
  <c r="P470" i="1"/>
  <c r="Q470" i="1"/>
  <c r="S470" i="1"/>
  <c r="T470" i="1"/>
  <c r="U470" i="1"/>
  <c r="W470" i="1"/>
  <c r="X470" i="1"/>
  <c r="Y470" i="1"/>
  <c r="P383" i="1"/>
  <c r="Q383" i="1"/>
  <c r="S383" i="1"/>
  <c r="T383" i="1"/>
  <c r="U383" i="1"/>
  <c r="W383" i="1"/>
  <c r="X383" i="1"/>
  <c r="Y383" i="1"/>
  <c r="P243" i="1"/>
  <c r="Q243" i="1"/>
  <c r="S243" i="1"/>
  <c r="T243" i="1"/>
  <c r="U243" i="1"/>
  <c r="W243" i="1"/>
  <c r="X243" i="1"/>
  <c r="Y243" i="1"/>
  <c r="P410" i="1"/>
  <c r="Q410" i="1"/>
  <c r="S410" i="1"/>
  <c r="T410" i="1"/>
  <c r="U410" i="1"/>
  <c r="W410" i="1"/>
  <c r="X410" i="1"/>
  <c r="Y410" i="1"/>
  <c r="P244" i="1"/>
  <c r="Q244" i="1"/>
  <c r="S244" i="1"/>
  <c r="T244" i="1"/>
  <c r="U244" i="1"/>
  <c r="W244" i="1"/>
  <c r="X244" i="1"/>
  <c r="Y244" i="1"/>
  <c r="P411" i="1"/>
  <c r="Q411" i="1"/>
  <c r="S411" i="1"/>
  <c r="T411" i="1"/>
  <c r="U411" i="1"/>
  <c r="W411" i="1"/>
  <c r="X411" i="1"/>
  <c r="Y411" i="1"/>
  <c r="P434" i="1"/>
  <c r="Q434" i="1"/>
  <c r="S434" i="1"/>
  <c r="T434" i="1"/>
  <c r="U434" i="1"/>
  <c r="W434" i="1"/>
  <c r="X434" i="1"/>
  <c r="Y434" i="1"/>
  <c r="P476" i="1"/>
  <c r="Q476" i="1"/>
  <c r="S476" i="1"/>
  <c r="T476" i="1"/>
  <c r="U476" i="1"/>
  <c r="W476" i="1"/>
  <c r="X476" i="1"/>
  <c r="Y476" i="1"/>
  <c r="P471" i="1"/>
  <c r="Q471" i="1"/>
  <c r="S471" i="1"/>
  <c r="T471" i="1"/>
  <c r="U471" i="1"/>
  <c r="W471" i="1"/>
  <c r="X471" i="1"/>
  <c r="Y471" i="1"/>
  <c r="P580" i="1"/>
  <c r="Q580" i="1"/>
  <c r="S580" i="1"/>
  <c r="T580" i="1"/>
  <c r="U580" i="1"/>
  <c r="W580" i="1"/>
  <c r="X580" i="1"/>
  <c r="Y580" i="1"/>
  <c r="P539" i="1"/>
  <c r="Q539" i="1"/>
  <c r="S539" i="1"/>
  <c r="T539" i="1"/>
  <c r="U539" i="1"/>
  <c r="W539" i="1"/>
  <c r="X539" i="1"/>
  <c r="Y539" i="1"/>
  <c r="P503" i="1"/>
  <c r="Q503" i="1"/>
  <c r="S503" i="1"/>
  <c r="T503" i="1"/>
  <c r="U503" i="1"/>
  <c r="W503" i="1"/>
  <c r="X503" i="1"/>
  <c r="Y503" i="1"/>
  <c r="P384" i="1"/>
  <c r="Q384" i="1"/>
  <c r="S384" i="1"/>
  <c r="T384" i="1"/>
  <c r="U384" i="1"/>
  <c r="W384" i="1"/>
  <c r="X384" i="1"/>
  <c r="Y384" i="1"/>
  <c r="P443" i="1"/>
  <c r="Q443" i="1"/>
  <c r="S443" i="1"/>
  <c r="T443" i="1"/>
  <c r="U443" i="1"/>
  <c r="W443" i="1"/>
  <c r="X443" i="1"/>
  <c r="Y443" i="1"/>
  <c r="P385" i="1"/>
  <c r="Q385" i="1"/>
  <c r="S385" i="1"/>
  <c r="T385" i="1"/>
  <c r="U385" i="1"/>
  <c r="W385" i="1"/>
  <c r="X385" i="1"/>
  <c r="Y385" i="1"/>
  <c r="P528" i="1"/>
  <c r="Q528" i="1"/>
  <c r="S528" i="1"/>
  <c r="T528" i="1"/>
  <c r="U528" i="1"/>
  <c r="W528" i="1"/>
  <c r="X528" i="1"/>
  <c r="Y528" i="1"/>
  <c r="P494" i="1"/>
  <c r="Q494" i="1"/>
  <c r="S494" i="1"/>
  <c r="T494" i="1"/>
  <c r="U494" i="1"/>
  <c r="W494" i="1"/>
  <c r="X494" i="1"/>
  <c r="Y494" i="1"/>
  <c r="P460" i="1"/>
  <c r="Q460" i="1"/>
  <c r="S460" i="1"/>
  <c r="T460" i="1"/>
  <c r="U460" i="1"/>
  <c r="W460" i="1"/>
  <c r="X460" i="1"/>
  <c r="Y460" i="1"/>
  <c r="P449" i="1"/>
  <c r="Q449" i="1"/>
  <c r="S449" i="1"/>
  <c r="T449" i="1"/>
  <c r="U449" i="1"/>
  <c r="W449" i="1"/>
  <c r="X449" i="1"/>
  <c r="Y449" i="1"/>
  <c r="P540" i="1"/>
  <c r="Q540" i="1"/>
  <c r="S540" i="1"/>
  <c r="T540" i="1"/>
  <c r="U540" i="1"/>
  <c r="W540" i="1"/>
  <c r="X540" i="1"/>
  <c r="Y540" i="1"/>
  <c r="P495" i="1"/>
  <c r="Q495" i="1"/>
  <c r="S495" i="1"/>
  <c r="T495" i="1"/>
  <c r="U495" i="1"/>
  <c r="W495" i="1"/>
  <c r="X495" i="1"/>
  <c r="Y495" i="1"/>
  <c r="P504" i="1"/>
  <c r="Q504" i="1"/>
  <c r="S504" i="1"/>
  <c r="T504" i="1"/>
  <c r="U504" i="1"/>
  <c r="W504" i="1"/>
  <c r="X504" i="1"/>
  <c r="Y504" i="1"/>
  <c r="P472" i="1"/>
  <c r="Q472" i="1"/>
  <c r="S472" i="1"/>
  <c r="T472" i="1"/>
  <c r="U472" i="1"/>
  <c r="W472" i="1"/>
  <c r="X472" i="1"/>
  <c r="Y472" i="1"/>
  <c r="P444" i="1"/>
  <c r="Q444" i="1"/>
  <c r="S444" i="1"/>
  <c r="T444" i="1"/>
  <c r="U444" i="1"/>
  <c r="W444" i="1"/>
  <c r="X444" i="1"/>
  <c r="Y444" i="1"/>
  <c r="P370" i="1"/>
  <c r="Q370" i="1"/>
  <c r="S370" i="1"/>
  <c r="T370" i="1"/>
  <c r="U370" i="1"/>
  <c r="W370" i="1"/>
  <c r="X370" i="1"/>
  <c r="Y370" i="1"/>
  <c r="P311" i="1"/>
  <c r="Q311" i="1"/>
  <c r="S311" i="1"/>
  <c r="T311" i="1"/>
  <c r="U311" i="1"/>
  <c r="W311" i="1"/>
  <c r="X311" i="1"/>
  <c r="Y311" i="1"/>
  <c r="P435" i="1"/>
  <c r="Q435" i="1"/>
  <c r="S435" i="1"/>
  <c r="T435" i="1"/>
  <c r="U435" i="1"/>
  <c r="W435" i="1"/>
  <c r="X435" i="1"/>
  <c r="Y435" i="1"/>
  <c r="P312" i="1"/>
  <c r="Q312" i="1"/>
  <c r="S312" i="1"/>
  <c r="T312" i="1"/>
  <c r="U312" i="1"/>
  <c r="W312" i="1"/>
  <c r="X312" i="1"/>
  <c r="Y312" i="1"/>
  <c r="P505" i="1"/>
  <c r="Q505" i="1"/>
  <c r="S505" i="1"/>
  <c r="T505" i="1"/>
  <c r="U505" i="1"/>
  <c r="W505" i="1"/>
  <c r="X505" i="1"/>
  <c r="Y505" i="1"/>
  <c r="P376" i="1"/>
  <c r="Q376" i="1"/>
  <c r="S376" i="1"/>
  <c r="T376" i="1"/>
  <c r="U376" i="1"/>
  <c r="W376" i="1"/>
  <c r="X376" i="1"/>
  <c r="Y376" i="1"/>
  <c r="P316" i="1"/>
  <c r="Q316" i="1"/>
  <c r="S316" i="1"/>
  <c r="T316" i="1"/>
  <c r="U316" i="1"/>
  <c r="W316" i="1"/>
  <c r="X316" i="1"/>
  <c r="Y316" i="1"/>
  <c r="P506" i="1"/>
  <c r="Q506" i="1"/>
  <c r="S506" i="1"/>
  <c r="T506" i="1"/>
  <c r="U506" i="1"/>
  <c r="W506" i="1"/>
  <c r="X506" i="1"/>
  <c r="Y506" i="1"/>
  <c r="P541" i="1"/>
  <c r="Q541" i="1"/>
  <c r="S541" i="1"/>
  <c r="T541" i="1"/>
  <c r="U541" i="1"/>
  <c r="W541" i="1"/>
  <c r="X541" i="1"/>
  <c r="Y541" i="1"/>
  <c r="P461" i="1"/>
  <c r="Q461" i="1"/>
  <c r="S461" i="1"/>
  <c r="T461" i="1"/>
  <c r="U461" i="1"/>
  <c r="W461" i="1"/>
  <c r="X461" i="1"/>
  <c r="Y461" i="1"/>
  <c r="P462" i="1"/>
  <c r="Q462" i="1"/>
  <c r="S462" i="1"/>
  <c r="T462" i="1"/>
  <c r="U462" i="1"/>
  <c r="W462" i="1"/>
  <c r="X462" i="1"/>
  <c r="Y462" i="1"/>
  <c r="P436" i="1"/>
  <c r="Q436" i="1"/>
  <c r="S436" i="1"/>
  <c r="T436" i="1"/>
  <c r="U436" i="1"/>
  <c r="W436" i="1"/>
  <c r="X436" i="1"/>
  <c r="Y436" i="1"/>
  <c r="P480" i="1"/>
  <c r="Q480" i="1"/>
  <c r="S480" i="1"/>
  <c r="T480" i="1"/>
  <c r="U480" i="1"/>
  <c r="W480" i="1"/>
  <c r="X480" i="1"/>
  <c r="Y480" i="1"/>
  <c r="P496" i="1"/>
  <c r="Q496" i="1"/>
  <c r="S496" i="1"/>
  <c r="T496" i="1"/>
  <c r="U496" i="1"/>
  <c r="W496" i="1"/>
  <c r="X496" i="1"/>
  <c r="Y496" i="1"/>
  <c r="P507" i="1"/>
  <c r="Q507" i="1"/>
  <c r="S507" i="1"/>
  <c r="T507" i="1"/>
  <c r="U507" i="1"/>
  <c r="W507" i="1"/>
  <c r="X507" i="1"/>
  <c r="Y507" i="1"/>
  <c r="P377" i="1"/>
  <c r="Q377" i="1"/>
  <c r="S377" i="1"/>
  <c r="T377" i="1"/>
  <c r="U377" i="1"/>
  <c r="W377" i="1"/>
  <c r="X377" i="1"/>
  <c r="Y377" i="1"/>
  <c r="P445" i="1"/>
  <c r="Q445" i="1"/>
  <c r="S445" i="1"/>
  <c r="T445" i="1"/>
  <c r="U445" i="1"/>
  <c r="W445" i="1"/>
  <c r="X445" i="1"/>
  <c r="Y445" i="1"/>
  <c r="P412" i="1"/>
  <c r="Q412" i="1"/>
  <c r="S412" i="1"/>
  <c r="T412" i="1"/>
  <c r="U412" i="1"/>
  <c r="W412" i="1"/>
  <c r="X412" i="1"/>
  <c r="Y412" i="1"/>
  <c r="P497" i="1"/>
  <c r="Q497" i="1"/>
  <c r="S497" i="1"/>
  <c r="T497" i="1"/>
  <c r="U497" i="1"/>
  <c r="W497" i="1"/>
  <c r="X497" i="1"/>
  <c r="Y497" i="1"/>
  <c r="P378" i="1"/>
  <c r="Q378" i="1"/>
  <c r="S378" i="1"/>
  <c r="T378" i="1"/>
  <c r="U378" i="1"/>
  <c r="W378" i="1"/>
  <c r="X378" i="1"/>
  <c r="Y378" i="1"/>
  <c r="P437" i="1"/>
  <c r="Q437" i="1"/>
  <c r="S437" i="1"/>
  <c r="T437" i="1"/>
  <c r="U437" i="1"/>
  <c r="W437" i="1"/>
  <c r="X437" i="1"/>
  <c r="Y437" i="1"/>
  <c r="P446" i="1"/>
  <c r="Q446" i="1"/>
  <c r="S446" i="1"/>
  <c r="T446" i="1"/>
  <c r="U446" i="1"/>
  <c r="W446" i="1"/>
  <c r="X446" i="1"/>
  <c r="Y446" i="1"/>
  <c r="P438" i="1"/>
  <c r="Q438" i="1"/>
  <c r="S438" i="1"/>
  <c r="T438" i="1"/>
  <c r="U438" i="1"/>
  <c r="W438" i="1"/>
  <c r="X438" i="1"/>
  <c r="Y438" i="1"/>
  <c r="P439" i="1"/>
  <c r="Q439" i="1"/>
  <c r="S439" i="1"/>
  <c r="T439" i="1"/>
  <c r="U439" i="1"/>
  <c r="W439" i="1"/>
  <c r="X439" i="1"/>
  <c r="Y439" i="1"/>
  <c r="P544" i="1"/>
  <c r="Q544" i="1"/>
  <c r="S544" i="1"/>
  <c r="T544" i="1"/>
  <c r="U544" i="1"/>
  <c r="W544" i="1"/>
  <c r="X544" i="1"/>
  <c r="Y544" i="1"/>
  <c r="P508" i="1"/>
  <c r="Q508" i="1"/>
  <c r="S508" i="1"/>
  <c r="T508" i="1"/>
  <c r="U508" i="1"/>
  <c r="W508" i="1"/>
  <c r="X508" i="1"/>
  <c r="Y508" i="1"/>
  <c r="P516" i="1"/>
  <c r="Q516" i="1"/>
  <c r="S516" i="1"/>
  <c r="T516" i="1"/>
  <c r="U516" i="1"/>
  <c r="W516" i="1"/>
  <c r="X516" i="1"/>
  <c r="Y516" i="1"/>
  <c r="P450" i="1"/>
  <c r="Q450" i="1"/>
  <c r="S450" i="1"/>
  <c r="T450" i="1"/>
  <c r="U450" i="1"/>
  <c r="W450" i="1"/>
  <c r="X450" i="1"/>
  <c r="Y450" i="1"/>
  <c r="P525" i="1"/>
  <c r="Q525" i="1"/>
  <c r="S525" i="1"/>
  <c r="T525" i="1"/>
  <c r="U525" i="1"/>
  <c r="W525" i="1"/>
  <c r="X525" i="1"/>
  <c r="Y525" i="1"/>
  <c r="P517" i="1"/>
  <c r="Q517" i="1"/>
  <c r="S517" i="1"/>
  <c r="T517" i="1"/>
  <c r="U517" i="1"/>
  <c r="W517" i="1"/>
  <c r="X517" i="1"/>
  <c r="Y517" i="1"/>
  <c r="P498" i="1"/>
  <c r="Q498" i="1"/>
  <c r="S498" i="1"/>
  <c r="T498" i="1"/>
  <c r="U498" i="1"/>
  <c r="W498" i="1"/>
  <c r="X498" i="1"/>
  <c r="Y498" i="1"/>
  <c r="P499" i="1"/>
  <c r="Q499" i="1"/>
  <c r="S499" i="1"/>
  <c r="T499" i="1"/>
  <c r="U499" i="1"/>
  <c r="W499" i="1"/>
  <c r="X499" i="1"/>
  <c r="Y499" i="1"/>
  <c r="P451" i="1"/>
  <c r="Q451" i="1"/>
  <c r="S451" i="1"/>
  <c r="T451" i="1"/>
  <c r="U451" i="1"/>
  <c r="W451" i="1"/>
  <c r="X451" i="1"/>
  <c r="Y451" i="1"/>
  <c r="P379" i="1"/>
  <c r="Q379" i="1"/>
  <c r="S379" i="1"/>
  <c r="T379" i="1"/>
  <c r="U379" i="1"/>
  <c r="W379" i="1"/>
  <c r="X379" i="1"/>
  <c r="Y379" i="1"/>
  <c r="P509" i="1"/>
  <c r="Q509" i="1"/>
  <c r="S509" i="1"/>
  <c r="T509" i="1"/>
  <c r="U509" i="1"/>
  <c r="W509" i="1"/>
  <c r="X509" i="1"/>
  <c r="Y509" i="1"/>
  <c r="P380" i="1"/>
  <c r="Q380" i="1"/>
  <c r="S380" i="1"/>
  <c r="T380" i="1"/>
  <c r="U380" i="1"/>
  <c r="W380" i="1"/>
  <c r="X380" i="1"/>
  <c r="Y380" i="1"/>
  <c r="P529" i="1"/>
  <c r="Q529" i="1"/>
  <c r="S529" i="1"/>
  <c r="T529" i="1"/>
  <c r="U529" i="1"/>
  <c r="W529" i="1"/>
  <c r="X529" i="1"/>
  <c r="Y529" i="1"/>
  <c r="P381" i="1"/>
  <c r="Q381" i="1"/>
  <c r="S381" i="1"/>
  <c r="T381" i="1"/>
  <c r="U381" i="1"/>
  <c r="W381" i="1"/>
  <c r="X381" i="1"/>
  <c r="Y381" i="1"/>
  <c r="P500" i="1"/>
  <c r="Q500" i="1"/>
  <c r="S500" i="1"/>
  <c r="T500" i="1"/>
  <c r="U500" i="1"/>
  <c r="W500" i="1"/>
  <c r="X500" i="1"/>
  <c r="Y500" i="1"/>
  <c r="P530" i="1"/>
  <c r="Q530" i="1"/>
  <c r="S530" i="1"/>
  <c r="T530" i="1"/>
  <c r="U530" i="1"/>
  <c r="W530" i="1"/>
  <c r="X530" i="1"/>
  <c r="Y530" i="1"/>
  <c r="P501" i="1"/>
  <c r="Q501" i="1"/>
  <c r="S501" i="1"/>
  <c r="T501" i="1"/>
  <c r="U501" i="1"/>
  <c r="W501" i="1"/>
  <c r="X501" i="1"/>
  <c r="Y501" i="1"/>
  <c r="P317" i="1"/>
  <c r="Q317" i="1"/>
  <c r="S317" i="1"/>
  <c r="T317" i="1"/>
  <c r="U317" i="1"/>
  <c r="W317" i="1"/>
  <c r="X317" i="1"/>
  <c r="Y317" i="1"/>
  <c r="P447" i="1"/>
  <c r="Q447" i="1"/>
  <c r="S447" i="1"/>
  <c r="T447" i="1"/>
  <c r="U447" i="1"/>
  <c r="W447" i="1"/>
  <c r="X447" i="1"/>
  <c r="Y447" i="1"/>
  <c r="P463" i="1"/>
  <c r="Q463" i="1"/>
  <c r="S463" i="1"/>
  <c r="T463" i="1"/>
  <c r="U463" i="1"/>
  <c r="W463" i="1"/>
  <c r="X463" i="1"/>
  <c r="Y463" i="1"/>
  <c r="P473" i="1"/>
  <c r="Q473" i="1"/>
  <c r="S473" i="1"/>
  <c r="T473" i="1"/>
  <c r="U473" i="1"/>
  <c r="W473" i="1"/>
  <c r="X473" i="1"/>
  <c r="Y473" i="1"/>
  <c r="P545" i="1"/>
  <c r="Q545" i="1"/>
  <c r="S545" i="1"/>
  <c r="T545" i="1"/>
  <c r="U545" i="1"/>
  <c r="W545" i="1"/>
  <c r="X545" i="1"/>
  <c r="Y545" i="1"/>
  <c r="P531" i="1"/>
  <c r="Q531" i="1"/>
  <c r="S531" i="1"/>
  <c r="T531" i="1"/>
  <c r="U531" i="1"/>
  <c r="W531" i="1"/>
  <c r="X531" i="1"/>
  <c r="Y531" i="1"/>
  <c r="P510" i="1"/>
  <c r="Q510" i="1"/>
  <c r="S510" i="1"/>
  <c r="T510" i="1"/>
  <c r="U510" i="1"/>
  <c r="W510" i="1"/>
  <c r="X510" i="1"/>
  <c r="Y510" i="1"/>
  <c r="P546" i="1"/>
  <c r="Q546" i="1"/>
  <c r="S546" i="1"/>
  <c r="T546" i="1"/>
  <c r="U546" i="1"/>
  <c r="W546" i="1"/>
  <c r="X546" i="1"/>
  <c r="Y546" i="1"/>
  <c r="P386" i="1"/>
  <c r="Q386" i="1"/>
  <c r="S386" i="1"/>
  <c r="T386" i="1"/>
  <c r="U386" i="1"/>
  <c r="W386" i="1"/>
  <c r="X386" i="1"/>
  <c r="Y386" i="1"/>
  <c r="P511" i="1"/>
  <c r="Q511" i="1"/>
  <c r="S511" i="1"/>
  <c r="T511" i="1"/>
  <c r="U511" i="1"/>
  <c r="W511" i="1"/>
  <c r="X511" i="1"/>
  <c r="Y511" i="1"/>
  <c r="P474" i="1"/>
  <c r="Q474" i="1"/>
  <c r="S474" i="1"/>
  <c r="T474" i="1"/>
  <c r="U474" i="1"/>
  <c r="W474" i="1"/>
  <c r="X474" i="1"/>
  <c r="Y474" i="1"/>
  <c r="P512" i="1"/>
  <c r="Q512" i="1"/>
  <c r="S512" i="1"/>
  <c r="T512" i="1"/>
  <c r="U512" i="1"/>
  <c r="W512" i="1"/>
  <c r="X512" i="1"/>
  <c r="Y512" i="1"/>
  <c r="P513" i="1"/>
  <c r="Q513" i="1"/>
  <c r="S513" i="1"/>
  <c r="T513" i="1"/>
  <c r="U513" i="1"/>
  <c r="W513" i="1"/>
  <c r="X513" i="1"/>
  <c r="Y513" i="1"/>
  <c r="P475" i="1"/>
  <c r="Q475" i="1"/>
  <c r="S475" i="1"/>
  <c r="T475" i="1"/>
  <c r="U475" i="1"/>
  <c r="W475" i="1"/>
  <c r="X475" i="1"/>
  <c r="Y475" i="1"/>
  <c r="P532" i="1"/>
  <c r="Q532" i="1"/>
  <c r="S532" i="1"/>
  <c r="T532" i="1"/>
  <c r="U532" i="1"/>
  <c r="W532" i="1"/>
  <c r="X532" i="1"/>
  <c r="Y532" i="1"/>
  <c r="P526" i="1"/>
  <c r="Q526" i="1"/>
  <c r="S526" i="1"/>
  <c r="T526" i="1"/>
  <c r="U526" i="1"/>
  <c r="W526" i="1"/>
  <c r="X526" i="1"/>
  <c r="Y526" i="1"/>
  <c r="P387" i="1"/>
  <c r="Q387" i="1"/>
  <c r="S387" i="1"/>
  <c r="T387" i="1"/>
  <c r="U387" i="1"/>
  <c r="W387" i="1"/>
  <c r="X387" i="1"/>
  <c r="Y387" i="1"/>
  <c r="P502" i="1"/>
  <c r="Q502" i="1"/>
  <c r="S502" i="1"/>
  <c r="T502" i="1"/>
  <c r="U502" i="1"/>
  <c r="W502" i="1"/>
  <c r="X502" i="1"/>
  <c r="Y502" i="1"/>
  <c r="P557" i="1"/>
  <c r="Q557" i="1"/>
  <c r="S557" i="1"/>
  <c r="T557" i="1"/>
  <c r="U557" i="1"/>
  <c r="W557" i="1"/>
  <c r="X557" i="1"/>
  <c r="Y557" i="1"/>
  <c r="P533" i="1"/>
  <c r="Q533" i="1"/>
  <c r="S533" i="1"/>
  <c r="T533" i="1"/>
  <c r="U533" i="1"/>
  <c r="W533" i="1"/>
  <c r="X533" i="1"/>
  <c r="Y533" i="1"/>
  <c r="P514" i="1"/>
  <c r="Q514" i="1"/>
  <c r="S514" i="1"/>
  <c r="T514" i="1"/>
  <c r="U514" i="1"/>
  <c r="W514" i="1"/>
  <c r="X514" i="1"/>
  <c r="Y514" i="1"/>
  <c r="P448" i="1"/>
  <c r="Q448" i="1"/>
  <c r="S448" i="1"/>
  <c r="T448" i="1"/>
  <c r="U448" i="1"/>
  <c r="W448" i="1"/>
  <c r="X448" i="1"/>
  <c r="Y448" i="1"/>
  <c r="P481" i="1"/>
  <c r="Q481" i="1"/>
  <c r="S481" i="1"/>
  <c r="T481" i="1"/>
  <c r="U481" i="1"/>
  <c r="W481" i="1"/>
  <c r="X481" i="1"/>
  <c r="Y481" i="1"/>
  <c r="P518" i="1"/>
  <c r="Q518" i="1"/>
  <c r="S518" i="1"/>
  <c r="T518" i="1"/>
  <c r="U518" i="1"/>
  <c r="W518" i="1"/>
  <c r="X518" i="1"/>
  <c r="Y518" i="1"/>
  <c r="P581" i="1"/>
  <c r="Q581" i="1"/>
  <c r="S581" i="1"/>
  <c r="T581" i="1"/>
  <c r="U581" i="1"/>
  <c r="W581" i="1"/>
  <c r="X581" i="1"/>
  <c r="Y581" i="1"/>
  <c r="P534" i="1"/>
  <c r="Q534" i="1"/>
  <c r="S534" i="1"/>
  <c r="T534" i="1"/>
  <c r="U534" i="1"/>
  <c r="W534" i="1"/>
  <c r="X534" i="1"/>
  <c r="Y534" i="1"/>
  <c r="P548" i="1"/>
  <c r="Q548" i="1"/>
  <c r="S548" i="1"/>
  <c r="T548" i="1"/>
  <c r="U548" i="1"/>
  <c r="W548" i="1"/>
  <c r="X548" i="1"/>
  <c r="Y548" i="1"/>
  <c r="P558" i="1"/>
  <c r="Q558" i="1"/>
  <c r="S558" i="1"/>
  <c r="T558" i="1"/>
  <c r="U558" i="1"/>
  <c r="W558" i="1"/>
  <c r="X558" i="1"/>
  <c r="Y558" i="1"/>
  <c r="P477" i="1"/>
  <c r="Q477" i="1"/>
  <c r="S477" i="1"/>
  <c r="T477" i="1"/>
  <c r="U477" i="1"/>
  <c r="W477" i="1"/>
  <c r="X477" i="1"/>
  <c r="Y477" i="1"/>
  <c r="P536" i="1"/>
  <c r="Q536" i="1"/>
  <c r="S536" i="1"/>
  <c r="T536" i="1"/>
  <c r="U536" i="1"/>
  <c r="W536" i="1"/>
  <c r="X536" i="1"/>
  <c r="Y536" i="1"/>
  <c r="P572" i="1"/>
  <c r="Q572" i="1"/>
  <c r="S572" i="1"/>
  <c r="T572" i="1"/>
  <c r="U572" i="1"/>
  <c r="W572" i="1"/>
  <c r="X572" i="1"/>
  <c r="Y572" i="1"/>
  <c r="P527" i="1"/>
  <c r="Q527" i="1"/>
  <c r="S527" i="1"/>
  <c r="T527" i="1"/>
  <c r="U527" i="1"/>
  <c r="W527" i="1"/>
  <c r="X527" i="1"/>
  <c r="Y527" i="1"/>
  <c r="P559" i="1"/>
  <c r="Q559" i="1"/>
  <c r="S559" i="1"/>
  <c r="T559" i="1"/>
  <c r="U559" i="1"/>
  <c r="W559" i="1"/>
  <c r="X559" i="1"/>
  <c r="Y559" i="1"/>
  <c r="P549" i="1"/>
  <c r="Q549" i="1"/>
  <c r="S549" i="1"/>
  <c r="T549" i="1"/>
  <c r="U549" i="1"/>
  <c r="W549" i="1"/>
  <c r="X549" i="1"/>
  <c r="Y549" i="1"/>
  <c r="P515" i="1"/>
  <c r="Q515" i="1"/>
  <c r="S515" i="1"/>
  <c r="T515" i="1"/>
  <c r="U515" i="1"/>
  <c r="W515" i="1"/>
  <c r="X515" i="1"/>
  <c r="Y515" i="1"/>
  <c r="P537" i="1"/>
  <c r="Q537" i="1"/>
  <c r="S537" i="1"/>
  <c r="T537" i="1"/>
  <c r="U537" i="1"/>
  <c r="W537" i="1"/>
  <c r="X537" i="1"/>
  <c r="Y537" i="1"/>
  <c r="P478" i="1"/>
  <c r="Q478" i="1"/>
  <c r="S478" i="1"/>
  <c r="T478" i="1"/>
  <c r="U478" i="1"/>
  <c r="W478" i="1"/>
  <c r="X478" i="1"/>
  <c r="Y478" i="1"/>
  <c r="P535" i="1"/>
  <c r="Q535" i="1"/>
  <c r="S535" i="1"/>
  <c r="T535" i="1"/>
  <c r="U535" i="1"/>
  <c r="W535" i="1"/>
  <c r="X535" i="1"/>
  <c r="Y535" i="1"/>
  <c r="P556" i="1"/>
  <c r="Q556" i="1"/>
  <c r="S556" i="1"/>
  <c r="T556" i="1"/>
  <c r="U556" i="1"/>
  <c r="W556" i="1"/>
  <c r="X556" i="1"/>
  <c r="Y556" i="1"/>
  <c r="P542" i="1"/>
  <c r="Q542" i="1"/>
  <c r="S542" i="1"/>
  <c r="T542" i="1"/>
  <c r="U542" i="1"/>
  <c r="W542" i="1"/>
  <c r="X542" i="1"/>
  <c r="Y542" i="1"/>
  <c r="P538" i="1"/>
  <c r="Q538" i="1"/>
  <c r="S538" i="1"/>
  <c r="T538" i="1"/>
  <c r="U538" i="1"/>
  <c r="W538" i="1"/>
  <c r="X538" i="1"/>
  <c r="Y538" i="1"/>
  <c r="P479" i="1"/>
  <c r="Q479" i="1"/>
  <c r="S479" i="1"/>
  <c r="T479" i="1"/>
  <c r="U479" i="1"/>
  <c r="W479" i="1"/>
  <c r="X479" i="1"/>
  <c r="Y479" i="1"/>
  <c r="P550" i="1"/>
  <c r="Q550" i="1"/>
  <c r="S550" i="1"/>
  <c r="T550" i="1"/>
  <c r="U550" i="1"/>
  <c r="W550" i="1"/>
  <c r="X550" i="1"/>
  <c r="Y550" i="1"/>
  <c r="P563" i="1"/>
  <c r="Q563" i="1"/>
  <c r="S563" i="1"/>
  <c r="T563" i="1"/>
  <c r="U563" i="1"/>
  <c r="W563" i="1"/>
  <c r="X563" i="1"/>
  <c r="Y563" i="1"/>
  <c r="P547" i="1"/>
  <c r="Q547" i="1"/>
  <c r="S547" i="1"/>
  <c r="T547" i="1"/>
  <c r="U547" i="1"/>
  <c r="W547" i="1"/>
  <c r="X547" i="1"/>
  <c r="Y547" i="1"/>
  <c r="P543" i="1"/>
  <c r="Q543" i="1"/>
  <c r="S543" i="1"/>
  <c r="T543" i="1"/>
  <c r="U543" i="1"/>
  <c r="W543" i="1"/>
  <c r="X543" i="1"/>
  <c r="Y543" i="1"/>
  <c r="P519" i="1"/>
  <c r="Q519" i="1"/>
  <c r="S519" i="1"/>
  <c r="T519" i="1"/>
  <c r="U519" i="1"/>
  <c r="W519" i="1"/>
  <c r="X519" i="1"/>
  <c r="Y519" i="1"/>
  <c r="P573" i="1"/>
  <c r="Q573" i="1"/>
  <c r="S573" i="1"/>
  <c r="T573" i="1"/>
  <c r="U573" i="1"/>
  <c r="W573" i="1"/>
  <c r="X573" i="1"/>
  <c r="Y573" i="1"/>
  <c r="P586" i="1"/>
  <c r="Q586" i="1"/>
  <c r="S586" i="1"/>
  <c r="T586" i="1"/>
  <c r="U586" i="1"/>
  <c r="W586" i="1"/>
  <c r="X586" i="1"/>
  <c r="Y586" i="1"/>
  <c r="P551" i="1"/>
  <c r="Q551" i="1"/>
  <c r="S551" i="1"/>
  <c r="T551" i="1"/>
  <c r="U551" i="1"/>
  <c r="W551" i="1"/>
  <c r="X551" i="1"/>
  <c r="Y551" i="1"/>
  <c r="P566" i="1"/>
  <c r="Q566" i="1"/>
  <c r="S566" i="1"/>
  <c r="T566" i="1"/>
  <c r="U566" i="1"/>
  <c r="W566" i="1"/>
  <c r="X566" i="1"/>
  <c r="Y566" i="1"/>
  <c r="P587" i="1"/>
  <c r="Q587" i="1"/>
  <c r="S587" i="1"/>
  <c r="T587" i="1"/>
  <c r="U587" i="1"/>
  <c r="W587" i="1"/>
  <c r="X587" i="1"/>
  <c r="Y587" i="1"/>
  <c r="P605" i="1"/>
  <c r="Q605" i="1"/>
  <c r="S605" i="1"/>
  <c r="T605" i="1"/>
  <c r="U605" i="1"/>
  <c r="W605" i="1"/>
  <c r="X605" i="1"/>
  <c r="Y605" i="1"/>
  <c r="P577" i="1"/>
  <c r="Q577" i="1"/>
  <c r="S577" i="1"/>
  <c r="T577" i="1"/>
  <c r="U577" i="1"/>
  <c r="W577" i="1"/>
  <c r="X577" i="1"/>
  <c r="Y577" i="1"/>
  <c r="P567" i="1"/>
  <c r="Q567" i="1"/>
  <c r="S567" i="1"/>
  <c r="T567" i="1"/>
  <c r="U567" i="1"/>
  <c r="W567" i="1"/>
  <c r="X567" i="1"/>
  <c r="Y567" i="1"/>
  <c r="P568" i="1"/>
  <c r="Q568" i="1"/>
  <c r="S568" i="1"/>
  <c r="T568" i="1"/>
  <c r="U568" i="1"/>
  <c r="W568" i="1"/>
  <c r="X568" i="1"/>
  <c r="Y568" i="1"/>
  <c r="P552" i="1"/>
  <c r="Q552" i="1"/>
  <c r="S552" i="1"/>
  <c r="T552" i="1"/>
  <c r="U552" i="1"/>
  <c r="W552" i="1"/>
  <c r="X552" i="1"/>
  <c r="Y552" i="1"/>
  <c r="P553" i="1"/>
  <c r="Q553" i="1"/>
  <c r="S553" i="1"/>
  <c r="T553" i="1"/>
  <c r="U553" i="1"/>
  <c r="W553" i="1"/>
  <c r="X553" i="1"/>
  <c r="Y553" i="1"/>
  <c r="P574" i="1"/>
  <c r="Q574" i="1"/>
  <c r="S574" i="1"/>
  <c r="T574" i="1"/>
  <c r="U574" i="1"/>
  <c r="W574" i="1"/>
  <c r="X574" i="1"/>
  <c r="Y574" i="1"/>
  <c r="P606" i="1"/>
  <c r="Q606" i="1"/>
  <c r="S606" i="1"/>
  <c r="T606" i="1"/>
  <c r="U606" i="1"/>
  <c r="W606" i="1"/>
  <c r="X606" i="1"/>
  <c r="Y606" i="1"/>
  <c r="P555" i="1"/>
  <c r="Q555" i="1"/>
  <c r="S555" i="1"/>
  <c r="T555" i="1"/>
  <c r="U555" i="1"/>
  <c r="W555" i="1"/>
  <c r="X555" i="1"/>
  <c r="Y555" i="1"/>
  <c r="P569" i="1"/>
  <c r="Q569" i="1"/>
  <c r="S569" i="1"/>
  <c r="T569" i="1"/>
  <c r="U569" i="1"/>
  <c r="W569" i="1"/>
  <c r="X569" i="1"/>
  <c r="Y569" i="1"/>
  <c r="P575" i="1"/>
  <c r="Q575" i="1"/>
  <c r="S575" i="1"/>
  <c r="T575" i="1"/>
  <c r="U575" i="1"/>
  <c r="W575" i="1"/>
  <c r="X575" i="1"/>
  <c r="Y575" i="1"/>
  <c r="P570" i="1"/>
  <c r="Q570" i="1"/>
  <c r="S570" i="1"/>
  <c r="T570" i="1"/>
  <c r="U570" i="1"/>
  <c r="W570" i="1"/>
  <c r="X570" i="1"/>
  <c r="Y570" i="1"/>
  <c r="P560" i="1"/>
  <c r="Q560" i="1"/>
  <c r="S560" i="1"/>
  <c r="T560" i="1"/>
  <c r="U560" i="1"/>
  <c r="W560" i="1"/>
  <c r="X560" i="1"/>
  <c r="Y560" i="1"/>
  <c r="P482" i="1"/>
  <c r="Q482" i="1"/>
  <c r="S482" i="1"/>
  <c r="T482" i="1"/>
  <c r="U482" i="1"/>
  <c r="W482" i="1"/>
  <c r="X482" i="1"/>
  <c r="Y482" i="1"/>
  <c r="P595" i="1"/>
  <c r="Q595" i="1"/>
  <c r="S595" i="1"/>
  <c r="T595" i="1"/>
  <c r="U595" i="1"/>
  <c r="W595" i="1"/>
  <c r="X595" i="1"/>
  <c r="Y595" i="1"/>
  <c r="P554" i="1"/>
  <c r="Q554" i="1"/>
  <c r="S554" i="1"/>
  <c r="T554" i="1"/>
  <c r="U554" i="1"/>
  <c r="W554" i="1"/>
  <c r="X554" i="1"/>
  <c r="Y554" i="1"/>
  <c r="P582" i="1"/>
  <c r="Q582" i="1"/>
  <c r="S582" i="1"/>
  <c r="T582" i="1"/>
  <c r="U582" i="1"/>
  <c r="W582" i="1"/>
  <c r="X582" i="1"/>
  <c r="Y582" i="1"/>
  <c r="P607" i="1"/>
  <c r="Q607" i="1"/>
  <c r="S607" i="1"/>
  <c r="T607" i="1"/>
  <c r="U607" i="1"/>
  <c r="W607" i="1"/>
  <c r="X607" i="1"/>
  <c r="Y607" i="1"/>
  <c r="P571" i="1"/>
  <c r="Q571" i="1"/>
  <c r="S571" i="1"/>
  <c r="T571" i="1"/>
  <c r="U571" i="1"/>
  <c r="W571" i="1"/>
  <c r="X571" i="1"/>
  <c r="Y571" i="1"/>
  <c r="P583" i="1"/>
  <c r="Q583" i="1"/>
  <c r="S583" i="1"/>
  <c r="T583" i="1"/>
  <c r="U583" i="1"/>
  <c r="W583" i="1"/>
  <c r="X583" i="1"/>
  <c r="Y583" i="1"/>
  <c r="P611" i="1"/>
  <c r="Q611" i="1"/>
  <c r="S611" i="1"/>
  <c r="T611" i="1"/>
  <c r="U611" i="1"/>
  <c r="W611" i="1"/>
  <c r="X611" i="1"/>
  <c r="Y611" i="1"/>
  <c r="P565" i="1"/>
  <c r="Q565" i="1"/>
  <c r="S565" i="1"/>
  <c r="T565" i="1"/>
  <c r="U565" i="1"/>
  <c r="W565" i="1"/>
  <c r="X565" i="1"/>
  <c r="Y565" i="1"/>
  <c r="P561" i="1"/>
  <c r="Q561" i="1"/>
  <c r="S561" i="1"/>
  <c r="T561" i="1"/>
  <c r="U561" i="1"/>
  <c r="W561" i="1"/>
  <c r="X561" i="1"/>
  <c r="Y561" i="1"/>
  <c r="P562" i="1"/>
  <c r="Q562" i="1"/>
  <c r="S562" i="1"/>
  <c r="T562" i="1"/>
  <c r="U562" i="1"/>
  <c r="W562" i="1"/>
  <c r="X562" i="1"/>
  <c r="Y562" i="1"/>
  <c r="P576" i="1"/>
  <c r="Q576" i="1"/>
  <c r="S576" i="1"/>
  <c r="T576" i="1"/>
  <c r="U576" i="1"/>
  <c r="W576" i="1"/>
  <c r="X576" i="1"/>
  <c r="Y576" i="1"/>
  <c r="P584" i="1"/>
  <c r="Q584" i="1"/>
  <c r="S584" i="1"/>
  <c r="T584" i="1"/>
  <c r="U584" i="1"/>
  <c r="W584" i="1"/>
  <c r="X584" i="1"/>
  <c r="Y584" i="1"/>
  <c r="P585" i="1"/>
  <c r="Q585" i="1"/>
  <c r="S585" i="1"/>
  <c r="T585" i="1"/>
  <c r="U585" i="1"/>
  <c r="W585" i="1"/>
  <c r="X585" i="1"/>
  <c r="Y585" i="1"/>
  <c r="P597" i="1"/>
  <c r="Q597" i="1"/>
  <c r="S597" i="1"/>
  <c r="T597" i="1"/>
  <c r="U597" i="1"/>
  <c r="W597" i="1"/>
  <c r="X597" i="1"/>
  <c r="Y597" i="1"/>
  <c r="P564" i="1"/>
  <c r="Q564" i="1"/>
  <c r="S564" i="1"/>
  <c r="T564" i="1"/>
  <c r="U564" i="1"/>
  <c r="W564" i="1"/>
  <c r="X564" i="1"/>
  <c r="Y564" i="1"/>
  <c r="P608" i="1"/>
  <c r="Q608" i="1"/>
  <c r="S608" i="1"/>
  <c r="T608" i="1"/>
  <c r="U608" i="1"/>
  <c r="W608" i="1"/>
  <c r="X608" i="1"/>
  <c r="Y608" i="1"/>
  <c r="P578" i="1"/>
  <c r="Q578" i="1"/>
  <c r="S578" i="1"/>
  <c r="T578" i="1"/>
  <c r="U578" i="1"/>
  <c r="W578" i="1"/>
  <c r="X578" i="1"/>
  <c r="Y578" i="1"/>
  <c r="P603" i="1"/>
  <c r="Q603" i="1"/>
  <c r="S603" i="1"/>
  <c r="T603" i="1"/>
  <c r="U603" i="1"/>
  <c r="W603" i="1"/>
  <c r="X603" i="1"/>
  <c r="Y603" i="1"/>
  <c r="P588" i="1"/>
  <c r="Q588" i="1"/>
  <c r="S588" i="1"/>
  <c r="T588" i="1"/>
  <c r="U588" i="1"/>
  <c r="W588" i="1"/>
  <c r="X588" i="1"/>
  <c r="Y588" i="1"/>
  <c r="P594" i="1"/>
  <c r="Q594" i="1"/>
  <c r="S594" i="1"/>
  <c r="T594" i="1"/>
  <c r="U594" i="1"/>
  <c r="W594" i="1"/>
  <c r="X594" i="1"/>
  <c r="Y594" i="1"/>
  <c r="P612" i="1"/>
  <c r="Q612" i="1"/>
  <c r="S612" i="1"/>
  <c r="T612" i="1"/>
  <c r="U612" i="1"/>
  <c r="W612" i="1"/>
  <c r="X612" i="1"/>
  <c r="Y612" i="1"/>
  <c r="P598" i="1"/>
  <c r="Q598" i="1"/>
  <c r="S598" i="1"/>
  <c r="T598" i="1"/>
  <c r="U598" i="1"/>
  <c r="W598" i="1"/>
  <c r="X598" i="1"/>
  <c r="Y598" i="1"/>
  <c r="P590" i="1"/>
  <c r="Q590" i="1"/>
  <c r="S590" i="1"/>
  <c r="T590" i="1"/>
  <c r="U590" i="1"/>
  <c r="W590" i="1"/>
  <c r="X590" i="1"/>
  <c r="Y590" i="1"/>
  <c r="P617" i="1"/>
  <c r="Q617" i="1"/>
  <c r="S617" i="1"/>
  <c r="T617" i="1"/>
  <c r="U617" i="1"/>
  <c r="W617" i="1"/>
  <c r="X617" i="1"/>
  <c r="Y617" i="1"/>
  <c r="P609" i="1"/>
  <c r="Q609" i="1"/>
  <c r="S609" i="1"/>
  <c r="T609" i="1"/>
  <c r="U609" i="1"/>
  <c r="W609" i="1"/>
  <c r="X609" i="1"/>
  <c r="Y609" i="1"/>
  <c r="P613" i="1"/>
  <c r="Q613" i="1"/>
  <c r="S613" i="1"/>
  <c r="T613" i="1"/>
  <c r="U613" i="1"/>
  <c r="W613" i="1"/>
  <c r="X613" i="1"/>
  <c r="Y613" i="1"/>
  <c r="P596" i="1"/>
  <c r="Q596" i="1"/>
  <c r="S596" i="1"/>
  <c r="T596" i="1"/>
  <c r="U596" i="1"/>
  <c r="W596" i="1"/>
  <c r="X596" i="1"/>
  <c r="Y596" i="1"/>
  <c r="P579" i="1"/>
  <c r="Q579" i="1"/>
  <c r="S579" i="1"/>
  <c r="T579" i="1"/>
  <c r="U579" i="1"/>
  <c r="W579" i="1"/>
  <c r="X579" i="1"/>
  <c r="Y579" i="1"/>
  <c r="P599" i="1"/>
  <c r="Q599" i="1"/>
  <c r="S599" i="1"/>
  <c r="T599" i="1"/>
  <c r="U599" i="1"/>
  <c r="W599" i="1"/>
  <c r="X599" i="1"/>
  <c r="Y599" i="1"/>
  <c r="P591" i="1"/>
  <c r="Q591" i="1"/>
  <c r="S591" i="1"/>
  <c r="T591" i="1"/>
  <c r="U591" i="1"/>
  <c r="W591" i="1"/>
  <c r="X591" i="1"/>
  <c r="Y591" i="1"/>
  <c r="P589" i="1"/>
  <c r="Q589" i="1"/>
  <c r="S589" i="1"/>
  <c r="T589" i="1"/>
  <c r="U589" i="1"/>
  <c r="W589" i="1"/>
  <c r="X589" i="1"/>
  <c r="Y589" i="1"/>
  <c r="P614" i="1"/>
  <c r="Q614" i="1"/>
  <c r="S614" i="1"/>
  <c r="T614" i="1"/>
  <c r="U614" i="1"/>
  <c r="W614" i="1"/>
  <c r="X614" i="1"/>
  <c r="Y614" i="1"/>
  <c r="P604" i="1"/>
  <c r="Q604" i="1"/>
  <c r="S604" i="1"/>
  <c r="T604" i="1"/>
  <c r="U604" i="1"/>
  <c r="W604" i="1"/>
  <c r="X604" i="1"/>
  <c r="Y604" i="1"/>
  <c r="P600" i="1"/>
  <c r="Q600" i="1"/>
  <c r="S600" i="1"/>
  <c r="T600" i="1"/>
  <c r="U600" i="1"/>
  <c r="W600" i="1"/>
  <c r="X600" i="1"/>
  <c r="Y600" i="1"/>
  <c r="P601" i="1"/>
  <c r="Q601" i="1"/>
  <c r="S601" i="1"/>
  <c r="T601" i="1"/>
  <c r="U601" i="1"/>
  <c r="W601" i="1"/>
  <c r="X601" i="1"/>
  <c r="Y601" i="1"/>
  <c r="P593" i="1"/>
  <c r="Q593" i="1"/>
  <c r="S593" i="1"/>
  <c r="T593" i="1"/>
  <c r="U593" i="1"/>
  <c r="W593" i="1"/>
  <c r="X593" i="1"/>
  <c r="Y593" i="1"/>
  <c r="P610" i="1"/>
  <c r="Q610" i="1"/>
  <c r="S610" i="1"/>
  <c r="T610" i="1"/>
  <c r="U610" i="1"/>
  <c r="W610" i="1"/>
  <c r="X610" i="1"/>
  <c r="Y610" i="1"/>
  <c r="P618" i="1"/>
  <c r="Q618" i="1"/>
  <c r="S618" i="1"/>
  <c r="T618" i="1"/>
  <c r="U618" i="1"/>
  <c r="W618" i="1"/>
  <c r="X618" i="1"/>
  <c r="Y618" i="1"/>
  <c r="P592" i="1"/>
  <c r="Q592" i="1"/>
  <c r="S592" i="1"/>
  <c r="T592" i="1"/>
  <c r="U592" i="1"/>
  <c r="W592" i="1"/>
  <c r="X592" i="1"/>
  <c r="Y592" i="1"/>
  <c r="P602" i="1"/>
  <c r="Q602" i="1"/>
  <c r="S602" i="1"/>
  <c r="T602" i="1"/>
  <c r="U602" i="1"/>
  <c r="W602" i="1"/>
  <c r="X602" i="1"/>
  <c r="Y602" i="1"/>
  <c r="P621" i="1"/>
  <c r="Q621" i="1"/>
  <c r="S621" i="1"/>
  <c r="T621" i="1"/>
  <c r="U621" i="1"/>
  <c r="W621" i="1"/>
  <c r="X621" i="1"/>
  <c r="Y621" i="1"/>
  <c r="P622" i="1"/>
  <c r="Q622" i="1"/>
  <c r="S622" i="1"/>
  <c r="T622" i="1"/>
  <c r="U622" i="1"/>
  <c r="W622" i="1"/>
  <c r="X622" i="1"/>
  <c r="Y622" i="1"/>
  <c r="P619" i="1"/>
  <c r="Q619" i="1"/>
  <c r="S619" i="1"/>
  <c r="T619" i="1"/>
  <c r="U619" i="1"/>
  <c r="W619" i="1"/>
  <c r="X619" i="1"/>
  <c r="Y619" i="1"/>
  <c r="P615" i="1"/>
  <c r="Q615" i="1"/>
  <c r="S615" i="1"/>
  <c r="T615" i="1"/>
  <c r="U615" i="1"/>
  <c r="W615" i="1"/>
  <c r="X615" i="1"/>
  <c r="Y615" i="1"/>
  <c r="P623" i="1"/>
  <c r="Q623" i="1"/>
  <c r="S623" i="1"/>
  <c r="T623" i="1"/>
  <c r="U623" i="1"/>
  <c r="W623" i="1"/>
  <c r="X623" i="1"/>
  <c r="Y623" i="1"/>
  <c r="P616" i="1"/>
  <c r="Q616" i="1"/>
  <c r="S616" i="1"/>
  <c r="T616" i="1"/>
  <c r="U616" i="1"/>
  <c r="W616" i="1"/>
  <c r="X616" i="1"/>
  <c r="Y616" i="1"/>
  <c r="P624" i="1"/>
  <c r="Q624" i="1"/>
  <c r="S624" i="1"/>
  <c r="T624" i="1"/>
  <c r="U624" i="1"/>
  <c r="W624" i="1"/>
  <c r="X624" i="1"/>
  <c r="Y624" i="1"/>
  <c r="P628" i="1"/>
  <c r="Q628" i="1"/>
  <c r="S628" i="1"/>
  <c r="T628" i="1"/>
  <c r="U628" i="1"/>
  <c r="W628" i="1"/>
  <c r="X628" i="1"/>
  <c r="Y628" i="1"/>
  <c r="P620" i="1"/>
  <c r="Q620" i="1"/>
  <c r="S620" i="1"/>
  <c r="T620" i="1"/>
  <c r="U620" i="1"/>
  <c r="W620" i="1"/>
  <c r="X620" i="1"/>
  <c r="Y620" i="1"/>
  <c r="P627" i="1"/>
  <c r="Q627" i="1"/>
  <c r="S627" i="1"/>
  <c r="T627" i="1"/>
  <c r="U627" i="1"/>
  <c r="W627" i="1"/>
  <c r="X627" i="1"/>
  <c r="Y627" i="1"/>
  <c r="P625" i="1"/>
  <c r="Q625" i="1"/>
  <c r="S625" i="1"/>
  <c r="T625" i="1"/>
  <c r="U625" i="1"/>
  <c r="W625" i="1"/>
  <c r="X625" i="1"/>
  <c r="Y625" i="1"/>
  <c r="P626" i="1"/>
  <c r="Q626" i="1"/>
  <c r="S626" i="1"/>
  <c r="T626" i="1"/>
  <c r="U626" i="1"/>
  <c r="W626" i="1"/>
  <c r="X626" i="1"/>
  <c r="Y626" i="1"/>
  <c r="P630" i="1"/>
  <c r="Q630" i="1"/>
  <c r="S630" i="1"/>
  <c r="T630" i="1"/>
  <c r="U630" i="1"/>
  <c r="W630" i="1"/>
  <c r="X630" i="1"/>
  <c r="Y630" i="1"/>
  <c r="P632" i="1"/>
  <c r="Q632" i="1"/>
  <c r="S632" i="1"/>
  <c r="T632" i="1"/>
  <c r="U632" i="1"/>
  <c r="W632" i="1"/>
  <c r="X632" i="1"/>
  <c r="Y632" i="1"/>
  <c r="P631" i="1"/>
  <c r="Q631" i="1"/>
  <c r="S631" i="1"/>
  <c r="T631" i="1"/>
  <c r="U631" i="1"/>
  <c r="W631" i="1"/>
  <c r="X631" i="1"/>
  <c r="Y631" i="1"/>
  <c r="P629" i="1"/>
  <c r="Q629" i="1"/>
  <c r="S629" i="1"/>
  <c r="T629" i="1"/>
  <c r="U629" i="1"/>
  <c r="W629" i="1"/>
  <c r="X629" i="1"/>
  <c r="Y629" i="1"/>
  <c r="P633" i="1"/>
  <c r="Q633" i="1"/>
  <c r="S633" i="1"/>
  <c r="T633" i="1"/>
  <c r="U633" i="1"/>
  <c r="W633" i="1"/>
  <c r="X633" i="1"/>
  <c r="Y633" i="1"/>
  <c r="Z606" i="1" l="1"/>
  <c r="Z470" i="1"/>
  <c r="Z332" i="1"/>
  <c r="Z38" i="1"/>
  <c r="Z189" i="1"/>
  <c r="Z542" i="1"/>
  <c r="Z537" i="1"/>
  <c r="Z437" i="1"/>
  <c r="Z445" i="1"/>
  <c r="Z377" i="1"/>
  <c r="Z436" i="1"/>
  <c r="Z506" i="1"/>
  <c r="Z505" i="1"/>
  <c r="Z495" i="1"/>
  <c r="Z490" i="1"/>
  <c r="Z522" i="1"/>
  <c r="Z489" i="1"/>
  <c r="Z521" i="1"/>
  <c r="Z520" i="1"/>
  <c r="Z407" i="1"/>
  <c r="Z315" i="1"/>
  <c r="Z342" i="1"/>
  <c r="Z341" i="1"/>
  <c r="Z406" i="1"/>
  <c r="Z339" i="1"/>
  <c r="Z420" i="1"/>
  <c r="Z337" i="1"/>
  <c r="Z274" i="1"/>
  <c r="Z419" i="1"/>
  <c r="Z414" i="1"/>
  <c r="Z266" i="1"/>
  <c r="Z231" i="1"/>
  <c r="Z356" i="1"/>
  <c r="Z302" i="1"/>
  <c r="Z207" i="1"/>
  <c r="Z227" i="1"/>
  <c r="Z330" i="1"/>
  <c r="Z164" i="1"/>
  <c r="Z392" i="1"/>
  <c r="Z226" i="1"/>
  <c r="Z287" i="1"/>
  <c r="Z139" i="1"/>
  <c r="Z205" i="1"/>
  <c r="Z150" i="1"/>
  <c r="Z29" i="1"/>
  <c r="Z257" i="1"/>
  <c r="Z204" i="1"/>
  <c r="Z55" i="1"/>
  <c r="Z249" i="1"/>
  <c r="Z45" i="1"/>
  <c r="Z132" i="1"/>
  <c r="Z187" i="1"/>
  <c r="Z248" i="1"/>
  <c r="Z91" i="1"/>
  <c r="Z23" i="1"/>
  <c r="Z168" i="1"/>
  <c r="Z308" i="1"/>
  <c r="Z364" i="1"/>
  <c r="Z526" i="1"/>
  <c r="Z501" i="1"/>
  <c r="Z299" i="1"/>
  <c r="Z273" i="1"/>
  <c r="Z54" i="1"/>
  <c r="Z174" i="1"/>
  <c r="Z370" i="1"/>
  <c r="Z428" i="1"/>
  <c r="Z454" i="1"/>
  <c r="Z293" i="1"/>
  <c r="Z285" i="1"/>
  <c r="Z256" i="1"/>
  <c r="Z181" i="1"/>
  <c r="Z70" i="1"/>
  <c r="Z527" i="1"/>
  <c r="Z572" i="1"/>
  <c r="Z518" i="1"/>
  <c r="Z108" i="1"/>
  <c r="Z208" i="1"/>
  <c r="Z401" i="1"/>
  <c r="Z313" i="1"/>
  <c r="Z261" i="1"/>
  <c r="Z396" i="1"/>
  <c r="Z284" i="1"/>
  <c r="Z389" i="1"/>
  <c r="Z154" i="1"/>
  <c r="Z283" i="1"/>
  <c r="Z163" i="1"/>
  <c r="Z11" i="1"/>
  <c r="Z166" i="1"/>
  <c r="Z255" i="1"/>
  <c r="Z145" i="1"/>
  <c r="Z218" i="1"/>
  <c r="Z200" i="1"/>
  <c r="Z105" i="1"/>
  <c r="Z134" i="1"/>
  <c r="Z178" i="1"/>
  <c r="Z176" i="1"/>
  <c r="Z21" i="1"/>
  <c r="Z169" i="1"/>
  <c r="Z322" i="1"/>
  <c r="Z632" i="1"/>
  <c r="Z627" i="1"/>
  <c r="Z616" i="1"/>
  <c r="Z622" i="1"/>
  <c r="Z618" i="1"/>
  <c r="Z593" i="1"/>
  <c r="Z600" i="1"/>
  <c r="Z614" i="1"/>
  <c r="Z591" i="1"/>
  <c r="Z579" i="1"/>
  <c r="Z613" i="1"/>
  <c r="Z617" i="1"/>
  <c r="Z598" i="1"/>
  <c r="Z588" i="1"/>
  <c r="Z576" i="1"/>
  <c r="Z561" i="1"/>
  <c r="Z571" i="1"/>
  <c r="Z595" i="1"/>
  <c r="Z570" i="1"/>
  <c r="Z474" i="1"/>
  <c r="Z510" i="1"/>
  <c r="Z473" i="1"/>
  <c r="Z528" i="1"/>
  <c r="Z471" i="1"/>
  <c r="Z241" i="1"/>
  <c r="Z345" i="1"/>
  <c r="Z418" i="1"/>
  <c r="Z365" i="1"/>
  <c r="Z160" i="1"/>
  <c r="Z159" i="1"/>
  <c r="Z417" i="1"/>
  <c r="Z484" i="1"/>
  <c r="Z394" i="1"/>
  <c r="Z335" i="1"/>
  <c r="Z292" i="1"/>
  <c r="Z352" i="1"/>
  <c r="Z291" i="1"/>
  <c r="Z333" i="1"/>
  <c r="Z229" i="1"/>
  <c r="Z153" i="1"/>
  <c r="Z222" i="1"/>
  <c r="Z326" i="1"/>
  <c r="Z325" i="1"/>
  <c r="Z62" i="1"/>
  <c r="Z179" i="1"/>
  <c r="Z128" i="1"/>
  <c r="Z170" i="1"/>
  <c r="Z196" i="1"/>
  <c r="Z195" i="1"/>
  <c r="Z19" i="1"/>
  <c r="Z363" i="1"/>
  <c r="Z567" i="1"/>
  <c r="Z566" i="1"/>
  <c r="Z519" i="1"/>
  <c r="Z563" i="1"/>
  <c r="Z380" i="1"/>
  <c r="Z451" i="1"/>
  <c r="Z499" i="1"/>
  <c r="Z544" i="1"/>
  <c r="Z432" i="1"/>
  <c r="Z469" i="1"/>
  <c r="Z368" i="1"/>
  <c r="Z425" i="1"/>
  <c r="Z307" i="1"/>
  <c r="Z306" i="1"/>
  <c r="Z237" i="1"/>
  <c r="Z235" i="1"/>
  <c r="Z424" i="1"/>
  <c r="Z157" i="1"/>
  <c r="Z101" i="1"/>
  <c r="Z304" i="1"/>
  <c r="Z303" i="1"/>
  <c r="Z362" i="1"/>
  <c r="Z359" i="1"/>
  <c r="Z371" i="1"/>
  <c r="Z99" i="1"/>
  <c r="Z97" i="1"/>
  <c r="Z300" i="1"/>
  <c r="Z60" i="1"/>
  <c r="Z279" i="1"/>
  <c r="Z388" i="1"/>
  <c r="Z206" i="1"/>
  <c r="Z321" i="1"/>
  <c r="Z65" i="1"/>
  <c r="Z53" i="1"/>
  <c r="Z52" i="1"/>
  <c r="Z253" i="1"/>
  <c r="Z143" i="1"/>
  <c r="Z252" i="1"/>
  <c r="Z109" i="1"/>
  <c r="Z172" i="1"/>
  <c r="Z631" i="1"/>
  <c r="Z630" i="1"/>
  <c r="Z625" i="1"/>
  <c r="Z624" i="1"/>
  <c r="Z619" i="1"/>
  <c r="Z621" i="1"/>
  <c r="Z592" i="1"/>
  <c r="Z601" i="1"/>
  <c r="Z589" i="1"/>
  <c r="Z596" i="1"/>
  <c r="Z590" i="1"/>
  <c r="Z603" i="1"/>
  <c r="Z597" i="1"/>
  <c r="Z568" i="1"/>
  <c r="Z558" i="1"/>
  <c r="Z512" i="1"/>
  <c r="Z546" i="1"/>
  <c r="Z384" i="1"/>
  <c r="Z433" i="1"/>
  <c r="Z493" i="1"/>
  <c r="Z615" i="1"/>
  <c r="Z564" i="1"/>
  <c r="Z562" i="1"/>
  <c r="Z161" i="1"/>
  <c r="Z628" i="1"/>
  <c r="Z602" i="1"/>
  <c r="Z633" i="1"/>
  <c r="Z629" i="1"/>
  <c r="Z626" i="1"/>
  <c r="Z620" i="1"/>
  <c r="Z623" i="1"/>
  <c r="Z610" i="1"/>
  <c r="Z604" i="1"/>
  <c r="Z599" i="1"/>
  <c r="Z609" i="1"/>
  <c r="Z578" i="1"/>
  <c r="Z585" i="1"/>
  <c r="Z611" i="1"/>
  <c r="Z573" i="1"/>
  <c r="Z541" i="1"/>
  <c r="Z529" i="1"/>
  <c r="Z494" i="1"/>
  <c r="Z411" i="1"/>
  <c r="Z405" i="1"/>
  <c r="Z583" i="1"/>
  <c r="Z574" i="1"/>
  <c r="Z556" i="1"/>
  <c r="Z515" i="1"/>
  <c r="Z533" i="1"/>
  <c r="Z532" i="1"/>
  <c r="Z530" i="1"/>
  <c r="Z378" i="1"/>
  <c r="Z444" i="1"/>
  <c r="Z540" i="1"/>
  <c r="Z244" i="1"/>
  <c r="Z409" i="1"/>
  <c r="Z523" i="1"/>
  <c r="Z427" i="1"/>
  <c r="Z275" i="1"/>
  <c r="Z372" i="1"/>
  <c r="Z238" i="1"/>
  <c r="Z343" i="1"/>
  <c r="Z367" i="1"/>
  <c r="Z456" i="1"/>
  <c r="Z422" i="1"/>
  <c r="Z485" i="1"/>
  <c r="Z233" i="1"/>
  <c r="Z453" i="1"/>
  <c r="Z305" i="1"/>
  <c r="Z270" i="1"/>
  <c r="Z416" i="1"/>
  <c r="Z100" i="1"/>
  <c r="Z361" i="1"/>
  <c r="Z268" i="1"/>
  <c r="Z267" i="1"/>
  <c r="Z452" i="1"/>
  <c r="Z209" i="1"/>
  <c r="Z402" i="1"/>
  <c r="Z398" i="1"/>
  <c r="Z353" i="1"/>
  <c r="Z98" i="1"/>
  <c r="Z290" i="1"/>
  <c r="Z33" i="1"/>
  <c r="Z391" i="1"/>
  <c r="Z327" i="1"/>
  <c r="Z190" i="1"/>
  <c r="Z138" i="1"/>
  <c r="Z219" i="1"/>
  <c r="Z151" i="1"/>
  <c r="Z258" i="1"/>
  <c r="Z203" i="1"/>
  <c r="Z57" i="1"/>
  <c r="Z122" i="1"/>
  <c r="Z144" i="1"/>
  <c r="Z25" i="1"/>
  <c r="Z24" i="1"/>
  <c r="Z92" i="1"/>
  <c r="Z43" i="1"/>
  <c r="Z180" i="1"/>
  <c r="Z247" i="1"/>
  <c r="Z173" i="1"/>
  <c r="Z37" i="1"/>
  <c r="Z88" i="1"/>
  <c r="Z587" i="1"/>
  <c r="Z548" i="1"/>
  <c r="Z450" i="1"/>
  <c r="Z480" i="1"/>
  <c r="Z503" i="1"/>
  <c r="Z467" i="1"/>
  <c r="Z242" i="1"/>
  <c r="Z344" i="1"/>
  <c r="Z165" i="1"/>
  <c r="Z340" i="1"/>
  <c r="Z272" i="1"/>
  <c r="Z336" i="1"/>
  <c r="Z404" i="1"/>
  <c r="Z403" i="1"/>
  <c r="Z264" i="1"/>
  <c r="Z354" i="1"/>
  <c r="Z397" i="1"/>
  <c r="Z331" i="1"/>
  <c r="Z350" i="1"/>
  <c r="Z96" i="1"/>
  <c r="Z140" i="1"/>
  <c r="Z224" i="1"/>
  <c r="Z87" i="1"/>
  <c r="Z221" i="1"/>
  <c r="Z277" i="1"/>
  <c r="Z124" i="1"/>
  <c r="Z251" i="1"/>
  <c r="Z20" i="1"/>
  <c r="Z554" i="1"/>
  <c r="Z575" i="1"/>
  <c r="Z550" i="1"/>
  <c r="Z481" i="1"/>
  <c r="Z557" i="1"/>
  <c r="Z463" i="1"/>
  <c r="Z525" i="1"/>
  <c r="Z439" i="1"/>
  <c r="Z312" i="1"/>
  <c r="Z476" i="1"/>
  <c r="Z410" i="1"/>
  <c r="Z468" i="1"/>
  <c r="Z441" i="1"/>
  <c r="Z374" i="1"/>
  <c r="Z297" i="1"/>
  <c r="Z214" i="1"/>
  <c r="Z457" i="1"/>
  <c r="Z423" i="1"/>
  <c r="Z295" i="1"/>
  <c r="Z338" i="1"/>
  <c r="Z213" i="1"/>
  <c r="Z366" i="1"/>
  <c r="Z271" i="1"/>
  <c r="Z102" i="1"/>
  <c r="Z210" i="1"/>
  <c r="Z269" i="1"/>
  <c r="Z232" i="1"/>
  <c r="Z358" i="1"/>
  <c r="Z357" i="1"/>
  <c r="Z355" i="1"/>
  <c r="Z155" i="1"/>
  <c r="Z413" i="1"/>
  <c r="Z400" i="1"/>
  <c r="Z301" i="1"/>
  <c r="Z230" i="1"/>
  <c r="Z334" i="1"/>
  <c r="Z193" i="1"/>
  <c r="Z351" i="1"/>
  <c r="Z31" i="1"/>
  <c r="Z288" i="1"/>
  <c r="Z349" i="1"/>
  <c r="Z61" i="1"/>
  <c r="Z281" i="1"/>
  <c r="Z278" i="1"/>
  <c r="Z260" i="1"/>
  <c r="Z4" i="1"/>
  <c r="Z147" i="1"/>
  <c r="Z276" i="1"/>
  <c r="Z56" i="1"/>
  <c r="Z483" i="1"/>
  <c r="Z318" i="1"/>
  <c r="Z136" i="1"/>
  <c r="Z184" i="1"/>
  <c r="Z44" i="1"/>
  <c r="Z182" i="1"/>
  <c r="Z175" i="1"/>
  <c r="Z41" i="1"/>
  <c r="Z40" i="1"/>
  <c r="Z125" i="1"/>
  <c r="Z605" i="1"/>
  <c r="Z517" i="1"/>
  <c r="Z497" i="1"/>
  <c r="Z435" i="1"/>
  <c r="Z539" i="1"/>
  <c r="Z442" i="1"/>
  <c r="Z465" i="1"/>
  <c r="Z216" i="1"/>
  <c r="Z146" i="1"/>
  <c r="Z199" i="1"/>
  <c r="Z133" i="1"/>
  <c r="Z130" i="1"/>
  <c r="Z69" i="1"/>
  <c r="Z608" i="1"/>
  <c r="Z565" i="1"/>
  <c r="Z569" i="1"/>
  <c r="Z552" i="1"/>
  <c r="Z543" i="1"/>
  <c r="Z538" i="1"/>
  <c r="Z536" i="1"/>
  <c r="Z581" i="1"/>
  <c r="Z475" i="1"/>
  <c r="Z386" i="1"/>
  <c r="Z500" i="1"/>
  <c r="Z379" i="1"/>
  <c r="Z438" i="1"/>
  <c r="Z412" i="1"/>
  <c r="Z316" i="1"/>
  <c r="Z311" i="1"/>
  <c r="Z385" i="1"/>
  <c r="Z580" i="1"/>
  <c r="Z310" i="1"/>
  <c r="Z369" i="1"/>
  <c r="Z491" i="1"/>
  <c r="Z464" i="1"/>
  <c r="Z487" i="1"/>
  <c r="Z486" i="1"/>
  <c r="Z298" i="1"/>
  <c r="Z582" i="1"/>
  <c r="Z478" i="1"/>
  <c r="Z514" i="1"/>
  <c r="Z511" i="1"/>
  <c r="Z459" i="1"/>
  <c r="Z225" i="1"/>
  <c r="Z347" i="1"/>
  <c r="Z106" i="1"/>
  <c r="Z142" i="1"/>
  <c r="Z39" i="1"/>
  <c r="Z594" i="1"/>
  <c r="Z584" i="1"/>
  <c r="Z607" i="1"/>
  <c r="Z560" i="1"/>
  <c r="Z577" i="1"/>
  <c r="Z586" i="1"/>
  <c r="Z535" i="1"/>
  <c r="Z559" i="1"/>
  <c r="Z448" i="1"/>
  <c r="Z387" i="1"/>
  <c r="Z531" i="1"/>
  <c r="Z317" i="1"/>
  <c r="Z498" i="1"/>
  <c r="Z508" i="1"/>
  <c r="Z507" i="1"/>
  <c r="Z461" i="1"/>
  <c r="Z472" i="1"/>
  <c r="Z460" i="1"/>
  <c r="Z434" i="1"/>
  <c r="Z383" i="1"/>
  <c r="Z492" i="1"/>
  <c r="Z375" i="1"/>
  <c r="Z431" i="1"/>
  <c r="Z488" i="1"/>
  <c r="Z346" i="1"/>
  <c r="Z217" i="1"/>
  <c r="Z239" i="1"/>
  <c r="Z553" i="1"/>
  <c r="Z479" i="1"/>
  <c r="Z534" i="1"/>
  <c r="Z545" i="1"/>
  <c r="Z509" i="1"/>
  <c r="Z496" i="1"/>
  <c r="Z504" i="1"/>
  <c r="Z524" i="1"/>
  <c r="Z309" i="1"/>
  <c r="Z373" i="1"/>
  <c r="Z458" i="1"/>
  <c r="Z141" i="1"/>
  <c r="Z324" i="1"/>
  <c r="Z612" i="1"/>
  <c r="Z482" i="1"/>
  <c r="Z555" i="1"/>
  <c r="Z551" i="1"/>
  <c r="Z547" i="1"/>
  <c r="Z549" i="1"/>
  <c r="Z477" i="1"/>
  <c r="Z502" i="1"/>
  <c r="Z513" i="1"/>
  <c r="Z447" i="1"/>
  <c r="Z381" i="1"/>
  <c r="Z516" i="1"/>
  <c r="Z446" i="1"/>
  <c r="Z462" i="1"/>
  <c r="Z376" i="1"/>
  <c r="Z449" i="1"/>
  <c r="Z443" i="1"/>
  <c r="Z243" i="1"/>
  <c r="Z382" i="1"/>
  <c r="Z466" i="1"/>
  <c r="Z408" i="1"/>
  <c r="Z430" i="1"/>
  <c r="Z429" i="1"/>
  <c r="Z426" i="1"/>
  <c r="Z240" i="1"/>
  <c r="Z440" i="1"/>
  <c r="Z215" i="1"/>
  <c r="Z314" i="1"/>
  <c r="Z296" i="1"/>
  <c r="Z421" i="1"/>
  <c r="Z234" i="1"/>
  <c r="Z212" i="1"/>
  <c r="Z211" i="1"/>
  <c r="Z158" i="1"/>
  <c r="Z156" i="1"/>
  <c r="Z360" i="1"/>
  <c r="Z107" i="1"/>
  <c r="Z194" i="1"/>
  <c r="Z263" i="1"/>
  <c r="Z399" i="1"/>
  <c r="Z395" i="1"/>
  <c r="Z246" i="1"/>
  <c r="Z228" i="1"/>
  <c r="Z245" i="1"/>
  <c r="Z329" i="1"/>
  <c r="Z192" i="1"/>
  <c r="Z328" i="1"/>
  <c r="Z94" i="1"/>
  <c r="Z152" i="1"/>
  <c r="Z280" i="1"/>
  <c r="Z348" i="1"/>
  <c r="Z59" i="1"/>
  <c r="Z259" i="1"/>
  <c r="Z148" i="1"/>
  <c r="Z162" i="1"/>
  <c r="Z319" i="1"/>
  <c r="Z201" i="1"/>
  <c r="Z254" i="1"/>
  <c r="Z197" i="1"/>
  <c r="Z93" i="1"/>
  <c r="Z135" i="1"/>
  <c r="Z71" i="1"/>
  <c r="Z183" i="1"/>
  <c r="Z90" i="1"/>
  <c r="Z42" i="1"/>
  <c r="Z127" i="1"/>
  <c r="Z126" i="1"/>
  <c r="Z95" i="1"/>
  <c r="Z191" i="1"/>
  <c r="Z30" i="1"/>
  <c r="Z149" i="1"/>
  <c r="Z64" i="1"/>
  <c r="Z198" i="1"/>
  <c r="Z250" i="1"/>
  <c r="Z186" i="1"/>
  <c r="Z129" i="1"/>
  <c r="Z171" i="1"/>
  <c r="Z36" i="1"/>
  <c r="Z236" i="1"/>
  <c r="Z455" i="1"/>
  <c r="Z103" i="1"/>
  <c r="Z294" i="1"/>
  <c r="Z415" i="1"/>
  <c r="Z265" i="1"/>
  <c r="Z262" i="1"/>
  <c r="Z393" i="1"/>
  <c r="Z289" i="1"/>
  <c r="Z286" i="1"/>
  <c r="Z390" i="1"/>
  <c r="Z223" i="1"/>
  <c r="Z282" i="1"/>
  <c r="Z323" i="1"/>
  <c r="Z220" i="1"/>
  <c r="Z137" i="1"/>
  <c r="Z26" i="1"/>
  <c r="Z320" i="1"/>
  <c r="Z58" i="1"/>
  <c r="Z202" i="1"/>
  <c r="Z123" i="1"/>
  <c r="Z86" i="1"/>
  <c r="Z72" i="1"/>
  <c r="Z104" i="1"/>
  <c r="Z188" i="1"/>
  <c r="Z185" i="1"/>
  <c r="Z131" i="1"/>
  <c r="Z177" i="1"/>
  <c r="Z22" i="1"/>
  <c r="Z10" i="1"/>
  <c r="Z89" i="1"/>
  <c r="Z63" i="1"/>
  <c r="Z167" i="1"/>
  <c r="W68" i="1"/>
  <c r="X68" i="1"/>
  <c r="Y68" i="1"/>
  <c r="W35" i="1"/>
  <c r="X35" i="1"/>
  <c r="Y35" i="1"/>
  <c r="W13" i="1"/>
  <c r="X13" i="1"/>
  <c r="Y13" i="1"/>
  <c r="W66" i="1"/>
  <c r="X66" i="1"/>
  <c r="Y66" i="1"/>
  <c r="W34" i="1"/>
  <c r="X34" i="1"/>
  <c r="Y34" i="1"/>
  <c r="W67" i="1"/>
  <c r="X67" i="1"/>
  <c r="Y67" i="1"/>
  <c r="W12" i="1"/>
  <c r="X12" i="1"/>
  <c r="Y12" i="1"/>
  <c r="W16" i="1"/>
  <c r="X16" i="1"/>
  <c r="Y16" i="1"/>
  <c r="W5" i="1"/>
  <c r="X5" i="1"/>
  <c r="Y5" i="1"/>
  <c r="W17" i="1"/>
  <c r="X17" i="1"/>
  <c r="Y17" i="1"/>
  <c r="W73" i="1"/>
  <c r="X73" i="1"/>
  <c r="Y73" i="1"/>
  <c r="W74" i="1"/>
  <c r="X74" i="1"/>
  <c r="Y74" i="1"/>
  <c r="W14" i="1"/>
  <c r="X14" i="1"/>
  <c r="Y14" i="1"/>
  <c r="W75" i="1"/>
  <c r="X75" i="1"/>
  <c r="Y75" i="1"/>
  <c r="W110" i="1"/>
  <c r="X110" i="1"/>
  <c r="Y110" i="1"/>
  <c r="W111" i="1"/>
  <c r="X111" i="1"/>
  <c r="Y111" i="1"/>
  <c r="W112" i="1"/>
  <c r="X112" i="1"/>
  <c r="Y112" i="1"/>
  <c r="W15" i="1"/>
  <c r="X15" i="1"/>
  <c r="Y15" i="1"/>
  <c r="W6" i="1"/>
  <c r="X6" i="1"/>
  <c r="Y6" i="1"/>
  <c r="W76" i="1"/>
  <c r="X76" i="1"/>
  <c r="Y76" i="1"/>
  <c r="W113" i="1"/>
  <c r="X113" i="1"/>
  <c r="Y113" i="1"/>
  <c r="W46" i="1"/>
  <c r="X46" i="1"/>
  <c r="Y46" i="1"/>
  <c r="W47" i="1"/>
  <c r="X47" i="1"/>
  <c r="Y47" i="1"/>
  <c r="W114" i="1"/>
  <c r="X114" i="1"/>
  <c r="Y114" i="1"/>
  <c r="W27" i="1"/>
  <c r="X27" i="1"/>
  <c r="Y27" i="1"/>
  <c r="W115" i="1"/>
  <c r="X115" i="1"/>
  <c r="Y115" i="1"/>
  <c r="W77" i="1"/>
  <c r="X77" i="1"/>
  <c r="Y77" i="1"/>
  <c r="W48" i="1"/>
  <c r="X48" i="1"/>
  <c r="Y48" i="1"/>
  <c r="W7" i="1"/>
  <c r="X7" i="1"/>
  <c r="Y7" i="1"/>
  <c r="W78" i="1"/>
  <c r="X78" i="1"/>
  <c r="Y78" i="1"/>
  <c r="W116" i="1"/>
  <c r="X116" i="1"/>
  <c r="Y116" i="1"/>
  <c r="W49" i="1"/>
  <c r="X49" i="1"/>
  <c r="Y49" i="1"/>
  <c r="W79" i="1"/>
  <c r="X79" i="1"/>
  <c r="Y79" i="1"/>
  <c r="W80" i="1"/>
  <c r="X80" i="1"/>
  <c r="Y80" i="1"/>
  <c r="W117" i="1"/>
  <c r="X117" i="1"/>
  <c r="Y117" i="1"/>
  <c r="W28" i="1"/>
  <c r="X28" i="1"/>
  <c r="Y28" i="1"/>
  <c r="W81" i="1"/>
  <c r="X81" i="1"/>
  <c r="Y81" i="1"/>
  <c r="W118" i="1"/>
  <c r="X118" i="1"/>
  <c r="Y118" i="1"/>
  <c r="W8" i="1"/>
  <c r="X8" i="1"/>
  <c r="Y8" i="1"/>
  <c r="W50" i="1"/>
  <c r="X50" i="1"/>
  <c r="Y50" i="1"/>
  <c r="W119" i="1"/>
  <c r="X119" i="1"/>
  <c r="Y119" i="1"/>
  <c r="W82" i="1"/>
  <c r="X82" i="1"/>
  <c r="Y82" i="1"/>
  <c r="W83" i="1"/>
  <c r="X83" i="1"/>
  <c r="Y83" i="1"/>
  <c r="W51" i="1"/>
  <c r="X51" i="1"/>
  <c r="Y51" i="1"/>
  <c r="W9" i="1"/>
  <c r="X9" i="1"/>
  <c r="Y9" i="1"/>
  <c r="W120" i="1"/>
  <c r="X120" i="1"/>
  <c r="Y120" i="1"/>
  <c r="W84" i="1"/>
  <c r="X84" i="1"/>
  <c r="Y84" i="1"/>
  <c r="W85" i="1"/>
  <c r="X85" i="1"/>
  <c r="Y85" i="1"/>
  <c r="W32" i="1"/>
  <c r="X32" i="1"/>
  <c r="Y32" i="1"/>
  <c r="W121" i="1"/>
  <c r="X121" i="1"/>
  <c r="Y121" i="1"/>
  <c r="W18" i="1"/>
  <c r="X18" i="1"/>
  <c r="Y18" i="1"/>
  <c r="X3" i="1"/>
  <c r="Y3" i="1"/>
  <c r="W3" i="1"/>
  <c r="P8" i="1" l="1"/>
  <c r="Q8" i="1"/>
  <c r="S8" i="1"/>
  <c r="T8" i="1"/>
  <c r="U8" i="1"/>
  <c r="P50" i="1"/>
  <c r="Q50" i="1"/>
  <c r="S50" i="1"/>
  <c r="T50" i="1"/>
  <c r="U50" i="1"/>
  <c r="P119" i="1"/>
  <c r="Q119" i="1"/>
  <c r="S119" i="1"/>
  <c r="T119" i="1"/>
  <c r="U119" i="1"/>
  <c r="P82" i="1"/>
  <c r="Q82" i="1"/>
  <c r="S82" i="1"/>
  <c r="T82" i="1"/>
  <c r="U82" i="1"/>
  <c r="P83" i="1"/>
  <c r="Q83" i="1"/>
  <c r="S83" i="1"/>
  <c r="T83" i="1"/>
  <c r="U83" i="1"/>
  <c r="P51" i="1"/>
  <c r="Q51" i="1"/>
  <c r="S51" i="1"/>
  <c r="T51" i="1"/>
  <c r="U51" i="1"/>
  <c r="P9" i="1"/>
  <c r="Q9" i="1"/>
  <c r="S9" i="1"/>
  <c r="T9" i="1"/>
  <c r="U9" i="1"/>
  <c r="P120" i="1"/>
  <c r="Q120" i="1"/>
  <c r="S120" i="1"/>
  <c r="T120" i="1"/>
  <c r="U120" i="1"/>
  <c r="P84" i="1"/>
  <c r="Q84" i="1"/>
  <c r="S84" i="1"/>
  <c r="T84" i="1"/>
  <c r="U84" i="1"/>
  <c r="P85" i="1"/>
  <c r="Q85" i="1"/>
  <c r="S85" i="1"/>
  <c r="T85" i="1"/>
  <c r="U85" i="1"/>
  <c r="P32" i="1"/>
  <c r="Q32" i="1"/>
  <c r="S32" i="1"/>
  <c r="T32" i="1"/>
  <c r="U32" i="1"/>
  <c r="P121" i="1"/>
  <c r="Q121" i="1"/>
  <c r="S121" i="1"/>
  <c r="T121" i="1"/>
  <c r="U121" i="1"/>
  <c r="P18" i="1"/>
  <c r="Q18" i="1"/>
  <c r="S18" i="1"/>
  <c r="T18" i="1"/>
  <c r="U18" i="1"/>
  <c r="Z18" i="1" l="1"/>
  <c r="Z83" i="1"/>
  <c r="Z8" i="1"/>
  <c r="Z84" i="1"/>
  <c r="Z32" i="1"/>
  <c r="Z82" i="1"/>
  <c r="Z9" i="1"/>
  <c r="Z119" i="1"/>
  <c r="Z121" i="1"/>
  <c r="Z85" i="1"/>
  <c r="Z120" i="1"/>
  <c r="Z51" i="1"/>
  <c r="Z50" i="1"/>
  <c r="T34" i="1" l="1"/>
  <c r="U3" i="1"/>
  <c r="U68" i="1"/>
  <c r="U35" i="1"/>
  <c r="U13" i="1"/>
  <c r="U66" i="1"/>
  <c r="U34" i="1"/>
  <c r="U67" i="1"/>
  <c r="U12" i="1"/>
  <c r="U16" i="1"/>
  <c r="U5" i="1"/>
  <c r="U17" i="1"/>
  <c r="U73" i="1"/>
  <c r="U74" i="1"/>
  <c r="U14" i="1"/>
  <c r="U75" i="1"/>
  <c r="U110" i="1"/>
  <c r="U111" i="1"/>
  <c r="U112" i="1"/>
  <c r="U15" i="1"/>
  <c r="U6" i="1"/>
  <c r="U76" i="1"/>
  <c r="U113" i="1"/>
  <c r="U46" i="1"/>
  <c r="U47" i="1"/>
  <c r="U114" i="1"/>
  <c r="U27" i="1"/>
  <c r="U115" i="1"/>
  <c r="U77" i="1"/>
  <c r="U48" i="1"/>
  <c r="U7" i="1"/>
  <c r="U78" i="1"/>
  <c r="U116" i="1"/>
  <c r="U49" i="1"/>
  <c r="U79" i="1"/>
  <c r="U80" i="1"/>
  <c r="U117" i="1"/>
  <c r="U28" i="1"/>
  <c r="U81" i="1"/>
  <c r="U118" i="1"/>
  <c r="Q68" i="1" l="1"/>
  <c r="Q35" i="1"/>
  <c r="Q13" i="1"/>
  <c r="Q66" i="1"/>
  <c r="Q34" i="1"/>
  <c r="Q112" i="1"/>
  <c r="Q111" i="1"/>
  <c r="Q12" i="1"/>
  <c r="Q16" i="1"/>
  <c r="Q5" i="1"/>
  <c r="Q17" i="1"/>
  <c r="Q15" i="1"/>
  <c r="Q6" i="1"/>
  <c r="Q73" i="1"/>
  <c r="Q76" i="1"/>
  <c r="Q113" i="1"/>
  <c r="Q46" i="1"/>
  <c r="Q74" i="1"/>
  <c r="Q47" i="1"/>
  <c r="Q114" i="1"/>
  <c r="Q27" i="1"/>
  <c r="Q115" i="1"/>
  <c r="Q77" i="1"/>
  <c r="Q48" i="1"/>
  <c r="Q67" i="1"/>
  <c r="Q75" i="1"/>
  <c r="Q14" i="1"/>
  <c r="Q110" i="1"/>
  <c r="Q7" i="1"/>
  <c r="Q78" i="1"/>
  <c r="Q116" i="1"/>
  <c r="Q49" i="1"/>
  <c r="Q79" i="1"/>
  <c r="Q80" i="1"/>
  <c r="Q117" i="1"/>
  <c r="Q28" i="1"/>
  <c r="Q81" i="1"/>
  <c r="Q118" i="1"/>
  <c r="Q3" i="1"/>
  <c r="P68" i="1" l="1"/>
  <c r="P35" i="1"/>
  <c r="P13" i="1"/>
  <c r="P66" i="1"/>
  <c r="P34" i="1"/>
  <c r="P112" i="1"/>
  <c r="P111" i="1"/>
  <c r="P12" i="1"/>
  <c r="P16" i="1"/>
  <c r="P5" i="1"/>
  <c r="P17" i="1"/>
  <c r="P15" i="1"/>
  <c r="P6" i="1"/>
  <c r="P73" i="1"/>
  <c r="P76" i="1"/>
  <c r="P113" i="1"/>
  <c r="P46" i="1"/>
  <c r="P74" i="1"/>
  <c r="P47" i="1"/>
  <c r="P114" i="1"/>
  <c r="P27" i="1"/>
  <c r="P115" i="1"/>
  <c r="P77" i="1"/>
  <c r="P48" i="1"/>
  <c r="P67" i="1"/>
  <c r="P75" i="1"/>
  <c r="P14" i="1"/>
  <c r="P110" i="1"/>
  <c r="P7" i="1"/>
  <c r="P78" i="1"/>
  <c r="P116" i="1"/>
  <c r="P49" i="1"/>
  <c r="P79" i="1"/>
  <c r="P80" i="1"/>
  <c r="P117" i="1"/>
  <c r="P28" i="1"/>
  <c r="P81" i="1"/>
  <c r="P118" i="1"/>
  <c r="P3" i="1"/>
  <c r="S3" i="1" l="1"/>
  <c r="T3" i="1"/>
  <c r="T68" i="1"/>
  <c r="T35" i="1"/>
  <c r="T13" i="1"/>
  <c r="T66" i="1"/>
  <c r="T112" i="1"/>
  <c r="T111" i="1"/>
  <c r="T12" i="1"/>
  <c r="T16" i="1"/>
  <c r="T5" i="1"/>
  <c r="T17" i="1"/>
  <c r="T15" i="1"/>
  <c r="T6" i="1"/>
  <c r="T73" i="1"/>
  <c r="T76" i="1"/>
  <c r="T113" i="1"/>
  <c r="T46" i="1"/>
  <c r="T74" i="1"/>
  <c r="T47" i="1"/>
  <c r="T114" i="1"/>
  <c r="T27" i="1"/>
  <c r="T115" i="1"/>
  <c r="T77" i="1"/>
  <c r="T48" i="1"/>
  <c r="T67" i="1"/>
  <c r="T75" i="1"/>
  <c r="T14" i="1"/>
  <c r="T110" i="1"/>
  <c r="T7" i="1"/>
  <c r="T78" i="1"/>
  <c r="T116" i="1"/>
  <c r="T49" i="1"/>
  <c r="T79" i="1"/>
  <c r="T80" i="1"/>
  <c r="T117" i="1"/>
  <c r="T28" i="1"/>
  <c r="T81" i="1"/>
  <c r="T118" i="1"/>
  <c r="S68" i="1"/>
  <c r="S35" i="1"/>
  <c r="S13" i="1"/>
  <c r="S66" i="1"/>
  <c r="S34" i="1"/>
  <c r="Z34" i="1" s="1"/>
  <c r="S112" i="1"/>
  <c r="S111" i="1"/>
  <c r="Z111" i="1" s="1"/>
  <c r="S12" i="1"/>
  <c r="S16" i="1"/>
  <c r="S5" i="1"/>
  <c r="S17" i="1"/>
  <c r="S15" i="1"/>
  <c r="S6" i="1"/>
  <c r="S73" i="1"/>
  <c r="S76" i="1"/>
  <c r="Z76" i="1" s="1"/>
  <c r="S113" i="1"/>
  <c r="S46" i="1"/>
  <c r="S74" i="1"/>
  <c r="S47" i="1"/>
  <c r="S114" i="1"/>
  <c r="S27" i="1"/>
  <c r="S115" i="1"/>
  <c r="S77" i="1"/>
  <c r="S48" i="1"/>
  <c r="S67" i="1"/>
  <c r="S75" i="1"/>
  <c r="S14" i="1"/>
  <c r="S110" i="1"/>
  <c r="S7" i="1"/>
  <c r="S78" i="1"/>
  <c r="S116" i="1"/>
  <c r="S49" i="1"/>
  <c r="S79" i="1"/>
  <c r="S80" i="1"/>
  <c r="S117" i="1"/>
  <c r="Z117" i="1" s="1"/>
  <c r="S28" i="1"/>
  <c r="S81" i="1"/>
  <c r="S118" i="1"/>
  <c r="Z28" i="1" l="1"/>
  <c r="Z13" i="1"/>
  <c r="Z118" i="1"/>
  <c r="Z68" i="1"/>
  <c r="Z80" i="1"/>
  <c r="Z78" i="1"/>
  <c r="Z115" i="1"/>
  <c r="Z74" i="1"/>
  <c r="Z73" i="1"/>
  <c r="Z5" i="1"/>
  <c r="Z49" i="1"/>
  <c r="Z110" i="1"/>
  <c r="Z48" i="1"/>
  <c r="Z114" i="1"/>
  <c r="Z113" i="1"/>
  <c r="Z15" i="1"/>
  <c r="Z12" i="1"/>
  <c r="Z14" i="1"/>
  <c r="Z35" i="1"/>
  <c r="Z66" i="1"/>
  <c r="Z75" i="1"/>
  <c r="Z112" i="1"/>
  <c r="Z3" i="1"/>
  <c r="Z81" i="1"/>
  <c r="Z79" i="1"/>
  <c r="Z7" i="1"/>
  <c r="Z67" i="1"/>
  <c r="Z27" i="1"/>
  <c r="Z46" i="1"/>
  <c r="Z6" i="1"/>
  <c r="Z16" i="1"/>
  <c r="Z116" i="1"/>
  <c r="Z77" i="1"/>
  <c r="Z47" i="1"/>
  <c r="Z17" i="1"/>
</calcChain>
</file>

<file path=xl/comments1.xml><?xml version="1.0" encoding="utf-8"?>
<comments xmlns="http://schemas.openxmlformats.org/spreadsheetml/2006/main">
  <authors>
    <author>Windows User</author>
    <author>Michael Gandy</author>
  </authors>
  <commentList>
    <comment ref="A2" authorId="0" shapeId="0">
      <text>
        <r>
          <rPr>
            <b/>
            <sz val="9"/>
            <color indexed="81"/>
            <rFont val="Tahoma"/>
            <family val="2"/>
          </rPr>
          <t>Windows User:</t>
        </r>
        <r>
          <rPr>
            <sz val="9"/>
            <color indexed="81"/>
            <rFont val="Tahoma"/>
            <family val="2"/>
          </rPr>
          <t xml:space="preserve">
Click on a link in this column to display a PNG image of your chosen antimalarial. Images are formatted with the CPK colouring scheme. Hydrogen atoms are hidden except when connected to a non-carbon atom.
Use this command into mol file to convert SMILES structures
</t>
        </r>
        <r>
          <rPr>
            <sz val="10"/>
            <color indexed="81"/>
            <rFont val="Tahoma"/>
            <family val="2"/>
          </rPr>
          <t xml:space="preserve">
molconvert -g mol Input.txt -o Input.mol  </t>
        </r>
        <r>
          <rPr>
            <sz val="9"/>
            <color indexed="81"/>
            <rFont val="Tahoma"/>
            <family val="2"/>
          </rPr>
          <t xml:space="preserve">
</t>
        </r>
        <r>
          <rPr>
            <sz val="9"/>
            <color indexed="81"/>
            <rFont val="Tahoma"/>
            <family val="2"/>
          </rPr>
          <t>Then use this command to generate multiple png output files</t>
        </r>
        <r>
          <rPr>
            <sz val="10"/>
            <color indexed="81"/>
            <rFont val="Tahoma"/>
            <family val="2"/>
          </rPr>
          <t xml:space="preserve">
molconvert png:transbg,scale28 Input.mol -o .png -m</t>
        </r>
      </text>
    </comment>
    <comment ref="B2" authorId="1" shapeId="0">
      <text>
        <r>
          <rPr>
            <b/>
            <sz val="10"/>
            <color indexed="81"/>
            <rFont val="Tahoma"/>
            <family val="2"/>
          </rPr>
          <t>S</t>
        </r>
        <r>
          <rPr>
            <sz val="10"/>
            <color indexed="81"/>
            <rFont val="Tahoma"/>
            <family val="2"/>
          </rPr>
          <t xml:space="preserve">implified </t>
        </r>
        <r>
          <rPr>
            <b/>
            <sz val="10"/>
            <color indexed="81"/>
            <rFont val="Tahoma"/>
            <family val="2"/>
          </rPr>
          <t>M</t>
        </r>
        <r>
          <rPr>
            <sz val="10"/>
            <color indexed="81"/>
            <rFont val="Tahoma"/>
            <family val="2"/>
          </rPr>
          <t>olecular-</t>
        </r>
        <r>
          <rPr>
            <b/>
            <sz val="10"/>
            <color indexed="81"/>
            <rFont val="Tahoma"/>
            <family val="2"/>
          </rPr>
          <t>I</t>
        </r>
        <r>
          <rPr>
            <sz val="10"/>
            <color indexed="81"/>
            <rFont val="Tahoma"/>
            <family val="2"/>
          </rPr>
          <t>nput</t>
        </r>
        <r>
          <rPr>
            <b/>
            <sz val="10"/>
            <color indexed="81"/>
            <rFont val="Tahoma"/>
            <family val="2"/>
          </rPr>
          <t xml:space="preserve"> L</t>
        </r>
        <r>
          <rPr>
            <sz val="10"/>
            <color indexed="81"/>
            <rFont val="Tahoma"/>
            <family val="2"/>
          </rPr>
          <t>ine-</t>
        </r>
        <r>
          <rPr>
            <b/>
            <sz val="10"/>
            <color indexed="81"/>
            <rFont val="Tahoma"/>
            <family val="2"/>
          </rPr>
          <t>E</t>
        </r>
        <r>
          <rPr>
            <sz val="10"/>
            <color indexed="81"/>
            <rFont val="Tahoma"/>
            <family val="2"/>
          </rPr>
          <t xml:space="preserve">ntry </t>
        </r>
        <r>
          <rPr>
            <b/>
            <sz val="10"/>
            <color indexed="81"/>
            <rFont val="Tahoma"/>
            <family val="2"/>
          </rPr>
          <t>S</t>
        </r>
        <r>
          <rPr>
            <sz val="10"/>
            <color indexed="81"/>
            <rFont val="Tahoma"/>
            <family val="2"/>
          </rPr>
          <t xml:space="preserve">ystem (SMILES) is a notation that can be used to represent chemical structures using "strings" of characters. The SMILES strings listed here refer to all fragments of a compound, however only the major fragment was considered when calculating the majority of physico-chemical properties listed here.
SMILES strings corresponding to CAS registry numbers were obtained via an online lookup service using the command below, where "Input.txt" is the name of a text file containing multiple CAS registry numbers, one per line, and "Output.txt" is the name of the file that contains the generated SMILES strings.
</t>
        </r>
        <r>
          <rPr>
            <sz val="11"/>
            <color indexed="81"/>
            <rFont val="Courier New"/>
            <family val="3"/>
          </rPr>
          <t>molconvert -g smiles Input.txt&gt;Output.txt</t>
        </r>
      </text>
    </comment>
    <comment ref="C2" authorId="1" shapeId="0">
      <text>
        <r>
          <rPr>
            <b/>
            <sz val="9"/>
            <color indexed="81"/>
            <rFont val="Tahoma"/>
            <family val="2"/>
          </rPr>
          <t>I</t>
        </r>
        <r>
          <rPr>
            <sz val="9"/>
            <color indexed="81"/>
            <rFont val="Tahoma"/>
            <family val="2"/>
          </rPr>
          <t xml:space="preserve">nternational </t>
        </r>
        <r>
          <rPr>
            <b/>
            <sz val="9"/>
            <color indexed="81"/>
            <rFont val="Tahoma"/>
            <family val="2"/>
          </rPr>
          <t>U</t>
        </r>
        <r>
          <rPr>
            <sz val="9"/>
            <color indexed="81"/>
            <rFont val="Tahoma"/>
            <family val="2"/>
          </rPr>
          <t xml:space="preserve">nion of </t>
        </r>
        <r>
          <rPr>
            <b/>
            <sz val="9"/>
            <color indexed="81"/>
            <rFont val="Tahoma"/>
            <family val="2"/>
          </rPr>
          <t>P</t>
        </r>
        <r>
          <rPr>
            <sz val="9"/>
            <color indexed="81"/>
            <rFont val="Tahoma"/>
            <family val="2"/>
          </rPr>
          <t xml:space="preserve">ure and </t>
        </r>
        <r>
          <rPr>
            <b/>
            <sz val="9"/>
            <color indexed="81"/>
            <rFont val="Tahoma"/>
            <family val="2"/>
          </rPr>
          <t>A</t>
        </r>
        <r>
          <rPr>
            <sz val="9"/>
            <color indexed="81"/>
            <rFont val="Tahoma"/>
            <family val="2"/>
          </rPr>
          <t xml:space="preserve">pplied </t>
        </r>
        <r>
          <rPr>
            <b/>
            <sz val="9"/>
            <color indexed="81"/>
            <rFont val="Tahoma"/>
            <family val="2"/>
          </rPr>
          <t>C</t>
        </r>
        <r>
          <rPr>
            <sz val="9"/>
            <color indexed="81"/>
            <rFont val="Tahoma"/>
            <family val="2"/>
          </rPr>
          <t xml:space="preserve">hemistry (IUPAC) names are systematic names that uniquely and comprehensively describe chemical structures. Please note that italicisation where required (e.g. for locants like </t>
        </r>
        <r>
          <rPr>
            <i/>
            <sz val="9"/>
            <color indexed="81"/>
            <rFont val="Tahoma"/>
            <family val="2"/>
          </rPr>
          <t>N-</t>
        </r>
        <r>
          <rPr>
            <sz val="9"/>
            <color indexed="81"/>
            <rFont val="Tahoma"/>
            <family val="2"/>
          </rPr>
          <t xml:space="preserve">) has not been preserved.
IUPAC names were generated using the command below, where "Input.txt" is the name of a text file containing multiple SMILES strings, one per line, and "Output.txt" contains the results.
</t>
        </r>
        <r>
          <rPr>
            <sz val="11"/>
            <color indexed="81"/>
            <rFont val="Courier New"/>
            <family val="3"/>
          </rPr>
          <t>molconvert -g name -e ..UTF-8 Input.txt&gt;Output.txt</t>
        </r>
      </text>
    </comment>
    <comment ref="D2" authorId="1" shapeId="0">
      <text>
        <r>
          <rPr>
            <sz val="9"/>
            <color indexed="81"/>
            <rFont val="Tahoma"/>
            <family val="2"/>
          </rPr>
          <t xml:space="preserve">Chemical formulas were generated for all fragments using the command below, where "Input.txt" is the name of a text file containing multiple SMILES strings, one per line, and "Output.txt" contains the results.
</t>
        </r>
        <r>
          <rPr>
            <sz val="11"/>
            <color indexed="81"/>
            <rFont val="Courier New"/>
            <family val="3"/>
          </rPr>
          <t>cxcalc -g formula Input.txt&gt;Output.txt</t>
        </r>
      </text>
    </comment>
    <comment ref="E2" authorId="1" shapeId="0">
      <text>
        <r>
          <rPr>
            <sz val="9"/>
            <color indexed="81"/>
            <rFont val="Tahoma"/>
            <family val="2"/>
          </rPr>
          <t xml:space="preserve">Molar mass (in Daltons)
Values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mass &gt;Output.txt</t>
        </r>
      </text>
    </comment>
    <comment ref="F2" authorId="1" shapeId="0">
      <text>
        <r>
          <rPr>
            <sz val="9"/>
            <color indexed="81"/>
            <rFont val="Tahoma"/>
            <family val="2"/>
          </rPr>
          <t>Calculated as the number of non-hydrogen aromatic atoms as a percentage of total non-hydrogen atoms in the major fragment of the compound.</t>
        </r>
      </text>
    </comment>
    <comment ref="G2" authorId="1" shapeId="0">
      <text>
        <r>
          <rPr>
            <sz val="9"/>
            <color indexed="81"/>
            <rFont val="Tahoma"/>
            <family val="2"/>
          </rPr>
          <t xml:space="preserve">Total number of rotatable bonds in the major fragment of the compound. Non-rotatable bonds are bonds that are unsaturated, single bonds connecting hydrogens or terminal atoms, single bonds of amides and sulphonamides, or single bonds connecting two hindered aromatic rings (having at least three ortho substituents).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rotatablebondcount &gt;Output.txt</t>
        </r>
      </text>
    </comment>
    <comment ref="H2" authorId="1" shapeId="0">
      <text>
        <r>
          <rPr>
            <sz val="9"/>
            <color indexed="81"/>
            <rFont val="Tahoma"/>
            <family val="2"/>
          </rPr>
          <t xml:space="preserve">Total number of hydrogen bond acceptor centres for major protonation state at pH 7.4 of the major fragment of the compound. Only nitrogen and oxygen centres are considered. By way of example, a tertiary aliphatic amine will usually be protonated at neutral pH and in that case the ammonium species is counted as an H-bond donor, but is not counted as an H-bond acceptor.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acceptorcount --pH 7.4 &gt;Output.txt</t>
        </r>
      </text>
    </comment>
    <comment ref="I2" authorId="1" shapeId="0">
      <text>
        <r>
          <rPr>
            <sz val="9"/>
            <color indexed="81"/>
            <rFont val="Tahoma"/>
            <family val="2"/>
          </rPr>
          <t xml:space="preserve">Total number of hydrogen bond acceptor centres for the major protonation state at pH 7.4 of the major fragment of the compound. Only nitrogen and oxygen centres are considered. By way of example, a carboxylic acid will usually be ionised at neutral pH and in that case the carboxylate group counts for two H-bond acceptors (one for the carbonyl oxygen centre and one for the negatively charged oxide centre), but is not counted as an H-bond donor.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donorcount --pH 7.4 &gt;Output.txt</t>
        </r>
      </text>
    </comment>
    <comment ref="J2" authorId="1" shapeId="0">
      <text>
        <r>
          <rPr>
            <sz val="9"/>
            <color indexed="81"/>
            <rFont val="Tahoma"/>
            <family val="2"/>
          </rPr>
          <t xml:space="preserve">The </t>
        </r>
        <r>
          <rPr>
            <b/>
            <sz val="9"/>
            <color indexed="81"/>
            <rFont val="Tahoma"/>
            <family val="2"/>
          </rPr>
          <t>T</t>
        </r>
        <r>
          <rPr>
            <sz val="9"/>
            <color indexed="81"/>
            <rFont val="Tahoma"/>
            <family val="2"/>
          </rPr>
          <t xml:space="preserve">opological </t>
        </r>
        <r>
          <rPr>
            <b/>
            <sz val="9"/>
            <color indexed="81"/>
            <rFont val="Tahoma"/>
            <family val="2"/>
          </rPr>
          <t>P</t>
        </r>
        <r>
          <rPr>
            <sz val="9"/>
            <color indexed="81"/>
            <rFont val="Tahoma"/>
            <family val="2"/>
          </rPr>
          <t xml:space="preserve">olar </t>
        </r>
        <r>
          <rPr>
            <b/>
            <sz val="9"/>
            <color indexed="81"/>
            <rFont val="Tahoma"/>
            <family val="2"/>
          </rPr>
          <t>S</t>
        </r>
        <r>
          <rPr>
            <sz val="9"/>
            <color indexed="81"/>
            <rFont val="Tahoma"/>
            <family val="2"/>
          </rPr>
          <t xml:space="preserve">urface </t>
        </r>
        <r>
          <rPr>
            <b/>
            <sz val="9"/>
            <color indexed="81"/>
            <rFont val="Tahoma"/>
            <family val="2"/>
          </rPr>
          <t>A</t>
        </r>
        <r>
          <rPr>
            <sz val="9"/>
            <color indexed="81"/>
            <rFont val="Tahoma"/>
            <family val="2"/>
          </rPr>
          <t xml:space="preserve">rea in square Ångstroms for the major protonation state at pH 7.4 of the major fragment of the compound. Polar surface area refers to the total exposed surface area of all polar atoms (N, O) and any attached hydrogen atoms. Although PSA depends on molecular conformation, the method[1] employed here generates reliable estimates from "2D" input (SMILES strings).
Values were generated using the command below, where "Input.txt" is the name of a text file containing multiple SMILES strings, one per line, and "Output.txt" contains the results.
</t>
        </r>
        <r>
          <rPr>
            <sz val="11"/>
            <color indexed="81"/>
            <rFont val="Courier New"/>
            <family val="3"/>
          </rPr>
          <t xml:space="preserve">molconvert -g smiles -F Input.txt | cxcalc -i SMILES psa --pH 7.4 &gt;Output.txt
</t>
        </r>
        <r>
          <rPr>
            <sz val="9"/>
            <color indexed="81"/>
            <rFont val="Tahoma"/>
            <family val="2"/>
          </rPr>
          <t xml:space="preserve">
[1] Ertl P, Rohde B, Selzer P, </t>
        </r>
        <r>
          <rPr>
            <i/>
            <sz val="9"/>
            <color indexed="81"/>
            <rFont val="Tahoma"/>
            <family val="2"/>
          </rPr>
          <t xml:space="preserve">J. Med. Chem., </t>
        </r>
        <r>
          <rPr>
            <b/>
            <sz val="9"/>
            <color indexed="81"/>
            <rFont val="Tahoma"/>
            <family val="2"/>
          </rPr>
          <t>2000</t>
        </r>
        <r>
          <rPr>
            <sz val="9"/>
            <color indexed="81"/>
            <rFont val="Tahoma"/>
            <family val="2"/>
          </rPr>
          <t xml:space="preserve"> 43, 20, 3714–7</t>
        </r>
      </text>
    </comment>
    <comment ref="K2" authorId="1" shapeId="0">
      <text>
        <r>
          <rPr>
            <sz val="9"/>
            <color indexed="81"/>
            <rFont val="Tahoma"/>
            <family val="2"/>
          </rPr>
          <t xml:space="preserve">The overall charge of the molecule for the major protonation state at pH 7.4 of the major fragment of the compound.
Values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formalcharge --pH 7.4 &gt;Output.txt</t>
        </r>
      </text>
    </comment>
    <comment ref="L2" authorId="1" shapeId="0">
      <text>
        <r>
          <rPr>
            <sz val="9"/>
            <color indexed="81"/>
            <rFont val="Tahoma"/>
            <family val="2"/>
          </rPr>
          <t xml:space="preserve">An estimation of the distribution coefficient (Log </t>
        </r>
        <r>
          <rPr>
            <i/>
            <sz val="9"/>
            <color indexed="81"/>
            <rFont val="Tahoma"/>
            <family val="2"/>
          </rPr>
          <t>D</t>
        </r>
        <r>
          <rPr>
            <sz val="9"/>
            <color indexed="81"/>
            <rFont val="Tahoma"/>
            <family val="2"/>
          </rPr>
          <t xml:space="preserve">) of the major fragment of the compound. For fragments with ionisable centres, the ionisation state at pH 7.4 of the major protonation state is used. Higher values indicate higher lipophilicity. The calculation is performed via cxcalc. The method works by running the ALOGP alogorithm [1] three times, each time using a different training set of Log </t>
        </r>
        <r>
          <rPr>
            <i/>
            <sz val="9"/>
            <color indexed="81"/>
            <rFont val="Tahoma"/>
            <family val="2"/>
          </rPr>
          <t>P</t>
        </r>
        <r>
          <rPr>
            <sz val="9"/>
            <color indexed="81"/>
            <rFont val="Tahoma"/>
            <family val="2"/>
          </rPr>
          <t xml:space="preserve"> data [1–3], and the arithmetic mean value of the results is taken.
Values were generated using the command below, where "Input.txt" is the name of a text file containing multiple SMILES strings, one per line, and "Output.txt" contains the results. "Weights [ratio]" refers to the relative weighting given to data generated by up to four training sets. In order, these are ALOGP, KLOP, PHYSPROP and User-defined. The default setting weighs each calculation made with the first three training sets equally, while the latter was not used.
</t>
        </r>
        <r>
          <rPr>
            <sz val="10"/>
            <color indexed="81"/>
            <rFont val="Courier New"/>
            <family val="3"/>
          </rPr>
          <t xml:space="preserve">molconvert -g smiles -F Input.txt | cxcalc -i SMILES logd --lower 1.4 --upper 13.4 --step 1 --weights 1:1:1:0   --considertautomerization &gt;Output.txt
</t>
        </r>
        <r>
          <rPr>
            <sz val="9"/>
            <color indexed="81"/>
            <rFont val="Tahoma"/>
            <family val="2"/>
          </rPr>
          <t xml:space="preserve">[1] Viswanadhan VN, Ghose AK, Revankar GR, Robins RK, </t>
        </r>
        <r>
          <rPr>
            <i/>
            <sz val="9"/>
            <color indexed="81"/>
            <rFont val="Tahoma"/>
            <family val="2"/>
          </rPr>
          <t>J. Chem. Inf. Comput. Sci.</t>
        </r>
        <r>
          <rPr>
            <sz val="9"/>
            <color indexed="81"/>
            <rFont val="Tahoma"/>
            <family val="2"/>
          </rPr>
          <t xml:space="preserve"> </t>
        </r>
        <r>
          <rPr>
            <b/>
            <sz val="9"/>
            <color indexed="81"/>
            <rFont val="Tahoma"/>
            <family val="2"/>
          </rPr>
          <t>1989,</t>
        </r>
        <r>
          <rPr>
            <sz val="9"/>
            <color indexed="81"/>
            <rFont val="Tahoma"/>
            <family val="2"/>
          </rPr>
          <t xml:space="preserve"> 29, 163–172.
[2] Klopman G, Li Ju-Yun, Wang S, Dimayuga M, </t>
        </r>
        <r>
          <rPr>
            <i/>
            <sz val="9"/>
            <color indexed="81"/>
            <rFont val="Tahoma"/>
            <family val="2"/>
          </rPr>
          <t>J. Chem. Inf. Comput. Sci.</t>
        </r>
        <r>
          <rPr>
            <sz val="9"/>
            <color indexed="81"/>
            <rFont val="Tahoma"/>
            <family val="2"/>
          </rPr>
          <t xml:space="preserve"> </t>
        </r>
        <r>
          <rPr>
            <b/>
            <sz val="9"/>
            <color indexed="81"/>
            <rFont val="Tahoma"/>
            <family val="2"/>
          </rPr>
          <t>1994</t>
        </r>
        <r>
          <rPr>
            <sz val="9"/>
            <color indexed="81"/>
            <rFont val="Tahoma"/>
            <family val="2"/>
          </rPr>
          <t>, 34, 752–781.
[3] PHYSPROP database (Syracuse Research Corporation)</t>
        </r>
      </text>
    </comment>
    <comment ref="M2" authorId="0" shapeId="0">
      <text>
        <r>
          <rPr>
            <b/>
            <sz val="9"/>
            <color indexed="81"/>
            <rFont val="Tahoma"/>
            <family val="2"/>
          </rPr>
          <t>Windows User:</t>
        </r>
        <r>
          <rPr>
            <sz val="9"/>
            <color indexed="81"/>
            <rFont val="Tahoma"/>
            <family val="2"/>
          </rPr>
          <t xml:space="preserve">
An estimate of aqueous solubility calculated as log(base 10)[Molar solubility] using SMILES via the ALogpS method.
Counts were generated using the command below, where "Input.txt" is the name of a text file containing multiple SMILES strings, one per line, and "Output.txt" contains the results.
</t>
        </r>
        <r>
          <rPr>
            <sz val="11"/>
            <color indexed="81"/>
            <rFont val="Tahoma"/>
            <family val="2"/>
          </rPr>
          <t xml:space="preserve">
molconvert -g smiles -F Input.txt | cxcalc -i SMILES  logS &gt;Output.txt</t>
        </r>
      </text>
    </comment>
    <comment ref="N2" authorId="0" shapeId="0">
      <text>
        <r>
          <rPr>
            <b/>
            <sz val="9"/>
            <color indexed="81"/>
            <rFont val="Tahoma"/>
            <family val="2"/>
          </rPr>
          <t>Windows User:</t>
        </r>
        <r>
          <rPr>
            <sz val="9"/>
            <color indexed="81"/>
            <rFont val="Tahoma"/>
            <family val="2"/>
          </rPr>
          <t xml:space="preserve">
An estimate of aqueous solubility calculated as log(base 10)[Concentration in octane/concentration in water] using SMILES via the ALogP method.
Counts were generated using the command below, where "Input.txt" is the name of a text file containing multiple SMILES strings, one per line, and "Output.txt" contains the results.
</t>
        </r>
        <r>
          <rPr>
            <sz val="11"/>
            <color indexed="81"/>
            <rFont val="Tahoma"/>
            <family val="2"/>
          </rPr>
          <t>molconvert -g smiles -F Input.txt | cxcalc -i SMILES  logP &gt;Output.txt</t>
        </r>
      </text>
    </comment>
  </commentList>
</comments>
</file>

<file path=xl/connections.xml><?xml version="1.0" encoding="utf-8"?>
<connections xmlns="http://schemas.openxmlformats.org/spreadsheetml/2006/main">
  <connection id="1" name="631_names_SMILES" type="6" refreshedVersion="5" background="1" saveData="1">
    <textPr codePage="1258" sourceFile="C:\Lab\Liver stage antimalarials\631 set\631_names_SMILES.txt">
      <textFields count="2">
        <textField/>
        <textField/>
      </textFields>
    </textPr>
  </connection>
  <connection id="2" name="Acceptor" type="6" refreshedVersion="5" background="1" saveData="1">
    <textPr codePage="1258" firstRow="2" sourceFile="C:\Lab\Liver stage antimalarials\631 set\Acceptor.txt">
      <textFields count="2">
        <textField type="skip"/>
        <textField/>
      </textFields>
    </textPr>
  </connection>
  <connection id="3" name="Charge" type="6" refreshedVersion="5" background="1" saveData="1">
    <textPr codePage="1258" firstRow="2" sourceFile="C:\Lab\Liver stage antimalarials\631 set\Charge.txt">
      <textFields count="2">
        <textField type="skip"/>
        <textField/>
      </textFields>
    </textPr>
  </connection>
  <connection id="4" name="Donor" type="6" refreshedVersion="5" background="1" saveData="1">
    <textPr codePage="1258" firstRow="2" sourceFile="C:\Lab\Liver stage antimalarials\631 set\Donor.txt">
      <textFields count="2">
        <textField type="skip"/>
        <textField/>
      </textFields>
    </textPr>
  </connection>
  <connection id="5" name="Formula" type="6" refreshedVersion="5" background="1" saveData="1">
    <textPr codePage="850" firstRow="2" sourceFile="C:\Lab\Liver stage antimalarials\631 set\Formula.txt">
      <textFields count="2">
        <textField type="skip"/>
        <textField/>
      </textFields>
    </textPr>
  </connection>
  <connection id="6" name="IUPAC" type="6" refreshedVersion="5" background="1" saveData="1">
    <textPr sourceFile="C:\Lab\Liver stage antimalarials\631 set\IUPAC.txt">
      <textFields>
        <textField/>
      </textFields>
    </textPr>
  </connection>
  <connection id="7" name="LogD" type="6" refreshedVersion="5" background="1" saveData="1">
    <textPr codePage="850" firstRow="2" sourceFile="C:\Lab\Liver stage antimalarials\631 set\LogD.txt">
      <textFields count="14">
        <textField type="skip"/>
        <textField type="skip"/>
        <textField type="skip"/>
        <textField type="skip"/>
        <textField type="skip"/>
        <textField type="skip"/>
        <textField type="skip"/>
        <textField/>
        <textField type="skip"/>
        <textField type="skip"/>
        <textField type="skip"/>
        <textField type="skip"/>
        <textField type="skip"/>
        <textField type="skip"/>
      </textFields>
    </textPr>
  </connection>
  <connection id="8" name="LogP" type="6" refreshedVersion="5" background="1" saveData="1">
    <textPr codePage="1258" firstRow="2" sourceFile="C:\Lab\Liver stage antimalarials\631 set\LogP.txt">
      <textFields count="2">
        <textField type="skip"/>
        <textField/>
      </textFields>
    </textPr>
  </connection>
  <connection id="9" name="LogS" type="6" refreshedVersion="5" background="1" saveData="1">
    <textPr codePage="850" firstRow="2" sourceFile="C:\Lab\Liver stage antimalarials\631 set\LogS.txt" space="1" consecutive="1">
      <textFields count="16">
        <textField type="skip"/>
        <textField type="skip"/>
        <textField type="skip"/>
        <textField type="skip"/>
        <textField type="skip"/>
        <textField type="skip"/>
        <textField type="skip"/>
        <textField type="skip"/>
        <textField/>
        <textField type="skip"/>
        <textField type="skip"/>
        <textField type="skip"/>
        <textField type="skip"/>
        <textField type="skip"/>
        <textField type="skip"/>
        <textField type="skip"/>
      </textFields>
    </textPr>
  </connection>
  <connection id="10" name="MM" type="6" refreshedVersion="5" background="1" saveData="1">
    <textPr codePage="1258" firstRow="2" sourceFile="C:\Lab\Liver stage antimalarials\631 set\MM.txt">
      <textFields count="2">
        <textField type="skip"/>
        <textField/>
      </textFields>
    </textPr>
  </connection>
  <connection id="11" name="Rotatable" type="6" refreshedVersion="5" background="1" saveData="1">
    <textPr codePage="1258" firstRow="2" sourceFile="C:\Lab\Liver stage antimalarials\631 set\Rotatable.txt">
      <textFields count="2">
        <textField type="skip"/>
        <textField/>
      </textFields>
    </textPr>
  </connection>
  <connection id="12" name="TPSA" type="6" refreshedVersion="5" background="1" saveData="1">
    <textPr codePage="1258" firstRow="2" sourceFile="C:\Lab\Liver stage antimalarials\631 set\TPSA.txt">
      <textFields count="2">
        <textField type="skip"/>
        <textField/>
      </textFields>
    </textPr>
  </connection>
</connections>
</file>

<file path=xl/sharedStrings.xml><?xml version="1.0" encoding="utf-8"?>
<sst xmlns="http://schemas.openxmlformats.org/spreadsheetml/2006/main" count="3229" uniqueCount="2533">
  <si>
    <t>Name</t>
  </si>
  <si>
    <t>SMILES</t>
  </si>
  <si>
    <t>IUPAC Name</t>
  </si>
  <si>
    <t>Chemical Formula</t>
  </si>
  <si>
    <t>Molar Mass
(Da)</t>
  </si>
  <si>
    <t>Proportion of Aromatic Atoms (%)</t>
  </si>
  <si>
    <t>Rotatable Bond Count</t>
  </si>
  <si>
    <t>H-Bond
Acceptor
at pH 7.4</t>
  </si>
  <si>
    <t>H-Bond
Donor
at pH 7.4</t>
  </si>
  <si>
    <t>TPSA
(Å²)</t>
  </si>
  <si>
    <t>Formal Charge
at pH 7.4</t>
  </si>
  <si>
    <r>
      <t xml:space="preserve">Log </t>
    </r>
    <r>
      <rPr>
        <b/>
        <i/>
        <sz val="12"/>
        <color theme="1"/>
        <rFont val="Calibri"/>
        <family val="2"/>
        <scheme val="minor"/>
      </rPr>
      <t>D</t>
    </r>
    <r>
      <rPr>
        <b/>
        <sz val="12"/>
        <color theme="1"/>
        <rFont val="Calibri"/>
        <family val="2"/>
        <scheme val="minor"/>
      </rPr>
      <t xml:space="preserve"> at
pH 7.4</t>
    </r>
  </si>
  <si>
    <t>C22H24N2O4</t>
  </si>
  <si>
    <t>C18H16N2O2</t>
  </si>
  <si>
    <t>C22H25N3O2S</t>
  </si>
  <si>
    <t>C14H9F3N4</t>
  </si>
  <si>
    <t>C22H25N3O2</t>
  </si>
  <si>
    <t>C23H18N2O2</t>
  </si>
  <si>
    <t>C25H24N4O2</t>
  </si>
  <si>
    <t>C22H19N3O3</t>
  </si>
  <si>
    <t>C22H19N3O2</t>
  </si>
  <si>
    <t>C16H15N3O</t>
  </si>
  <si>
    <t>C15H17N3O3</t>
  </si>
  <si>
    <t>C22H14FNOS</t>
  </si>
  <si>
    <t>3-[3-(trifluoromethyl)phenyl]-3,4-dihydro-1,2,3-benzotriazin-4-imine</t>
  </si>
  <si>
    <t>C19H21N5O</t>
  </si>
  <si>
    <t>1,3-bis(3,4-dichlorophenyl)urea</t>
  </si>
  <si>
    <t>C13H8Cl4N2O</t>
  </si>
  <si>
    <t>Herbicide</t>
  </si>
  <si>
    <t>Mean</t>
  </si>
  <si>
    <t>SD</t>
  </si>
  <si>
    <t>Mean+3SD</t>
  </si>
  <si>
    <t>Mean+2SD</t>
  </si>
  <si>
    <t>Mean+SD</t>
  </si>
  <si>
    <t>Mean-SD</t>
  </si>
  <si>
    <t>Mean-2SD</t>
  </si>
  <si>
    <t>Mean-3SD</t>
  </si>
  <si>
    <t>Log D at
pH 7.4</t>
  </si>
  <si>
    <t>Log S (combined)</t>
  </si>
  <si>
    <t>Log P (combined)</t>
  </si>
  <si>
    <t>Score</t>
  </si>
  <si>
    <t>Mode</t>
  </si>
  <si>
    <t>Mode+1</t>
  </si>
  <si>
    <t>Mode+2</t>
  </si>
  <si>
    <t>Mode-1</t>
  </si>
  <si>
    <t>Mode-2</t>
  </si>
  <si>
    <t>Malarials</t>
  </si>
  <si>
    <r>
      <t xml:space="preserve">Log </t>
    </r>
    <r>
      <rPr>
        <b/>
        <i/>
        <sz val="11"/>
        <color theme="1"/>
        <rFont val="Calibri"/>
        <family val="2"/>
        <scheme val="minor"/>
      </rPr>
      <t>S</t>
    </r>
  </si>
  <si>
    <r>
      <t xml:space="preserve">Log </t>
    </r>
    <r>
      <rPr>
        <b/>
        <i/>
        <sz val="11"/>
        <color theme="1"/>
        <rFont val="Calibri"/>
        <family val="2"/>
        <scheme val="minor"/>
      </rPr>
      <t>P</t>
    </r>
  </si>
  <si>
    <t>Log S</t>
  </si>
  <si>
    <t>Log P</t>
  </si>
  <si>
    <t>Soil active? (Y/N)</t>
  </si>
  <si>
    <t>Name and structure</t>
  </si>
  <si>
    <t>Physico-chemical parameter values</t>
  </si>
  <si>
    <t>Scores for herbicide-likeness for individual parameters (3 - within one SD interval, &lt;0 - outlier)</t>
  </si>
  <si>
    <t>Y</t>
  </si>
  <si>
    <t>N</t>
  </si>
  <si>
    <t>Not tested</t>
  </si>
  <si>
    <t>MMV1070882</t>
  </si>
  <si>
    <t>CNC(=O)C1=CC=C2C(C)N(CCN12)C(=O)OCC1=CC=CC=C1</t>
  </si>
  <si>
    <t>benzyl 1-methyl-6-(methylcarbamoyl)-1H,2H,3H,4H-pyrrolo[1,2-a]pyrazine-2-carboxylate</t>
  </si>
  <si>
    <t>C18H21N3O3</t>
  </si>
  <si>
    <t>MMV1341969</t>
  </si>
  <si>
    <t>CC1=CC(\C=C\C(=O)NC2=NC=CS2)=C(C)N1C1=CC=CC=C1</t>
  </si>
  <si>
    <t>(2E)-3-(2,5-dimethyl-1-phenyl-1H-pyrrol-3-yl)-N-(1,3-thiazol-2-yl)prop-2-enamide</t>
  </si>
  <si>
    <t>C18H17N3OS</t>
  </si>
  <si>
    <t>MMV1102629</t>
  </si>
  <si>
    <t>CC1=C(C=NN1C(C)(C)C)C(=O)NC1=CC=C(C)C(F)=C1</t>
  </si>
  <si>
    <t>1-tert-butyl-N-(3-fluoro-4-methylphenyl)-5-methyl-1H-pyrazole-4-carboxamide</t>
  </si>
  <si>
    <t>C16H20FN3O</t>
  </si>
  <si>
    <t>MMV1222990</t>
  </si>
  <si>
    <t>CC1=CSC(SCC(=O)C2=C(C)N(C(C)=C2)C2=CC=CC=C2)=N1</t>
  </si>
  <si>
    <t>1-(2,5-dimethyl-1-phenyl-1H-pyrrol-3-yl)-2-[(4-methyl-1,3-thiazol-2-yl)sulfanyl]ethan-1-one</t>
  </si>
  <si>
    <t>C18H18N2OS2</t>
  </si>
  <si>
    <t>MMV1085491</t>
  </si>
  <si>
    <t>CC1=CC(C(=O)NCC2=NN=C3C=CC=CN23)=C(C)N1C1CCCCC1</t>
  </si>
  <si>
    <t>1-cyclohexyl-2,5-dimethyl-N-({[1,2,4]triazolo[4,3-a]pyridin-3-yl}methyl)-1H-pyrrole-3-carboxamide</t>
  </si>
  <si>
    <t>C20H25N5O</t>
  </si>
  <si>
    <t>MMV1266305</t>
  </si>
  <si>
    <t>CC(=O)N1CCC2=CC(NC(=O)C3=C(C)N(C4CCCCC4)C(C)=C3)=CC=C12</t>
  </si>
  <si>
    <t>N-(1-acetyl-2,3-dihydro-1H-indol-5-yl)-1-cyclohexyl-2,5-dimethyl-1H-pyrrole-3-carboxamide</t>
  </si>
  <si>
    <t>C23H29N3O2</t>
  </si>
  <si>
    <t>MMV1206386</t>
  </si>
  <si>
    <t>COC1=CC2=C(C=C1)N(CCC2)C(=O)C1=C(C)C=CO1</t>
  </si>
  <si>
    <t>6-methoxy-1-(3-methylfuran-2-carbonyl)-1,2,3,4-tetrahydroquinoline</t>
  </si>
  <si>
    <t>C16H17NO3</t>
  </si>
  <si>
    <t>MMV1069886</t>
  </si>
  <si>
    <t>CC1=CC(\C=C(/C#N)C(=O)NCC2CCCO2)=C(C)N1C1=CC=CC=C1C</t>
  </si>
  <si>
    <t>(2E)-2-cyano-3-[2,5-dimethyl-1-(2-methylphenyl)-1H-pyrrol-3-yl]-N-[(oxolan-2-yl)methyl]prop-2-enamide</t>
  </si>
  <si>
    <t>MMV1520937</t>
  </si>
  <si>
    <t>COC1=CC=C(C=C1)C(=C\C1=C(OC)C=CC=C1)\C#N</t>
  </si>
  <si>
    <t>(2Z)-3-(2-methoxyphenyl)-2-(4-methoxyphenyl)prop-2-enenitrile</t>
  </si>
  <si>
    <t>C17H15NO2</t>
  </si>
  <si>
    <t>MMV1087133</t>
  </si>
  <si>
    <t>CC1=NOC(=C1)C(=O)NCC#CC1=CC=CC(=C1)C(F)(F)F</t>
  </si>
  <si>
    <t>3-methyl-N-{3-[3-(trifluoromethyl)phenyl]prop-2-yn-1-yl}-1,2-oxazole-5-carboxamide</t>
  </si>
  <si>
    <t>C15H11F3N2O2</t>
  </si>
  <si>
    <t>MMV1084146</t>
  </si>
  <si>
    <t>CC1=CC=C(CC(=O)NCC2=CC=C(C=C2)C#N)C=C1</t>
  </si>
  <si>
    <t>N-[(4-cyanophenyl)methyl]-2-(4-methylphenyl)acetamide</t>
  </si>
  <si>
    <t>C17H16N2O</t>
  </si>
  <si>
    <t>MMV1191323</t>
  </si>
  <si>
    <t>FC1=CC=CC(=C1)C(=O)NC1=CC=C(C=N1)N1CCCC1</t>
  </si>
  <si>
    <t>3-fluoro-N-[5-(pyrrolidin-1-yl)pyridin-2-yl]benzamide</t>
  </si>
  <si>
    <t>C16H16FN3O</t>
  </si>
  <si>
    <t>MMV1014895</t>
  </si>
  <si>
    <t>COC(=O)C1=C(C)NC(C(=O)NC2=CC=C(C)C=N2)=C1C</t>
  </si>
  <si>
    <t>methyl 2,4-dimethyl-5-[(5-methylpyridin-2-yl)carbamoyl]-1H-pyrrole-3-carboxylate</t>
  </si>
  <si>
    <t>MMV1076356</t>
  </si>
  <si>
    <t>CNC1=C(C(=O)N(C)CC2=CC=C(C=C2)C(C)C)C(C)=NS1</t>
  </si>
  <si>
    <t>N,3-dimethyl-5-(methylamino)-N-{[4-(propan-2-yl)phenyl]methyl}-1,2-thiazole-4-carboxamide</t>
  </si>
  <si>
    <t>C17H23N3OS</t>
  </si>
  <si>
    <t>MMV1010101</t>
  </si>
  <si>
    <t>OC(C1=CN2C=C(N=C2S1)C1=CC=C(F)C=C1)(C(F)(F)F)C(F)(F)F</t>
  </si>
  <si>
    <t>1,1,1,3,3,3-hexafluoro-2-[6-(4-fluorophenyl)imidazo[2,1-b][1,3]thiazol-2-yl]propan-2-ol</t>
  </si>
  <si>
    <t>C14H7F7N2OS</t>
  </si>
  <si>
    <t>MMV1448997</t>
  </si>
  <si>
    <t>O=C(NC1=NC2=C(CCC2)S1)C1=C(C2CC2)N(N=C1)C1=CC=CC=C1</t>
  </si>
  <si>
    <t>N-{4H,5H,6H-cyclopenta[d][1,3]thiazol-2-yl}-5-cyclopropyl-1-phenyl-1H-pyrazole-4-carboxamide</t>
  </si>
  <si>
    <t>C19H18N4OS</t>
  </si>
  <si>
    <t>MMV1081050</t>
  </si>
  <si>
    <t>CC(C)N1C(C)=CC(C(=O)NC2=NC3=CC=CC=C3S2)=C1C</t>
  </si>
  <si>
    <t>N-(1,3-benzothiazol-2-yl)-2,5-dimethyl-1-(propan-2-yl)-1H-pyrrole-3-carboxamide</t>
  </si>
  <si>
    <t>C17H19N3OS</t>
  </si>
  <si>
    <t>MMV1206599</t>
  </si>
  <si>
    <t>CCC1=C(C=NN1C1=CC=CC(Cl)=C1)C(=O)NC1=NC(C)=CS1</t>
  </si>
  <si>
    <t>1-(3-chlorophenyl)-5-ethyl-N-(4-methyl-1,3-thiazol-2-yl)-1H-pyrazole-4-carboxamide</t>
  </si>
  <si>
    <t>C16H15ClN4OS</t>
  </si>
  <si>
    <t>MMV1078458</t>
  </si>
  <si>
    <t>CC(C)N1C(C)=CC(C(=O)NCCC2=CC=CC(F)=C2)=C1C</t>
  </si>
  <si>
    <t>N-[2-(3-fluorophenyl)ethyl]-2,5-dimethyl-1-(propan-2-yl)-1H-pyrrole-3-carboxamide</t>
  </si>
  <si>
    <t>C18H23FN2O</t>
  </si>
  <si>
    <t>MMV1271037</t>
  </si>
  <si>
    <t>CNC(=O)C1=CC=C(CN(C2CC2)S(=O)(=O)C2=CC=C(C)C=C2C)C=C1</t>
  </si>
  <si>
    <t>4-[(N-cyclopropyl2,4-dimethylbenzenesulfonamido)methyl]-N-methylbenzamide</t>
  </si>
  <si>
    <t>C20H24N2O3S</t>
  </si>
  <si>
    <t>MMV1086039</t>
  </si>
  <si>
    <t>CCN1C2=C(C=CC=C2)C2=C1C=CC(NC(C)C(=O)N1CCNC1=O)=C2</t>
  </si>
  <si>
    <t>1-{2-[(9-ethyl-9H-carbazol-3-yl)amino]propanoyl}imidazolidin-2-one</t>
  </si>
  <si>
    <t>C20H22N4O2</t>
  </si>
  <si>
    <t>MMV1193928</t>
  </si>
  <si>
    <t>CC(=O)C1=CC=C(C=C1)C1=CC=C(O1)C(=O)N1CCCC2=CC=CC=C12</t>
  </si>
  <si>
    <t>1-{4-[5-(1,2,3,4-tetrahydroquinoline-1-carbonyl)furan-2-yl]phenyl}ethan-1-one</t>
  </si>
  <si>
    <t>C22H19NO3</t>
  </si>
  <si>
    <t>MMV1528898</t>
  </si>
  <si>
    <t>CC(C)C1=CC=C(C=C1)C1C2CCC3=CC=CC=C3C2=NN1CCO</t>
  </si>
  <si>
    <t>2-{3-[4-(propan-2-yl)phenyl]-2H,3H,3aH,4H,5H-benzo[g]indazol-2-yl}ethan-1-ol</t>
  </si>
  <si>
    <t>C22H26N2O</t>
  </si>
  <si>
    <t>FC(F)(F)C1=NC(=NC=C1)N1CCC(CC1)NC(=O)C1=CC=CS1</t>
  </si>
  <si>
    <t>N-{1-[4-(trifluoromethyl)pyrimidin-2-yl]piperidin-4-yl}thiophene-2-carboxamide</t>
  </si>
  <si>
    <t>C15H15F3N4OS</t>
  </si>
  <si>
    <t>MMV1189534</t>
  </si>
  <si>
    <t>CN1N=C(C)C(CC(=O)NC2=CC=C(C=C2)N2C=NC3=CC=CC=C23)=C1C</t>
  </si>
  <si>
    <t>N-[4-(1H-1,3-benzodiazol-1-yl)phenyl]-2-(1,3,5-trimethyl-1H-pyrazol-4-yl)acetamide</t>
  </si>
  <si>
    <t>C21H21N5O</t>
  </si>
  <si>
    <t>MMV1046691</t>
  </si>
  <si>
    <t>O=C(NC1=CC=C(C=N1)N1CCCC1)C1CCC=CC1</t>
  </si>
  <si>
    <t>N-[5-(pyrrolidin-1-yl)pyridin-2-yl]cyclohex-3-ene-1-carboxamide</t>
  </si>
  <si>
    <t>C16H21N3O</t>
  </si>
  <si>
    <t>MMV1320107</t>
  </si>
  <si>
    <t>C\N=C1/SC=C(N1\N=C\C1=C(C)C=CS1)C1=CC=CO1</t>
  </si>
  <si>
    <t>N-[(2Z)-4-(furan-2-yl)-3-[(E)-[(3-methylthiophen-2-yl)methylidene]amino]-2,3-dihydro-1,3-thiazol-2-ylidene]methanamine</t>
  </si>
  <si>
    <t>C14H13N3OS2</t>
  </si>
  <si>
    <t>MMV1189093</t>
  </si>
  <si>
    <t>O=C(NC1=CC=C(C=C1)N1CCCCCC1)C1=CC=CN1</t>
  </si>
  <si>
    <t>N-[4-(azepan-1-yl)phenyl]-1H-pyrrole-2-carboxamide</t>
  </si>
  <si>
    <t>C17H21N3O</t>
  </si>
  <si>
    <t>FC(F)(F)C1=NC(=NC=C1)N1CCC(CC1)NC(=O)C1=CC=CO1</t>
  </si>
  <si>
    <t>N-{1-[4-(trifluoromethyl)pyrimidin-2-yl]piperidin-4-yl}furan-2-carboxamide</t>
  </si>
  <si>
    <t>C15H15F3N4O2</t>
  </si>
  <si>
    <t>MMV1271469</t>
  </si>
  <si>
    <t>CNC(=O)C1=CC=C(CN(C2CC2)S(=O)(=O)C2=CC(C)=CC=C2C)C=C1</t>
  </si>
  <si>
    <t>4-[(N-cyclopropyl2,5-dimethylbenzenesulfonamido)methyl]-N-methylbenzamide</t>
  </si>
  <si>
    <t>CCOC(=O)C1=CNC2=C(C=C(Cl)C=C2C)C1=O</t>
  </si>
  <si>
    <t>ethyl 6-chloro-8-methyl-4-oxo-1,4-dihydroquinoline-3-carboxylate</t>
  </si>
  <si>
    <t>C13H12ClNO3</t>
  </si>
  <si>
    <t>MMV1465030</t>
  </si>
  <si>
    <t>CCC(=O)C1=CN(C2=CC=CC=C12)S(=O)(=O)C1=CC=C(C)C=C1</t>
  </si>
  <si>
    <t>1-[1-(4-methylbenzenesulfonyl)-1H-indol-3-yl]propan-1-one</t>
  </si>
  <si>
    <t>C18H17NO3S</t>
  </si>
  <si>
    <t>MMV1174825</t>
  </si>
  <si>
    <t>NC(=O)C1=C(C=CC(NC(=O)C2=CC=CS2)=C1)N1CCCCC1</t>
  </si>
  <si>
    <t>N-[3-carbamoyl-4-(piperidin-1-yl)phenyl]thiophene-2-carboxamide</t>
  </si>
  <si>
    <t>C17H19N3O2S</t>
  </si>
  <si>
    <t>MMV1175293</t>
  </si>
  <si>
    <t>CC1=CC(NC(=O)C2CN(C(=O)C2)C2=CC(C)=C(C)C=C2)=NC=C1</t>
  </si>
  <si>
    <t>1-(3,4-dimethylphenyl)-N-(4-methylpyridin-2-yl)-5-oxopyrrolidine-3-carboxamide</t>
  </si>
  <si>
    <t>C19H21N3O2</t>
  </si>
  <si>
    <t>MMV1187623</t>
  </si>
  <si>
    <t>CNC1=NC(=CS1)C1=C(C)C(C(=O)OC)=C(C)N1</t>
  </si>
  <si>
    <t>methyl 2,4-dimethyl-5-[2-(methylamino)-1,3-thiazol-4-yl]-1H-pyrrole-3-carboxylate</t>
  </si>
  <si>
    <t>C12H15N3O2S</t>
  </si>
  <si>
    <t>MMV1207530</t>
  </si>
  <si>
    <t>CN1N=CC(C#N)=C1NC(=O)C1=CC=CC(OC2=CC=CC=C2)=C1</t>
  </si>
  <si>
    <t>N-(4-cyano-1-methyl-1H-pyrazol-5-yl)-3-phenoxybenzamide</t>
  </si>
  <si>
    <t>C18H14N4O2</t>
  </si>
  <si>
    <t>FC(F)(F)C1=CC=C2SCC(=O)N(CC(=O)NC3=CC=C(Cl)C=C3)C2=C1</t>
  </si>
  <si>
    <t>N-(4-chlorophenyl)-2-[3-oxo-6-(trifluoromethyl)-3,4-dihydro-2H-1,4-benzothiazin-4-yl]acetamide</t>
  </si>
  <si>
    <t>C17H12ClF3N2O2S</t>
  </si>
  <si>
    <t>MMV1451959</t>
  </si>
  <si>
    <t>CN(CC1=CC=C(Cl)S1)C(=O)CN1N=CC(Br)=C(Br)C1=O</t>
  </si>
  <si>
    <t>N-[(5-chlorothiophen-2-yl)methyl]-2-(4,5-dibromo-6-oxo-1,6-dihydropyridazin-1-yl)-N-methylacetamide</t>
  </si>
  <si>
    <t>C12H10Br2ClN3O2S</t>
  </si>
  <si>
    <t>MMV1103645</t>
  </si>
  <si>
    <t>CN(C)C1=CC(CNC(=O)C2=CC3=C(F)C=CC=C3S2)=CC=N1</t>
  </si>
  <si>
    <t>N-{[2-(dimethylamino)pyridin-4-yl]methyl}-4-fluoro-1-benzothiophene-2-carboxamide</t>
  </si>
  <si>
    <t>C17H16FN3OS</t>
  </si>
  <si>
    <t>MMV1223005</t>
  </si>
  <si>
    <t>CC1=CC(C(=O)CSC2=NC3=CC=CC=C3O2)=C(C)N1CC=C</t>
  </si>
  <si>
    <t>2-(1,3-benzoxazol-2-ylsulfanyl)-1-[2,5-dimethyl-1-(prop-2-en-1-yl)-1H-pyrrol-3-yl]ethan-1-one</t>
  </si>
  <si>
    <t>C18H18N2O2S</t>
  </si>
  <si>
    <t>MMV1445019</t>
  </si>
  <si>
    <t>CC(C)CCNC(=O)C1=CC(C)=CC=C1O</t>
  </si>
  <si>
    <t>2-hydroxy-5-methyl-N-(3-methylbutyl)benzamide</t>
  </si>
  <si>
    <t>C13H19NO2</t>
  </si>
  <si>
    <t>MMV1031775</t>
  </si>
  <si>
    <t>CC1=C(ON=C1CN1CCN(CC1)C1=CC=CC=N1)C1=CC=C(F)C=C1</t>
  </si>
  <si>
    <t>1-{[5-(4-fluorophenyl)-4-methyl-1,2-oxazol-3-yl]methyl}-4-(pyridin-2-yl)piperazine</t>
  </si>
  <si>
    <t>C20H21FN4O</t>
  </si>
  <si>
    <t>CCOC(=O)C1=CNC2=C(C(Cl)=CC(Cl)=C2)C1=O</t>
  </si>
  <si>
    <t>ethyl 5,7-dichloro-4-oxo-1,4-dihydroquinoline-3-carboxylate</t>
  </si>
  <si>
    <t>C12H9Cl2NO3</t>
  </si>
  <si>
    <t>MMV1209874</t>
  </si>
  <si>
    <t>CC1=CC(C(=O)CN2C=NC3=CC=CC=C3C2=O)=C(C)N1C1=CC=CC=C1</t>
  </si>
  <si>
    <t>3-[2-(2,5-dimethyl-1-phenyl-1H-pyrrol-3-yl)-2-oxoethyl]-3,4-dihydroquinazolin-4-one</t>
  </si>
  <si>
    <t>MMV1460329</t>
  </si>
  <si>
    <t>CCOC(=O)C1=C(C)C2=C(S1)N=CN(N1C(C)=CC=C1C)C2=O</t>
  </si>
  <si>
    <t>ethyl 3-(2,5-dimethyl-1H-pyrrol-1-yl)-5-methyl-4-oxo-3H,4H-thieno[2,3-d]pyrimidine-6-carboxylate</t>
  </si>
  <si>
    <t>C16H17N3O3S</t>
  </si>
  <si>
    <t>MMV1046672</t>
  </si>
  <si>
    <t>CC1=C(C(=O)OCC(=O)C2=C(C)N(C(C)=C2)C2=CC=CC=C2F)C(C)=NO1</t>
  </si>
  <si>
    <t>2-[1-(2-fluorophenyl)-2,5-dimethyl-1H-pyrrol-3-yl]-2-oxoethyl 3,5-dimethyl-1,2-oxazole-4-carboxylate</t>
  </si>
  <si>
    <t>C20H19FN2O4</t>
  </si>
  <si>
    <t>MMV1050520</t>
  </si>
  <si>
    <t>CC1=NN(C(C)=C1)C1=CC=C(NC(=O)C2(CC2)C2=CC=CC=C2)C=N1</t>
  </si>
  <si>
    <t>N-[6-(3,5-dimethyl-1H-pyrazol-1-yl)pyridin-3-yl]-1-phenylcyclopropane-1-carboxamide</t>
  </si>
  <si>
    <t>C20H20N4O</t>
  </si>
  <si>
    <t>CCOC(=O)C1=CNC2=C(C=C(F)C=C2F)C1=O</t>
  </si>
  <si>
    <t>ethyl 6,8-difluoro-4-oxo-1,4-dihydroquinoline-3-carboxylate</t>
  </si>
  <si>
    <t>C12H9F2NO3</t>
  </si>
  <si>
    <t>MMV1453839</t>
  </si>
  <si>
    <t>CC1=CN=C(NC(=O)C2=CC=C(C=C2)C2SCCS2)S1</t>
  </si>
  <si>
    <t>4-(1,3-dithiolan-2-yl)-N-(5-methyl-1,3-thiazol-2-yl)benzamide</t>
  </si>
  <si>
    <t>C14H14N2OS3</t>
  </si>
  <si>
    <t>O=C1C=CC(=O)N1C1=CC=C(C=C1)C1CCCCC1</t>
  </si>
  <si>
    <t>1-(4-cyclohexylphenyl)-2,5-dihydro-1H-pyrrole-2,5-dione</t>
  </si>
  <si>
    <t>C16H17NO2</t>
  </si>
  <si>
    <t>CCN1N=C(C)C(SC2=NC=CN2C)=C1C</t>
  </si>
  <si>
    <t>1-ethyl-3,5-dimethyl-4-[(1-methyl-1H-imidazol-2-yl)sulfanyl]-1H-pyrazole</t>
  </si>
  <si>
    <t>C11H16N4S</t>
  </si>
  <si>
    <t>MMV1216029</t>
  </si>
  <si>
    <t>CC1=CC(C(=O)CSC2=NC3=CC=CC=C3N2)=C(C)N1CC=C</t>
  </si>
  <si>
    <t>2-(1H-1,3-benzodiazol-2-ylsulfanyl)-1-[2,5-dimethyl-1-(prop-2-en-1-yl)-1H-pyrrol-3-yl]ethan-1-one</t>
  </si>
  <si>
    <t>C18H19N3OS</t>
  </si>
  <si>
    <t>MMV1303098</t>
  </si>
  <si>
    <t>COC1=CC=CC=C1C1=CS\C(=N/C)N1\N=C\C1=CC=CN1</t>
  </si>
  <si>
    <t>N-[(2Z)-4-(2-methoxyphenyl)-3-[(E)-[(1H-pyrrol-2-yl)methylidene]amino]-2,3-dihydro-1,3-thiazol-2-ylidene]methanamine</t>
  </si>
  <si>
    <t>C16H16N4OS</t>
  </si>
  <si>
    <t>MMV1189211</t>
  </si>
  <si>
    <t>CC1=CC(=C(C)N1C1=CC=CC=N1)C1=NNC(SC1)=NC1CC1</t>
  </si>
  <si>
    <t>N-cyclopropyl-5-[2,5-dimethyl-1-(pyridin-2-yl)-1H-pyrrol-3-yl]-3,6-dihydro-2H-1,3,4-thiadiazin-2-imine</t>
  </si>
  <si>
    <t>C17H19N5S</t>
  </si>
  <si>
    <t>CC(C)(C)C1=CC=C(NC(=O)C2=NC=CN=C2)C=C1</t>
  </si>
  <si>
    <t>N-(4-tert-butylphenyl)pyrazine-2-carboxamide</t>
  </si>
  <si>
    <t>C15H17N3O</t>
  </si>
  <si>
    <t>MMV1034288</t>
  </si>
  <si>
    <t>COC(=O)C1=C(C)NC(=C1C)C1=NNC(SC1)=NC1CC1</t>
  </si>
  <si>
    <t>methyl 5-[2-(cyclopropylimino)-3,6-dihydro-2H-1,3,4-thiadiazin-5-yl]-2,4-dimethyl-1H-pyrrole-3-carboxylate</t>
  </si>
  <si>
    <t>C14H18N4O2S</t>
  </si>
  <si>
    <t>MMV1220686</t>
  </si>
  <si>
    <t>CC1=C(CSC2=NC3=C(C(=CS3)C3CC3)C(=O)N2CC=C)C(C)=NO1</t>
  </si>
  <si>
    <t>5-cyclopropyl-2-{[(3,5-dimethyl-1,2-oxazol-4-yl)methyl]sulfanyl}-3-(prop-2-en-1-yl)-3H,4H-thieno[2,3-d]pyrimidin-4-one</t>
  </si>
  <si>
    <t>C18H19N3O2S2</t>
  </si>
  <si>
    <t>CC(C)(C)C1=CC=C(C=C1)C(=O)NCCOC1=C(F)C=CC=C1</t>
  </si>
  <si>
    <t>4-tert-butyl-N-[2-(2-fluorophenoxy)ethyl]benzamide</t>
  </si>
  <si>
    <t>C19H22FNO2</t>
  </si>
  <si>
    <t>MMV1015011</t>
  </si>
  <si>
    <t>CCOC(=O)C1=C(C)NC(C(=O)NC2=CC=CC(C)=N2)=C1C</t>
  </si>
  <si>
    <t>ethyl 2,4-dimethyl-5-[(6-methylpyridin-2-yl)carbamoyl]-1H-pyrrole-3-carboxylate</t>
  </si>
  <si>
    <t>C16H19N3O3</t>
  </si>
  <si>
    <t>MMV1190579</t>
  </si>
  <si>
    <t>O=C(NC1=NC=C(C=C1)N1CCOCC1)C1=CC=CC=C1</t>
  </si>
  <si>
    <t>N-[5-(morpholin-4-yl)pyridin-2-yl]benzamide</t>
  </si>
  <si>
    <t>C16H17N3O2</t>
  </si>
  <si>
    <t>CC1=CC(C(=O)CSC2=NC3=CC=CC=C3N2)=C(C)N1CC1CCCO1</t>
  </si>
  <si>
    <t>2-(1H-1,3-benzodiazol-2-ylsulfanyl)-1-{2,5-dimethyl-1-[(oxolan-2-yl)methyl]-1H-pyrrol-3-yl}ethan-1-one</t>
  </si>
  <si>
    <t>C20H23N3O2S</t>
  </si>
  <si>
    <t>MMV1257419</t>
  </si>
  <si>
    <t>CC(C)N1C(C)=CC(C(=O)NCCSC2=CC=CC=C2)=C1C</t>
  </si>
  <si>
    <t>2,5-dimethyl-N-[2-(phenylsulfanyl)ethyl]-1-(propan-2-yl)-1H-pyrrole-3-carboxamide</t>
  </si>
  <si>
    <t>C18H24N2OS</t>
  </si>
  <si>
    <t>MMV1505703</t>
  </si>
  <si>
    <t>CC1=NN(C(C)=C1\C=N\OC(=O)NC1=CC=C(Cl)C=C1)C(C)(C)C</t>
  </si>
  <si>
    <t>(E)-[(1-tert-butyl-3,5-dimethyl-1H-pyrazol-4-yl)methylidene]amino N-(4-chlorophenyl)carbamate</t>
  </si>
  <si>
    <t>C17H21ClN4O2</t>
  </si>
  <si>
    <t>MMV1047464</t>
  </si>
  <si>
    <t>CC1=C(Cl)C=C(NC(=O)C2=C3CCCCC3=NN2)C=C1</t>
  </si>
  <si>
    <t>N-(3-chloro-4-methylphenyl)-4,5,6,7-tetrahydro-2H-indazole-3-carboxamide</t>
  </si>
  <si>
    <t>C15H16ClN3O</t>
  </si>
  <si>
    <t>MMV1045838</t>
  </si>
  <si>
    <t>ClC1=CC=NC(=C1)C(=O)NC1=CC=C(C=N1)N1CCCC1</t>
  </si>
  <si>
    <t>4-chloro-N-[5-(pyrrolidin-1-yl)pyridin-2-yl]pyridine-2-carboxamide</t>
  </si>
  <si>
    <t>C15H15ClN4O</t>
  </si>
  <si>
    <t>MMV1151140</t>
  </si>
  <si>
    <t>COC1=CC=C(C=C1)S(=O)(=O)N1CCSC2=C1C=CC(Cl)=C2</t>
  </si>
  <si>
    <t>7-chloro-4-(4-methoxybenzenesulfonyl)-3,4-dihydro-2H-1,4-benzothiazine</t>
  </si>
  <si>
    <t>C15H14ClNO3S2</t>
  </si>
  <si>
    <t>MMV1482535</t>
  </si>
  <si>
    <t>CC1=C(C)C2=C(N=CN3N=C(N=C23)C2=CC=C(F)C=C2)N1CCCO</t>
  </si>
  <si>
    <t>3-[4-(4-fluorophenyl)-11,12-dimethyl-3,5,6,8,10-pentaazatricyclo[7.3.0.0Â²,â¶]dodeca-1(9),2,4,7,11-pentaen-10-yl]propan-1-ol</t>
  </si>
  <si>
    <t>C18H18FN5O</t>
  </si>
  <si>
    <t>FC(F)(F)C1=CC=CN=C1N1CCN(CC1)C(=O)NC1=C2C=CC=CC2=CC=C1</t>
  </si>
  <si>
    <t>N-(naphthalen-1-yl)-4-[3-(trifluoromethyl)pyridin-2-yl]piperazine-1-carboxamide</t>
  </si>
  <si>
    <t>C21H19F3N4O</t>
  </si>
  <si>
    <t>MMV1208479</t>
  </si>
  <si>
    <t>OC(C1=CN2C=C(N=C2S1)C1=CC=CC=C1)(C(F)(F)F)C(F)(F)F</t>
  </si>
  <si>
    <t>1,1,1,3,3,3-hexafluoro-2-{6-phenylimidazo[2,1-b][1,3]thiazol-2-yl}propan-2-ol</t>
  </si>
  <si>
    <t>C14H8F6N2OS</t>
  </si>
  <si>
    <t>MMV1302514</t>
  </si>
  <si>
    <t>CC\N=C1/SC=C(N1\N=C\C1=CC=CN1)C1=CC=C(Cl)C=C1</t>
  </si>
  <si>
    <t>N-[(2Z)-4-(4-chlorophenyl)-3-[(E)-[(1H-pyrrol-2-yl)methylidene]amino]-2,3-dihydro-1,3-thiazol-2-ylidene]ethan-1-amine</t>
  </si>
  <si>
    <t>C16H15ClN4S</t>
  </si>
  <si>
    <t>MMV1084034</t>
  </si>
  <si>
    <t>CC(=O)C1=C(C)NC(C(=O)N(CC=C)C2=NC3=C(CCCC3)S2)=C1C</t>
  </si>
  <si>
    <t>4-acetyl-3,5-dimethyl-N-(prop-2-en-1-yl)-N-(4,5,6,7-tetrahydro-1,3-benzothiazol-2-yl)-1H-pyrrole-2-carboxamide</t>
  </si>
  <si>
    <t>C19H23N3O2S</t>
  </si>
  <si>
    <t>MMV1071518</t>
  </si>
  <si>
    <t>FC(F)(F)S(=O)(=O)C1=CC=C(C=C1)N1CCC(CC1)NC(=O)C1CC1</t>
  </si>
  <si>
    <t>N-[1-(4-trifluoromethanesulfonylphenyl)piperidin-4-yl]cyclopropanecarboxamide</t>
  </si>
  <si>
    <t>C16H19F3N2O3S</t>
  </si>
  <si>
    <t>MMV1488079</t>
  </si>
  <si>
    <t>CC(C)NC1=CC(C)=NC2=C(C=NN12)C1=CC=C(F)C=C1</t>
  </si>
  <si>
    <t>3-(4-fluorophenyl)-5-methyl-N-(propan-2-yl)pyrazolo[1,5-a]pyrimidin-7-amine</t>
  </si>
  <si>
    <t>C16H17FN4</t>
  </si>
  <si>
    <t>MMV1065939</t>
  </si>
  <si>
    <t>O=C(NC1=NC=CS1)C1=CC=C(N=C1)N1CCCCCC1</t>
  </si>
  <si>
    <t>6-(azepan-1-yl)-N-(1,3-thiazol-2-yl)pyridine-3-carboxamide</t>
  </si>
  <si>
    <t>C15H18N4OS</t>
  </si>
  <si>
    <t>MMV1482539</t>
  </si>
  <si>
    <t>CC1=C(C)C2=C(N=CN3N=C(N=C23)C2=CC=CC=C2)N1CCCO</t>
  </si>
  <si>
    <t>3-{11,12-dimethyl-4-phenyl-3,5,6,8,10-pentaazatricyclo[7.3.0.0Â²,â¶]dodeca-1(9),2,4,7,11-pentaen-10-yl}propan-1-ol</t>
  </si>
  <si>
    <t>C18H19N5O</t>
  </si>
  <si>
    <t>MMV1186403</t>
  </si>
  <si>
    <t>FC(F)(F)C1=CC=CC(CNC2=C3C=CSC3=NC=N2)=C1</t>
  </si>
  <si>
    <t>N-{[3-(trifluoromethyl)phenyl]methyl}thieno[2,3-d]pyrimidin-4-amine</t>
  </si>
  <si>
    <t>C14H10F3N3S</t>
  </si>
  <si>
    <t>MMV1403983</t>
  </si>
  <si>
    <t>CN1C=C(\C=C\C(=O)NC2=NC=C(CC3=CC=CC=C3)S2)C=N1</t>
  </si>
  <si>
    <t>(2E)-N-(5-benzyl-1,3-thiazol-2-yl)-3-(1-methyl-1H-pyrazol-4-yl)prop-2-enamide</t>
  </si>
  <si>
    <t>C17H16N4OS</t>
  </si>
  <si>
    <t>CC1=CC=C(C=C1)C1=C2N=C(C)C=C(N3CCCC3)N2N=C1</t>
  </si>
  <si>
    <t>1-[5-methyl-3-(4-methylphenyl)pyrazolo[1,5-a]pyrimidin-7-yl]pyrrolidine</t>
  </si>
  <si>
    <t>C18H20N4</t>
  </si>
  <si>
    <t>MMV1275013</t>
  </si>
  <si>
    <t>CC1=C(C=NN1C1=CC=CC(=C1)C(F)(F)F)C(=O)NC1=CC=CC=C1O</t>
  </si>
  <si>
    <t>N-(2-hydroxyphenyl)-5-methyl-1-[3-(trifluoromethyl)phenyl]-1H-pyrazole-4-carboxamide</t>
  </si>
  <si>
    <t>C18H14F3N3O2</t>
  </si>
  <si>
    <t>MMV1044457</t>
  </si>
  <si>
    <t>CNC1=C(C(=O)NC(C)C2=CC=C(C=C2)C(C)C)C(C)=NS1</t>
  </si>
  <si>
    <t>3-methyl-5-(methylamino)-N-{1-[4-(propan-2-yl)phenyl]ethyl}-1,2-thiazole-4-carboxamide</t>
  </si>
  <si>
    <t>MMV1090686</t>
  </si>
  <si>
    <t>CCOC1=CC=C(C=C1)C(=O)CN(C#N)C(=O)C1=CC=CC=C1</t>
  </si>
  <si>
    <t>N-cyano-N-[2-(4-ethoxyphenyl)-2-oxoethyl]benzamide</t>
  </si>
  <si>
    <t>C18H16N2O3</t>
  </si>
  <si>
    <t>MMV1071073</t>
  </si>
  <si>
    <t>CC1=NC2=C(C=NN2C(C)=C1)C(=O)NC1=CC(\C=C\C2=NC=CC=C2)=CC=C1</t>
  </si>
  <si>
    <t>5,7-dimethyl-N-{3-[(E)-2-(pyridin-2-yl)ethenyl]phenyl}pyrazolo[1,5-a]pyrimidine-3-carboxamide</t>
  </si>
  <si>
    <t>C22H19N5O</t>
  </si>
  <si>
    <t>MMV1284131</t>
  </si>
  <si>
    <t>CC1=C(NC2=C1C(=O)CCC2)C(=O)NCCOC1=CC=C(C)C=C1C</t>
  </si>
  <si>
    <t>N-[2-(2,4-dimethylphenoxy)ethyl]-3-methyl-4-oxo-4,5,6,7-tetrahydro-1H-indole-2-carboxamide</t>
  </si>
  <si>
    <t>C20H24N2O3</t>
  </si>
  <si>
    <t>FC(F)(F)C1=CC(=CC(NC(=O)NC(=O)C2=CSN=N2)=C1)C(F)(F)F</t>
  </si>
  <si>
    <t>1-[3,5-bis(trifluoromethyl)phenyl]-3-(1,2,3-thiadiazole-4-carbonyl)urea</t>
  </si>
  <si>
    <t>C12H6F6N4O2S</t>
  </si>
  <si>
    <t>MMV1097981</t>
  </si>
  <si>
    <t>CC(NC1=CC=C(OC2=CC=CC(F)=C2)C=C1)C(=O)N1CCNC1=O</t>
  </si>
  <si>
    <t>1-(2-{[4-(3-fluorophenoxy)phenyl]amino}propanoyl)imidazolidin-2-one</t>
  </si>
  <si>
    <t>C18H18FN3O3</t>
  </si>
  <si>
    <t>MMV1252651</t>
  </si>
  <si>
    <t>COC1=CC=C(C=C1OC)C1=NC(=CS1)C(=O)N1CCC2=CC=CC=C12</t>
  </si>
  <si>
    <t>1-[2-(3,4-dimethoxyphenyl)-1,3-thiazole-4-carbonyl]-2,3-dihydro-1H-indole</t>
  </si>
  <si>
    <t>C20H18N2O3S</t>
  </si>
  <si>
    <t>MMV1088447</t>
  </si>
  <si>
    <t>CC1=CC(C(=O)OC2=CC=CC=C2C(N)=O)=C(C)N1CC1=CC=CO1</t>
  </si>
  <si>
    <t>2-carbamoylphenyl 1-[(furan-2-yl)methyl]-2,5-dimethyl-1H-pyrrole-3-carboxylate</t>
  </si>
  <si>
    <t>C19H18N2O4</t>
  </si>
  <si>
    <t>MMV1394129</t>
  </si>
  <si>
    <t>CC(OC1=CC2=C(C=CC(=O)O2)C=C1)C(=O)N1CCC2=C1C=CC=C2</t>
  </si>
  <si>
    <t>7-{[1-(2,3-dihydro-1H-indol-1-yl)-1-oxopropan-2-yl]oxy}-2H-chromen-2-one</t>
  </si>
  <si>
    <t>C20H17NO4</t>
  </si>
  <si>
    <t>CC1=CC=C2N=CN=C(NCCC3=CC=CC=C3)C2=C1</t>
  </si>
  <si>
    <t>6-methyl-N-(2-phenylethyl)quinazolin-4-amine</t>
  </si>
  <si>
    <t>C17H17N3</t>
  </si>
  <si>
    <t>MMV1068987</t>
  </si>
  <si>
    <t>CC(SC1=C(C)N=C2C=CC=CC2=N1)C(=O)C1=CNC2=CC=CC=C12</t>
  </si>
  <si>
    <t>1-(1H-indol-3-yl)-2-[(3-methylquinoxalin-2-yl)sulfanyl]propan-1-one</t>
  </si>
  <si>
    <t>C20H17N3OS</t>
  </si>
  <si>
    <t>MMV1104039</t>
  </si>
  <si>
    <t>O=C(N1CCN(CC1)C1=CC(=CC=N1)C#N)C1=CC=CC(=C1)N1C=CC=C1</t>
  </si>
  <si>
    <t>2-{4-[3-(1H-pyrrol-1-yl)benzoyl]piperazin-1-yl}pyridine-4-carbonitrile</t>
  </si>
  <si>
    <t>C21H19N5O</t>
  </si>
  <si>
    <t>MMV1071768</t>
  </si>
  <si>
    <t>COC1=CC=C2C(NC=C(C(=O)N(C)CC3=CC=C(F)C(F)=C3)C2=O)=C1</t>
  </si>
  <si>
    <t>N-[(3,4-difluorophenyl)methyl]-7-methoxy-N-methyl-4-oxo-1,4-dihydroquinoline-3-carboxamide</t>
  </si>
  <si>
    <t>C19H16F2N2O3</t>
  </si>
  <si>
    <t>MMV1013666</t>
  </si>
  <si>
    <t>COC1=CC=C2C(CCCC22NC(=O)N(CC3=NC4=CC=CC=C4S3)C2=O)=C1</t>
  </si>
  <si>
    <t>1-[(1,3-benzothiazol-2-yl)methyl]-6'-methoxy-3',4'-dihydro-2'H-spiro[imidazolidine-4,1'-naphthalene]-2,5-dione</t>
  </si>
  <si>
    <t>C21H19N3O3S</t>
  </si>
  <si>
    <t>MMV1031421</t>
  </si>
  <si>
    <t>CCOC(=O)C1=C(C)NC(C(=O)NC2=NC=CC=C2C)=C1C</t>
  </si>
  <si>
    <t>ethyl 2,4-dimethyl-5-[(3-methylpyridin-2-yl)carbamoyl]-1H-pyrrole-3-carboxylate</t>
  </si>
  <si>
    <t>MMV1205391</t>
  </si>
  <si>
    <t>CC(C)CN1C(C)=CC(=C1C)C1=NC(=O)C2=CC=CC=C2N1</t>
  </si>
  <si>
    <t>2-[2,5-dimethyl-1-(2-methylpropyl)-1H-pyrrol-3-yl]-1,4-dihydroquinazolin-4-one</t>
  </si>
  <si>
    <t>C18H21N3O</t>
  </si>
  <si>
    <t>MMV1174026</t>
  </si>
  <si>
    <t>CC(C)(C)C1=CC=C(OC2=CC=C(N)C=C2)C=C1</t>
  </si>
  <si>
    <t>4-(4-tert-butylphenoxy)aniline</t>
  </si>
  <si>
    <t>C16H19NO</t>
  </si>
  <si>
    <t>MMV1038147</t>
  </si>
  <si>
    <t>CN(C)C1=CC=C(CNC2=C3C=CC=CC3=NC=N2)C=C1</t>
  </si>
  <si>
    <t>N-{[4-(dimethylamino)phenyl]methyl}quinazolin-4-amine</t>
  </si>
  <si>
    <t>C17H18N4</t>
  </si>
  <si>
    <t>O=C(CC1SC2=CC=CC=C2NC1=O)NCCCN1C=CC2=CC=CC=C12</t>
  </si>
  <si>
    <t>N-[3-(1H-indol-1-yl)propyl]-2-(3-oxo-3,4-dihydro-2H-1,4-benzothiazin-2-yl)acetamide</t>
  </si>
  <si>
    <t>C21H21N3O2S</t>
  </si>
  <si>
    <t>MMV1049300</t>
  </si>
  <si>
    <t>FC1=CC=CC=C1S(=O)(=O)N(CC1=CC=C(C=C1)C(=O)NC1CC1)C1CC1</t>
  </si>
  <si>
    <t>N-cyclopropyl-4-[(N-cyclopropyl2-fluorobenzenesulfonamido)methyl]benzamide</t>
  </si>
  <si>
    <t>C20H21FN2O3S</t>
  </si>
  <si>
    <t>MMV1195834</t>
  </si>
  <si>
    <t>CC1=CC(C(=O)CN2C(CO)=NC3=CC=CC=C23)=C(C)N1C1=CC=CC=C1</t>
  </si>
  <si>
    <t>1-(2,5-dimethyl-1-phenyl-1H-pyrrol-3-yl)-2-[2-(hydroxymethyl)-1H-1,3-benzodiazol-1-yl]ethan-1-one</t>
  </si>
  <si>
    <t>C22H21N3O2</t>
  </si>
  <si>
    <t>MMV1236007</t>
  </si>
  <si>
    <t>CCOC1=CC=CC(C2NC3=CC=CC=C3C(=O)N2C2CC2)=C1O</t>
  </si>
  <si>
    <t>3-cyclopropyl-2-(3-ethoxy-2-hydroxyphenyl)-1,2,3,4-tetrahydroquinazolin-4-one</t>
  </si>
  <si>
    <t>C19H20N2O3</t>
  </si>
  <si>
    <t>MMV1092500</t>
  </si>
  <si>
    <t>CC1CC2=CC(=CC=C2N1CC1=CC=C(C=C1)N1N=C(C)C=C1C)S(N)(=O)=O</t>
  </si>
  <si>
    <t>1-{[4-(3,5-dimethyl-1H-pyrazol-1-yl)phenyl]methyl}-2-methyl-2,3-dihydro-1H-indole-5-sulfonamide</t>
  </si>
  <si>
    <t>C21H24N4O2S</t>
  </si>
  <si>
    <t>MMV1178683</t>
  </si>
  <si>
    <t>CN(C1=CC=CC=C1)S(=O)(=O)C1=CC=C(NC(=O)C2=CC=CS2)C=C1</t>
  </si>
  <si>
    <t>N-{4-[methyl(phenyl)sulfamoyl]phenyl}thiophene-2-carboxamide</t>
  </si>
  <si>
    <t>C18H16N2O3S2</t>
  </si>
  <si>
    <t>MMV1191233</t>
  </si>
  <si>
    <t>CN(C)C1=CC=C(C=C1)C(=O)NC1=CN=C2C=CC=CC2=C1</t>
  </si>
  <si>
    <t>4-(dimethylamino)-N-(quinolin-3-yl)benzamide</t>
  </si>
  <si>
    <t>C18H17N3O</t>
  </si>
  <si>
    <t>MMV1455581</t>
  </si>
  <si>
    <t>CC1=C(C)C2=C(NCC3=CC=CO3)N=C(C)N=C2S1</t>
  </si>
  <si>
    <t>N-[(furan-2-yl)methyl]-2,5,6-trimethylthieno[2,3-d]pyrimidin-4-amine</t>
  </si>
  <si>
    <t>C14H15N3OS</t>
  </si>
  <si>
    <t>MMV1199639</t>
  </si>
  <si>
    <t>ClC1=C2C=CC=NC2=C2OCN(CC3=CC=CO3)CC2=C1</t>
  </si>
  <si>
    <t>6-chloro-3-[(furan-2-yl)methyl]-2H,3H,4H-[1,3]oxazino[5,6-h]quinoline</t>
  </si>
  <si>
    <t>C16H13ClN2O2</t>
  </si>
  <si>
    <t>MMV1252880</t>
  </si>
  <si>
    <t>CC(C)CC1=NN=C(NC(=O)C2=CN3C=CC(C)=CC3=N2)S1</t>
  </si>
  <si>
    <t>7-methyl-N-[5-(2-methylpropyl)-1,3,4-thiadiazol-2-yl]imidazo[1,2-a]pyridine-2-carboxamide</t>
  </si>
  <si>
    <t>C15H17N5OS</t>
  </si>
  <si>
    <t>MMV1420986</t>
  </si>
  <si>
    <t>CC1=CC(C(=O)NCCC2=CC3=C(OCCO3)C=C2)=C(O)C=C1</t>
  </si>
  <si>
    <t>N-[2-(2,3-dihydro-1,4-benzodioxin-6-yl)ethyl]-2-hydroxy-5-methylbenzamide</t>
  </si>
  <si>
    <t>C18H19NO4</t>
  </si>
  <si>
    <t>MMV1048226</t>
  </si>
  <si>
    <t>CC1=CC=CN2C(=O)C=C(CN3C(=O)NC(C)(C3=O)C3=CC=C(F)C=C3)N=C12</t>
  </si>
  <si>
    <t>5-(4-fluorophenyl)-5-methyl-3-({9-methyl-4-oxo-4H-pyrido[1,2-a]pyrimidin-2-yl}methyl)imidazolidine-2,4-dione</t>
  </si>
  <si>
    <t>C20H17FN4O3</t>
  </si>
  <si>
    <t>MMV1013651</t>
  </si>
  <si>
    <t>CC(OC1=CC=C(Cl)C=C1)C(=O)NC1=C(C=CS1)C(N)=O</t>
  </si>
  <si>
    <t>2-[2-(4-chlorophenoxy)propanamido]thiophene-3-carboxamide</t>
  </si>
  <si>
    <t>C14H13ClN2O3S</t>
  </si>
  <si>
    <t>MMV1209862</t>
  </si>
  <si>
    <t>COCCN1COC2=C3N=CC=CC3=C(Cl)C=C2C1</t>
  </si>
  <si>
    <t>6-chloro-3-(2-methoxyethyl)-2H,3H,4H-[1,3]oxazino[5,6-h]quinoline</t>
  </si>
  <si>
    <t>C14H15ClN2O2</t>
  </si>
  <si>
    <t>MMV1274647</t>
  </si>
  <si>
    <t>CC1CN(CC(C)O1)C(=O)C1=CC=C(C=C1)S(=O)(=O)NC1=C(F)C=CC=C1</t>
  </si>
  <si>
    <t>4-(2,6-dimethylmorpholine-4-carbonyl)-N-(2-fluorophenyl)benzene-1-sulfonamide</t>
  </si>
  <si>
    <t>C19H21FN2O4S</t>
  </si>
  <si>
    <t>MMV1423013</t>
  </si>
  <si>
    <t>IC1=CC=C(NC(=O)C2CCN(CC2)C(=O)C2=CC=NC=C2)C=C1</t>
  </si>
  <si>
    <t>N-(4-iodophenyl)-1-(pyridine-4-carbonyl)piperidine-4-carboxamide</t>
  </si>
  <si>
    <t>C18H18IN3O2</t>
  </si>
  <si>
    <t>MMV1014540</t>
  </si>
  <si>
    <t>COC1=CC=C(CN2CCN(CC2)C(=O)C2=CC=C(C=C2)N2C=CC=N2)C=C1F</t>
  </si>
  <si>
    <t>1-[(3-fluoro-4-methoxyphenyl)methyl]-4-[4-(1H-pyrazol-1-yl)benzoyl]piperazine</t>
  </si>
  <si>
    <t>C22H23FN4O2</t>
  </si>
  <si>
    <t>CC1=CC2=NN=C(N2N1)C1=CC=C(C=C1)C(F)(F)F</t>
  </si>
  <si>
    <t>6-methyl-3-[4-(trifluoromethyl)phenyl]-5H-pyrazolo[3,2-c][1,2,4]triazole</t>
  </si>
  <si>
    <t>C12H9F3N4</t>
  </si>
  <si>
    <t>MMV1050452</t>
  </si>
  <si>
    <t>CC1=CC(C)=NC(SCC(=O)N2CCN(CC2)C(=O)C2=CC=CO2)=N1</t>
  </si>
  <si>
    <t>2-[(4,6-dimethylpyrimidin-2-yl)sulfanyl]-1-[4-(furan-2-carbonyl)piperazin-1-yl]ethan-1-one</t>
  </si>
  <si>
    <t>C17H20N4O3S</t>
  </si>
  <si>
    <t>MMV1090408</t>
  </si>
  <si>
    <t>CN(CC1=CC=C(C=C1)C(N)=O)C1=C2C=CC=CC2=NC=N1</t>
  </si>
  <si>
    <t>4-{[methyl(quinazolin-4-yl)amino]methyl}benzamide</t>
  </si>
  <si>
    <t>C17H16N4O</t>
  </si>
  <si>
    <t>MMV1307319</t>
  </si>
  <si>
    <t>ClC1=C(Cl)C(=O)N(CC(=O)NC2=CC=C(C=C2)C#N)N=C1</t>
  </si>
  <si>
    <t>N-(4-cyanophenyl)-2-(4,5-dichloro-6-oxo-1,6-dihydropyridazin-1-yl)acetamide</t>
  </si>
  <si>
    <t>C13H8Cl2N4O2</t>
  </si>
  <si>
    <t>MMV1043680</t>
  </si>
  <si>
    <t>CC1=CC(C(=O)CNC(=O)NC2=CC=CC=C2)=C(C)N1CC=C</t>
  </si>
  <si>
    <t>3-{2-[2,5-dimethyl-1-(prop-2-en-1-yl)-1H-pyrrol-3-yl]-2-oxoethyl}-1-phenylurea</t>
  </si>
  <si>
    <t>C18H21N3O2</t>
  </si>
  <si>
    <t>MMV1386358</t>
  </si>
  <si>
    <t>CC1=CC=C(\C=C\C(=O)NC2=NCCS2)C(Br)=C1</t>
  </si>
  <si>
    <t>(2E)-3-(2-bromo-4-methylphenyl)-N-(4,5-dihydro-1,3-thiazol-2-yl)prop-2-enamide</t>
  </si>
  <si>
    <t>C13H13BrN2OS</t>
  </si>
  <si>
    <t>MMV1274603</t>
  </si>
  <si>
    <t>OCC1CCCN(C1)C1=NN2C=C(N=C2S1)C1=CC=CC=C1</t>
  </si>
  <si>
    <t>(1-{6-phenylimidazo[2,1-b][1,3,4]thiadiazol-2-yl}piperidin-3-yl)methanol</t>
  </si>
  <si>
    <t>C16H18N4OS</t>
  </si>
  <si>
    <t>MMV1283769</t>
  </si>
  <si>
    <t>CC1=CC=CC2=NC(=CN12)C(=O)NC1=CC=C2N3CCCCCC3=NC2=C1</t>
  </si>
  <si>
    <t>N-{1,8-diazatricyclo[7.5.0.0Â²,â·]tetradeca-2,4,6,8-tetraen-5-yl}-5-methylimidazo[1,2-a]pyridine-2-carboxamide</t>
  </si>
  <si>
    <t>MMV1028379</t>
  </si>
  <si>
    <t>C1CC1N=C1NN=C(CS1)C1=CC2=C(CCCC2)C=C1</t>
  </si>
  <si>
    <t>N-cyclopropyl-5-(5,6,7,8-tetrahydronaphthalen-2-yl)-3,6-dihydro-2H-1,3,4-thiadiazin-2-imine</t>
  </si>
  <si>
    <t>C16H19N3S</t>
  </si>
  <si>
    <t>MMV1190358</t>
  </si>
  <si>
    <t>CC1=NC(\C=C\C(=O)NC2=NC3=CC=CC=C3N2)=CS1</t>
  </si>
  <si>
    <t>(2E)-N-(1H-1,3-benzodiazol-2-yl)-3-(2-methyl-1,3-thiazol-4-yl)prop-2-enamide</t>
  </si>
  <si>
    <t>C14H12N4OS</t>
  </si>
  <si>
    <t>CC(C)N1N=CC2=CC(=CN=C12)C(=O)NC1=NC2=C(CCCC2)S1</t>
  </si>
  <si>
    <t>1-(propan-2-yl)-N-(4,5,6,7-tetrahydro-1,3-benzothiazol-2-yl)-1H-pyrazolo[3,4-b]pyridine-5-carboxamide</t>
  </si>
  <si>
    <t>C17H19N5OS</t>
  </si>
  <si>
    <t>MMV1223550</t>
  </si>
  <si>
    <t>CC(=O)C1=C(C)NC(C(=O)NC2=CC=C3C=CC=CC3=N2)=C1C</t>
  </si>
  <si>
    <t>4-acetyl-3,5-dimethyl-N-(quinolin-2-yl)-1H-pyrrole-2-carboxamide</t>
  </si>
  <si>
    <t>C18H17N3O2</t>
  </si>
  <si>
    <t>MMV1029656</t>
  </si>
  <si>
    <t>CC1=C(SC(NC(=O)C(C)(C)C)=C1)C(=O)NC1=C(O)C=CC=C1</t>
  </si>
  <si>
    <t>5-(2,2-dimethylpropanamido)-N-(2-hydroxyphenyl)-3-methylthiophene-2-carboxamide</t>
  </si>
  <si>
    <t>C17H20N2O3S</t>
  </si>
  <si>
    <t>MMV1189654</t>
  </si>
  <si>
    <t>CN(C)S(=O)(=O)C1=CC(=CC=C1)C(=O)NC1=CN=C2C=CC=CC2=C1</t>
  </si>
  <si>
    <t>3-(dimethylsulfamoyl)-N-(quinolin-3-yl)benzamide</t>
  </si>
  <si>
    <t>C18H17N3O3S</t>
  </si>
  <si>
    <t>MMV1516553</t>
  </si>
  <si>
    <t>CCCS(=O)(=O)C1=CN=C(N=C1N)C1COC2=CC=CC=C2O1</t>
  </si>
  <si>
    <t>2-(2,3-dihydro-1,4-benzodioxin-2-yl)-5-(propane-1-sulfonyl)pyrimidin-4-amine</t>
  </si>
  <si>
    <t>C15H17N3O4S</t>
  </si>
  <si>
    <t>MMV1030182</t>
  </si>
  <si>
    <t>COC1=CC2=C(OC3=C2C=CC=C3)C=C1NC(=O)C(C)N1CCC(CC1)C(N)=O</t>
  </si>
  <si>
    <t>1-[1-({4-methoxy-8-oxatricyclo[7.4.0.0Â²,â·]trideca-1(9),2(7),3,5,10,12-hexaen-5-yl}carbamoyl)ethyl]piperidine-4-carboxamide</t>
  </si>
  <si>
    <t>C22H25N3O4</t>
  </si>
  <si>
    <t>MMV1278429</t>
  </si>
  <si>
    <t>CNC1=C(C(=O)N(C)CC2=CC=CC=C2OC(F)(F)F)C(C)=NS1</t>
  </si>
  <si>
    <t>N,3-dimethyl-5-(methylamino)-N-{[2-(trifluoromethoxy)phenyl]methyl}-1,2-thiazole-4-carboxamide</t>
  </si>
  <si>
    <t>C15H16F3N3O2S</t>
  </si>
  <si>
    <t>MMV1489257</t>
  </si>
  <si>
    <t>CC(C)(C)C(=O)NC1=CC=C(C2=NC3=NC=CC=C3O2)C(Cl)=C1</t>
  </si>
  <si>
    <t>N-(3-chloro-4-{[1,3]oxazolo[4,5-b]pyridin-2-yl}phenyl)-2,2-dimethylpropanamide</t>
  </si>
  <si>
    <t>C17H16ClN3O2</t>
  </si>
  <si>
    <t>MMV1221902</t>
  </si>
  <si>
    <t>CC1=CC(C(=O)COC(=O)C2=C(C)C=CC=C2)=C(C)N1CC1=CC=CO1</t>
  </si>
  <si>
    <t>2-{1-[(furan-2-yl)methyl]-2,5-dimethyl-1H-pyrrol-3-yl}-2-oxoethyl 2-methylbenzoate</t>
  </si>
  <si>
    <t>C21H21NO4</t>
  </si>
  <si>
    <t>MMV1055505</t>
  </si>
  <si>
    <t>CC1=CC=C(CNC(=O)C2=CC=C(\C=C3/SC(=O)NC3=O)C=C2)C=C1</t>
  </si>
  <si>
    <t>4-{[(5Z)-2,4-dioxo-1,3-thiazolidin-5-ylidene]methyl}-N-[(4-methylphenyl)methyl]benzamide</t>
  </si>
  <si>
    <t>C19H16N2O3S</t>
  </si>
  <si>
    <t>MMV1086523</t>
  </si>
  <si>
    <t>COC1=CC(CNC(=O)C2=C(C)N=CS2)=CC=C1OC1CCCC1</t>
  </si>
  <si>
    <t>N-{[4-(cyclopentyloxy)-3-methoxyphenyl]methyl}-4-methyl-1,3-thiazole-5-carboxamide</t>
  </si>
  <si>
    <t>C18H22N2O3S</t>
  </si>
  <si>
    <t>MMV1479188</t>
  </si>
  <si>
    <t>CC1=CC=C2N3CN(CCN4CCOCC4)CN(CC4=CC=CC=C4)C3=NC2=C1</t>
  </si>
  <si>
    <t>10-benzyl-5-methyl-12-[2-(morpholin-4-yl)ethyl]-1,8,10,12-tetraazatricyclo[7.4.0.0Â²,â·]trideca-2,4,6,8-tetraene</t>
  </si>
  <si>
    <t>C23H29N5O</t>
  </si>
  <si>
    <t>MMV1424233</t>
  </si>
  <si>
    <t>OC1=CC=C(C=C1NC(=O)C1=C(C=CS1)N1C=CC=C1)S(=O)(=O)N1CCCC1</t>
  </si>
  <si>
    <t>N-[2-hydroxy-5-(pyrrolidine-1-sulfonyl)phenyl]-3-(1H-pyrrol-1-yl)thiophene-2-carboxamide</t>
  </si>
  <si>
    <t>C19H19N3O4S2</t>
  </si>
  <si>
    <t>MMV1014559</t>
  </si>
  <si>
    <t>CC(SC1=NN=NN1C1CC1)C(=O)C1=C(C)N(C(C)=C1)C1=CC=CC=C1</t>
  </si>
  <si>
    <t>2-[(1-cyclopropyl-1H-1,2,3,4-tetrazol-5-yl)sulfanyl]-1-(2,5-dimethyl-1-phenyl-1H-pyrrol-3-yl)propan-1-one</t>
  </si>
  <si>
    <t>C19H21N5OS</t>
  </si>
  <si>
    <t>MMV1042937</t>
  </si>
  <si>
    <t>CC1=C(C(C)=NO1)S(=O)(=O)N(CC1=CC=C(C=C1)C(=O)NC1CC1)C1CC1</t>
  </si>
  <si>
    <t>N-cyclopropyl-4-[(N-cyclopropyl3,5-dimethyl-1,2-oxazole-4-sulfonamido)methyl]benzamide</t>
  </si>
  <si>
    <t>C19H23N3O4S</t>
  </si>
  <si>
    <t>MMV1187425</t>
  </si>
  <si>
    <t>CN(C)C1=CC=C(C=C1)C1=NC2=CC=C(C)C=C2N1</t>
  </si>
  <si>
    <t>N,N-dimethyl-4-(6-methyl-1H-1,3-benzodiazol-2-yl)aniline</t>
  </si>
  <si>
    <t>C16H17N3</t>
  </si>
  <si>
    <t>MMV1188683</t>
  </si>
  <si>
    <t>CC1=CC=C(CNC2=C3C=CSC3=NC=N2)C=C1</t>
  </si>
  <si>
    <t>N-[(4-methylphenyl)methyl]thieno[2,3-d]pyrimidin-4-amine</t>
  </si>
  <si>
    <t>C14H13N3S</t>
  </si>
  <si>
    <t>MMV1320694</t>
  </si>
  <si>
    <t>CC1=CC(C(=O)COC(=O)C2=CC=CNC2=O)=C(C)N1C1=CC=C(C)C(C)=C1</t>
  </si>
  <si>
    <t>2-[1-(3,4-dimethylphenyl)-2,5-dimethyl-1H-pyrrol-3-yl]-2-oxoethyl 2-oxo-1,2-dihydropyridine-3-carboxylate</t>
  </si>
  <si>
    <t>C22H22N2O4</t>
  </si>
  <si>
    <t>MMV1164831</t>
  </si>
  <si>
    <t>CN(\N=C\C1CC(=O)NC(C)=C1C#N)C1=C(Cl)C=C(C=N1)C(F)(F)F</t>
  </si>
  <si>
    <t>4-[(1E)-{2-[3-chloro-5-(trifluoromethyl)pyridin-2-yl]-2-methylhydrazin-1-ylidene}methyl]-2-methyl-6-oxo-1,4,5,6-tetrahydropyridine-3-carbonitrile</t>
  </si>
  <si>
    <t>C15H13ClF3N5O</t>
  </si>
  <si>
    <t>MMV1030932</t>
  </si>
  <si>
    <t>CC(=O)NCC1=CC=C(C=C1)C(=O)NC1=C(O)C=CC=C1</t>
  </si>
  <si>
    <t>4-(acetamidomethyl)-N-(2-hydroxyphenyl)benzamide</t>
  </si>
  <si>
    <t>C16H16N2O3</t>
  </si>
  <si>
    <t>MMV1346624</t>
  </si>
  <si>
    <t>ClC1=CC=C(C=C1C(=O)C(C#N)C1=CC=CC=N1)S(=O)(=O)N1CCC2=CC=CC=C2C1</t>
  </si>
  <si>
    <t>3-[2-chloro-5-(1,2,3,4-tetrahydroisoquinoline-2-sulfonyl)phenyl]-3-oxo-2-(pyridin-2-yl)propanenitrile</t>
  </si>
  <si>
    <t>C23H18ClN3O3S</t>
  </si>
  <si>
    <t>MMV1223531</t>
  </si>
  <si>
    <t>CC1CC(CC(C)(C)C1)NC(=O)C1=CC2=C(N=C3C=CC=CN3C2=O)N1C</t>
  </si>
  <si>
    <t>6-methyl-2-oxo-N-(3,3,5-trimethylcyclohexyl)-1,6,8-triazatricyclo[7.4.0.0Â³,â·]trideca-3(7),4,8,10,12-pentaene-5-carboxamide</t>
  </si>
  <si>
    <t>C21H26N4O2</t>
  </si>
  <si>
    <t>MMV1208633</t>
  </si>
  <si>
    <t>CC1CC2=CC=CC=C2N1S(=O)(=O)C1=CC=CC(=C1)C(=O)NC1=NOC(C)=C1</t>
  </si>
  <si>
    <t>N-(5-methyl-1,2-oxazol-3-yl)-3-[(2-methyl-2,3-dihydro-1H-indol-1-yl)sulfonyl]benzamide</t>
  </si>
  <si>
    <t>C20H19N3O4S</t>
  </si>
  <si>
    <t>MMV1479129</t>
  </si>
  <si>
    <t>CC1=CC=CC(=C1)C1CC2=C(C=NN2C2=NC(C)=CC(C)=N2)C(=O)C1</t>
  </si>
  <si>
    <t>1-(4,6-dimethylpyrimidin-2-yl)-6-(3-methylphenyl)-4,5,6,7-tetrahydro-1H-indazol-4-one</t>
  </si>
  <si>
    <t>MMV1464313</t>
  </si>
  <si>
    <t>CCCN1N=C(C=CC1=O)C(=O)NC1=CC=CC=C1N1CCC2=CC=CC=C2C1</t>
  </si>
  <si>
    <t>6-oxo-1-propyl-N-[2-(1,2,3,4-tetrahydroisoquinolin-2-yl)phenyl]-1,6-dihydropyridazine-3-carboxamide</t>
  </si>
  <si>
    <t>C23H24N4O2</t>
  </si>
  <si>
    <t>MMV1489355</t>
  </si>
  <si>
    <t>COCC1=NN2C(N=NC3=C2CC(CC3=O)C2=CC=CC=C2)=C1C1=CC=CC=C1</t>
  </si>
  <si>
    <t>4-(methoxymethyl)-5,12-diphenyl-2,3,7,8-tetraazatricyclo[7.4.0.0Â²,â¶]trideca-1(9),3,5,7-tetraen-10-one</t>
  </si>
  <si>
    <t>C23H20N4O2</t>
  </si>
  <si>
    <t>MMV1530459</t>
  </si>
  <si>
    <t>CCOC(=O)C1=C(C)N(N=C1C)C1=CC=C(NC(=O)C2=CC=CS2)C=C1</t>
  </si>
  <si>
    <t>ethyl 3,5-dimethyl-1-[4-(thiophene-2-amido)phenyl]-1H-pyrazole-4-carboxylate</t>
  </si>
  <si>
    <t>C19H19N3O3S</t>
  </si>
  <si>
    <t>MMV1079594</t>
  </si>
  <si>
    <t>OC1=CC=CC=C1NC(=O)C1=CC=C(CN2C=CN=C2)C=C1</t>
  </si>
  <si>
    <t>N-(2-hydroxyphenyl)-4-[(1H-imidazol-1-yl)methyl]benzamide</t>
  </si>
  <si>
    <t>C17H15N3O2</t>
  </si>
  <si>
    <t>CC(C)C1=NC(N2CCN(CC(=O)N3CCCC3)CC2)=C(C#N)C2=C1CCC2</t>
  </si>
  <si>
    <t>3-{4-[2-oxo-2-(pyrrolidin-1-yl)ethyl]piperazin-1-yl}-1-(propan-2-yl)-5H,6H,7H-cyclopenta[c]pyridine-4-carbonitrile</t>
  </si>
  <si>
    <t>C22H31N5O</t>
  </si>
  <si>
    <t>MMV1028655</t>
  </si>
  <si>
    <t>CC1=CC(C(=O)CN2C(CO)=NC3=CC=CC=C23)=C(C)N1CC1=CC=CO1</t>
  </si>
  <si>
    <t>1-{1-[(furan-2-yl)methyl]-2,5-dimethyl-1H-pyrrol-3-yl}-2-[2-(hydroxymethyl)-1H-1,3-benzodiazol-1-yl]ethan-1-one</t>
  </si>
  <si>
    <t>C21H21N3O3</t>
  </si>
  <si>
    <t>MMV1434538</t>
  </si>
  <si>
    <t>CC(OC(=O)C1=CC=C(C)C(=C1)S(=O)(=O)N1CCCCC1)C(=O)N1CCCC1</t>
  </si>
  <si>
    <t>1-oxo-1-(pyrrolidin-1-yl)propan-2-yl 4-methyl-3-(piperidine-1-sulfonyl)benzoate</t>
  </si>
  <si>
    <t>C20H28N2O5S</t>
  </si>
  <si>
    <t>MMV1229052</t>
  </si>
  <si>
    <t>COC(=O)CCSC1=C2C=C(OC)C=CC2=NC2=CC(Cl)=CC=C12</t>
  </si>
  <si>
    <t>methyl 3-[(6-chloro-2-methoxyacridin-9-yl)sulfanyl]propanoate</t>
  </si>
  <si>
    <t>C18H16ClNO3S</t>
  </si>
  <si>
    <t>MMV1220719</t>
  </si>
  <si>
    <t>COC1=CC=C(CN=C2NN=C(CS2)C2=CC3=CC=CC=C3O2)C=C1</t>
  </si>
  <si>
    <t>N-[5-(1-benzofuran-2-yl)-3,6-dihydro-2H-1,3,4-thiadiazin-2-ylidene]-1-(4-methoxyphenyl)methanamine</t>
  </si>
  <si>
    <t>C19H17N3O2S</t>
  </si>
  <si>
    <t>MMV1009786</t>
  </si>
  <si>
    <t>CN(C)S(=O)(=O)C1=CC(NC2=NC=CC(=N2)C(F)(F)F)=CC=C1C</t>
  </si>
  <si>
    <t>N,N,2-trimethyl-5-{[4-(trifluoromethyl)pyrimidin-2-yl]amino}benzene-1-sulfonamide</t>
  </si>
  <si>
    <t>C14H15F3N4O2S</t>
  </si>
  <si>
    <t>MMV1480191</t>
  </si>
  <si>
    <t>CCC1=C(C)NC2=CC(=NN2C1=O)C1=CC=C(OC)C=C1</t>
  </si>
  <si>
    <t>6-ethyl-2-(4-methoxyphenyl)-5-methyl-4H,7H-pyrazolo[1,5-a]pyrimidin-7-one</t>
  </si>
  <si>
    <t>CN1C=CN=C1SC1=C2C=CSC2=NC=N1</t>
  </si>
  <si>
    <t>1-methyl-2-{thieno[2,3-d]pyrimidin-4-ylsulfanyl}-1H-imidazole</t>
  </si>
  <si>
    <t>C10H8N4S2</t>
  </si>
  <si>
    <t>MMV1442076</t>
  </si>
  <si>
    <t>O=C1N\C(S\C1=C/C1=CC2=C(OCCO2)C=C1)=N/C1CCCC1</t>
  </si>
  <si>
    <t>(2E,5Z)-2-(cyclopentylimino)-5-[(2,3-dihydro-1,4-benzodioxin-6-yl)methylidene]-1,3-thiazolidin-4-one</t>
  </si>
  <si>
    <t>C17H18N2O3S</t>
  </si>
  <si>
    <t>MMV1174438</t>
  </si>
  <si>
    <t>CC1=C(C=CC=C1)N1C(=O)C=C(O)N=C1SCC(=O)NC1CCCCC1</t>
  </si>
  <si>
    <t>N-cyclohexyl-2-{[4-hydroxy-1-(2-methylphenyl)-6-oxo-1,6-dihydropyrimidin-2-yl]sulfanyl}acetamide</t>
  </si>
  <si>
    <t>C19H23N3O3S</t>
  </si>
  <si>
    <t>MMV1187258</t>
  </si>
  <si>
    <t>COC1=CC=C(CNC2=C3C=CC=CC3=NC=N2)C=C1</t>
  </si>
  <si>
    <t>N-[(4-methoxyphenyl)methyl]quinazolin-4-amine</t>
  </si>
  <si>
    <t>MMV1091186</t>
  </si>
  <si>
    <t>CC1=C(CC(N)=O)SC(SC2=C3C4=C(CCC4)SC3=NC=N2)=N1</t>
  </si>
  <si>
    <t>2-(4-methyl-2-{7-thia-9,11-diazatricyclo[6.4.0.0Â²,â¶]dodeca-1(12),2(6),8,10-tetraen-12-ylsulfanyl}-1,3-thiazol-5-yl)acetamide</t>
  </si>
  <si>
    <t>C15H14N4OS3</t>
  </si>
  <si>
    <t>MMV1034814</t>
  </si>
  <si>
    <t>CN(CC1=CN(N=C1)C1=CC=CC=C1)C(=O)CSC1=NC(C)=CC(C)=C1C#N</t>
  </si>
  <si>
    <t>2-[(3-cyano-4,6-dimethylpyridin-2-yl)sulfanyl]-N-methyl-N-[(1-phenyl-1H-pyrazol-4-yl)methyl]acetamide</t>
  </si>
  <si>
    <t>C21H21N5OS</t>
  </si>
  <si>
    <t>MMV1009808</t>
  </si>
  <si>
    <t>CC1=NC2=C(C=NN2C(NC2=CC=CC(=C2)C(F)(F)F)=C1)C#N</t>
  </si>
  <si>
    <t>5-methyl-7-{[3-(trifluoromethyl)phenyl]amino}pyrazolo[1,5-a]pyrimidine-3-carbonitrile</t>
  </si>
  <si>
    <t>C15H10F3N5</t>
  </si>
  <si>
    <t>MMV1433125</t>
  </si>
  <si>
    <t>CC(N1CCN(CC1)S(=O)(=O)C1=C(C)C(C)=C(C)C(C)=C1C)C(=O)NC1CC1</t>
  </si>
  <si>
    <t>N-cyclopropyl-2-[4-(2,3,4,5,6-pentamethylbenzenesulfonyl)piperazin-1-yl]propanamide</t>
  </si>
  <si>
    <t>C21H33N3O3S</t>
  </si>
  <si>
    <t>MMV1209166</t>
  </si>
  <si>
    <t>CC1=NN(C(Cl)=C1\C=C1/C(=O)NC2=CC=CC=C12)C1=CC=C(F)C=C1</t>
  </si>
  <si>
    <t>(3Z)-3-{[5-chloro-1-(4-fluorophenyl)-3-methyl-1H-pyrazol-4-yl]methylidene}-2,3-dihydro-1H-indol-2-one</t>
  </si>
  <si>
    <t>C19H13ClFN3O</t>
  </si>
  <si>
    <t>MMV1190777</t>
  </si>
  <si>
    <t>CC(C)(C)C1=CC=C(C=C1)C(=O)NC1=NC=CC=C1O</t>
  </si>
  <si>
    <t>4-tert-butyl-N-(3-hydroxypyridin-2-yl)benzamide</t>
  </si>
  <si>
    <t>C16H18N2O2</t>
  </si>
  <si>
    <t>MMV1168945</t>
  </si>
  <si>
    <t>CC(C)CN1N=C(C(=O)NC2CCCC2)C2=C1CCN(C2)C(=O)C1=CSC(C)=N1</t>
  </si>
  <si>
    <t>N-cyclopentyl-5-(2-methyl-1,3-thiazole-4-carbonyl)-1-(2-methylpropyl)-1H,4H,5H,6H,7H-pyrazolo[4,3-c]pyridine-3-carboxamide</t>
  </si>
  <si>
    <t>C21H29N5O2S</t>
  </si>
  <si>
    <t>MMV1240589</t>
  </si>
  <si>
    <t>O=C(NC1=NC2=CC=C(OC3=CC=CC=C3)C=C2S1)C1=COCCO1</t>
  </si>
  <si>
    <t>N-(6-phenoxy-1,3-benzothiazol-2-yl)-5,6-dihydro-1,4-dioxine-2-carboxamide</t>
  </si>
  <si>
    <t>C18H14N2O4S</t>
  </si>
  <si>
    <t>MMV1186923</t>
  </si>
  <si>
    <t>O=C(NC1=CC=C(C=C1)C1=NC2=CC=CC=C2N1)C1CCC1</t>
  </si>
  <si>
    <t>N-[4-(1H-1,3-benzodiazol-2-yl)phenyl]cyclobutanecarboxamide</t>
  </si>
  <si>
    <t>MMV1449016</t>
  </si>
  <si>
    <t>ClC1=C(Cl)C(=O)N(CC(=O)N2N=C(CC2C2=CC=CS2)C2=CC=CO2)N=C1</t>
  </si>
  <si>
    <t>4,5-dichloro-2-{2-[3-(furan-2-yl)-5-(thiophen-2-yl)-4,5-dihydro-1H-pyrazol-1-yl]-2-oxoethyl}-2,3-dihydropyridazin-3-one</t>
  </si>
  <si>
    <t>C17H12Cl2N4O3S</t>
  </si>
  <si>
    <t>COC1=CC=C(C)C=C1N1CC(CC1=O)C(=O)NC1=NC2=CC=CC=C2N1</t>
  </si>
  <si>
    <t>N-(1H-1,3-benzodiazol-2-yl)-1-(2-methoxy-5-methylphenyl)-5-oxopyrrolidine-3-carboxamide</t>
  </si>
  <si>
    <t>C20H20N4O3</t>
  </si>
  <si>
    <t>MMV1025906</t>
  </si>
  <si>
    <t>CC1=C(OCC2=NN=C(N2)C2=NC=CC=C2)C=CC(Cl)=C1</t>
  </si>
  <si>
    <t>2-{5-[(4-chloro-2-methylphenoxy)methyl]-4H-1,2,4-triazol-3-yl}pyridine</t>
  </si>
  <si>
    <t>C15H13ClN4O</t>
  </si>
  <si>
    <t>MMV1434010</t>
  </si>
  <si>
    <t>ClC1=C(SC2=CC=CC=C12)\C=C\C(=O)N1CCN(CC(=O)NC2CC2)CC1</t>
  </si>
  <si>
    <t>2-{4-[(2E)-3-(3-chloro-1-benzothiophen-2-yl)prop-2-enoyl]piperazin-1-yl}-N-cyclopropylacetamide</t>
  </si>
  <si>
    <t>C20H22ClN3O2S</t>
  </si>
  <si>
    <t>MMV1438288</t>
  </si>
  <si>
    <t>CCC1=C(C)SC(=C1)C(=O)NC1=NC=CC=C1O</t>
  </si>
  <si>
    <t>4-ethyl-N-(3-hydroxypyridin-2-yl)-5-methylthiophene-2-carboxamide</t>
  </si>
  <si>
    <t>C13H14N2O2S</t>
  </si>
  <si>
    <t>NC1=NN=C(N1)SCC1=C(F)C=CC=C1Cl</t>
  </si>
  <si>
    <t>5-{[(2-chloro-6-fluorophenyl)methyl]sulfanyl}-4H-1,2,4-triazol-3-amine</t>
  </si>
  <si>
    <t>C9H8ClFN4S</t>
  </si>
  <si>
    <t>CC1=C(Cl)C(=NC(=N1)C1=NC=CC=C1)N1CCCC1</t>
  </si>
  <si>
    <t>5-chloro-4-methyl-2-(pyridin-2-yl)-6-(pyrrolidin-1-yl)pyrimidine</t>
  </si>
  <si>
    <t>C14H15ClN4</t>
  </si>
  <si>
    <t>MMV1453738</t>
  </si>
  <si>
    <t>COC(=O)C1=CC=CC=C1NC(=O)\C=C\C1=CC=C(C=C1)N1CCCS1(=O)=O</t>
  </si>
  <si>
    <t>methyl 2-[(2E)-3-[4-(1,1-dioxo-1Î»â¶,2-thiazolidin-2-yl)phenyl]prop-2-enamido]benzoate</t>
  </si>
  <si>
    <t>C20H20N2O5S</t>
  </si>
  <si>
    <t>MMV1455752</t>
  </si>
  <si>
    <t>CC(OC(=O)\C=C\C1=C(Cl)N(CC2=CC=CC=C2)N=C1C)C(=O)N1CCCC1</t>
  </si>
  <si>
    <t>1-oxo-1-(pyrrolidin-1-yl)propan-2-yl (2E)-3-(1-benzyl-5-chloro-3-methyl-1H-pyrazol-4-yl)prop-2-enoate</t>
  </si>
  <si>
    <t>C21H24ClN3O3</t>
  </si>
  <si>
    <t>CC(C)(C)NS(=O)(=O)C1=C2C=CC=C(N)C2=CC=C1</t>
  </si>
  <si>
    <t>5-amino-N-tert-butylnaphthalene-1-sulfonamide</t>
  </si>
  <si>
    <t>C14H18N2O2S</t>
  </si>
  <si>
    <t>MMV1179816</t>
  </si>
  <si>
    <t>CC1CC2=CC(=CC=C2N1S(=O)(=O)C1=CC=C(C)C=C1)S(N)(=O)=O</t>
  </si>
  <si>
    <t>2-methyl-1-(4-methylbenzenesulfonyl)-2,3-dihydro-1H-indole-5-sulfonamide</t>
  </si>
  <si>
    <t>C16H18N2O4S2</t>
  </si>
  <si>
    <t>MMV1209922</t>
  </si>
  <si>
    <t>CC1S\C(NC1=O)=C/C1=NC2=CC=CC=C2S1</t>
  </si>
  <si>
    <t>(2Z)-2-[(1,3-benzothiazol-2-yl)methylidene]-5-methyl-1,3-thiazolidin-4-one</t>
  </si>
  <si>
    <t>C12H10N2OS2</t>
  </si>
  <si>
    <t>MMV1528520</t>
  </si>
  <si>
    <t>COC(=O)C1=CC(N2C(=O)C=CC2=O)=C(C=C1)C(=O)OC</t>
  </si>
  <si>
    <t>1,4-dimethyl 2-(2,5-dioxo-2,5-dihydro-1H-pyrrol-1-yl)benzene-1,4-dicarboxylate</t>
  </si>
  <si>
    <t>C14H11NO6</t>
  </si>
  <si>
    <t>MMV1303185</t>
  </si>
  <si>
    <t>CC(C)C1=CC=C2NC(=O)\C(=N/NC(=O)C3=CC=CC=C3F)C2=C1</t>
  </si>
  <si>
    <t>2-fluoro-N'-[(3Z)-2-oxo-5-(propan-2-yl)-2,3-dihydro-1H-indol-3-ylidene]benzohydrazide</t>
  </si>
  <si>
    <t>C18H16FN3O2</t>
  </si>
  <si>
    <t>MMV1042923</t>
  </si>
  <si>
    <t>OC1CCN(CC1)C1=NN2C=C(N=C2S1)C1=CC=CC=C1</t>
  </si>
  <si>
    <t>1-{6-phenylimidazo[2,1-b][1,3,4]thiadiazol-2-yl}piperidin-4-ol</t>
  </si>
  <si>
    <t>C15H16N4OS</t>
  </si>
  <si>
    <t>MMV1533004</t>
  </si>
  <si>
    <t>CCCC1=CC=C(C=C1)C1=NC(=NO1)C1=CC=CS1</t>
  </si>
  <si>
    <t>5-(4-propylphenyl)-3-(thiophen-2-yl)-1,2,4-oxadiazole</t>
  </si>
  <si>
    <t>C15H14N2OS</t>
  </si>
  <si>
    <t>MMV1186415</t>
  </si>
  <si>
    <t>FC1=C(Cl)C=C(NC(=O)C2=C3C=CC=CC3=NN2)C=C1</t>
  </si>
  <si>
    <t>N-(3-chloro-4-fluorophenyl)-2H-indazole-3-carboxamide</t>
  </si>
  <si>
    <t>C14H9ClFN3O</t>
  </si>
  <si>
    <t>MMV1212326</t>
  </si>
  <si>
    <t>CCOC(=O)C1=C(C)NC(C(=O)CSC2=NC=CN2C)=C1C</t>
  </si>
  <si>
    <t>ethyl 2,4-dimethyl-5-{2-[(1-methyl-1H-imidazol-2-yl)sulfanyl]acetyl}-1H-pyrrole-3-carboxylate</t>
  </si>
  <si>
    <t>C15H19N3O3S</t>
  </si>
  <si>
    <t>MMV1042856</t>
  </si>
  <si>
    <t>OC1CCC(CC1)NC1=NN2C=C(N=C2S1)C1=CC=CC=C1</t>
  </si>
  <si>
    <t>4-({6-phenylimidazo[2,1-b][1,3,4]thiadiazol-2-yl}amino)cyclohexan-1-ol</t>
  </si>
  <si>
    <t>MMV1427605</t>
  </si>
  <si>
    <t>COC1=CC=C(C=C1C(=O)NC1=NC2=C(CCCCC2)S1)[N+]([O-])=O</t>
  </si>
  <si>
    <t>N-{4H,5H,6H,7H,8H-cyclohepta[d][1,3]thiazol-2-yl}-2-methoxy-5-nitrobenzamide</t>
  </si>
  <si>
    <t>C16H17N3O4S</t>
  </si>
  <si>
    <t>MMV1305161</t>
  </si>
  <si>
    <t>FC1=CC(C(=O)NC2=NC3=C(CCCC3)S2)=C(F)C(F)=C1F</t>
  </si>
  <si>
    <t>2,3,4,5-tetrafluoro-N-(4,5,6,7-tetrahydro-1,3-benzothiazol-2-yl)benzamide</t>
  </si>
  <si>
    <t>C14H10F4N2OS</t>
  </si>
  <si>
    <t>MMV1483095</t>
  </si>
  <si>
    <t>COC(=O)[C@@H](NC(=O)NC1=CC=C(C=C1)C1=NC2=CC=CC=C2S1)C(C)C</t>
  </si>
  <si>
    <t>methyl (2S)-2-({[4-(1,3-benzothiazol-2-yl)phenyl]carbamoyl}amino)-3-methylbutanoate</t>
  </si>
  <si>
    <t>C20H21N3O3S</t>
  </si>
  <si>
    <t>MMV1010032</t>
  </si>
  <si>
    <t>O=C(NC1=NC(CN2CCOCC2)=CS1)C1=CC=C(C=C1)C1=CC=CC=C1</t>
  </si>
  <si>
    <t>N-{4-[(morpholin-4-yl)methyl]-1,3-thiazol-2-yl}-[1,1'-biphenyl]-4-carboxamide</t>
  </si>
  <si>
    <t>MMV1190694</t>
  </si>
  <si>
    <t>O=C(NC1=CC=CC(=C1)C(=O)NC1=CN=C2C=CC=CC2=C1)C1=CC=CS1</t>
  </si>
  <si>
    <t>N-{3-[(quinolin-3-yl)carbamoyl]phenyl}thiophene-2-carboxamide</t>
  </si>
  <si>
    <t>C21H15N3O2S</t>
  </si>
  <si>
    <t>MMV1457856</t>
  </si>
  <si>
    <t>CC(C)(C)C1=CC=C(NC(=O)C2=CC=CNC2=S)C=C1</t>
  </si>
  <si>
    <t>N-(4-tert-butylphenyl)-2-sulfanylidene-1,2-dihydropyridine-3-carboxamide</t>
  </si>
  <si>
    <t>C16H18N2OS</t>
  </si>
  <si>
    <t>CC1=NN=C(NC(=O)C2=CN(N=C2C2=CC=CC=C2C)C2=CC=CC=C2)O1</t>
  </si>
  <si>
    <t>N-(5-methyl-1,3,4-oxadiazol-2-yl)-3-(2-methylphenyl)-1-phenyl-1H-pyrazole-4-carboxamide</t>
  </si>
  <si>
    <t>C20H17N5O2</t>
  </si>
  <si>
    <t>MMV1281259</t>
  </si>
  <si>
    <t>CNC1=C(C(=O)OCC2=CSC(=N2)C2=CC=CC=C2)C(C)=NS1</t>
  </si>
  <si>
    <t>(2-phenyl-1,3-thiazol-4-yl)methyl 3-methyl-5-(methylamino)-1,2-thiazole-4-carboxylate</t>
  </si>
  <si>
    <t>C16H15N3O2S2</t>
  </si>
  <si>
    <t>COC1=CC=C(NC2=CC(C)=NC(=N2)N2N=C(C)C=C2C)C=C1</t>
  </si>
  <si>
    <t>2-(3,5-dimethyl-1H-pyrazol-1-yl)-N-(4-methoxyphenyl)-6-methylpyrimidin-4-amine</t>
  </si>
  <si>
    <t>C17H19N5O</t>
  </si>
  <si>
    <t>MMV1038036</t>
  </si>
  <si>
    <t>CNC1=C(C(=O)OCC2=COC(=N2)C2=CC=CS2)C(C)=NS1</t>
  </si>
  <si>
    <t>[2-(thiophen-2-yl)-1,3-oxazol-4-yl]methyl 3-methyl-5-(methylamino)-1,2-thiazole-4-carboxylate</t>
  </si>
  <si>
    <t>C14H13N3O3S2</t>
  </si>
  <si>
    <t>MMV1084012</t>
  </si>
  <si>
    <t>CC(C)(C)N1N=CC(C(=O)NCCOC2=CC=CC=C2)=C1C(F)(F)F</t>
  </si>
  <si>
    <t>1-tert-butyl-N-(2-phenoxyethyl)-5-(trifluoromethyl)-1H-pyrazole-4-carboxamide</t>
  </si>
  <si>
    <t>C17H20F3N3O2</t>
  </si>
  <si>
    <t>COCCN1C(C)=CC(C(=O)CSC2=NN=C(C)S2)=C1C</t>
  </si>
  <si>
    <t>1-[1-(2-methoxyethyl)-2,5-dimethyl-1H-pyrrol-3-yl]-2-[(5-methyl-1,3,4-thiadiazol-2-yl)sulfanyl]ethan-1-one</t>
  </si>
  <si>
    <t>C14H19N3O2S2</t>
  </si>
  <si>
    <t>MMV1425024</t>
  </si>
  <si>
    <t>NC1=NC=CN=C1C(=O)NC1=CC=C(C=C1)C12CC3CC(CC(C3)C1)C2</t>
  </si>
  <si>
    <t>N-[4-(adamantan-1-yl)phenyl]-3-aminopyrazine-2-carboxamide</t>
  </si>
  <si>
    <t>C21H24N4O</t>
  </si>
  <si>
    <t>MMV1222867</t>
  </si>
  <si>
    <t>CC1=CC(C(=O)CN2N=NC3=CC=CC=C3C2=O)=C(C)N1C1=CC=CC=C1</t>
  </si>
  <si>
    <t>3-[2-(2,5-dimethyl-1-phenyl-1H-pyrrol-3-yl)-2-oxoethyl]-3,4-dihydro-1,2,3-benzotriazin-4-one</t>
  </si>
  <si>
    <t>C21H18N4O2</t>
  </si>
  <si>
    <t>MMV1214151</t>
  </si>
  <si>
    <t>CC(=O)C1=C(C)NC(C(=O)OCCOC2=CC=CC=C2)=C1C</t>
  </si>
  <si>
    <t>2-phenoxyethyl 4-acetyl-3,5-dimethyl-1H-pyrrole-2-carboxylate</t>
  </si>
  <si>
    <t>C17H19NO4</t>
  </si>
  <si>
    <t>MMV1191959</t>
  </si>
  <si>
    <t>COC1=CC(OC)=CC(NC2=C3SC=CC3=NC=N2)=C1</t>
  </si>
  <si>
    <t>N-(3,5-dimethoxyphenyl)thieno[3,2-d]pyrimidin-4-amine</t>
  </si>
  <si>
    <t>C14H13N3O2S</t>
  </si>
  <si>
    <t>MMV1192291</t>
  </si>
  <si>
    <t>C(NC1=C2C=CC=CC2=NC=N1)C1=CC=C(N=C1)N1CCCC1</t>
  </si>
  <si>
    <t>N-{[6-(pyrrolidin-1-yl)pyridin-3-yl]methyl}quinazolin-4-amine</t>
  </si>
  <si>
    <t>C18H19N5</t>
  </si>
  <si>
    <t>MMV1462168</t>
  </si>
  <si>
    <t>COCC(C)N1C(C)=CC(C(=O)CSC2=CC=C(NC(C)=O)C=C2)=C1C</t>
  </si>
  <si>
    <t>N-[4-({2-[1-(1-methoxypropan-2-yl)-2,5-dimethyl-1H-pyrrol-3-yl]-2-oxoethyl}sulfanyl)phenyl]acetamide</t>
  </si>
  <si>
    <t>C20H26N2O3S</t>
  </si>
  <si>
    <t>MMV1189577</t>
  </si>
  <si>
    <t>CC(NC1=C2C=CSC2=NC=N1)C1=CC=C(F)C=C1</t>
  </si>
  <si>
    <t>N-[1-(4-fluorophenyl)ethyl]thieno[2,3-d]pyrimidin-4-amine</t>
  </si>
  <si>
    <t>C14H12FN3S</t>
  </si>
  <si>
    <t>CCOC(=O)CSCC1=NOC(COC2=C(Cl)C=C(Cl)C=C2)=N1</t>
  </si>
  <si>
    <t>ethyl 2-[({5-[(2,4-dichlorophenoxy)methyl]-1,2,4-oxadiazol-3-yl}methyl)sulfanyl]acetate</t>
  </si>
  <si>
    <t>C14H14Cl2N2O4S</t>
  </si>
  <si>
    <t>MMV1212393</t>
  </si>
  <si>
    <t>CC1=CC(C(=O)CSC2=NC3=CC=CC=C3S2)=C(C)N1CC=C</t>
  </si>
  <si>
    <t>2-(1,3-benzothiazol-2-ylsulfanyl)-1-[2,5-dimethyl-1-(prop-2-en-1-yl)-1H-pyrrol-3-yl]ethan-1-one</t>
  </si>
  <si>
    <t>MMV1431916</t>
  </si>
  <si>
    <t>CC1=C(NC(=O)C2=C(O)C(CN3CCC4(CC3)OCCO4)=C3C=CC=CC3=C2)C=CC=C1</t>
  </si>
  <si>
    <t>4-({1,4-dioxa-8-azaspiro[4.5]decan-8-yl}methyl)-3-hydroxy-N-(2-methylphenyl)naphthalene-2-carboxamide</t>
  </si>
  <si>
    <t>C26H28N2O4</t>
  </si>
  <si>
    <t>MMV1009975</t>
  </si>
  <si>
    <t>[O-][N+](=O)C1=CC(NC(=O)C2=C3C=CC=CC3=NN2)=CC=C1</t>
  </si>
  <si>
    <t>N-(3-nitrophenyl)-2H-indazole-3-carboxamide</t>
  </si>
  <si>
    <t>C14H10N4O3</t>
  </si>
  <si>
    <t>MMV1102996</t>
  </si>
  <si>
    <t>CCC1=NC(COC(=O)C2=C(NC)SN=C2C)=CS1</t>
  </si>
  <si>
    <t>(2-ethyl-1,3-thiazol-4-yl)methyl 3-methyl-5-(methylamino)-1,2-thiazole-4-carboxylate</t>
  </si>
  <si>
    <t>C12H15N3O2S2</t>
  </si>
  <si>
    <t>MMV1212338</t>
  </si>
  <si>
    <t>CC1=CC=C(\C=C2/CCC3=C2N=C2C=CC=CC2=C3C(=O)OCC#N)C=C1</t>
  </si>
  <si>
    <t>cyanomethyl (3E)-3-[(4-methylphenyl)methylidene]-1H,2H,3H-cyclopenta[b]quinoline-9-carboxylate</t>
  </si>
  <si>
    <t>CCCCN1N=C(C)C(C(=O)NC2=NC3=CC=CC=C3N2)=C1Cl</t>
  </si>
  <si>
    <t>N-(1H-1,3-benzodiazol-2-yl)-1-butyl-5-chloro-3-methyl-1H-pyrazole-4-carboxamide</t>
  </si>
  <si>
    <t>C16H18ClN5O</t>
  </si>
  <si>
    <t>MMV1014090</t>
  </si>
  <si>
    <t>CC1=CC=C(C)C(=C1)S(=O)(=O)N1CCN(CC1)C(=O)C1=C2C=CC=CC2=NN1</t>
  </si>
  <si>
    <t>3-[4-(2,5-dimethylbenzenesulfonyl)piperazine-1-carbonyl]-2H-indazole</t>
  </si>
  <si>
    <t>C20H22N4O3S</t>
  </si>
  <si>
    <t>MMV1092612</t>
  </si>
  <si>
    <t>CN(C1CCCCC1)C1=CC=C(C=C1)C(=O)NC1=NC=C(C)S1</t>
  </si>
  <si>
    <t>4-[cyclohexyl(methyl)amino]-N-(5-methyl-1,3-thiazol-2-yl)benzamide</t>
  </si>
  <si>
    <t>C18H23N3OS</t>
  </si>
  <si>
    <t>MMV1288674</t>
  </si>
  <si>
    <t>[O-][N+](=O)C1=CC=C(NC(=O)NC2=CC=CN=C2Cl)C=C1</t>
  </si>
  <si>
    <t>1-(2-chloropyridin-3-yl)-3-(4-nitrophenyl)urea</t>
  </si>
  <si>
    <t>C12H9ClN4O3</t>
  </si>
  <si>
    <t>MMV1072948</t>
  </si>
  <si>
    <t>CC(C)NC(=O)N1CCCC(C1)C(=O)NC1=NC2=CC=CC=C2N1</t>
  </si>
  <si>
    <t>N3-(1H-1,3-benzodiazol-2-yl)-N1-(propan-2-yl)piperidine-1,3-dicarboxamide</t>
  </si>
  <si>
    <t>C17H23N5O2</t>
  </si>
  <si>
    <t>MMV1284763</t>
  </si>
  <si>
    <t>CCOC1=CC2=C(OC(C)C2)C=C1CNC(=O)C1=C(C)N2N=C(C)C=C2N=C1</t>
  </si>
  <si>
    <t>N-[(5-ethoxy-2-methyl-2,3-dihydro-1-benzofuran-6-yl)methyl]-2,7-dimethylpyrazolo[1,5-a]pyrimidine-6-carboxamide</t>
  </si>
  <si>
    <t>C21H24N4O3</t>
  </si>
  <si>
    <t>CCS(=O)(=O)N1CC2=CC=CC=C2CC1C(=O)NC1=NC2=CC=C(F)C=C2S1</t>
  </si>
  <si>
    <t>2-(ethanesulfonyl)-N-(6-fluoro-1,3-benzothiazol-2-yl)-1,2,3,4-tetrahydroisoquinoline-3-carboxamide</t>
  </si>
  <si>
    <t>C19H18FN3O3S2</t>
  </si>
  <si>
    <t>MMV1213307</t>
  </si>
  <si>
    <t>COCC(C)N1C(C)=CC(C(=O)COC(=O)C2=CC=CN2C)=C1C</t>
  </si>
  <si>
    <t>2-[1-(1-methoxypropan-2-yl)-2,5-dimethyl-1H-pyrrol-3-yl]-2-oxoethyl 1-methyl-1H-pyrrole-2-carboxylate</t>
  </si>
  <si>
    <t>C18H24N2O4</t>
  </si>
  <si>
    <t>MMV1048712</t>
  </si>
  <si>
    <t>CC(C)N1N=CC2=C(C=C(N=C12)C(C)C)C(=O)NC1=NN=C2C=CC=CN12</t>
  </si>
  <si>
    <t>1,6-bis(propan-2-yl)-N-{[1,2,4]triazolo[4,3-a]pyridin-3-yl}-1H-pyrazolo[3,4-b]pyridine-4-carboxamide</t>
  </si>
  <si>
    <t>C19H21N7O</t>
  </si>
  <si>
    <t>MMV1531022</t>
  </si>
  <si>
    <t>CC1=C(N=CC=N1)C1=CC=NN1C(=O)NC1=CC(Cl)=CC(Cl)=C1</t>
  </si>
  <si>
    <t>N-(3,5-dichlorophenyl)-5-(3-methylpyrazin-2-yl)-1H-pyrazole-1-carboxamide</t>
  </si>
  <si>
    <t>C15H11Cl2N5O</t>
  </si>
  <si>
    <t>CCSC1=NC(=CC=N1)C1=CC2=C(OC(C)(C)CC2)C=C1</t>
  </si>
  <si>
    <t>4-(2,2-dimethyl-3,4-dihydro-2H-1-benzopyran-6-yl)-2-(ethylsulfanyl)pyrimidine</t>
  </si>
  <si>
    <t>C17H20N2OS</t>
  </si>
  <si>
    <t>MMV1209094</t>
  </si>
  <si>
    <t>COC1=CC(=CC(OC)=C1OC)C(=O)C1=C(C=C2C=CC=CN12)C1=CC=CC=C1</t>
  </si>
  <si>
    <t>2-phenyl-3-(3,4,5-trimethoxybenzoyl)indolizine</t>
  </si>
  <si>
    <t>C24H21NO4</t>
  </si>
  <si>
    <t>MMV1043464</t>
  </si>
  <si>
    <t>OC1=CC=C(C=C1)C1=CCN(CC1)C1=C2C=CC=CC2=NC=N1</t>
  </si>
  <si>
    <t>4-[1-(quinazolin-4-yl)-1,2,3,6-tetrahydropyridin-4-yl]phenol</t>
  </si>
  <si>
    <t>C19H17N3O</t>
  </si>
  <si>
    <t>MMV1092949</t>
  </si>
  <si>
    <t>CC(C)(C)C1=NC(=NO1)C1=CC=C(N)C=C1</t>
  </si>
  <si>
    <t>4-(5-tert-butyl-1,2,4-oxadiazol-3-yl)aniline</t>
  </si>
  <si>
    <t>C12H15N3O</t>
  </si>
  <si>
    <t>COC1=CC(Cl)=C(OC)C=C1NS(=O)(=O)C1=CC=C(C)C=C1</t>
  </si>
  <si>
    <t>N-(4-chloro-2,5-dimethoxyphenyl)-4-methylbenzene-1-sulfonamide</t>
  </si>
  <si>
    <t>C15H16ClNO4S</t>
  </si>
  <si>
    <t>MMV1029300</t>
  </si>
  <si>
    <t>OC1=CC=CC=C1NC(=O)C1=CC=C(C=C1)S(=O)(=O)NCC#C</t>
  </si>
  <si>
    <t>N-(2-hydroxyphenyl)-4-[(prop-2-yn-1-yl)sulfamoyl]benzamide</t>
  </si>
  <si>
    <t>C16H14N2O4S</t>
  </si>
  <si>
    <t>MMV1493154</t>
  </si>
  <si>
    <t>CC1=NN2C(NC(C)=C(CC3=CC=CC=C3)C2=O)=C1C1=CC=C(F)C=C1</t>
  </si>
  <si>
    <t>6-benzyl-3-(4-fluorophenyl)-2,5-dimethyl-4H,7H-pyrazolo[1,5-a]pyrimidin-7-one</t>
  </si>
  <si>
    <t>C21H18FN3O</t>
  </si>
  <si>
    <t>MMV1198819</t>
  </si>
  <si>
    <t>COC1=CC=CC(=C1)C1=CSC(=N1)C1=NN=C2CSC3=CC=CC=C3N12</t>
  </si>
  <si>
    <t>3-[4-(3-methoxyphenyl)-1,3-thiazol-2-yl]-8-thia-2,4,5-triazatricyclo[7.4.0.0Â²,â¶]trideca-1(13),3,5,9,11-pentaene</t>
  </si>
  <si>
    <t>C19H14N4OS2</t>
  </si>
  <si>
    <t>MMV1278273</t>
  </si>
  <si>
    <t>COC1=CC=C(CC(=O)N2CCN(C)C3=C2N=C2C=CC=CC2=N3)C=C1F</t>
  </si>
  <si>
    <t>2-(3-fluoro-4-methoxyphenyl)-1-{4-methyl-1H,2H,3H,4H-pyrazino[2,3-b]quinoxalin-1-yl}ethan-1-one</t>
  </si>
  <si>
    <t>C20H19FN4O2</t>
  </si>
  <si>
    <t>MMV1262524</t>
  </si>
  <si>
    <t>COC1=CC2=C(CN(CC2)C(=O)C2=CC=C(OCC(F)(F)F)N=C2)C=C1OC</t>
  </si>
  <si>
    <t>6,7-dimethoxy-2-[6-(2,2,2-trifluoroethoxy)pyridine-3-carbonyl]-1,2,3,4-tetrahydroisoquinoline</t>
  </si>
  <si>
    <t>C19H19F3N2O4</t>
  </si>
  <si>
    <t>MMV1189850</t>
  </si>
  <si>
    <t>OC1=CC=CC=C1C(=O)C1=CNC(=C1)C1=CC=NC(=C1)N1CCCC1</t>
  </si>
  <si>
    <t>2-{5-[2-(pyrrolidin-1-yl)pyridin-4-yl]-1H-pyrrole-3-carbonyl}phenol</t>
  </si>
  <si>
    <t>C20H19N3O2</t>
  </si>
  <si>
    <t>CC1=CC(=O)N2N=C(C=C2N1)C1=CC=C(C=C1)C(C)(C)C</t>
  </si>
  <si>
    <t>2-(4-tert-butylphenyl)-5-methyl-4H,7H-pyrazolo[1,5-a]pyrimidin-7-one</t>
  </si>
  <si>
    <t>C17H19N3O</t>
  </si>
  <si>
    <t>O=C(NC1=CC=C(C=C1)C#N)NC1=CC=C(C=C1)C#N</t>
  </si>
  <si>
    <t>1,3-bis(4-cyanophenyl)urea</t>
  </si>
  <si>
    <t>C15H10N4O</t>
  </si>
  <si>
    <t>MMV1091654</t>
  </si>
  <si>
    <t>CC(=O)NC1=CC=CC2=C1CCN(C2)C1=C2C=CSC2=NC=N1</t>
  </si>
  <si>
    <t>N-(2-{thieno[2,3-d]pyrimidin-4-yl}-1,2,3,4-tetrahydroisoquinolin-5-yl)acetamide</t>
  </si>
  <si>
    <t>MMV1048515</t>
  </si>
  <si>
    <t>O=C(CSC1=NN=C(O1)C1CC1)NCCC1=CCCCC1</t>
  </si>
  <si>
    <t>N-[2-(cyclohex-1-en-1-yl)ethyl]-2-[(5-cyclopropyl-1,3,4-oxadiazol-2-yl)sulfanyl]acetamide</t>
  </si>
  <si>
    <t>C15H21N3O2S</t>
  </si>
  <si>
    <t>MMV1264108</t>
  </si>
  <si>
    <t>O=C(N1CCN(CC1)S(=O)(=O)C1=CC=CC=C1)C1=CC(=NN1)C1=CC=CC=C1</t>
  </si>
  <si>
    <t>1-(benzenesulfonyl)-4-(3-phenyl-1H-pyrazole-5-carbonyl)piperazine</t>
  </si>
  <si>
    <t>C20H20N4O3S</t>
  </si>
  <si>
    <t>MMV1470571</t>
  </si>
  <si>
    <t>CC1=NN(C(C)=C1)C1=NC(=CC(=N1)C1=CC=CC=C1)N1CCOCC1</t>
  </si>
  <si>
    <t>4-[2-(3,5-dimethyl-1H-pyrazol-1-yl)-6-phenylpyrimidin-4-yl]morpholine</t>
  </si>
  <si>
    <t>MMV1531000</t>
  </si>
  <si>
    <t>FC1=CC2=C(NC(=O)\C2=N/NC(=S)NC2CC3CC2C=C3)C=C1</t>
  </si>
  <si>
    <t>1-{bicyclo[2.2.1]hept-5-en-2-yl}-3-{[(3Z)-5-fluoro-2-oxo-2,3-dihydro-1H-indol-3-ylidene]amino}thiourea</t>
  </si>
  <si>
    <t>C16H15FN4OS</t>
  </si>
  <si>
    <t>MMV1492084</t>
  </si>
  <si>
    <t>CC1=CC=CC=C1N1N=NC(C(=O)NC2=CC=CC(Br)=C2)=C1N</t>
  </si>
  <si>
    <t>5-amino-N-(3-bromophenyl)-1-(2-methylphenyl)-1H-1,2,3-triazole-4-carboxamide</t>
  </si>
  <si>
    <t>C16H14BrN5O</t>
  </si>
  <si>
    <t>MMV1310514</t>
  </si>
  <si>
    <t>CCC1=C2NC=C(C(=O)COC(=O)C34CC5CC(CC(O)(C5)C3)C4)C2=CC=C1</t>
  </si>
  <si>
    <t>2-(7-ethyl-1H-indol-3-yl)-2-oxoethyl 3-hydroxyadamantane-1-carboxylate</t>
  </si>
  <si>
    <t>C23H27NO4</t>
  </si>
  <si>
    <t>ClC1=CC=C(C=C1NC(=O)CN1N=CC(Cl)=C(Cl)C1=O)S(=O)(=O)N1CCOCC1</t>
  </si>
  <si>
    <t>N-[2-chloro-5-(morpholine-4-sulfonyl)phenyl]-2-(4,5-dichloro-6-oxo-1,6-dihydropyridazin-1-yl)acetamide</t>
  </si>
  <si>
    <t>C16H15Cl3N4O5S</t>
  </si>
  <si>
    <t>MMV1010683</t>
  </si>
  <si>
    <t>CSC1=NC2=CC=C(NC(=O)C3=CN4C=CC=CC4=N3)C=C2S1</t>
  </si>
  <si>
    <t>N-[2-(methylsulfanyl)-1,3-benzothiazol-6-yl]imidazo[1,2-a]pyridine-2-carboxamide</t>
  </si>
  <si>
    <t>C16H12N4OS2</t>
  </si>
  <si>
    <t>MMV1353517</t>
  </si>
  <si>
    <t>O=C(CN1CCN(CC1)C(C(=O)C1=CNC2=CC=CC=C12)C1=CC=CC=C1)N1CCCC1</t>
  </si>
  <si>
    <t>1-(1H-indol-3-yl)-2-{4-[2-oxo-2-(pyrrolidin-1-yl)ethyl]piperazin-1-yl}-2-phenylethan-1-one</t>
  </si>
  <si>
    <t>C26H30N4O2</t>
  </si>
  <si>
    <t>MMV1487920</t>
  </si>
  <si>
    <t>CCS(=O)(=O)C1=NC=C(Cl)C(=N1)C(=O)NC1=CC(Cl)=CC(Cl)=C1</t>
  </si>
  <si>
    <t>5-chloro-N-(3,5-dichlorophenyl)-2-(ethanesulfonyl)pyrimidine-4-carboxamide</t>
  </si>
  <si>
    <t>C13H10Cl3N3O3S</t>
  </si>
  <si>
    <t>MMV1250707</t>
  </si>
  <si>
    <t>CCN1N=NN=C1SC1=C2C3=C(CCC3)SC2=NC(C)=N1</t>
  </si>
  <si>
    <t>12-[(1-ethyl-1H-1,2,3,4-tetrazol-5-yl)sulfanyl]-10-methyl-7-thia-9,11-diazatricyclo[6.4.0.0Â²,â¶]dodeca-1(12),2(6),8,10-tetraene</t>
  </si>
  <si>
    <t>C13H14N6S2</t>
  </si>
  <si>
    <t>MMV1252177</t>
  </si>
  <si>
    <t>O=S(=O)(N1CCCC1C1=NN=C2C=CC=CN12)C1=CC=C2C=CC=CC2=C1</t>
  </si>
  <si>
    <t>1-(naphthalene-2-sulfonyl)-2-{[1,2,4]triazolo[4,3-a]pyridin-3-yl}pyrrolidine</t>
  </si>
  <si>
    <t>C20H18N4O2S</t>
  </si>
  <si>
    <t>MMV1092454</t>
  </si>
  <si>
    <t>CC1=C(CC(=O)NC2CCCCCCC2)C(=O)N=C(N1)C1=CC=CC=N1</t>
  </si>
  <si>
    <t>N-cyclooctyl-2-[6-methyl-4-oxo-2-(pyridin-2-yl)-1,4-dihydropyrimidin-5-yl]acetamide</t>
  </si>
  <si>
    <t>C20H26N4O2</t>
  </si>
  <si>
    <t>MMV1469669</t>
  </si>
  <si>
    <t>COCCNC1=CC(=NC2=C(C=NN12)C1=CC=CC=C1)C(C)C</t>
  </si>
  <si>
    <t>N-(2-methoxyethyl)-3-phenyl-5-(propan-2-yl)pyrazolo[1,5-a]pyrimidin-7-amine</t>
  </si>
  <si>
    <t>C18H22N4O</t>
  </si>
  <si>
    <t>MMV1092395</t>
  </si>
  <si>
    <t>CN(CC1COC2=CC=CC=C2O1)C(=O)NC1=NC2=CC=CC=C2S1</t>
  </si>
  <si>
    <t>3-(1,3-benzothiazol-2-yl)-1-[(2,3-dihydro-1,4-benzodioxin-2-yl)methyl]-1-methylurea</t>
  </si>
  <si>
    <t>MMV1088860</t>
  </si>
  <si>
    <t>CC1=C(SC2=C1C(=O)N=C(CC(N)=O)N2)C1=CC=CC=C1</t>
  </si>
  <si>
    <t>2-{5-methyl-4-oxo-6-phenyl-1H,4H-thieno[2,3-d]pyrimidin-2-yl}acetamide</t>
  </si>
  <si>
    <t>C15H13N3O2S</t>
  </si>
  <si>
    <t>MMV1443275</t>
  </si>
  <si>
    <t>CC1=CC=CC2=C1N=CN(CC(=O)NCC1=CC=C(C=C1)C(=O)N1CCCCC1)C2=O</t>
  </si>
  <si>
    <t>2-(8-methyl-4-oxo-3,4-dihydroquinazolin-3-yl)-N-{[4-(piperidine-1-carbonyl)phenyl]methyl}acetamide</t>
  </si>
  <si>
    <t>C24H26N4O3</t>
  </si>
  <si>
    <t>MMV1189626</t>
  </si>
  <si>
    <t>CN1N=CC2=C(NCC3=CC=C(O3)C3=CC=C(Cl)C=C3)N=CN=C12</t>
  </si>
  <si>
    <t>N-{[5-(4-chlorophenyl)furan-2-yl]methyl}-1-methyl-1H-pyrazolo[3,4-d]pyrimidin-4-amine</t>
  </si>
  <si>
    <t>C17H14ClN5O</t>
  </si>
  <si>
    <t>MMV1051159</t>
  </si>
  <si>
    <t>CN1C(=O)N(C)C(OC2=CC=CC3=C2OC(C)(C)C3)=C(C#N)C1=O</t>
  </si>
  <si>
    <t>6-[(2,2-dimethyl-2,3-dihydro-1-benzofuran-7-yl)oxy]-1,3-dimethyl-2,4-dioxo-1,2,3,4-tetrahydropyrimidine-5-carbonitrile</t>
  </si>
  <si>
    <t>C17H17N3O4</t>
  </si>
  <si>
    <t>MMV1491677</t>
  </si>
  <si>
    <t>CC(=O)C1C2C(C3C=CC4=CC=C5C=CC=NC5=C4N13)C(=O)N(C2=O)C(C)(C)C</t>
  </si>
  <si>
    <t>3-acetyl-6-tert-butyl-2,6,19-triazapentacyclo[10.8.0.0Â²,â¹.0â´,â¸.0Â¹âµ,Â²â°]icosa-1(20),10,12,14,16,18-hexaene-5,7-dione</t>
  </si>
  <si>
    <t>C23H23N3O3</t>
  </si>
  <si>
    <t>MMV1046173</t>
  </si>
  <si>
    <t>COC1=CC=CC(=N1)N(C)S(=O)(=O)C1=C2N=CC(C)=CC2=CC=C1</t>
  </si>
  <si>
    <t>N-(6-methoxypyridin-2-yl)-N,3-dimethylquinoline-8-sulfonamide</t>
  </si>
  <si>
    <t>C17H17N3O3S</t>
  </si>
  <si>
    <t>MMV1481198</t>
  </si>
  <si>
    <t>COC1=C(C=CC=C1)N1CCN(CC1)C1=NC(=O)C2=C(CCC2)N1</t>
  </si>
  <si>
    <t>2-[4-(2-methoxyphenyl)piperazin-1-yl]-1H,4H,5H,6H,7H-cyclopenta[d]pyrimidin-4-one</t>
  </si>
  <si>
    <t>C18H22N4O2</t>
  </si>
  <si>
    <t>MMV1028949</t>
  </si>
  <si>
    <t>FC(F)(F)OC1=CC=C2N=C(NC(=O)C3=CN=CC=N3)SC2=C1</t>
  </si>
  <si>
    <t>N-[6-(trifluoromethoxy)-1,3-benzothiazol-2-yl]pyrazine-2-carboxamide</t>
  </si>
  <si>
    <t>C13H7F3N4O2S</t>
  </si>
  <si>
    <t>MMV1102398</t>
  </si>
  <si>
    <t>O=C(NC1=CC=CC=C1)C1=CN(N=N1)C1=CC=C2OCCOC2=C1</t>
  </si>
  <si>
    <t>1-(2,3-dihydro-1,4-benzodioxin-6-yl)-N-phenyl-1H-1,2,3-triazole-4-carboxamide</t>
  </si>
  <si>
    <t>C17H14N4O3</t>
  </si>
  <si>
    <t>MMV1186078</t>
  </si>
  <si>
    <t>CC(=O)C1=C(C)NC(C(=O)NC2=NC3=CC=CC=C3N2)=C1C</t>
  </si>
  <si>
    <t>4-acetyl-N-(1H-1,3-benzodiazol-2-yl)-3,5-dimethyl-1H-pyrrole-2-carboxamide</t>
  </si>
  <si>
    <t>C16H16N4O2</t>
  </si>
  <si>
    <t>MMV1045248</t>
  </si>
  <si>
    <t>CCC1=C(C)C=C(S1)C(=O)NC1=CN=C2C=CC=CC2=C1</t>
  </si>
  <si>
    <t>5-ethyl-4-methyl-N-(quinolin-3-yl)thiophene-2-carboxamide</t>
  </si>
  <si>
    <t>C17H16N2OS</t>
  </si>
  <si>
    <t>MMV1189010</t>
  </si>
  <si>
    <t>CC1=NC(=CS1)C1=CC=C(CCNC2=C3C=CSC3=NC=N2)C=C1</t>
  </si>
  <si>
    <t>N-{2-[4-(2-methyl-1,3-thiazol-4-yl)phenyl]ethyl}thieno[2,3-d]pyrimidin-4-amine</t>
  </si>
  <si>
    <t>C18H16N4S2</t>
  </si>
  <si>
    <t>MMV1175522</t>
  </si>
  <si>
    <t>NC1=C(SC2=NC3=C(CCCCC3)C=C12)C(=O)N1CCOCC1</t>
  </si>
  <si>
    <t>5-(morpholine-4-carbonyl)-4-thia-2-azatricyclo[7.5.0.0Â³,â·]tetradeca-1(9),2,5,7-tetraen-6-amine</t>
  </si>
  <si>
    <t>C17H21N3O2S</t>
  </si>
  <si>
    <t>MMV1194449</t>
  </si>
  <si>
    <t>CC1=CC(C(=O)CN2N=NC3=CC=CC=C3C2=O)=C(C)N1C1=CC=CC=C1F</t>
  </si>
  <si>
    <t>3-{2-[1-(2-fluorophenyl)-2,5-dimethyl-1H-pyrrol-3-yl]-2-oxoethyl}-3,4-dihydro-1,2,3-benzotriazin-4-one</t>
  </si>
  <si>
    <t>C21H17FN4O2</t>
  </si>
  <si>
    <t>MMV1532551</t>
  </si>
  <si>
    <t>CCCC1=CC=C(C=C1)C1=NC(=NO1)C1=CC=CC=C1</t>
  </si>
  <si>
    <t>3-phenyl-5-(4-propylphenyl)-1,2,4-oxadiazole</t>
  </si>
  <si>
    <t>MMV1192273</t>
  </si>
  <si>
    <t>CS(=O)(=O)N1CCCC2=CC(=CC=C12)C1=CSC(NC2=CC=CC=N2)=N1</t>
  </si>
  <si>
    <t>N-[4-(1-methanesulfonyl-1,2,3,4-tetrahydroquinolin-6-yl)-1,3-thiazol-2-yl]pyridin-2-amine</t>
  </si>
  <si>
    <t>C18H18N4O2S2</t>
  </si>
  <si>
    <t>MMV1532199</t>
  </si>
  <si>
    <t>CC1=CC(C(=O)NC2=CC=C(Cl)C=C2)=C(C)N1C1=CC=CC=C1</t>
  </si>
  <si>
    <t>N-(4-chlorophenyl)-2,5-dimethyl-1-phenyl-1H-pyrrole-3-carboxamide</t>
  </si>
  <si>
    <t>C19H17ClN2O</t>
  </si>
  <si>
    <t>MMV1187523</t>
  </si>
  <si>
    <t>COC1=CC=C(O)C(=C1)C(=O)C1=CN=C2C=C3OCCOC3=CC2=C1</t>
  </si>
  <si>
    <t>2-{2H,3H-[1,4]dioxino[2,3-g]quinoline-8-carbonyl}-4-methoxyphenol</t>
  </si>
  <si>
    <t>C19H15NO5</t>
  </si>
  <si>
    <t>CC1=CC(C(=O)COC(=O)C2=C3C=CC=CC3=NN2)=C(C)N1CC1CCCO1</t>
  </si>
  <si>
    <t>2-{2,5-dimethyl-1-[(oxolan-2-yl)methyl]-1H-pyrrol-3-yl}-2-oxoethyl 2H-indazole-3-carboxylate</t>
  </si>
  <si>
    <t>C21H23N3O4</t>
  </si>
  <si>
    <t>MMV1482543</t>
  </si>
  <si>
    <t>CN(C)C1=CC=C(C=C1)C1=NN2C=NC3=C(C(C)=C(C)N3CCCO)C2=N1</t>
  </si>
  <si>
    <t>3-{4-[4-(dimethylamino)phenyl]-11,12-dimethyl-3,5,6,8,10-pentaazatricyclo[7.3.0.0Â²,â¶]dodeca-1(9),2,4,7,11-pentaen-10-yl}propan-1-ol</t>
  </si>
  <si>
    <t>C20H24N6O</t>
  </si>
  <si>
    <t>MMV1259604</t>
  </si>
  <si>
    <t>COC1=CC=CC=C1C1=NOC(=N1)C1=CC2=C(CCCCC2)S1</t>
  </si>
  <si>
    <t>5-{4H,5H,6H,7H,8H-cyclohepta[b]thiophen-2-yl}-3-(2-methoxyphenyl)-1,2,4-oxadiazole</t>
  </si>
  <si>
    <t>MMV1482022</t>
  </si>
  <si>
    <t>CC1=C(C)C2=C(N=CN3N=C(N=C23)C2=CC=CC=C2O)N1CCCO</t>
  </si>
  <si>
    <t>2-[10-(3-hydroxypropyl)-11,12-dimethyl-3,5,6,8,10-pentaazatricyclo[7.3.0.0Â²,â¶]dodeca-1(9),2,4,7,11-pentaen-4-yl]phenol</t>
  </si>
  <si>
    <t>C18H19N5O2</t>
  </si>
  <si>
    <t>CC1CC2=C(C=CC(=C2)C2=NNC(SC2)=NC2CC2)N1S(C)(=O)=O</t>
  </si>
  <si>
    <t>N-cyclopropyl-5-(1-methanesulfonyl-2-methyl-2,3-dihydro-1H-indol-5-yl)-3,6-dihydro-2H-1,3,4-thiadiazin-2-imine</t>
  </si>
  <si>
    <t>C16H20N4O2S2</t>
  </si>
  <si>
    <t>MMV1317269</t>
  </si>
  <si>
    <t>COC1=CC=C2C(CCCC22NC(=O)N(CC3=CC(=O)N4C=C(C)C=CC4=N3)C2=O)=C1</t>
  </si>
  <si>
    <t>6'-methoxy-1-({7-methyl-4-oxo-4H-pyrido[1,2-a]pyrimidin-2-yl}methyl)-3',4'-dihydro-2'H-spiro[imidazolidine-4,1'-naphthalene]-2,5-dione</t>
  </si>
  <si>
    <t>C23H22N4O4</t>
  </si>
  <si>
    <t>MMV1009790</t>
  </si>
  <si>
    <t>CNC1=C(C(=O)NC2=CC=C(OC)C(CC3=CC=CC=C3)=C2)C(C)=NS1</t>
  </si>
  <si>
    <t>N-(3-benzyl-4-methoxyphenyl)-3-methyl-5-(methylamino)-1,2-thiazole-4-carboxamide</t>
  </si>
  <si>
    <t>C20H21N3O2S</t>
  </si>
  <si>
    <t>MMV1427822</t>
  </si>
  <si>
    <t>O=C(NC1=CC=C2OC3(CCCCC3)OC2=C1)C1=CC=CNC1=S</t>
  </si>
  <si>
    <t>N-{spiro[1,3-benzodioxole-2,1'-cyclohexan]-6-yl}-2-sulfanylidene-1,2-dihydropyridine-3-carboxamide</t>
  </si>
  <si>
    <t>C18H18N2O3S</t>
  </si>
  <si>
    <t>MMV1174946</t>
  </si>
  <si>
    <t>CCC1=CC=C(\C=C\C2=CC=C3C=CC=C(O)C3=N2)C=C1</t>
  </si>
  <si>
    <t>2-[(E)-2-(4-ethylphenyl)ethenyl]quinolin-8-ol</t>
  </si>
  <si>
    <t>C19H17NO</t>
  </si>
  <si>
    <t>MMV1262756</t>
  </si>
  <si>
    <t>CCCOC1=C(NC(=O)C2=NN3C(=N2)N=CC=C3C)C=C(C=C1)C(F)(F)F</t>
  </si>
  <si>
    <t>7-methyl-N-[2-propoxy-5-(trifluoromethyl)phenyl]-[1,2,4]triazolo[1,5-a]pyrimidine-2-carboxamide</t>
  </si>
  <si>
    <t>C17H16F3N5O2</t>
  </si>
  <si>
    <t>MMV1283824</t>
  </si>
  <si>
    <t>COC1=CC=NC(NC2=CC=C3N4CCCCCC4=NC3=C2)=N1</t>
  </si>
  <si>
    <t>N-(4-methoxypyrimidin-2-yl)-1,8-diazatricyclo[7.5.0.0Â²,â·]tetradeca-2,4,6,8-tetraen-5-amine</t>
  </si>
  <si>
    <t>MMV1432967</t>
  </si>
  <si>
    <t>COC1=CC=C(C=C1)N(CC1=C(C)OC(=N1)C1=CC=CS1)S(=O)(=O)C1=CC=CS1</t>
  </si>
  <si>
    <t>N-(4-methoxyphenyl)-N-{[5-methyl-2-(thiophen-2-yl)-1,3-oxazol-4-yl]methyl}thiophene-2-sulfonamide</t>
  </si>
  <si>
    <t>C20H18N2O4S3</t>
  </si>
  <si>
    <t>CC(C)(C)C1=CC=C(C=C1)C(=O)NCCOC1=C(Cl)C=CC=C1</t>
  </si>
  <si>
    <t>4-tert-butyl-N-[2-(2-chlorophenoxy)ethyl]benzamide</t>
  </si>
  <si>
    <t>C19H22ClNO2</t>
  </si>
  <si>
    <t>MMV1427457</t>
  </si>
  <si>
    <t>COC1=CC=C(F)C=C1CN(CC1=CC=CO1)CC1=CC=C(C=C1)C(=O)NC1CC1</t>
  </si>
  <si>
    <t>N-cyclopropyl-4-({[(5-fluoro-2-methoxyphenyl)methyl][(furan-2-yl)methyl]amino}methyl)benzamide</t>
  </si>
  <si>
    <t>C24H25FN2O3</t>
  </si>
  <si>
    <t>MMV1413208</t>
  </si>
  <si>
    <t>ClC1=CC=C(C=C1)C1=CC=C(S1)C(=O)NC1=NC(CN2CCOCC2)=CS1</t>
  </si>
  <si>
    <t>5-(4-chlorophenyl)-N-{4-[(morpholin-4-yl)methyl]-1,3-thiazol-2-yl}thiophene-2-carboxamide</t>
  </si>
  <si>
    <t>C19H18ClN3O2S2</t>
  </si>
  <si>
    <t>MMV1530510</t>
  </si>
  <si>
    <t>CC1=NN(C(C)=C1C1=NC(=NO1)C1=CC=CC=C1)C1=CC=CC=C1</t>
  </si>
  <si>
    <t>5-(3,5-dimethyl-1-phenyl-1H-pyrazol-4-yl)-3-phenyl-1,2,4-oxadiazole</t>
  </si>
  <si>
    <t>C19H16N4O</t>
  </si>
  <si>
    <t>MMV1266067</t>
  </si>
  <si>
    <t>OC1=CC=CN=C1NC(=O)C1=CC=C(CN2C=CC=N2)C=C1</t>
  </si>
  <si>
    <t>N-(3-hydroxypyridin-2-yl)-4-[(1H-pyrazol-1-yl)methyl]benzamide</t>
  </si>
  <si>
    <t>C16H14N4O2</t>
  </si>
  <si>
    <t>FC1=CC=CC(NNC(=O)C(F)(F)F)=N1</t>
  </si>
  <si>
    <t>2,2,2-trifluoro-N'-(6-fluoropyridin-2-yl)acetohydrazide</t>
  </si>
  <si>
    <t>C7H5F4N3O</t>
  </si>
  <si>
    <t>MMV1212722</t>
  </si>
  <si>
    <t>CC1=CC(C(=O)COC(=O)C2=C3C=CC=CC3=NN2)=C(C)N1CC1=CC=CS1</t>
  </si>
  <si>
    <t>2-{2,5-dimethyl-1-[(thiophen-2-yl)methyl]-1H-pyrrol-3-yl}-2-oxoethyl 2H-indazole-3-carboxylate</t>
  </si>
  <si>
    <t>MMV1302047</t>
  </si>
  <si>
    <t>O=C1C=C\C(=N/NC2=CC=C3C=CC=CC3=C2)C2=C1N=CC=C2</t>
  </si>
  <si>
    <t>(5E)-5-[2-(naphthalen-2-yl)hydrazin-1-ylidene]-5,8-dihydroquinolin-8-one</t>
  </si>
  <si>
    <t>C19H13N3O</t>
  </si>
  <si>
    <t>MMV1190315</t>
  </si>
  <si>
    <t>ClC1=CC2=NC=NC(NCC3=CC=C(NC(=O)C4CC4)C=C3)=C2C=C1</t>
  </si>
  <si>
    <t>N-(4-{[(7-chloroquinazolin-4-yl)amino]methyl}phenyl)cyclopropanecarboxamide</t>
  </si>
  <si>
    <t>C19H17ClN4O</t>
  </si>
  <si>
    <t>MMV1232948</t>
  </si>
  <si>
    <t>CNC1=C(C(=O)OCC2=CC(C(=O)OC)=C(C)O2)C(C)=NS1</t>
  </si>
  <si>
    <t>[4-(methoxycarbonyl)-5-methylfuran-2-yl]methyl 3-methyl-5-(methylamino)-1,2-thiazole-4-carboxylate</t>
  </si>
  <si>
    <t>C14H16N2O5S</t>
  </si>
  <si>
    <t>FC(F)(F)C1=NN=C(NC(=O)C2=C(NC(=O)C3=CC=CC=C3)C=CC=C2)S1</t>
  </si>
  <si>
    <t>2-benzamido-N-[5-(trifluoromethyl)-1,3,4-thiadiazol-2-yl]benzamide</t>
  </si>
  <si>
    <t>C17H11F3N4O2S</t>
  </si>
  <si>
    <t>CC1=C(OC2=CC=C(C)C=C2)C(=O)N=C(N1)C1=CC=CC=C1</t>
  </si>
  <si>
    <t>6-methyl-5-(4-methylphenoxy)-2-phenyl-1,4-dihydropyrimidin-4-one</t>
  </si>
  <si>
    <t>MMV1311418</t>
  </si>
  <si>
    <t>CC1=CC(C(=O)COC(=O)C(O)(C2=CC=CC=C2)C2=CC=CC=C2)=C(C)N1CC=C</t>
  </si>
  <si>
    <t>2-[2,5-dimethyl-1-(prop-2-en-1-yl)-1H-pyrrol-3-yl]-2-oxoethyl 2-hydroxy-2,2-diphenylacetate</t>
  </si>
  <si>
    <t>C25H25NO4</t>
  </si>
  <si>
    <t>MMV1386445</t>
  </si>
  <si>
    <t>COC1=CC(C(C)NC2=C3C=CSC3=NC=N2)=C(OC)C=C1</t>
  </si>
  <si>
    <t>N-[1-(2,5-dimethoxyphenyl)ethyl]thieno[2,3-d]pyrimidin-4-amine</t>
  </si>
  <si>
    <t>C16H17N3O2S</t>
  </si>
  <si>
    <t>MMV1209109</t>
  </si>
  <si>
    <t>CC1=CC(C(=O)CSC2=NC3=CC=CC=C3N2)=C(C)N1C1=CC=C(F)C=C1</t>
  </si>
  <si>
    <t>2-(1H-1,3-benzodiazol-2-ylsulfanyl)-1-[1-(4-fluorophenyl)-2,5-dimethyl-1H-pyrrol-3-yl]ethan-1-one</t>
  </si>
  <si>
    <t>C21H18FN3OS</t>
  </si>
  <si>
    <t>MMV1308605</t>
  </si>
  <si>
    <t>NN1C(SCC(=O)C2=CNC3=CC=CC=C23)=NN=C1C(F)(F)F</t>
  </si>
  <si>
    <t>2-{[4-amino-5-(trifluoromethyl)-4H-1,2,4-triazol-3-yl]sulfanyl}-1-(1H-indol-3-yl)ethan-1-one</t>
  </si>
  <si>
    <t>C13H10F3N5OS</t>
  </si>
  <si>
    <t>MMV1192489</t>
  </si>
  <si>
    <t>O=C(NCCCC1=NC2=CC=CC=C2N1)C1=C2C=CC=CC2=NN1</t>
  </si>
  <si>
    <t>N-[3-(1H-1,3-benzodiazol-2-yl)propyl]-2H-indazole-3-carboxamide</t>
  </si>
  <si>
    <t>C18H17N5O</t>
  </si>
  <si>
    <t>MMV1480971</t>
  </si>
  <si>
    <t>CC1=C(C)C2=CC(=CC=C2N1)C(=O)N1CCN(CC1)C1=CC=CC(C)=C1C</t>
  </si>
  <si>
    <t>5-[4-(2,3-dimethylphenyl)piperazine-1-carbonyl]-2,3-dimethyl-1H-indole</t>
  </si>
  <si>
    <t>C23H27N3O</t>
  </si>
  <si>
    <t>MMV1236481</t>
  </si>
  <si>
    <t>O=C(NC1=NC(=CS1)C1=NC=CC=C1)C1=CC=C(C=C1)N1C=NC=N1</t>
  </si>
  <si>
    <t>N-[4-(pyridin-2-yl)-1,3-thiazol-2-yl]-4-(1H-1,2,4-triazol-1-yl)benzamide</t>
  </si>
  <si>
    <t>C17H12N6OS</t>
  </si>
  <si>
    <t>MMV1531120</t>
  </si>
  <si>
    <t>ClC1=CC(NN=C(C#N)C#N)=CC(Cl)=C1</t>
  </si>
  <si>
    <t>1-cyano-N-(3,5-dichlorophenyl)methanecarbohydrazonoyl cyanide</t>
  </si>
  <si>
    <t>C9H4Cl2N4</t>
  </si>
  <si>
    <t>MMV1240833</t>
  </si>
  <si>
    <t>CN(CC(=O)NC1CC1)C(=O)CNC1=CC=CC=C1OC1=CC=CC=C1</t>
  </si>
  <si>
    <t>N-[(cyclopropylcarbamoyl)methyl]-N-methyl-2-[(2-phenoxyphenyl)amino]acetamide</t>
  </si>
  <si>
    <t>C20H23N3O3</t>
  </si>
  <si>
    <t>MMV1192560</t>
  </si>
  <si>
    <t>OC1=CC=CN=C1NC(=O)C1=CC=C(C=C1)N1C=CN=C1</t>
  </si>
  <si>
    <t>N-(3-hydroxypyridin-2-yl)-4-(1H-imidazol-1-yl)benzamide</t>
  </si>
  <si>
    <t>C15H12N4O2</t>
  </si>
  <si>
    <t>MMV1305609</t>
  </si>
  <si>
    <t>[O-][N+](=O)C1=CN=C(NC(=O)NC2=CC=CC(=C2)C(F)(F)F)S1</t>
  </si>
  <si>
    <t>3-(5-nitro-1,3-thiazol-2-yl)-1-[3-(trifluoromethyl)phenyl]urea</t>
  </si>
  <si>
    <t>C11H7F3N4O3S</t>
  </si>
  <si>
    <t>MMV1449078</t>
  </si>
  <si>
    <t>O=C(NC1=CC=C(N=C1)N1CCOCC1)C1=CC=C(C=C1)S(=O)(=O)N1CCCC2=CC=CC=C12</t>
  </si>
  <si>
    <t>N-[6-(morpholin-4-yl)pyridin-3-yl]-4-(1,2,3,4-tetrahydroquinoline-1-sulfonyl)benzamide</t>
  </si>
  <si>
    <t>C25H26N4O4S</t>
  </si>
  <si>
    <t>MMV1209196</t>
  </si>
  <si>
    <t>COC1=CC=C(\C=C\C2=CC=C3C(Cl)=CC(Cl)=C(O)C3=N2)C=C1</t>
  </si>
  <si>
    <t>5,7-dichloro-2-[(E)-2-(4-methoxyphenyl)ethenyl]quinolin-8-ol</t>
  </si>
  <si>
    <t>C18H13Cl2NO2</t>
  </si>
  <si>
    <t>MMV1187880</t>
  </si>
  <si>
    <t>C(NC1=C2SC=CC2=NC=N1)C1=CC=C(CN2CCOCC2)C=C1</t>
  </si>
  <si>
    <t>N-({4-[(morpholin-4-yl)methyl]phenyl}methyl)thieno[3,2-d]pyrimidin-4-amine</t>
  </si>
  <si>
    <t>C18H20N4OS</t>
  </si>
  <si>
    <t>CC1=NN2C(NC(=CC2=O)C2=CC=CC=C2)=C1C1=CC=C(F)C=C1</t>
  </si>
  <si>
    <t>3-(4-fluorophenyl)-2-methyl-5-phenyl-4H,7H-pyrazolo[1,5-a]pyrimidin-7-one</t>
  </si>
  <si>
    <t>C19H14FN3O</t>
  </si>
  <si>
    <t>MMV1221826</t>
  </si>
  <si>
    <t>CC1=CC(C(=O)COC(=O)C2=CC=CC=C2O)=C(C)N1CC1CCCO1</t>
  </si>
  <si>
    <t>2-{2,5-dimethyl-1-[(oxolan-2-yl)methyl]-1H-pyrrol-3-yl}-2-oxoethyl 2-hydroxybenzoate</t>
  </si>
  <si>
    <t>C20H23NO5</t>
  </si>
  <si>
    <t>MMV1088595</t>
  </si>
  <si>
    <t>CC(C)C1=CC=C2C=C(NC2=C1)C(=O)NC1=CC=C2OCC(=O)NC2=C1</t>
  </si>
  <si>
    <t>N-(3-oxo-3,4-dihydro-2H-1,4-benzoxazin-6-yl)-6-(propan-2-yl)-1H-indole-2-carboxamide</t>
  </si>
  <si>
    <t>C20H19N3O3</t>
  </si>
  <si>
    <t>MMV1026923</t>
  </si>
  <si>
    <t>CN(CC1=CC=CS1)CC1=NC(N)=C2C(SC3=C2CCCC3)=N1</t>
  </si>
  <si>
    <t>5-({methyl[(thiophen-2-yl)methyl]amino}methyl)-8-thia-4,6-diazatricyclo[7.4.0.0Â²,â·]trideca-1(9),2,4,6-tetraen-3-amine</t>
  </si>
  <si>
    <t>C17H20N4S2</t>
  </si>
  <si>
    <t>MMV1075268</t>
  </si>
  <si>
    <t>CC(=O)C1=C(C)N=C2SC(C3=NC(=NO3)C(C)(C)C)=C(N)C2=C1</t>
  </si>
  <si>
    <t>1-[3-amino-2-(3-tert-butyl-1,2,4-oxadiazol-5-yl)-6-methylthieno[2,3-b]pyridin-5-yl]ethan-1-one</t>
  </si>
  <si>
    <t>C16H18N4O2S</t>
  </si>
  <si>
    <t>MMV1449163</t>
  </si>
  <si>
    <t>CN1CCCN(C(=O)CCNC(=O)\C=C\C2=CC=CO2)C2=C1N=C1C=CC=CC1=N2</t>
  </si>
  <si>
    <t>(2E)-3-(furan-2-yl)-N-(3-{5-methyl-1H,2H,3H,4H,5H-[1,4]diazepino[2,3-b]quinoxalin-1-yl}-3-oxopropyl)prop-2-enamide</t>
  </si>
  <si>
    <t>C22H23N5O3</t>
  </si>
  <si>
    <t>MMV1102713</t>
  </si>
  <si>
    <t>FC(F)(F)COC1=NC=CC=C1C(=O)NCC1=CC=C(C=C1)N1CCCC1=O</t>
  </si>
  <si>
    <t>N-{[4-(2-oxopyrrolidin-1-yl)phenyl]methyl}-2-(2,2,2-trifluoroethoxy)pyridine-3-carboxamide</t>
  </si>
  <si>
    <t>C19H18F3N3O3</t>
  </si>
  <si>
    <t>MMV1209939</t>
  </si>
  <si>
    <t>C(SC1=NC2=C(N=N1)C1=C(N2)C=CC=C1)C1=CN2C=CSC2=N1</t>
  </si>
  <si>
    <t>3-[({imidazo[2,1-b][1,3]thiazol-6-yl}methyl)sulfanyl]-5H-[1,2,4]triazino[5,6-b]indole</t>
  </si>
  <si>
    <t>C15H10N6S2</t>
  </si>
  <si>
    <t>MMV1068837</t>
  </si>
  <si>
    <t>CC1=CC=C(NC(=O)C2=CC3=C(CCCCCC3)S2)N=C1</t>
  </si>
  <si>
    <t>N-(5-methylpyridin-2-yl)-4H,5H,6H,7H,8H,9H-cycloocta[b]thiophene-2-carboxamide</t>
  </si>
  <si>
    <t>MMV1086262</t>
  </si>
  <si>
    <t>FC(F)(F)COC1=NC=C(C=C1Cl)C(=O)NC1=CC=CC2=CNN=C12</t>
  </si>
  <si>
    <t>5-chloro-N-(2H-indazol-7-yl)-6-(2,2,2-trifluoroethoxy)pyridine-3-carboxamide</t>
  </si>
  <si>
    <t>C15H10ClF3N4O2</t>
  </si>
  <si>
    <t>MMV1470575</t>
  </si>
  <si>
    <t>CN(CCO)C1=CC(=NC(=N1)N1N=C(C)C=C1C)C1=CC=CC=C1</t>
  </si>
  <si>
    <t>2-{[2-(3,5-dimethyl-1H-pyrazol-1-yl)-6-phenylpyrimidin-4-yl](methyl)amino}ethan-1-ol</t>
  </si>
  <si>
    <t>C18H21N5O</t>
  </si>
  <si>
    <t>MMV1188687</t>
  </si>
  <si>
    <t>CC(C)N1N=CC2=CC(=CN=C12)C(=O)NC1=NC(=CS1)C1=NC=CC=C1</t>
  </si>
  <si>
    <t>1-(propan-2-yl)-N-[4-(pyridin-2-yl)-1,3-thiazol-2-yl]-1H-pyrazolo[3,4-b]pyridine-5-carboxamide</t>
  </si>
  <si>
    <t>C18H16N6OS</t>
  </si>
  <si>
    <t>MMV1487922</t>
  </si>
  <si>
    <t>CCS(=O)(=O)C1=NC(C(=O)NC2=C(C=CC=C2)C(F)(F)F)=C(Cl)C=N1</t>
  </si>
  <si>
    <t>5-chloro-2-(ethanesulfonyl)-N-[2-(trifluoromethyl)phenyl]pyrimidine-4-carboxamide</t>
  </si>
  <si>
    <t>C14H11ClF3N3O3S</t>
  </si>
  <si>
    <t>MMV1288442</t>
  </si>
  <si>
    <t>CN1\C(SC2=C1C=CC(C)=C2)=N/C(=O)C1=CC=CS1</t>
  </si>
  <si>
    <t>N-[(2E)-3,6-dimethyl-2,3-dihydro-1,3-benzothiazol-2-ylidene]thiophene-2-carboxamide</t>
  </si>
  <si>
    <t>C14H12N2OS2</t>
  </si>
  <si>
    <t>MMV1354949</t>
  </si>
  <si>
    <t>CC1CC2=CC(=CC=C2N1S(C)(=O)=O)C(=O)CSC1=NN=C(CC2=CC=CS2)N1C</t>
  </si>
  <si>
    <t>1-(1-methanesulfonyl-2-methyl-2,3-dihydro-1H-indol-5-yl)-2-({4-methyl-5-[(thiophen-2-yl)methyl]-4H-1,2,4-triazol-3-yl}sulfanyl)ethan-1-one</t>
  </si>
  <si>
    <t>C20H22N4O3S3</t>
  </si>
  <si>
    <t>MMV1479915</t>
  </si>
  <si>
    <t>COC1=CC=C(C=C1)N1N=C(C)C2=C1NC(=O)CC2C1=CC=C2OCOC2=C1</t>
  </si>
  <si>
    <t>4-(2H-1,3-benzodioxol-5-yl)-1-(4-methoxyphenyl)-3-methyl-1H,4H,5H,6H,7H-pyrazolo[3,4-b]pyridin-6-one</t>
  </si>
  <si>
    <t>C21H19N3O4</t>
  </si>
  <si>
    <t>BrC1=CN=C2N=C(NC2=C1)C1=CC=CC=C1</t>
  </si>
  <si>
    <t>6-bromo-2-phenyl-1H-imidazo[4,5-b]pyridine</t>
  </si>
  <si>
    <t>C12H8BrN3</t>
  </si>
  <si>
    <t>MMV1470157</t>
  </si>
  <si>
    <t>CN(C)CC1=NC(=O)C2=C(N1)C1=CC=CC=C1CC2(C)C</t>
  </si>
  <si>
    <t>2-[(dimethylamino)methyl]-5,5-dimethyl-1H,4H,5H,6H-benzo[h]quinazolin-4-one</t>
  </si>
  <si>
    <t>MMV1102399</t>
  </si>
  <si>
    <t>COC(=O)C1=CC=C(CNC(=O)NCCN2C(C)CCC3=C2C=CC=C3)C=C1</t>
  </si>
  <si>
    <t>methyl 4-[({[2-(2-methyl-1,2,3,4-tetrahydroquinolin-1-yl)ethyl]carbamoyl}amino)methyl]benzoate</t>
  </si>
  <si>
    <t>C22H27N3O3</t>
  </si>
  <si>
    <t>MMV1288041</t>
  </si>
  <si>
    <t>CC1=CC(\C=N\NC2=NC(=O)C=C(C)N2)=C(C)N1CC(F)(F)F</t>
  </si>
  <si>
    <t>2-[(E)-2-{[2,5-dimethyl-1-(2,2,2-trifluoroethyl)-1H-pyrrol-3-yl]methylidene}hydrazin-1-yl]-6-methyl-1,4-dihydropyrimidin-4-one</t>
  </si>
  <si>
    <t>C14H16F3N5O</t>
  </si>
  <si>
    <t>MMV1430601</t>
  </si>
  <si>
    <t>O=C1N=C(CCC2=CC=C3OCCOC3=C2)NC2=C1C=CC=C2</t>
  </si>
  <si>
    <t>2-[2-(2,3-dihydro-1,4-benzodioxin-6-yl)ethyl]-1,4-dihydroquinazolin-4-one</t>
  </si>
  <si>
    <t>MMV1469689</t>
  </si>
  <si>
    <t>CC(C)C1=NC2=C(C=NN2C(NCC2=NC=CC=C2)=C1)C1=CC=CC=C1</t>
  </si>
  <si>
    <t>3-phenyl-5-(propan-2-yl)-N-[(pyridin-2-yl)methyl]pyrazolo[1,5-a]pyrimidin-7-amine</t>
  </si>
  <si>
    <t>C21H21N5</t>
  </si>
  <si>
    <t>CC1=NC2=NC=NN2C(N2CCC3=CC=CC=C3C2)=C1Cl</t>
  </si>
  <si>
    <t>2-{6-chloro-5-methyl-[1,2,4]triazolo[1,5-a]pyrimidin-7-yl}-1,2,3,4-tetrahydroisoquinoline</t>
  </si>
  <si>
    <t>C15H14ClN5</t>
  </si>
  <si>
    <t>MMV1171032</t>
  </si>
  <si>
    <t>COC1=CC=CC=C1CN1CCN2[C@H](C1)C(=O)N[C@H](CC1=CC=C(O)C=C1)C2=O</t>
  </si>
  <si>
    <t>(3R,9aR)-3-[(4-hydroxyphenyl)methyl]-8-[(2-methoxyphenyl)methyl]-octahydro-1H-[1,4]diazino[1,2-a]pyrazine-1,4-dione</t>
  </si>
  <si>
    <t>MMV1192735</t>
  </si>
  <si>
    <t>OC1=CC=CN=C1NC(=O)C1=CC=C(C=C1)N1C=NC2=CC=CC=C12</t>
  </si>
  <si>
    <t>4-(1H-1,3-benzodiazol-1-yl)-N-(3-hydroxypyridin-2-yl)benzamide</t>
  </si>
  <si>
    <t>C19H14N4O2</t>
  </si>
  <si>
    <t>MMV1100542</t>
  </si>
  <si>
    <t>COC1=CC=CC=C1NC(=O)NCC1=NC(=CN1)C1=CC=CC=C1</t>
  </si>
  <si>
    <t>1-(2-methoxyphenyl)-3-[(4-phenyl-1H-imidazol-2-yl)methyl]urea</t>
  </si>
  <si>
    <t>C18H18N4O2</t>
  </si>
  <si>
    <t>MMV1458346</t>
  </si>
  <si>
    <t>O=C(NC1=CC=C2OC3(CCCCC3)OC2=C1)C1=CC=CNC1=O</t>
  </si>
  <si>
    <t>2-oxo-N-{spiro[1,3-benzodioxole-2,1'-cyclohexan]-6-yl}-1,2-dihydropyridine-3-carboxamide</t>
  </si>
  <si>
    <t>C18H18N2O4</t>
  </si>
  <si>
    <t>MMV1222590</t>
  </si>
  <si>
    <t>O=C(CN1N=NC2=CC=CC=C2C1=O)C1=CC=C(C=C1)C1CCCCC1</t>
  </si>
  <si>
    <t>3-[2-(4-cyclohexylphenyl)-2-oxoethyl]-3,4-dihydro-1,2,3-benzotriazin-4-one</t>
  </si>
  <si>
    <t>C21H21N3O2</t>
  </si>
  <si>
    <t>MMV1464024</t>
  </si>
  <si>
    <t>CC(C)C1=NC2=CC(NC(=O)CSC3=NN=NN3C3CC3)=CC=C2O1</t>
  </si>
  <si>
    <t>2-[(1-cyclopropyl-1H-1,2,3,4-tetrazol-5-yl)sulfanyl]-N-[2-(propan-2-yl)-1,3-benzoxazol-5-yl]acetamide</t>
  </si>
  <si>
    <t>C16H18N6O2S</t>
  </si>
  <si>
    <t>MMV1192546</t>
  </si>
  <si>
    <t>CC(=O)C1=C(C)NC(C(=O)NC2=CC=C(OC3=CC=CC=C3Cl)C=C2)=C1C</t>
  </si>
  <si>
    <t>4-acetyl-N-[4-(2-chlorophenoxy)phenyl]-3,5-dimethyl-1H-pyrrole-2-carboxamide</t>
  </si>
  <si>
    <t>C21H19ClN2O3</t>
  </si>
  <si>
    <t>MMV1196783</t>
  </si>
  <si>
    <t>CC1=CC=C(S1)S(=O)(=O)NC1=C2C=CC=NC2=CC=C1</t>
  </si>
  <si>
    <t>5-methyl-N-(quinolin-5-yl)thiophene-2-sulfonamide</t>
  </si>
  <si>
    <t>C14H12N2O2S2</t>
  </si>
  <si>
    <t>MMV1200029</t>
  </si>
  <si>
    <t>CC1=CC=C(S1)C(=O)COC(=O)CC1=NNC(=O)C2=CC=CC=C12</t>
  </si>
  <si>
    <t>2-(5-methylthiophen-2-yl)-2-oxoethyl 2-(4-oxo-3,4-dihydrophthalazin-1-yl)acetate</t>
  </si>
  <si>
    <t>C17H14N2O4S</t>
  </si>
  <si>
    <t>MMV1451711</t>
  </si>
  <si>
    <t>CC(CCC1=CC=C(C=C1)C(=O)CN1N=CC(Cl)=C(Cl)C1=O)NC(C)=O</t>
  </si>
  <si>
    <t>N-(4-{4-[2-(4,5-dichloro-6-oxo-1,6-dihydropyridazin-1-yl)acetyl]phenyl}butan-2-yl)acetamide</t>
  </si>
  <si>
    <t>C18H19Cl2N3O3</t>
  </si>
  <si>
    <t>MMV1516156</t>
  </si>
  <si>
    <t>CCOC(=O)N1CCC(CC1)N\C=C(/C#N)S(=O)(=O)C1=CC=C(Cl)C=C1</t>
  </si>
  <si>
    <t>ethyl 4-{[(1E)-2-(4-chlorobenzenesulfonyl)-2-cyanoeth-1-en-1-yl]amino}piperidine-1-carboxylate</t>
  </si>
  <si>
    <t>C17H20ClN3O4S</t>
  </si>
  <si>
    <t>MMV1036321</t>
  </si>
  <si>
    <t>CC(C)C1=CC=C(CCNC(=O)COC(=O)C2=CC(=CN2)C(C)=O)C=C1</t>
  </si>
  <si>
    <t>({2-[4-(propan-2-yl)phenyl]ethyl}carbamoyl)methyl 4-acetyl-1H-pyrrole-2-carboxylate</t>
  </si>
  <si>
    <t>C20H24N2O4</t>
  </si>
  <si>
    <t>CSC1=NC(=O)N=C(N1)C1=CC=C(Cl)C=C1</t>
  </si>
  <si>
    <t>4-(4-chlorophenyl)-6-(methylsulfanyl)-2,5-dihydro-1,3,5-triazin-2-one</t>
  </si>
  <si>
    <t>C10H8ClN3OS</t>
  </si>
  <si>
    <t>MMV1292780</t>
  </si>
  <si>
    <t>[O-][N+](=O)C1=CC=C(S1)C(=O)C(\C#N)=C1\NC2=CC=CC=C2S1</t>
  </si>
  <si>
    <t>2-[(2Z)-2,3-dihydro-1,3-benzothiazol-2-ylidene]-3-(5-nitrothiophen-2-yl)-3-oxopropanenitrile</t>
  </si>
  <si>
    <t>C14H7N3O3S2</t>
  </si>
  <si>
    <t>MMV1463500</t>
  </si>
  <si>
    <t>CC(C)C1=CSC(NC(=O)C2=C(N(N=C2)C2=CC=CC=C2F)C(F)(F)F)=N1</t>
  </si>
  <si>
    <t>1-(2-fluorophenyl)-N-[4-(propan-2-yl)-1,3-thiazol-2-yl]-5-(trifluoromethyl)-1H-pyrazole-4-carboxamide</t>
  </si>
  <si>
    <t>C17H14F4N4OS</t>
  </si>
  <si>
    <t>MMV1097781</t>
  </si>
  <si>
    <t>CCC1=C(C=NN1C(C)(C)C)C(=O)NC1=NN(CCC2=CC=CC=N2)C=C1</t>
  </si>
  <si>
    <t>1-tert-butyl-5-ethyl-N-{1-[2-(pyridin-2-yl)ethyl]-1H-pyrazol-3-yl}-1H-pyrazole-4-carboxamide</t>
  </si>
  <si>
    <t>C20H26N6O</t>
  </si>
  <si>
    <t>MMV1189204</t>
  </si>
  <si>
    <t>C1COC2=CC(=CC=C2O1)C1=CSC(NC2=CC=CC=N2)=N1</t>
  </si>
  <si>
    <t>N-[4-(2,3-dihydro-1,4-benzodioxin-6-yl)-1,3-thiazol-2-yl]pyridin-2-amine</t>
  </si>
  <si>
    <t>C16H13N3O2S</t>
  </si>
  <si>
    <t>MMV1198650</t>
  </si>
  <si>
    <t>CCOC1=CC=C(OC2=CC=C(C=C2)S(=O)(=O)NC(C)C2=CC=NC=C2)C=C1</t>
  </si>
  <si>
    <t>4-(4-ethoxyphenoxy)-N-[1-(pyridin-4-yl)ethyl]benzene-1-sulfonamide</t>
  </si>
  <si>
    <t>C21H22N2O4S</t>
  </si>
  <si>
    <t>MMV1505363</t>
  </si>
  <si>
    <t>OC1=C(C=C(Br)C=C1)C(=O)NC1=CC(Cl)=CC(Cl)=C1</t>
  </si>
  <si>
    <t>5-bromo-N-(3,5-dichlorophenyl)-2-hydroxybenzamide</t>
  </si>
  <si>
    <t>C13H8BrCl2NO2</t>
  </si>
  <si>
    <t>MMV1490405</t>
  </si>
  <si>
    <t>CC(C)CC1=CC=C(C=C1)C(C)C1=NN2C(S1)=NN=C2C1=CC=CO1</t>
  </si>
  <si>
    <t>3-(furan-2-yl)-6-{1-[4-(2-methylpropyl)phenyl]ethyl}-[1,2,4]triazolo[3,4-b][1,3,4]thiadiazole</t>
  </si>
  <si>
    <t>C19H20N4OS</t>
  </si>
  <si>
    <t>MMV1421890</t>
  </si>
  <si>
    <t>CC1CCC2=C(C1)C1=CC(=CC=C1N2)C(=O)NC1=CC=CC=C1N1CCCCC1</t>
  </si>
  <si>
    <t>3-methyl-N-[2-(piperidin-1-yl)phenyl]-2,3,4,9-tetrahydro-1H-carbazole-6-carboxamide</t>
  </si>
  <si>
    <t>C25H29N3O</t>
  </si>
  <si>
    <t>MMV1490397</t>
  </si>
  <si>
    <t>CC(C1=NN2C(S1)=NN=C2C1=CC=CO1)C1=CC=C(C(F)=C1)C1=CC=CC=C1</t>
  </si>
  <si>
    <t>6-(1-{2-fluoro-[1,1'-biphenyl]-4-yl}ethyl)-3-(furan-2-yl)-[1,2,4]triazolo[3,4-b][1,3,4]thiadiazole</t>
  </si>
  <si>
    <t>C21H15FN4OS</t>
  </si>
  <si>
    <t>MMV1338321</t>
  </si>
  <si>
    <t>COC1=CC(=CC(OC)=C1OC)C(=O)C1=C(N)C(=CN2C3=CC=CC=C3N=C12)C#N</t>
  </si>
  <si>
    <t>11-amino-10-(3,4,5-trimethoxybenzoyl)-1,8-diazatricyclo[7.4.0.0Â²,â·]trideca-2,4,6,8,10,12-hexaene-12-carbonitrile</t>
  </si>
  <si>
    <t>C22H18N4O4</t>
  </si>
  <si>
    <t>MMV1293872</t>
  </si>
  <si>
    <t>C\N=C1/SC=C(N1\N=C\C1=CC=CS1)C1=CC=C(OC(F)F)C=C1</t>
  </si>
  <si>
    <t>N-[(2Z)-4-[4-(difluoromethoxy)phenyl]-3-[(E)-[(thiophen-2-yl)methylidene]amino]-2,3-dihydro-1,3-thiazol-2-ylidene]methanamine</t>
  </si>
  <si>
    <t>C16H13F2N3OS2</t>
  </si>
  <si>
    <t>COC1=CC=C(CCNC2=C3C=C(C)SC3=NC=N2)C=C1OC</t>
  </si>
  <si>
    <t>N-[2-(3,4-dimethoxyphenyl)ethyl]-6-methylthieno[2,3-d]pyrimidin-4-amine</t>
  </si>
  <si>
    <t>MMV1005800</t>
  </si>
  <si>
    <t>O\N=C1\C2=CC=CC=C2C2=C1C=C(N=N2)C1=CC(OC(F)(F)F)=CC=C1</t>
  </si>
  <si>
    <t>N-[(5Z)-3-[3-(trifluoromethoxy)phenyl]-5H-indeno[1,2-c]pyridazin-5-ylidene]hydroxylamine</t>
  </si>
  <si>
    <t>C18H10F3N3O2</t>
  </si>
  <si>
    <t>MMV1189050</t>
  </si>
  <si>
    <t>C(COC1=CC=C2C=CC=CC2=C1)NC1=C2C=CSC2=NC=N1</t>
  </si>
  <si>
    <t>N-[2-(naphthalen-2-yloxy)ethyl]thieno[2,3-d]pyrimidin-4-amine</t>
  </si>
  <si>
    <t>C18H15N3OS</t>
  </si>
  <si>
    <t>MMV1175000</t>
  </si>
  <si>
    <t>CC1=NN(C(C)=C1)C1=CC=C2C(Cl)=CC(Cl)=C(O)C2=N1</t>
  </si>
  <si>
    <t>5,7-dichloro-2-(3,5-dimethyl-1H-pyrazol-1-yl)quinolin-8-ol</t>
  </si>
  <si>
    <t>C14H11Cl2N3O</t>
  </si>
  <si>
    <t>MMV1052296</t>
  </si>
  <si>
    <t>CC(C)NS(=O)(=O)C1=CC=CC(CNC2=C3C=CC=CC3=NC=N2)=C1</t>
  </si>
  <si>
    <t>N-(propan-2-yl)-3-{[(quinazolin-4-yl)amino]methyl}benzene-1-sulfonamide</t>
  </si>
  <si>
    <t>C18H20N4O2S</t>
  </si>
  <si>
    <t>MMV1193982</t>
  </si>
  <si>
    <t>CC1=NN(C(OC2=CC=CC=C2)=C1\C=C1/C(=O)NC2=CC=CC=C12)C1=CC=CC=C1</t>
  </si>
  <si>
    <t>(3Z)-3-[(3-methyl-5-phenoxy-1-phenyl-1H-pyrazol-4-yl)methylidene]-2,3-dihydro-1H-indol-2-one</t>
  </si>
  <si>
    <t>C25H19N3O2</t>
  </si>
  <si>
    <t>MMV1042747</t>
  </si>
  <si>
    <t>COC1=CC(CNC(=O)NC2=NC3=CC=CC=C3S2)=CC(OC)=C1OC</t>
  </si>
  <si>
    <t>3-(1,3-benzothiazol-2-yl)-1-[(3,4,5-trimethoxyphenyl)methyl]urea</t>
  </si>
  <si>
    <t>C18H19N3O4S</t>
  </si>
  <si>
    <t>MMV1458543</t>
  </si>
  <si>
    <t>CC1=CC=NC2=NC(=NN12)C(=O)NC1=CC(=CC=C1N1CCCCCC1)C(F)(F)F</t>
  </si>
  <si>
    <t>N-[2-(azepan-1-yl)-5-(trifluoromethyl)phenyl]-7-methyl-[1,2,4]triazolo[1,5-a]pyrimidine-2-carboxamide</t>
  </si>
  <si>
    <t>C20H21F3N6O</t>
  </si>
  <si>
    <t>MMV1043514</t>
  </si>
  <si>
    <t>CC(NC(=O)C1=CC=CC(NC2=NC=CC=N2)=C1)C1=CC=CC(=C1)C(F)(F)F</t>
  </si>
  <si>
    <t>3-[(pyrimidin-2-yl)amino]-N-{1-[3-(trifluoromethyl)phenyl]ethyl}benzamide</t>
  </si>
  <si>
    <t>C20H17F3N4O</t>
  </si>
  <si>
    <t>MMV1188599</t>
  </si>
  <si>
    <t>CC(NC1=C2C=CSC2=NC=N1)C1=CC=C(C=C1)N1C=NC=N1</t>
  </si>
  <si>
    <t>N-{1-[4-(1H-1,2,4-triazol-1-yl)phenyl]ethyl}thieno[2,3-d]pyrimidin-4-amine</t>
  </si>
  <si>
    <t>C16H14N6S</t>
  </si>
  <si>
    <t>MMV1103183</t>
  </si>
  <si>
    <t>OC1=CC=CN=C1NC(=O)C1=CC=C(N=C1)N1CCOCC1</t>
  </si>
  <si>
    <t>N-(3-hydroxypyridin-2-yl)-6-(morpholin-4-yl)pyridine-3-carboxamide</t>
  </si>
  <si>
    <t>C15H16N4O3</t>
  </si>
  <si>
    <t>MMV1288459</t>
  </si>
  <si>
    <t>CC1=NN(C(Cl)=C1\C=N\NC1=NC(=O)C=C(C)N1)C1=CC=CC=C1Cl</t>
  </si>
  <si>
    <t>2-[(E)-2-{[5-chloro-1-(2-chlorophenyl)-3-methyl-1H-pyrazol-4-yl]methylidene}hydrazin-1-yl]-6-methyl-1,4-dihydropyrimidin-4-one</t>
  </si>
  <si>
    <t>C16H14Cl2N6O</t>
  </si>
  <si>
    <t>MMV1205466</t>
  </si>
  <si>
    <t>CC1=CC(C(=O)COC2=CC=C(C=C2)C(N)=O)=C(C)N1C1=CC=C2OCOC2=C1</t>
  </si>
  <si>
    <t>4-{2-[1-(2H-1,3-benzodioxol-5-yl)-2,5-dimethyl-1H-pyrrol-3-yl]-2-oxoethoxy}benzamide</t>
  </si>
  <si>
    <t>C22H20N2O5</t>
  </si>
  <si>
    <t>MMV1189352</t>
  </si>
  <si>
    <t>CCN(CC)S(=O)(=O)N1CCN(CC1)C(=O)C1=C2C=CC=CC2=NN1</t>
  </si>
  <si>
    <t>N,N-diethyl-4-(2H-indazole-3-carbonyl)piperazine-1-sulfonamide</t>
  </si>
  <si>
    <t>C16H23N5O3S</t>
  </si>
  <si>
    <t>ClC1=C(Cl)C(=O)N(N=C1)C1=NC2=CC=CC=C2N1</t>
  </si>
  <si>
    <t>2-(1H-1,3-benzodiazol-2-yl)-4,5-dichloro-2,3-dihydropyridazin-3-one</t>
  </si>
  <si>
    <t>C11H6Cl2N4O</t>
  </si>
  <si>
    <t>MMV1458375</t>
  </si>
  <si>
    <t>CSC1=NN2C(=N1)N=C(C)C(CCC(=O)N(CC(F)(F)F)C(C)C1CC1)=C2C</t>
  </si>
  <si>
    <t>N-(1-cyclopropylethyl)-3-[5,7-dimethyl-2-(methylsulfanyl)-[1,2,4]triazolo[1,5-a]pyrimidin-6-yl]-N-(2,2,2-trifluoroethyl)propanamide</t>
  </si>
  <si>
    <t>C18H24F3N5OS</t>
  </si>
  <si>
    <t>FC(F)(F)C1=CN=C(NCCNC2=NC=C(C=C2)C(F)(F)F)C=C1</t>
  </si>
  <si>
    <t>N1,N2-bis[5-(trifluoromethyl)pyridin-2-yl]ethane-1,2-diamine</t>
  </si>
  <si>
    <t>C14H12F6N4</t>
  </si>
  <si>
    <t>MMV1167992</t>
  </si>
  <si>
    <t>CCNC(=O)C1=NN(CC2CC2)C2=C1CN(CC2)C(=O)C1=CC(=NN1)C1=C(F)C=CC=C1</t>
  </si>
  <si>
    <t>1-(cyclopropylmethyl)-N-ethyl-5-[3-(2-fluorophenyl)-1H-pyrazole-5-carbonyl]-1H,4H,5H,6H,7H-pyrazolo[4,3-c]pyridine-3-carboxamide</t>
  </si>
  <si>
    <t>C23H25FN6O2</t>
  </si>
  <si>
    <t>MMV1469771</t>
  </si>
  <si>
    <t>COC1=C(OC)C=C(C=C1)C1=C2N=C(C)C=C(NCC3=NC=CC=C3)N2N=C1C</t>
  </si>
  <si>
    <t>3-(3,4-dimethoxyphenyl)-2,5-dimethyl-N-[(pyridin-2-yl)methyl]pyrazolo[1,5-a]pyrimidin-7-amine</t>
  </si>
  <si>
    <t>C22H23N5O2</t>
  </si>
  <si>
    <t>MMV1069399</t>
  </si>
  <si>
    <t>CN1C(N)=C(C(=O)COC(=O)C2(CCCC2)C2=CC=C(Cl)C=C2)C(=O)N(C)C1=O</t>
  </si>
  <si>
    <t>2-(6-amino-1,3-dimethyl-2,4-dioxo-1,2,3,4-tetrahydropyrimidin-5-yl)-2-oxoethyl 1-(4-chlorophenyl)cyclopentane-1-carboxylate</t>
  </si>
  <si>
    <t>C20H22ClN3O5</t>
  </si>
  <si>
    <t>MMV1466899</t>
  </si>
  <si>
    <t>CCOC1=CC=C(C=C1)S(=O)(=O)CC1=NCCC2=CC(OC)=C(OC)C=C12</t>
  </si>
  <si>
    <t>1-[(4-ethoxybenzenesulfonyl)methyl]-6,7-dimethoxy-3,4-dihydroisoquinoline</t>
  </si>
  <si>
    <t>C20H23NO5S</t>
  </si>
  <si>
    <t>MMV1207608</t>
  </si>
  <si>
    <t>CNC1=C(C(=O)NCC2=CC=C(COCC(F)(F)F)C=C2)C(C)=NS1</t>
  </si>
  <si>
    <t>3-methyl-5-(methylamino)-N-({4-[(2,2,2-trifluoroethoxy)methyl]phenyl}methyl)-1,2-thiazole-4-carboxamide</t>
  </si>
  <si>
    <t>C16H18F3N3O2S</t>
  </si>
  <si>
    <t>O=C(COC1=CC=C(OC2=CC=CC=C2)C=C1)NCC1=CN2C=CC=CC2=N1</t>
  </si>
  <si>
    <t>N-({imidazo[1,2-a]pyridin-2-yl}methyl)-2-(4-phenoxyphenoxy)acetamide</t>
  </si>
  <si>
    <t>MMV1310571</t>
  </si>
  <si>
    <t>CCOC(=O)C1=C(NC(=O)CNCC2=CC=CC=N2)SC(CC)=C1C</t>
  </si>
  <si>
    <t>ethyl 5-ethyl-4-methyl-2-(2-{[(pyridin-2-yl)methyl]amino}acetamido)thiophene-3-carboxylate</t>
  </si>
  <si>
    <t>C18H23N3O3S</t>
  </si>
  <si>
    <t>MMV1519580</t>
  </si>
  <si>
    <t>CCC1=CC=C(C=C1)N1N=NN=C1C1=CN=C(N)N=C1C1=CC=CC=C1</t>
  </si>
  <si>
    <t>5-[1-(4-ethylphenyl)-1H-1,2,3,4-tetrazol-5-yl]-4-phenylpyrimidin-2-amine</t>
  </si>
  <si>
    <t>C19H17N7</t>
  </si>
  <si>
    <t>MMV1509352</t>
  </si>
  <si>
    <t>COC(=O)C1=CC(OC)=C(OC)C=C1NS(=O)(=O)C1=CC=C(Cl)C=C1</t>
  </si>
  <si>
    <t>methyl 2-(4-chlorobenzenesulfonamido)-4,5-dimethoxybenzoate</t>
  </si>
  <si>
    <t>C16H16ClNO6S</t>
  </si>
  <si>
    <t>MMV1098839</t>
  </si>
  <si>
    <t>CNS(=O)(=O)C1=CC=C(O1)C(=O)NC1=CC=C(NC2=CC=CC=C2)C=C1</t>
  </si>
  <si>
    <t>5-(methylsulfamoyl)-N-[4-(phenylamino)phenyl]furan-2-carboxamide</t>
  </si>
  <si>
    <t>C18H17N3O4S</t>
  </si>
  <si>
    <t>MMV1187634</t>
  </si>
  <si>
    <t>COC1=CC=C2C=C(CN(C)CC(=O)NC3=C(C=CS3)C(N)=O)C=CC2=C1</t>
  </si>
  <si>
    <t>2-(2-{[(6-methoxynaphthalen-2-yl)methyl](methyl)amino}acetamido)thiophene-3-carboxamide</t>
  </si>
  <si>
    <t>MMV1221911</t>
  </si>
  <si>
    <t>CCOC(=O)C1=C(C)C(C(=O)OCC(=O)NC2=CC=C(Cl)C=N2)=C(C)N1</t>
  </si>
  <si>
    <t>4-[(5-chloropyridin-2-yl)carbamoyl]methyl 2-ethyl 3,5-dimethyl-1H-pyrrole-2,4-dicarboxylate</t>
  </si>
  <si>
    <t>C17H18ClN3O5</t>
  </si>
  <si>
    <t>MMV1222726</t>
  </si>
  <si>
    <t>NC1=C(C#N)C(=NN1C(=O)NC1=CC=C(Cl)C(Cl)=C1)N1CCCC1</t>
  </si>
  <si>
    <t>5-amino-4-cyano-N-(3,4-dichlorophenyl)-3-(pyrrolidin-1-yl)-1H-pyrazole-1-carboxamide</t>
  </si>
  <si>
    <t>C15H14Cl2N6O</t>
  </si>
  <si>
    <t>MMV1013204</t>
  </si>
  <si>
    <t>COC1=CC=CC(\C=C\C2=NNC(=O)C(C#N)=C2C)=C1</t>
  </si>
  <si>
    <t>6-[(E)-2-(3-methoxyphenyl)ethenyl]-5-methyl-3-oxo-2,3-dihydropyridazine-4-carbonitrile</t>
  </si>
  <si>
    <t>C15H13N3O2</t>
  </si>
  <si>
    <t>MMV1035644</t>
  </si>
  <si>
    <t>COC1=CC=C(O)C(=C1)C(=O)C1=CN2C(=O)C3=CC=CC=C3N=C2C(Cl)=C1</t>
  </si>
  <si>
    <t>6-chloro-8-(2-hydroxy-5-methoxybenzoyl)-11H-pyrido[2,1-b]quinazolin-11-one</t>
  </si>
  <si>
    <t>C20H13ClN2O4</t>
  </si>
  <si>
    <t>MMV1440277</t>
  </si>
  <si>
    <t>FC1=CC=C(NC(=O)CNC(=O)CN2N=CC(Cl)=C(Cl)C2=O)C(F)=C1F</t>
  </si>
  <si>
    <t>2-(4,5-dichloro-6-oxo-1,6-dihydropyridazin-1-yl)-N-{[(2,3,4-trifluorophenyl)carbamoyl]methyl}acetamide</t>
  </si>
  <si>
    <t>C14H9Cl2F3N4O3</t>
  </si>
  <si>
    <t>MMV1057181</t>
  </si>
  <si>
    <t>CCOC1=C(NC(=O)\C=C\C2=NN=C3N2N=CC2=CC=CC=C32)C=CC=C1</t>
  </si>
  <si>
    <t>(2E)-N-(2-ethoxyphenyl)-3-{[1,2,4]triazolo[3,4-a]phthalazin-3-yl}prop-2-enamide</t>
  </si>
  <si>
    <t>MMV1487924</t>
  </si>
  <si>
    <t>CCS(=O)(=O)C1=NC=C(Cl)C(=N1)C(=O)NC1=CC=C(C=C1)C(=O)OC</t>
  </si>
  <si>
    <t>methyl 4-[5-chloro-2-(ethanesulfonyl)pyrimidine-4-amido]benzoate</t>
  </si>
  <si>
    <t>C15H14ClN3O5S</t>
  </si>
  <si>
    <t>MMV1170432</t>
  </si>
  <si>
    <t>CCN1N=C(C(=O)NCC2=CC=C(OC)C=C2)C2=C1CCN(C2)C(=O)C1CC2=CC=CC=C2O1</t>
  </si>
  <si>
    <t>5-(2,3-dihydro-1-benzofuran-2-carbonyl)-1-ethyl-N-[(4-methoxyphenyl)methyl]-1H,4H,5H,6H,7H-pyrazolo[4,3-c]pyridine-3-carboxamide</t>
  </si>
  <si>
    <t>C26H28N4O4</t>
  </si>
  <si>
    <t>MMV1090336</t>
  </si>
  <si>
    <t>CCOC1=CC=C(C=C1)C1=NC(=CS1)C(=O)NC1=NC=CC=C1O</t>
  </si>
  <si>
    <t>2-(4-ethoxyphenyl)-N-(3-hydroxypyridin-2-yl)-1,3-thiazole-4-carboxamide</t>
  </si>
  <si>
    <t>C17H15N3O3S</t>
  </si>
  <si>
    <t>MMV1162938</t>
  </si>
  <si>
    <t>COC1=CC=C(C=C1)S(=O)(=O)NN(C)C1=C2C=CC=CC2=NC(=N1)C(F)(F)F</t>
  </si>
  <si>
    <t>4-methoxy-N'-methyl-N'-[2-(trifluoromethyl)quinazolin-4-yl]benzene-1-sulfonohydrazide</t>
  </si>
  <si>
    <t>C17H15F3N4O3S</t>
  </si>
  <si>
    <t>MMV1169088</t>
  </si>
  <si>
    <t>CCOC(=O)C1=NN(CCC2=CC=CC=C2)C2=C1CN(CC2)C(=O)C1=CC(C)=NN1</t>
  </si>
  <si>
    <t>ethyl 5-(3-methyl-1H-pyrazole-5-carbonyl)-1-(2-phenylethyl)-1H,4H,5H,6H,7H-pyrazolo[4,3-c]pyridine-3-carboxylate</t>
  </si>
  <si>
    <t>C22H25N5O3</t>
  </si>
  <si>
    <t>MMV1491445</t>
  </si>
  <si>
    <t>COCC1=C(C2=NN=C3C(=O)C=CC=C3N2N1)C1=CC=CC=C1</t>
  </si>
  <si>
    <t>4-(methoxymethyl)-5-phenyl-2,3,7,8-tetraazatricyclo[7.4.0.0Â²,â¶]trideca-1(13),4,6,8,11-pentaen-10-one</t>
  </si>
  <si>
    <t>C17H14N4O2</t>
  </si>
  <si>
    <t>MMV1434089</t>
  </si>
  <si>
    <t>CCCN1N=C(C(=O)NCCC2=CC=C(C=C2)N2C=CC=N2)C2=CC=CC=C2C1=O</t>
  </si>
  <si>
    <t>4-oxo-3-propyl-N-{2-[4-(1H-pyrazol-1-yl)phenyl]ethyl}-3,4-dihydrophthalazine-1-carboxamide</t>
  </si>
  <si>
    <t>C23H23N5O2</t>
  </si>
  <si>
    <t>MMV1427805</t>
  </si>
  <si>
    <t>CCCCCC1=NN=C(NC(=O)C2=NC=CN=C2N)S1</t>
  </si>
  <si>
    <t>3-amino-N-(5-pentyl-1,3,4-thiadiazol-2-yl)pyrazine-2-carboxamide</t>
  </si>
  <si>
    <t>C12H16N6OS</t>
  </si>
  <si>
    <t>MMV1455205</t>
  </si>
  <si>
    <t>CC1=CC=CC(NC(=O)CN2C(=O)\C(=C(\C#N)C3=NC4=CC=CC=C4N3)C3=CC=CC=C23)=C1</t>
  </si>
  <si>
    <t>2-[(3Z)-3-[(1H-1,3-benzodiazol-2-yl)(cyano)methylidene]-2-oxo-2,3-dihydro-1H-indol-1-yl]-N-(3-methylphenyl)acetamide</t>
  </si>
  <si>
    <t>C26H19N5O2</t>
  </si>
  <si>
    <t>MMV1102419</t>
  </si>
  <si>
    <t>N#CC1=CC=C(NCCNC2=NC3=CC=CC=C3S2)N=C1</t>
  </si>
  <si>
    <t>6-({2-[(1,3-benzothiazol-2-yl)amino]ethyl}amino)pyridine-3-carbonitrile</t>
  </si>
  <si>
    <t>C15H13N5S</t>
  </si>
  <si>
    <t>MMV1443607</t>
  </si>
  <si>
    <t>C(N1CCN(CC1)C1=NN2C=C(N=C2S1)C1=CC=CC=C1)C1=CN2C=CC=CC2=N1</t>
  </si>
  <si>
    <t>1-({imidazo[1,2-a]pyridin-2-yl}methyl)-4-{6-phenylimidazo[2,1-b][1,3,4]thiadiazol-2-yl}piperazine</t>
  </si>
  <si>
    <t>C22H21N7S</t>
  </si>
  <si>
    <t>MMV1190624</t>
  </si>
  <si>
    <t>NC1=C(C#N)C(CC#N)=C(C#N)C(NC2=C(F)C=C(F)C=C2)=N1</t>
  </si>
  <si>
    <t>2-amino-4-(cyanomethyl)-6-[(2,4-difluorophenyl)amino]pyridine-3,5-dicarbonitrile</t>
  </si>
  <si>
    <t>C15H8F2N6</t>
  </si>
  <si>
    <t>MMV1488875</t>
  </si>
  <si>
    <t>O=C1N=C(NC2=CC=CN=C2)S\C1=C\C1=CC=C2N=CC=CC2=C1</t>
  </si>
  <si>
    <t>(5E)-2-[(pyridin-3-yl)amino]-5-[(quinolin-6-yl)methylidene]-4,5-dihydro-1,3-thiazol-4-one</t>
  </si>
  <si>
    <t>C18H12N4OS</t>
  </si>
  <si>
    <t>MMV1456413</t>
  </si>
  <si>
    <t>CC1=CC(C)=C(C=C1)S(=O)(=O)\N=C1/C=C2N(CCO)CCOC2(O)C2=C1C=CC=C2</t>
  </si>
  <si>
    <t>N-[(6E)-10b-hydroxy-4-(2-hydroxyethyl)-2H,3H,4H,6H,10bH-naphtho[1,2-b][1,4]oxazin-6-ylidene]-2,4-dimethylbenzene-1-sulfonamide</t>
  </si>
  <si>
    <t>C22H24N2O5S</t>
  </si>
  <si>
    <t>MMV1210115</t>
  </si>
  <si>
    <t>ClC1=CN2C=C(CSC3=NC4=C(N=N3)C3=C(N4)C=CC=C3)N=C2C=C1</t>
  </si>
  <si>
    <t>6-chloro-2-({5H-[1,2,4]triazino[5,6-b]indol-3-ylsulfanyl}methyl)imidazo[1,2-a]pyridine</t>
  </si>
  <si>
    <t>C17H11ClN6S</t>
  </si>
  <si>
    <t>MMV1466979</t>
  </si>
  <si>
    <t>COC1=CC=C(C=C1OC)C1=NOC(C1)C(N)=O</t>
  </si>
  <si>
    <t>3-(3,4-dimethoxyphenyl)-4,5-dihydro-1,2-oxazole-5-carboxamide</t>
  </si>
  <si>
    <t>C12H14N2O4</t>
  </si>
  <si>
    <t>MMV1452174</t>
  </si>
  <si>
    <t>CC1=C2C(Cl)=C(SC2=CC=C1)C(=O)NCC1=CC=CC(NS(N)(=O)=O)=C1</t>
  </si>
  <si>
    <t>3-chloro-4-methyl-N-{[3-(sulfamoylamino)phenyl]methyl}-1-benzothiophene-2-carboxamide</t>
  </si>
  <si>
    <t>C17H16ClN3O3S2</t>
  </si>
  <si>
    <t>MMV1214532</t>
  </si>
  <si>
    <t>CC(C)C1=CC=C(\C=C2/CCC3=C2N=C2C=CC=CC2=C3C(O)=O)C=C1</t>
  </si>
  <si>
    <t>(3E)-3-{[4-(propan-2-yl)phenyl]methylidene}-1H,2H,3H-cyclopenta[b]quinoline-9-carboxylic acid</t>
  </si>
  <si>
    <t>C23H21NO2</t>
  </si>
  <si>
    <t>MMV1192895</t>
  </si>
  <si>
    <t>FC(F)(F)C1=NC(NCCNC2=CC=CC=N2)=C2C=CC=CC2=N1</t>
  </si>
  <si>
    <t>N1-(pyridin-2-yl)-N2-[2-(trifluoromethyl)quinazolin-4-yl]ethane-1,2-diamine</t>
  </si>
  <si>
    <t>C16H14F3N5</t>
  </si>
  <si>
    <t>MMV1210104</t>
  </si>
  <si>
    <t>OC(=O)C1=C2C=CC=CC2=NC2=C1CC\C2=C/C1=CC=CC=C1Cl</t>
  </si>
  <si>
    <t>(3E)-3-[(2-chlorophenyl)methylidene]-1H,2H,3H-cyclopenta[b]quinoline-9-carboxylic acid</t>
  </si>
  <si>
    <t>C20H14ClNO2</t>
  </si>
  <si>
    <t>MMV1223789</t>
  </si>
  <si>
    <t>CC1=CC=C(NS(=O)(=O)C2=CC=C(C=C2)C(=O)NC2=NC=CC=C2O)C=C1</t>
  </si>
  <si>
    <t>N-(3-hydroxypyridin-2-yl)-4-[(4-methylphenyl)sulfamoyl]benzamide</t>
  </si>
  <si>
    <t>C19H17N3O4S</t>
  </si>
  <si>
    <t>MMV1071712</t>
  </si>
  <si>
    <t>NC1=NN(C(=O)C2=CSC3=CC=CC=C23)C2=CC=CC=C12</t>
  </si>
  <si>
    <t>1-(1-benzothiophene-3-carbonyl)-1H-indazol-3-amine</t>
  </si>
  <si>
    <t>C16H11N3OS</t>
  </si>
  <si>
    <t>MMV1008960</t>
  </si>
  <si>
    <t>CN1N=C2C(CCC3=CC=CC=C23)C1C1=CC=C(C=C1)C(F)(F)F</t>
  </si>
  <si>
    <t>2-methyl-3-[4-(trifluoromethyl)phenyl]-2H,3H,3aH,4H,5H-benzo[g]indazole</t>
  </si>
  <si>
    <t>C19H17F3N2</t>
  </si>
  <si>
    <t>MMV1177519</t>
  </si>
  <si>
    <t>CCOC(=O)CC1=CC=C(NC(=O)C2=CC=C(C=C2)C(C)(C)C)C=C1</t>
  </si>
  <si>
    <t>ethyl 2-[4-(4-tert-butylbenzamido)phenyl]acetate</t>
  </si>
  <si>
    <t>C21H25NO3</t>
  </si>
  <si>
    <t>MMV1428239</t>
  </si>
  <si>
    <t>COC1=CC=C(C=C1)C1=CSC(NC(=O)CN2CCN(CC2)C2=C3C=NN(C)C3=NC=N2)=N1</t>
  </si>
  <si>
    <t>N-[4-(4-methoxyphenyl)-1,3-thiazol-2-yl]-2-(4-{1-methyl-1H-pyrazolo[3,4-d]pyrimidin-4-yl}piperazin-1-yl)acetamide</t>
  </si>
  <si>
    <t>C22H24N8O2S</t>
  </si>
  <si>
    <t>MMV1342637</t>
  </si>
  <si>
    <t>CC1=CC(N)=C(N)C=C1C</t>
  </si>
  <si>
    <t>4,5-dimethylbenzene-1,2-diamine</t>
  </si>
  <si>
    <t>C8H12N2</t>
  </si>
  <si>
    <t>MMV1264283</t>
  </si>
  <si>
    <t>CC1=CC=C(NS(=O)(=O)C2=CC=C(C=C2)C(=O)NC2=NC=CC=C2O)C=C1C</t>
  </si>
  <si>
    <t>4-[(3,4-dimethylphenyl)sulfamoyl]-N-(3-hydroxypyridin-2-yl)benzamide</t>
  </si>
  <si>
    <t>FC(F)(F)C1=CC=CC(=C1)N1N=NC2=CC=CC=C2C1=N</t>
  </si>
  <si>
    <t>MMV1515302</t>
  </si>
  <si>
    <t>N1C=CC(=N1)C1=CC=C(S1)C#CC1=CC=CC=C1</t>
  </si>
  <si>
    <t>3-[5-(2-phenylethynyl)thiophen-2-yl]-1H-pyrazole</t>
  </si>
  <si>
    <t>C15H10N2S</t>
  </si>
  <si>
    <t>MMV1175132</t>
  </si>
  <si>
    <t>O=C(NC1=CC=C(OC2=CC=C3C=CC=CC3=C2)C=C1)C1=CC=CC=C1</t>
  </si>
  <si>
    <t>N-[4-(naphthalen-2-yloxy)phenyl]benzamide</t>
  </si>
  <si>
    <t>C23H17NO2</t>
  </si>
  <si>
    <t>MMV1186934</t>
  </si>
  <si>
    <t>OC1=C(C=C(F)C=C1)C(=O)C1=CN=C2C=C3OCCOC3=CC2=C1</t>
  </si>
  <si>
    <t>2-{2H,3H-[1,4]dioxino[2,3-g]quinoline-8-carbonyl}-4-fluorophenol</t>
  </si>
  <si>
    <t>C18H12FNO4</t>
  </si>
  <si>
    <t>CC1=NN(CC2=CC=CC=C2)C2=C1C=C(S2)C(=O)NC1=NC2=CC=CC=C2N1</t>
  </si>
  <si>
    <t>N-(1H-1,3-benzodiazol-2-yl)-1-benzyl-3-methyl-1H-thieno[2,3-c]pyrazole-5-carboxamide</t>
  </si>
  <si>
    <t>C21H17N5OS</t>
  </si>
  <si>
    <t>CCC1=CC=C(C=C1)C(=O)NC1=CC=CC(NC(=O)C2=C(C)C=CC=C2)=C1</t>
  </si>
  <si>
    <t>4-ethyl-N-[3-(2-methylbenzamido)phenyl]benzamide</t>
  </si>
  <si>
    <t>C23H22N2O2</t>
  </si>
  <si>
    <t>MMV1420795</t>
  </si>
  <si>
    <t>CC1=CC=C2C(CSC3=NC(N)=C(C=C3C#N)C#N)=CC(=O)OC2=C1C</t>
  </si>
  <si>
    <t>2-amino-6-{[(7,8-dimethyl-2-oxo-2H-chromen-4-yl)methyl]sulfanyl}pyridine-3,5-dicarbonitrile</t>
  </si>
  <si>
    <t>C19H14N4O2S</t>
  </si>
  <si>
    <t>MMV1008025</t>
  </si>
  <si>
    <t>CN(C)C1=CC=C(\C=C(/C#N)C2=CC=C(C)C=C2)C=C1</t>
  </si>
  <si>
    <t>(2Z)-3-[4-(dimethylamino)phenyl]-2-(4-methylphenyl)prop-2-enenitrile</t>
  </si>
  <si>
    <t>C18H18N2</t>
  </si>
  <si>
    <t>MMV1379346</t>
  </si>
  <si>
    <t>COC1=CC=C(C=C1NC(C)=O)S(=O)(=O)N(CC1=CC=CS1)C1=CC=C2OCCOC2=C1</t>
  </si>
  <si>
    <t>N-{5-[(2,3-dihydro-1,4-benzodioxin-6-yl)[(thiophen-2-yl)methyl]sulfamoyl]-2-methoxyphenyl}acetamide</t>
  </si>
  <si>
    <t>C22H22N2O6S2</t>
  </si>
  <si>
    <t>MMV1042847</t>
  </si>
  <si>
    <t>CNC1=C(C(=O)OCCOC2=CC=CC=C2C(C)=O)C(C)=NS1</t>
  </si>
  <si>
    <t>2-(2-acetylphenoxy)ethyl 3-methyl-5-(methylamino)-1,2-thiazole-4-carboxylate</t>
  </si>
  <si>
    <t>C16H18N2O4S</t>
  </si>
  <si>
    <t>MMV1010040</t>
  </si>
  <si>
    <t>O=C(NC1=NC=C(CC2=CC=C(C=C2)C#N)S1)C1=CC=C2N=CSC2=C1</t>
  </si>
  <si>
    <t>N-{5-[(4-cyanophenyl)methyl]-1,3-thiazol-2-yl}-1,3-benzothiazole-6-carboxamide</t>
  </si>
  <si>
    <t>C19H12N4OS2</t>
  </si>
  <si>
    <t>MMV1537081</t>
  </si>
  <si>
    <t>ClC1=CC=CC(NC2=NC=C(S2)C2=CC3=C(OCCCO3)C=C2)=C1</t>
  </si>
  <si>
    <t>N-(3-chlorophenyl)-5-(3,4-dihydro-2H-1,5-benzodioxepin-7-yl)-1,3-thiazol-2-amine</t>
  </si>
  <si>
    <t>C18H15ClN2O2S</t>
  </si>
  <si>
    <t>MMV1185795</t>
  </si>
  <si>
    <t>CC1=CC(C)=C(C=C1)C1=CSC(NC2=CC=CC=N2)=N1</t>
  </si>
  <si>
    <t>N-[4-(2,4-dimethylphenyl)-1,3-thiazol-2-yl]pyridin-2-amine</t>
  </si>
  <si>
    <t>C16H15N3S</t>
  </si>
  <si>
    <t>MMV1395014</t>
  </si>
  <si>
    <t>CC1=C(C)C(C)=C(C(C)=C1C)S(=O)(=O)NC1=CC2=NNC=C2C=C1</t>
  </si>
  <si>
    <t>N-(2H-indazol-6-yl)-2,3,4,5,6-pentamethylbenzene-1-sulfonamide</t>
  </si>
  <si>
    <t>C18H21N3O2S</t>
  </si>
  <si>
    <t>CC1=C(C=C(N1C1=CC=CC=C1)C(C)(C)C)C(=O)NC1=CC=C(C)C=C1</t>
  </si>
  <si>
    <t>5-tert-butyl-2-methyl-N-(4-methylphenyl)-1-phenyl-1H-pyrrole-3-carboxamide</t>
  </si>
  <si>
    <t>C23H26N2O</t>
  </si>
  <si>
    <t>MMV1534349</t>
  </si>
  <si>
    <t>CC1=NC(=CS1)C(=N)NOC(=O)C1=C(C)ON=C1C1=C(Cl)C=CC=C1Cl</t>
  </si>
  <si>
    <t>(2-methyl-1,3-thiazol-4-yl)methanimidamido 3-(2,6-dichlorophenyl)-5-methyl-1,2-oxazole-4-carboxylate</t>
  </si>
  <si>
    <t>C16H12Cl2N4O3S</t>
  </si>
  <si>
    <t>MMV1429088</t>
  </si>
  <si>
    <t>O=S(=O)(NC1CCN(CC1)C1=NN2C=C(N=C2S1)C1=CC=CC=C1)C1=CC=CS1</t>
  </si>
  <si>
    <t>N-(1-{6-phenylimidazo[2,1-b][1,3,4]thiadiazol-2-yl}piperidin-4-yl)thiophene-2-sulfonamide</t>
  </si>
  <si>
    <t>C19H19N5O2S3</t>
  </si>
  <si>
    <t>MMV1189017</t>
  </si>
  <si>
    <t>N#C\C(=C/C1=CN(CC2=CC=CC=C2)N=C1C1=CC=CN=C1)C1=NC2=CC=CC=C2N1</t>
  </si>
  <si>
    <t>(2E)-2-(1H-1,3-benzodiazol-2-yl)-3-[1-benzyl-3-(pyridin-3-yl)-1H-pyrazol-4-yl]prop-2-enenitrile</t>
  </si>
  <si>
    <t>C25H18N6</t>
  </si>
  <si>
    <t>MMV1187504</t>
  </si>
  <si>
    <t>ClC1=CC=C(C=C1N=C1NN=C(CS1)C1=CNC2=CC=CC=C12)S(=O)(=O)N1CCOCC1</t>
  </si>
  <si>
    <t>N-[2-chloro-5-(morpholine-4-sulfonyl)phenyl]-5-(1H-indol-3-yl)-3,6-dihydro-2H-1,3,4-thiadiazin-2-imine</t>
  </si>
  <si>
    <t>C21H20ClN5O3S2</t>
  </si>
  <si>
    <t>MMV1188137</t>
  </si>
  <si>
    <t>FC1=CC=C(NC2=NNC(O2)=C2C=CC=CC2=C)C(F)=C1F</t>
  </si>
  <si>
    <t>5-(6-methylidenecyclohexa-2,4-dien-1-ylidene)-N-(2,3,4-trifluorophenyl)-4,5-dihydro-1,3,4-oxadiazol-2-amine</t>
  </si>
  <si>
    <t>C15H10F3N3O</t>
  </si>
  <si>
    <t>MMV1431410</t>
  </si>
  <si>
    <t>COC(=O)C1=CC(=CC(=C1)N1C(C)=CC(C(=O)CN2N=CC(Cl)=C(Cl)C2=O)=C1C)C(=O)OC</t>
  </si>
  <si>
    <t>1,3-dimethyl 5-{3-[2-(4,5-dichloro-6-oxo-1,6-dihydropyridazin-1-yl)acetyl]-2,5-dimethyl-1H-pyrrol-1-yl}benzene-1,3-dicarboxylate</t>
  </si>
  <si>
    <t>C22H19Cl2N3O6</t>
  </si>
  <si>
    <t>MMV1193478</t>
  </si>
  <si>
    <t>BrC1=CC=C(C=C1)[N+]1=NC(=NN1C1=NNN=N1)C1=CC=CC=C1</t>
  </si>
  <si>
    <t>2-(4-bromophenyl)-5-phenyl-3-(2H-1,2,3,4-tetrazol-5-yl)-3H-1,2Î»âµ,3,4-tetrazol-2-ylium</t>
  </si>
  <si>
    <t>C14H10BrN8</t>
  </si>
  <si>
    <t>MMV1387240</t>
  </si>
  <si>
    <t>CN(C)S(=O)(=O)C1=CC=C2OC(SCC(=O)NC3=CC(=NO3)C(C)(C)C)=NC2=C1</t>
  </si>
  <si>
    <t>N-(3-tert-butyl-1,2-oxazol-5-yl)-2-{[5-(dimethylsulfamoyl)-1,3-benzoxazol-2-yl]sulfanyl}acetamide</t>
  </si>
  <si>
    <t>C18H22N4O5S2</t>
  </si>
  <si>
    <t>MMV1104109</t>
  </si>
  <si>
    <t>COC1=CC=C(NC(=O)C2=CC=NN2)C=C1NC(=O)C1=CC=C(Cl)C=C1F</t>
  </si>
  <si>
    <t>N-[3-(4-chloro-2-fluorobenzamido)-4-methoxyphenyl]-1H-pyrazole-5-carboxamide</t>
  </si>
  <si>
    <t>C18H14ClFN4O3</t>
  </si>
  <si>
    <t>MMV1189721</t>
  </si>
  <si>
    <t>COC1=CC2=CC=C(CNC3=NC=NC4=NNC=C34)C=C2C=C1</t>
  </si>
  <si>
    <t>N-[(6-methoxynaphthalen-2-yl)methyl]-2H-pyrazolo[3,4-d]pyrimidin-4-amine</t>
  </si>
  <si>
    <t>C17H15N5O</t>
  </si>
  <si>
    <t>MMV1422341</t>
  </si>
  <si>
    <t>O=C(CN1C2=C(OCCC1=O)C=CC=C2)N1CCN(CC1)C(=O)C1COC2=C(O1)C=CC=C2</t>
  </si>
  <si>
    <t>5-{2-[4-(2,3-dihydro-1,4-benzodioxine-2-carbonyl)piperazin-1-yl]-2-oxoethyl}-2,3,4,5-tetrahydro-1,5-benzoxazepin-4-one</t>
  </si>
  <si>
    <t>C24H25N3O6</t>
  </si>
  <si>
    <t>MMV1425074</t>
  </si>
  <si>
    <t>CN(C1CCCCC1)C(=O)CSC1=NN=C(COC2=C(F)C=CC=C2)N1N</t>
  </si>
  <si>
    <t>2-({4-amino-5-[(2-fluorophenoxy)methyl]-4H-1,2,4-triazol-3-yl}sulfanyl)-N-cyclohexyl-N-methylacetamide</t>
  </si>
  <si>
    <t>C18H24FN5O2S</t>
  </si>
  <si>
    <t>MMV1083923</t>
  </si>
  <si>
    <t>CNC1=C2C=CC=CC2=NC(SCCS(=O)(=O)C2=CC=CC=C2)=N1</t>
  </si>
  <si>
    <t>2-{[2-(benzenesulfonyl)ethyl]sulfanyl}-N-methylquinazolin-4-amine</t>
  </si>
  <si>
    <t>C17H17N3O2S2</t>
  </si>
  <si>
    <t>MMV1102829</t>
  </si>
  <si>
    <t>CCOC(=O)C1=CC=C(N=C1)N1CCN(CC1)C(C)C1=NC(=NO1)C(C)C</t>
  </si>
  <si>
    <t>ethyl 6-(4-{1-[3-(propan-2-yl)-1,2,4-oxadiazol-5-yl]ethyl}piperazin-1-yl)pyridine-3-carboxylate</t>
  </si>
  <si>
    <t>C19H27N5O3</t>
  </si>
  <si>
    <t>MMV1188401</t>
  </si>
  <si>
    <t>COCC(C)NC1=C2C(SC=C2C2=CC=C(OC)C=C2)=NC=N1</t>
  </si>
  <si>
    <t>5-(4-methoxyphenyl)-N-(1-methoxypropan-2-yl)thieno[2,3-d]pyrimidin-4-amine</t>
  </si>
  <si>
    <t>MMV1081395</t>
  </si>
  <si>
    <t>CCOC(=O)C1=CC=C(OC2=C(N=C3C=CC=CC3=N2)C(C#N)C(=O)OC)C=C1</t>
  </si>
  <si>
    <t>ethyl 4-{[3-(1-cyano-2-methoxy-2-oxoethyl)quinoxalin-2-yl]oxy}benzoate</t>
  </si>
  <si>
    <t>C21H17N3O5</t>
  </si>
  <si>
    <t>MMV1050519</t>
  </si>
  <si>
    <t>CC(C)NC(=O)C1=CC=C(C)N1C</t>
  </si>
  <si>
    <t>1,5-dimethyl-N-(propan-2-yl)-1H-pyrrole-2-carboxamide</t>
  </si>
  <si>
    <t>C10H16N2O</t>
  </si>
  <si>
    <t>MMV1189198</t>
  </si>
  <si>
    <t>CNC1=NN=C(SC2=C3SC=CC3=NC=N2)S1</t>
  </si>
  <si>
    <t>N-methyl-5-{thieno[3,2-d]pyrimidin-4-ylsulfanyl}-1,3,4-thiadiazol-2-amine</t>
  </si>
  <si>
    <t>C9H7N5S3</t>
  </si>
  <si>
    <t>MMV1315301</t>
  </si>
  <si>
    <t>CC1=CC=C(CN2C=CS\C2=N\C(=O)C2=CC3=C(CCCCC3)S2)C=C1</t>
  </si>
  <si>
    <t>N-[(2E)-3-[(4-methylphenyl)methyl]-2,3-dihydro-1,3-thiazol-2-ylidene]-4H,5H,6H,7H,8H-cyclohepta[b]thiophene-2-carboxamide</t>
  </si>
  <si>
    <t>C21H22N2OS2</t>
  </si>
  <si>
    <t>MMV1048929</t>
  </si>
  <si>
    <t>O=C(NC1=NC2=CC3=C(OCCO3)C=C2S1)C1=CC=CC2=CNN=C12</t>
  </si>
  <si>
    <t>N-{10,13-dioxa-4-thia-6-azatricyclo[7.4.0.0Â³,â·]trideca-1(9),2,5,7-tetraen-5-yl}-2H-indazole-7-carboxamide</t>
  </si>
  <si>
    <t>C17H12N4O3S</t>
  </si>
  <si>
    <t>MMV1531541</t>
  </si>
  <si>
    <t>CC(C)(C)C1=CC=C(S1)C(=O)NC1=CC(F)=CC=C1F</t>
  </si>
  <si>
    <t>5-tert-butyl-N-(2,5-difluorophenyl)thiophene-2-carboxamide</t>
  </si>
  <si>
    <t>C15H15F2NOS</t>
  </si>
  <si>
    <t>MMV1010301</t>
  </si>
  <si>
    <t>O=C1N(N=CC2=CC=CC=C12)C1=NC2=CC=CC=C2N1</t>
  </si>
  <si>
    <t>2-(1H-1,3-benzodiazol-2-yl)-1,2-dihydrophthalazin-1-one</t>
  </si>
  <si>
    <t>MMV1222698</t>
  </si>
  <si>
    <t>CCOC(=O)C1=C(COC(=O)C2=C(C)ON=C2CC)C(C#N)=C(N)S1</t>
  </si>
  <si>
    <t>[5-amino-4-cyano-2-(ethoxycarbonyl)thiophen-3-yl]methyl 3-ethyl-5-methyl-1,2-oxazole-4-carboxylate</t>
  </si>
  <si>
    <t>C16H17N3O5S</t>
  </si>
  <si>
    <t>MMV1193707</t>
  </si>
  <si>
    <t>O=C1N(N=CC2=CC=CC=C12)C1=NC2=CC=CC=C2S1</t>
  </si>
  <si>
    <t>2-(1,3-benzothiazol-2-yl)-1,2-dihydrophthalazin-1-one</t>
  </si>
  <si>
    <t>C15H9N3OS</t>
  </si>
  <si>
    <t>MMV1528817</t>
  </si>
  <si>
    <t>CC(C)C1=CC=C(C=C1)C1C2CCC3=C(C=CC=C3)C2=NN1C</t>
  </si>
  <si>
    <t>2-methyl-3-[4-(propan-2-yl)phenyl]-2H,3H,3aH,4H,5H-benzo[g]indazole</t>
  </si>
  <si>
    <t>C21H24N2</t>
  </si>
  <si>
    <t>MMV1498942</t>
  </si>
  <si>
    <t>CC1=C(I)C(=O)C2=C(N1)C=CC(F)=C2</t>
  </si>
  <si>
    <t>6-fluoro-3-iodo-2-methyl-1,4-dihydroquinolin-4-one</t>
  </si>
  <si>
    <t>C10H7FINO</t>
  </si>
  <si>
    <t>MMV1294162</t>
  </si>
  <si>
    <t>C\N=C1/SC=C(N1\N=C\C1=C(Br)C=CC=C1)C1=CC=C(OC(F)F)C=C1</t>
  </si>
  <si>
    <t>N-[(2Z)-3-[(E)-[(2-bromophenyl)methylidene]amino]-4-[4-(difluoromethoxy)phenyl]-2,3-dihydro-1,3-thiazol-2-ylidene]methanamine</t>
  </si>
  <si>
    <t>C18H14BrF2N3OS</t>
  </si>
  <si>
    <t>MMV1538165</t>
  </si>
  <si>
    <t>CC(=O)O[C@H]1CC[C@@]2(C)[C@H](CCC3C2CC[C@]2(C)C(CC[C@]32O)C2=CC(=O)OC2)C1</t>
  </si>
  <si>
    <t>(3aS,5aR,7S,9aS,11aR)-3a-hydroxy-9a,11a-dimethyl-1-(5-oxo-2,5-dihydrofuran-3-yl)-hexadecahydro-1H-cyclopenta[a]phenanthren-7-yl acetate</t>
  </si>
  <si>
    <t>C25H36O5</t>
  </si>
  <si>
    <t>MMV1282856</t>
  </si>
  <si>
    <t>CC1=C(SC2=NC(C)=CC(C)=C12)C(=O)NC1=NC2=CC=CC=C2S1</t>
  </si>
  <si>
    <t>N-(1,3-benzothiazol-2-yl)-3,4,6-trimethylthieno[2,3-b]pyridine-2-carboxamide</t>
  </si>
  <si>
    <t>C18H15N3OS2</t>
  </si>
  <si>
    <t>MMV1451822</t>
  </si>
  <si>
    <t>FC1=CC=C(C=C1)C1=NOC(CN(CC2=CC=CO2)CC2=CC=C(C=C2)C(=O)NC2CC2)=N1</t>
  </si>
  <si>
    <t>N-cyclopropyl-4-[({[3-(4-fluorophenyl)-1,2,4-oxadiazol-5-yl]methyl}[(furan-2-yl)methyl]amino)methyl]benzamide</t>
  </si>
  <si>
    <t>C25H23FN4O3</t>
  </si>
  <si>
    <t>MMV1497497</t>
  </si>
  <si>
    <t>C(SC1=NC=CC=C1)C1=CC=C(C=C1)C1=NC2=CC=CC=C2S1</t>
  </si>
  <si>
    <t>2-{4-[(pyridin-2-ylsulfanyl)methyl]phenyl}-1,3-benzothiazole</t>
  </si>
  <si>
    <t>C19H14N2S2</t>
  </si>
  <si>
    <t>MMV1511407</t>
  </si>
  <si>
    <t>CN(CCO)C1=CC=C(C=C1)C(=O)C1=CC=C(C=C1)N(C)CCO</t>
  </si>
  <si>
    <t>2-[(4-{4-[(2-hydroxyethyl)(methyl)amino]benzoyl}phenyl)(methyl)amino]ethan-1-ol</t>
  </si>
  <si>
    <t>C19H24N2O3</t>
  </si>
  <si>
    <t>MMV1034579</t>
  </si>
  <si>
    <t>COC1=CC=C(C=C1)C1=NN=C(N1)SC(C)C(=O)NCCC1=CCCCC1</t>
  </si>
  <si>
    <t>N-[2-(cyclohex-1-en-1-yl)ethyl]-2-{[5-(4-methoxyphenyl)-4H-1,2,4-triazol-3-yl]sulfanyl}propanamide</t>
  </si>
  <si>
    <t>C20H26N4O2S</t>
  </si>
  <si>
    <t>MMV1385304</t>
  </si>
  <si>
    <t>CCN(CC)S(=O)(=O)C1=CC=C(C=C1)C(C)NC(=O)C1=NN(CC)C(=O)C2=CC=CC=C12</t>
  </si>
  <si>
    <t>N-{1-[4-(diethylsulfamoyl)phenyl]ethyl}-3-ethyl-4-oxo-3,4-dihydrophthalazine-1-carboxamide</t>
  </si>
  <si>
    <t>C23H28N4O4S</t>
  </si>
  <si>
    <t>MMV1509223</t>
  </si>
  <si>
    <t>COC(=O)C1=CC(OC)=C(OC)C=C1NS(=O)(=O)C1=CC=C(OC)C=C1</t>
  </si>
  <si>
    <t>methyl 4,5-dimethoxy-2-(4-methoxybenzenesulfonamido)benzoate</t>
  </si>
  <si>
    <t>C17H19NO7S</t>
  </si>
  <si>
    <t>FC(F)(F)C1=C(N=CC=C1)N1CCN(CC1)C1=NC=C(NC(=O)C2=CC=CS2)C=C1</t>
  </si>
  <si>
    <t>N-(6-{4-[3-(trifluoromethyl)pyridin-2-yl]piperazin-1-yl}pyridin-3-yl)thiophene-2-carboxamide</t>
  </si>
  <si>
    <t>C20H18F3N5OS</t>
  </si>
  <si>
    <t>MMV1477724</t>
  </si>
  <si>
    <t>COC1=C(OC)C=C(C=C1)C1=C(ON=C1C)C1=C(O)C=C(OCC(C)=C)C=C1</t>
  </si>
  <si>
    <t>2-[4-(3,4-dimethoxyphenyl)-3-methyl-1,2-oxazol-5-yl]-5-[(2-methylprop-2-en-1-yl)oxy]phenol</t>
  </si>
  <si>
    <t>C22H23NO5</t>
  </si>
  <si>
    <t>MMV1442903</t>
  </si>
  <si>
    <t>CC1=C(N2C=CC=CC2=N1)C(=O)NNC(=O)C1=C2N=C3CCCCCN3C2=NC(C)=C1</t>
  </si>
  <si>
    <t>4-methyl-N'-{2-methylimidazo[1,2-a]pyridine-3-carbonyl}-1,3,8-triazatricyclo[7.5.0.0Â²,â·]tetradeca-2,4,6,8-tetraene-6-carbohydrazide</t>
  </si>
  <si>
    <t>C22H23N7O2</t>
  </si>
  <si>
    <t>MMV1290095</t>
  </si>
  <si>
    <t>CC1=NN(C(Cl)=C1\C=N\NC1=NC(=O)C=C(C)N1)C1=CC=CC(=C1)C(F)(F)F</t>
  </si>
  <si>
    <t>2-[(E)-2-({5-chloro-3-methyl-1-[3-(trifluoromethyl)phenyl]-1H-pyrazol-4-yl}methylidene)hydrazin-1-yl]-6-methyl-1,4-dihydropyrimidin-4-one</t>
  </si>
  <si>
    <t>C17H14ClF3N6O</t>
  </si>
  <si>
    <t>MMV1443028</t>
  </si>
  <si>
    <t>[O-][N+](=O)C1=CC=C(\C=C\C(=O)NCC(=O)N2CCN(CC2)S(=O)(=O)C2=CC=C(Cl)C=C2)C=C1</t>
  </si>
  <si>
    <t>(2E)-N-{2-[4-(4-chlorobenzenesulfonyl)piperazin-1-yl]-2-oxoethyl}-3-(4-nitrophenyl)prop-2-enamide</t>
  </si>
  <si>
    <t>C21H21ClN4O6S</t>
  </si>
  <si>
    <t>MMV1207324</t>
  </si>
  <si>
    <t>CS(=O)(=O)NC1=C2C(SC=C2C2=CC=CC=C2)=NC(=N1)C1=NC=CC=C1</t>
  </si>
  <si>
    <t>N-[5-phenyl-2-(pyridin-2-yl)thieno[2,3-d]pyrimidin-4-yl]methanesulfonamide</t>
  </si>
  <si>
    <t>C18H14N4O2S2</t>
  </si>
  <si>
    <t>MMV1049738</t>
  </si>
  <si>
    <t>NC1=NC=CN=C1C(=O)NC1=NC2=CC3=C(OCCO3)C=C2S1</t>
  </si>
  <si>
    <t>3-amino-N-{10,13-dioxa-4-thia-6-azatricyclo[7.4.0.0Â³,â·]trideca-1(9),2,5,7-tetraen-5-yl}pyrazine-2-carboxamide</t>
  </si>
  <si>
    <t>C14H11N5O3S</t>
  </si>
  <si>
    <t>MMV1443054</t>
  </si>
  <si>
    <t>COC1=CC=C(NC(=O)C2=COC=C2)C=C1S(=O)(=O)NC1=CC=C(Br)C=C1</t>
  </si>
  <si>
    <t>N-{3-[(4-bromophenyl)sulfamoyl]-4-methoxyphenyl}furan-3-carboxamide</t>
  </si>
  <si>
    <t>C18H15BrN2O5S</t>
  </si>
  <si>
    <t>MMV1192752</t>
  </si>
  <si>
    <t>CN1N=CC2=C(N=CN=C12)N1CCN(CC(=O)NC2=NC(=CS2)C2=CNC3=CC=CC=C23)CC1</t>
  </si>
  <si>
    <t>N-[4-(1H-indol-3-yl)-1,3-thiazol-2-yl]-2-(4-{1-methyl-1H-pyrazolo[3,4-d]pyrimidin-4-yl}piperazin-1-yl)acetamide</t>
  </si>
  <si>
    <t>C23H23N9OS</t>
  </si>
  <si>
    <t>MMV1311207</t>
  </si>
  <si>
    <t>CN(CC1=CC=CC=C1)S(=O)(=O)C1=CC=C(Cl)C(=C1)C(=O)NC1=NN=C(N1)C(F)(F)F</t>
  </si>
  <si>
    <t>5-[benzyl(methyl)sulfamoyl]-2-chloro-N-[5-(trifluoromethyl)-4H-1,2,4-triazol-3-yl]benzamide</t>
  </si>
  <si>
    <t>C18H15ClF3N5O3S</t>
  </si>
  <si>
    <t>O=C1N=C(NC2=C1C(=CS2)C1=CC=CC=C1)C1=NC=CC=C1</t>
  </si>
  <si>
    <t>5-phenyl-2-(pyridin-2-yl)-1H,4H-thieno[2,3-d]pyrimidin-4-one</t>
  </si>
  <si>
    <t>C17H11N3OS</t>
  </si>
  <si>
    <t>MMV1070017</t>
  </si>
  <si>
    <t>CN1\C(SC2=CC=CC=C12)=N\C(=O)C1=CNC(=O)C=C1</t>
  </si>
  <si>
    <t>N-[(2Z)-3-methyl-2,3-dihydro-1,3-benzothiazol-2-ylidene]-6-oxo-1,6-dihydropyridine-3-carboxamide</t>
  </si>
  <si>
    <t>C14H11N3O2S</t>
  </si>
  <si>
    <t>MMV1087037</t>
  </si>
  <si>
    <t>ClC1=CC=CC=C1C1=NC2=CC=C(NC(=O)C3=NNC(=O)C=C3)C=C2N1</t>
  </si>
  <si>
    <t>N-[2-(2-chlorophenyl)-1H-1,3-benzodiazol-6-yl]-6-oxo-1,6-dihydropyridazine-3-carboxamide</t>
  </si>
  <si>
    <t>C18H12ClN5O2</t>
  </si>
  <si>
    <t>MMV1454647</t>
  </si>
  <si>
    <t>COC1=CC=C(C=C1OC)C1=CSC(N\C=C2\C(=O)NC(=O)C3=CC=CC=C23)=N1</t>
  </si>
  <si>
    <t>(4E)-4-({[4-(3,4-dimethoxyphenyl)-1,3-thiazol-2-yl]amino}methylidene)-1,2,3,4-tetrahydroisoquinoline-1,3-dione</t>
  </si>
  <si>
    <t>C21H17N3O4S</t>
  </si>
  <si>
    <t>MMV1457596</t>
  </si>
  <si>
    <t>COC1=CC=C(C=C1OC)S(=O)(=O)N(CC1=CC=C(C=C1)C(=O)NC1CC1)C1CC1</t>
  </si>
  <si>
    <t>N-cyclopropyl-4-[(N-cyclopropyl3,4-dimethoxybenzenesulfonamido)methyl]benzamide</t>
  </si>
  <si>
    <t>C22H26N2O5S</t>
  </si>
  <si>
    <t>MMV1167451</t>
  </si>
  <si>
    <t>CN1C=C(CN2CCC3=C(C2)C(=NN3CC2=CC=CC=C2)C(=O)NCC2=NC=CS2)C2=CC=CC=C12</t>
  </si>
  <si>
    <t>1-benzyl-5-[(1-methyl-1H-indol-3-yl)methyl]-N-[(1,3-thiazol-2-yl)methyl]-1H,4H,5H,6H,7H-pyrazolo[4,3-c]pyridine-3-carboxamide</t>
  </si>
  <si>
    <t>C28H28N6OS</t>
  </si>
  <si>
    <t>MMV1097577</t>
  </si>
  <si>
    <t>CCOC1=CC=C(C=C1)C1=NC(CC(=O)NCC2=CC=NC(OC)=C2)=CS1</t>
  </si>
  <si>
    <t>2-[2-(4-ethoxyphenyl)-1,3-thiazol-4-yl]-N-[(2-methoxypyridin-4-yl)methyl]acetamide</t>
  </si>
  <si>
    <t>MMV1188932</t>
  </si>
  <si>
    <t>COC1=CC=C(C=C1)C1=CSC2=NC=NC(NCC(=O)NC(C)C)=C12</t>
  </si>
  <si>
    <t>2-{[5-(4-methoxyphenyl)thieno[2,3-d]pyrimidin-4-yl]amino}-N-(propan-2-yl)acetamide</t>
  </si>
  <si>
    <t>MMV1191430</t>
  </si>
  <si>
    <t>C(CNC1=C2C=CC=CC2=NC(=N1)C1=CC=NC=C1)NC1=CC=CC=N1</t>
  </si>
  <si>
    <t>N1-(pyridin-2-yl)-N2-[2-(pyridin-4-yl)quinazolin-4-yl]ethane-1,2-diamine</t>
  </si>
  <si>
    <t>C20H18N6</t>
  </si>
  <si>
    <t>CCCN1C2=C(N(CCOC)C(=N2)C(F)(F)F)C(=O)N(CC(=O)NC2=CC=C(C)C(C)=C2)C1=O</t>
  </si>
  <si>
    <t>N-(3,4-dimethylphenyl)-2-[7-(2-methoxyethyl)-2,6-dioxo-3-propyl-8-(trifluoromethyl)-2,3,6,7-tetrahydro-1H-purin-1-yl]acetamide</t>
  </si>
  <si>
    <t>C22H26F3N5O4</t>
  </si>
  <si>
    <t>MMV1191277</t>
  </si>
  <si>
    <t>CC1=NC(NCCNC2=CN=CC=N2)=C2C(SC=C2C2=CC=CS2)=N1</t>
  </si>
  <si>
    <t>N2-[2-methyl-5-(thiophen-2-yl)thieno[2,3-d]pyrimidin-4-yl]-N1-(pyrazin-2-yl)ethane-1,2-diamine</t>
  </si>
  <si>
    <t>C17H16N6S2</t>
  </si>
  <si>
    <t>MMV1029203</t>
  </si>
  <si>
    <t>CNC(=O)CNC1=C2C(SC=C2C2=CC=CC=C2)=NC(=N1)C1=NC=CC=C1</t>
  </si>
  <si>
    <t>N-methyl-2-{[5-phenyl-2-(pyridin-2-yl)thieno[2,3-d]pyrimidin-4-yl]amino}acetamide</t>
  </si>
  <si>
    <t>C20H17N5OS</t>
  </si>
  <si>
    <t>CC1=NN2C=C(N=C2SC1C1=CC=CC=C1)C1=CC=CC=C1</t>
  </si>
  <si>
    <t>3-methyl-2,7-diphenyl-2H-imidazo[2,1-b][1,3,4]thiadiazine</t>
  </si>
  <si>
    <t>C18H15N3S</t>
  </si>
  <si>
    <t>MMV1348540</t>
  </si>
  <si>
    <t>CC1=CC(C(=O)COC(=O)C2=CC=CC=C2C(F)(F)F)=C(C)N1CC1=CC=CC=C1Cl</t>
  </si>
  <si>
    <t>2-{1-[(2-chlorophenyl)methyl]-2,5-dimethyl-1H-pyrrol-3-yl}-2-oxoethyl 2-(trifluoromethyl)benzoate</t>
  </si>
  <si>
    <t>C23H19ClF3NO3</t>
  </si>
  <si>
    <t>MMV1005663</t>
  </si>
  <si>
    <t>ClC1=CC(NC(=O)NC2=CC(Cl)=CC(Cl)=C2)=CC(Cl)=C1</t>
  </si>
  <si>
    <t>1,3-bis(3,5-dichlorophenyl)urea</t>
  </si>
  <si>
    <t>MMV1430193</t>
  </si>
  <si>
    <t>CCC(C)C1=CC=C(C=C1)S(=O)(=O)N(CC1=CC=C(C=C1)C(=O)NC1CC1)C1CC1</t>
  </si>
  <si>
    <t>N-cyclopropyl-4-{[N-cyclopropyl4-(butan-2-yl)benzenesulfonamido]methyl}benzamide</t>
  </si>
  <si>
    <t>C24H30N2O3S</t>
  </si>
  <si>
    <t>MMV1479867</t>
  </si>
  <si>
    <t>O=C1NN=C(C=C1)C1=NN2C=NC3=C(C4=C(CCCCC4)S3)C2=N1</t>
  </si>
  <si>
    <t>6-{9-thia-11,13,14,16-tetraazatetracyclo[8.7.0.0Â²,â¸.0Â¹Â³,Â¹â·]heptadeca-1(10),2(8),11,14,16-pentaen-15-yl}-2,3-dihydropyridazin-3-one</t>
  </si>
  <si>
    <t>C16H14N6OS</t>
  </si>
  <si>
    <t>ClC1=CC=C(NC(=O)NC2=CC=C(Cl)C(Cl)=C2)C=C1Cl</t>
  </si>
  <si>
    <t>MMV1432210</t>
  </si>
  <si>
    <t>CN(CC1=C(F)C=CC=C1Cl)C(=O)COC1=CC=C2NC3=CC=CC=C3C(=O)C2=C1</t>
  </si>
  <si>
    <t>N-[(2-chloro-6-fluorophenyl)methyl]-N-methyl-2-[(9-oxo-9,10-dihydroacridin-2-yl)oxy]acetamide</t>
  </si>
  <si>
    <t>C23H18ClFN2O3</t>
  </si>
  <si>
    <t>MMV1445759</t>
  </si>
  <si>
    <t>CC(C)CN1C(SCC2=NN3C(S2)=NC(C)=CC3=O)=NC2=CC=C(Cl)C=C2C1=O</t>
  </si>
  <si>
    <t>6-chloro-2-[({7-methyl-5-oxo-5H-[1,3,4]thiadiazolo[3,2-a]pyrimidin-2-yl}methyl)sulfanyl]-3-(2-methylpropyl)-3,4-dihydroquinazolin-4-one</t>
  </si>
  <si>
    <t>C19H18ClN5O2S2</t>
  </si>
  <si>
    <t>MMV1186972</t>
  </si>
  <si>
    <t>CCOC1=CC=C(CN(C)CC(=O)NCCC2=CC=C(C=C2)S(N)(=O)=O)C=C1</t>
  </si>
  <si>
    <t>2-{[(4-ethoxyphenyl)methyl](methyl)amino}-N-[2-(4-sulfamoylphenyl)ethyl]acetamide</t>
  </si>
  <si>
    <t>C20H27N3O4S</t>
  </si>
  <si>
    <t>MMV1457769</t>
  </si>
  <si>
    <t>CC1=CC(=CC(=C1C)S(=O)(=O)N(CC1=CC=C(C=C1)C(=O)NC1CC1)C1CC1)[N+]([O-])=O</t>
  </si>
  <si>
    <t>N-cyclopropyl-4-[(N-cyclopropyl2,3-dimethyl-5-nitrobenzenesulfonamido)methyl]benzamide</t>
  </si>
  <si>
    <t>C22H25N3O5S</t>
  </si>
  <si>
    <t>MMV1387667</t>
  </si>
  <si>
    <t>CC(=O)NCCCC1=CC=C(C=C1)C(=O)COC(=O)C1=CC=CC=C1N1C=NN=N1</t>
  </si>
  <si>
    <t>2-[4-(3-acetamidopropyl)phenyl]-2-oxoethyl 2-(1H-1,2,3,4-tetrazol-1-yl)benzoate</t>
  </si>
  <si>
    <t>C21H21N5O4</t>
  </si>
  <si>
    <t>MMV1168781</t>
  </si>
  <si>
    <t>COC1=CC=CC(CN2N=C(C(=O)NC3CC3)C3=C2CCN(CC2=C(Cl)C=C4OCOC4=C2)C3)=C1</t>
  </si>
  <si>
    <t>5-[(6-chloro-2H-1,3-benzodioxol-5-yl)methyl]-N-cyclopropyl-1-[(3-methoxyphenyl)methyl]-1H,4H,5H,6H,7H-pyrazolo[4,3-c]pyridine-3-carboxamide</t>
  </si>
  <si>
    <t>C26H27ClN4O4</t>
  </si>
  <si>
    <t>MMV1189430</t>
  </si>
  <si>
    <t>BrC1=CC=C(CC2=CN=C(NC(=O)C3=CC4=NNN=C4C=C3)S2)C=C1</t>
  </si>
  <si>
    <t>N-{5-[(4-bromophenyl)methyl]-1,3-thiazol-2-yl}-2H-1,2,3-benzotriazole-5-carboxamide</t>
  </si>
  <si>
    <t>C17H12BrN5OS</t>
  </si>
  <si>
    <t>MMV1213024</t>
  </si>
  <si>
    <t>COC1=CC=C(\C=C2/N=C(SCC(O)=O)N(CC3=CC=CC=C3)C2=O)C=C1</t>
  </si>
  <si>
    <t>2-{[(4Z)-1-benzyl-4-[(4-methoxyphenyl)methylidene]-5-oxo-4,5-dihydro-1H-imidazol-2-yl]sulfanyl}acetic acid</t>
  </si>
  <si>
    <t>C20H18N2O4S</t>
  </si>
  <si>
    <t>MMV1267536</t>
  </si>
  <si>
    <t>CN1C=CN=C1SCC(=O)NC1=CC=C(C=C1)C(=O)NC1=NC=CC=C1O</t>
  </si>
  <si>
    <t>N-(3-hydroxypyridin-2-yl)-4-{2-[(1-methyl-1H-imidazol-2-yl)sulfanyl]acetamido}benzamide</t>
  </si>
  <si>
    <t>C18H17N5O3S</t>
  </si>
  <si>
    <t>CC1=CC(C(=O)C2=CNC(=C2)C2=NC3=CC=CC=C3N2)=C(O)C=C1</t>
  </si>
  <si>
    <t>2-[5-(1H-1,3-benzodiazol-2-yl)-1H-pyrrole-3-carbonyl]-4-methylphenol</t>
  </si>
  <si>
    <t>C19H15N3O2</t>
  </si>
  <si>
    <t>MMV1273582</t>
  </si>
  <si>
    <t>OC1=CC=CN=C1NC(=O)C1=CC=C(C=C1)S(=O)(=O)NCC1=CC=CO1</t>
  </si>
  <si>
    <t>4-{[(furan-2-yl)methyl]sulfamoyl}-N-(3-hydroxypyridin-2-yl)benzamide</t>
  </si>
  <si>
    <t>C17H15N3O5S</t>
  </si>
  <si>
    <t>MMV1186606</t>
  </si>
  <si>
    <t>FC(F)(F)C1=CC(NC(=O)CN2CCN(CC(=O)NC3=C(C=CS3)C#N)CC2)=CC=C1Cl</t>
  </si>
  <si>
    <t>2-[4-({[4-chloro-3-(trifluoromethyl)phenyl]carbamoyl}methyl)piperazin-1-yl]-N-(3-cyanothiophen-2-yl)acetamide</t>
  </si>
  <si>
    <t>C20H19ClF3N5O2S</t>
  </si>
  <si>
    <t>MMV1308535</t>
  </si>
  <si>
    <t>COC1=CC=CC=C1NC(=O)C1=CC=C(NC(=O)CN2N=CC(Cl)=C(Cl)C2=O)C=C1</t>
  </si>
  <si>
    <t>4-[2-(4,5-dichloro-6-oxo-1,6-dihydropyridazin-1-yl)acetamido]-N-(2-methoxyphenyl)benzamide</t>
  </si>
  <si>
    <t>C20H16Cl2N4O4</t>
  </si>
  <si>
    <t>MMV1169802</t>
  </si>
  <si>
    <t>CC1=NC(=CS1)C(=O)N1CCC2=C(C1)C(=NN2CCC1=CC=CC=C1)C(=O)NCC1=NC=CC=C1</t>
  </si>
  <si>
    <t>5-(2-methyl-1,3-thiazole-4-carbonyl)-1-(2-phenylethyl)-N-[(pyridin-2-yl)methyl]-1H,4H,5H,6H,7H-pyrazolo[4,3-c]pyridine-3-carboxamide</t>
  </si>
  <si>
    <t>C26H26N6O2S</t>
  </si>
  <si>
    <t>MMV1168594</t>
  </si>
  <si>
    <t>CCN1N=C(C(=O)NCC2=CC=C(OC)C=C2)C2=C1CCN(C2)C(=O)C1=CC(C)=NN1</t>
  </si>
  <si>
    <t>1-ethyl-N-[(4-methoxyphenyl)methyl]-5-(3-methyl-1H-pyrazole-5-carbonyl)-1H,4H,5H,6H,7H-pyrazolo[4,3-c]pyridine-3-carboxamide</t>
  </si>
  <si>
    <t>C22H26N6O3</t>
  </si>
  <si>
    <t>MMV1371622</t>
  </si>
  <si>
    <t>COC1=CC=C(NC2=NC(=O)\C(S2)=C\C2=C(C)N(C(C)=C2)C2=CC=CC(Cl)=C2Cl)C=C1</t>
  </si>
  <si>
    <t>(5Z)-5-{[1-(2,3-dichlorophenyl)-2,5-dimethyl-1H-pyrrol-3-yl]methylidene}-2-[(4-methoxyphenyl)amino]-4,5-dihydro-1,3-thiazol-4-one</t>
  </si>
  <si>
    <t>C23H19Cl2N3O2S</t>
  </si>
  <si>
    <t>MMV1402969</t>
  </si>
  <si>
    <t>CC(CCC1=CC=C(C=C1)C1=CSC(=N1)C1=CC=C(NC(=O)C2CC2)C=C1)NC(C)=O</t>
  </si>
  <si>
    <t>N-(4-{4-[4-(3-acetamidobutyl)phenyl]-1,3-thiazol-2-yl}phenyl)cyclopropanecarboxamide</t>
  </si>
  <si>
    <t>C25H27N3O2S</t>
  </si>
  <si>
    <t>MMV1312905</t>
  </si>
  <si>
    <t>CC(C)CN(C(=O)C1=CC=C(N2CCCC2)C(=C1)[N+]([O-])=O)C1=NC2=CC=CC=C2S1</t>
  </si>
  <si>
    <t>N-(1,3-benzothiazol-2-yl)-N-(2-methylpropyl)-3-nitro-4-(pyrrolidin-1-yl)benzamide</t>
  </si>
  <si>
    <t>C22H24N4O3S</t>
  </si>
  <si>
    <t>MMV1536932</t>
  </si>
  <si>
    <t>CC1=CC=C(SC2=NC(=NS2)C2=CC=CS2)C=C1</t>
  </si>
  <si>
    <t>5-[(4-methylphenyl)sulfanyl]-3-(thiophen-2-yl)-1,2,4-thiadiazole</t>
  </si>
  <si>
    <t>C13H10N2S3</t>
  </si>
  <si>
    <t>MMV1394623</t>
  </si>
  <si>
    <t>CN(C)C1=NC(CN(CC2=NC(=NC(N)=N2)N(C)C)C23CC4CC(CC(C4)C2)C3)=NC(N)=N1</t>
  </si>
  <si>
    <t>6-{[(adamantan-1-yl)({[4-amino-6-(dimethylamino)-1,3,5-triazin-2-yl]methyl})amino]methyl}-N2,N2-dimethyl-1,3,5-triazine-2,4-diamine</t>
  </si>
  <si>
    <t>C22H35N11</t>
  </si>
  <si>
    <t>MMV1380058</t>
  </si>
  <si>
    <t>FC1=CC=CC=C1N1C=NN=C1SC(C1=CC=CC=C1)C1=CC=CC=C1</t>
  </si>
  <si>
    <t>3-[(diphenylmethyl)sulfanyl]-4-(2-fluorophenyl)-4H-1,2,4-triazole</t>
  </si>
  <si>
    <t>C21H16FN3S</t>
  </si>
  <si>
    <t>MMV1431408</t>
  </si>
  <si>
    <t>FC1=CC=C(\C=C\C2=NN=C(N2)SCC(=O)N(C2CCCCC2)C2=CC=CC=C2)C=C1</t>
  </si>
  <si>
    <t>N-cyclohexyl-2-({5-[(E)-2-(4-fluorophenyl)ethenyl]-4H-1,2,4-triazol-3-yl}sulfanyl)-N-phenylacetamide</t>
  </si>
  <si>
    <t>C24H25FN4OS</t>
  </si>
  <si>
    <t>MMV1435700</t>
  </si>
  <si>
    <t>OC1=CC=CN=C1NC(=O)C1=CC=C(C=C1)S(=O)(=O)NCCC1=CC=CS1</t>
  </si>
  <si>
    <t>N-(3-hydroxypyridin-2-yl)-4-{[2-(thiophen-2-yl)ethyl]sulfamoyl}benzamide</t>
  </si>
  <si>
    <t>C18H17N3O4S2</t>
  </si>
  <si>
    <t>MMV1427554</t>
  </si>
  <si>
    <t>C(NC1=NN2C=C(N=C2S1)C1=CC=CC=C1)C1=C(CN2CCOCC2)C=CC=C1</t>
  </si>
  <si>
    <t>N-({2-[(morpholin-4-yl)methyl]phenyl}methyl)-6-phenylimidazo[2,1-b][1,3,4]thiadiazol-2-amine</t>
  </si>
  <si>
    <t>C22H23N5OS</t>
  </si>
  <si>
    <t>CCCCN1C(=NC2=CC(=CC=C12)S(N)(=O)=O)C(C)OC1=CC=C(Cl)C=C1Cl</t>
  </si>
  <si>
    <t>1-butyl-2-[1-(2,4-dichlorophenoxy)ethyl]-1H-1,3-benzodiazole-5-sulfonamide</t>
  </si>
  <si>
    <t>C19H21Cl2N3O3S</t>
  </si>
  <si>
    <t>O=C1C=C(NC2=CC=CC=C12)C1=CC=CC=C1</t>
  </si>
  <si>
    <t>2-phenyl-1,4-dihydroquinolin-4-one</t>
  </si>
  <si>
    <t>C15H11NO</t>
  </si>
  <si>
    <t>MMV1457316</t>
  </si>
  <si>
    <t>CN1N=NN=C1SCC(=O)NC1=CC=C(C=C1)C(=O)NC1=NC=CC=C1O</t>
  </si>
  <si>
    <t>N-(3-hydroxypyridin-2-yl)-4-{2-[(1-methyl-1H-1,2,3,4-tetrazol-5-yl)sulfanyl]acetamido}benzamide</t>
  </si>
  <si>
    <t>C16H15N7O3S</t>
  </si>
  <si>
    <t>MMV1477651</t>
  </si>
  <si>
    <t>COC1=CC=C(C=C1OC)C1=C(C)NN=C1C1=CC=C(OCC(C)=C)C=C1O</t>
  </si>
  <si>
    <t>2-[4-(3,4-dimethoxyphenyl)-5-methyl-1H-pyrazol-3-yl]-5-[(2-methylprop-2-en-1-yl)oxy]phenol</t>
  </si>
  <si>
    <t>MMV1425891</t>
  </si>
  <si>
    <t>CCNC(=O)C(C)NC(=O)C1=C2C=NN(CC3=C(Cl)C=CC=C3)C2=NC(=C1)C1=CC=CC=C1</t>
  </si>
  <si>
    <t>2-({1-[(2-chlorophenyl)methyl]-6-phenyl-1H-pyrazolo[3,4-b]pyridin-4-yl}formamido)-N-ethylpropanamide</t>
  </si>
  <si>
    <t>C25H24ClN5O2</t>
  </si>
  <si>
    <t>MMV1187778</t>
  </si>
  <si>
    <t>O=C1C2=C(NC3=C1C=C(OC1=C4SC=CC4=NC=N1)C=C3)C=CC=C2</t>
  </si>
  <si>
    <t>2-{thieno[3,2-d]pyrimidin-4-yloxy}-9,10-dihydroacridin-9-one</t>
  </si>
  <si>
    <t>C19H11N3O2S</t>
  </si>
  <si>
    <t>MMV1396644</t>
  </si>
  <si>
    <t>CC(C)CN1C(N)=C(C(=O)CSC2=NN=C(COC3=CC=CC=C3Cl)O2)C(=O)N(C)C1=O</t>
  </si>
  <si>
    <t>6-amino-5-[2-({5-[(2-chlorophenoxy)methyl]-1,3,4-oxadiazol-2-yl}sulfanyl)acetyl]-3-methyl-1-(2-methylpropyl)-1,2,3,4-tetrahydropyrimidine-2,4-dione</t>
  </si>
  <si>
    <t>C20H22ClN5O5S</t>
  </si>
  <si>
    <t>MMV1313786</t>
  </si>
  <si>
    <t>CN1C(=O)N(C)C(=O)C(C(=O)CSC2=NC(C3=CC=CC=C3)=C(N=N2)C2=CC=CC=C2)=C1N</t>
  </si>
  <si>
    <t>6-amino-5-{2-[(5,6-diphenyl-1,2,4-triazin-3-yl)sulfanyl]acetyl}-1,3-dimethyl-1,2,3,4-tetrahydropyrimidine-2,4-dione</t>
  </si>
  <si>
    <t>C23H20N6O3S</t>
  </si>
  <si>
    <t>MMV1453873</t>
  </si>
  <si>
    <t>CCOC(=O)C1=C(NC(=O)CN2N=CC(Cl)=C(Cl)C2=O)SC(C(=O)NC)=C1C</t>
  </si>
  <si>
    <t>ethyl 2-[2-(4,5-dichloro-6-oxo-1,6-dihydropyridazin-1-yl)acetamido]-4-methyl-5-(methylcarbamoyl)thiophene-3-carboxylate</t>
  </si>
  <si>
    <t>C16H16Cl2N4O5S</t>
  </si>
  <si>
    <t>MMV1169752</t>
  </si>
  <si>
    <t>COCCNC(=O)C1=NN(CCC(C)C)C2=C1CN(CC2)C(=O)C1=CC(C)=NN1</t>
  </si>
  <si>
    <t>N-(2-methoxyethyl)-5-(3-methyl-1H-pyrazole-5-carbonyl)-1-(3-methylbutyl)-1H,4H,5H,6H,7H-pyrazolo[4,3-c]pyridine-3-carboxamide</t>
  </si>
  <si>
    <t>C20H30N6O3</t>
  </si>
  <si>
    <t>MMV1516157</t>
  </si>
  <si>
    <t>FC(F)(F)OC1=CC=C(CC2SC(=N)NC2=O)C=C1</t>
  </si>
  <si>
    <t>2-imino-5-{[4-(trifluoromethoxy)phenyl]methyl}-1,3-thiazolidin-4-one</t>
  </si>
  <si>
    <t>C11H9F3N2O2S</t>
  </si>
  <si>
    <t>MMV1434033</t>
  </si>
  <si>
    <t>CN1CCCN(C(=O)C2=C3C(C)=NOC3=NC(=C2)C2=C(C)SC(C)=C2)C2=C1N=C1C=CC=CC1=N2</t>
  </si>
  <si>
    <t>6-(2,5-dimethylthiophen-3-yl)-3-methyl-4-{5-methyl-1H,2H,3H,4H,5H-[1,4]diazepino[2,3-b]quinoxaline-1-carbonyl}-[1,2]oxazolo[5,4-b]pyridine</t>
  </si>
  <si>
    <t>C26H24N6O2S</t>
  </si>
  <si>
    <t>MMV1021203</t>
  </si>
  <si>
    <t>OCCNC1=C2C=CC=CC2=NC(OC2=CC=C(C=C2)C2=CC=CC=C2)=N1</t>
  </si>
  <si>
    <t>2-[(2-{[1,1'-biphenyl]-4-yloxy}quinazolin-4-yl)amino]ethan-1-ol</t>
  </si>
  <si>
    <t>MMV1477806</t>
  </si>
  <si>
    <t>CN1CCN(CC1)C1=CC=C(NC(=O)C2=CSC3=C2CCCC3)C=C1</t>
  </si>
  <si>
    <t>N-[4-(4-methylpiperazin-1-yl)phenyl]-4,5,6,7-tetrahydro-1-benzothiophene-3-carboxamide</t>
  </si>
  <si>
    <t>C20H25N3OS</t>
  </si>
  <si>
    <t>MMV1494345</t>
  </si>
  <si>
    <t>CCN1C(=O)NC(=O)C(C2NCCC3=C2NC2=CC=C(OC)C=C32)=C1O</t>
  </si>
  <si>
    <t>1-ethyl-6-hydroxy-5-{6-methoxy-1H,2H,3H,4H,9H-pyrido[3,4-b]indol-1-yl}-1,2,3,4-tetrahydropyrimidine-2,4-dione</t>
  </si>
  <si>
    <t>C18H20N4O4</t>
  </si>
  <si>
    <t>MMV1069255</t>
  </si>
  <si>
    <t>CCCOC1=CC=C(\C=N\NC(=S)NC2=CC=CC=C2[N+]([O-])=O)C(O)=C1</t>
  </si>
  <si>
    <t>3-[(E)-[(2-hydroxy-4-propoxyphenyl)methylidene]amino]-1-(2-nitrophenyl)thiourea</t>
  </si>
  <si>
    <t>C17H18N4O4S</t>
  </si>
  <si>
    <t>MMV1454442</t>
  </si>
  <si>
    <t>CCOC(=O)C1=C(C)NC(C(=O)CSC2=NN=C(C3CC3)N2N)=C1C</t>
  </si>
  <si>
    <t>ethyl 5-{2-[(4-amino-5-cyclopropyl-4H-1,2,4-triazol-3-yl)sulfanyl]acetyl}-2,4-dimethyl-1H-pyrrole-3-carboxylate</t>
  </si>
  <si>
    <t>C16H21N5O3S</t>
  </si>
  <si>
    <t>MMV1491777</t>
  </si>
  <si>
    <t>NC1=NC(NC2=CC(Cl)=CC(Cl)=C2)=C2NC=NC2=N1</t>
  </si>
  <si>
    <t>N6-(3,5-dichlorophenyl)-7H-purine-2,6-diamine</t>
  </si>
  <si>
    <t>C11H8Cl2N6</t>
  </si>
  <si>
    <t>MMV1320683</t>
  </si>
  <si>
    <t>CCN(CC(=O)NC1=CC=CC=C1C1=CC=CC=C1)CC1=NC(=O)C2=CC=CC=C2N1</t>
  </si>
  <si>
    <t>N-{[1,1'-biphenyl]-2-yl}-2-{ethyl[(4-oxo-1,4-dihydroquinazolin-2-yl)methyl]amino}acetamide</t>
  </si>
  <si>
    <t>MMV1345097</t>
  </si>
  <si>
    <t>NC1=C(SC2=C1C(=O)NC(=O)N2CC1=CC=CC=C1)C(=O)C1=CC=C2OCC(=O)NC2=C1</t>
  </si>
  <si>
    <t>5-amino-1-benzyl-6-(3-oxo-3,4-dihydro-2H-1,4-benzoxazine-6-carbonyl)-1H,2H,3H,4H-thieno[2,3-d]pyrimidine-2,4-dione</t>
  </si>
  <si>
    <t>C22H16N4O5S</t>
  </si>
  <si>
    <t>CCCC1=NC2=C(C=NN2C(=C1)N1CCN(C)CC1)C1=CC=CC=C1</t>
  </si>
  <si>
    <t>1-methyl-4-{3-phenyl-5-propylpyrazolo[1,5-a]pyrimidin-7-yl}piperazine</t>
  </si>
  <si>
    <t>C20H25N5</t>
  </si>
  <si>
    <t>MMV1488126</t>
  </si>
  <si>
    <t>COC(=O)CC1=C(C(C)=NCCO)C(=O)N(N1)C1=NC2=CC=CC=C2S1</t>
  </si>
  <si>
    <t>methyl 2-[1-(1,3-benzothiazol-2-yl)-4-{1-[(2-hydroxyethyl)imino]ethyl}-5-oxo-2,5-dihydro-1H-pyrazol-3-yl]acetate</t>
  </si>
  <si>
    <t>MMV1317731</t>
  </si>
  <si>
    <t>CCOC(=O)CC(=O)CSC1=NN=C(N1C1=CC=CC=C1F)C1=CC=CC=C1Cl</t>
  </si>
  <si>
    <t>ethyl 4-{[5-(2-chlorophenyl)-4-(2-fluorophenyl)-4H-1,2,4-triazol-3-yl]sulfanyl}-3-oxobutanoate</t>
  </si>
  <si>
    <t>C20H17ClFN3O3S</t>
  </si>
  <si>
    <t>MMV1098418</t>
  </si>
  <si>
    <t>CCOC(=O)C1=C(C)C(C(=O)CN(C)S(=O)(=O)C2=C(C)ON=C2C)=C(C)N1</t>
  </si>
  <si>
    <t>ethyl 3,5-dimethyl-4-[2-(N-methyl3,5-dimethyl-1,2-oxazole-4-sulfonamido)acetyl]-1H-pyrrole-2-carboxylate</t>
  </si>
  <si>
    <t>C17H23N3O6S</t>
  </si>
  <si>
    <t>MMV1006984</t>
  </si>
  <si>
    <t>FC(F)(F)C1=CC(=CC(N\N=C(/C#N)S(=O)(=O)C2=CC=CS2)=C1)C(F)(F)F</t>
  </si>
  <si>
    <t>(E)-N-[3,5-bis(trifluoromethyl)phenyl]-1-(thiophene-2-sulfonyl)methanecarbohydrazonoyl cyanide</t>
  </si>
  <si>
    <t>C14H7F6N3O2S2</t>
  </si>
  <si>
    <t>MMV1006936</t>
  </si>
  <si>
    <t>CC1=NC=CC(=N1)C1=CC(N\N=C(/C#N)S(=O)(=O)C2=NC=CC=C2)=CC=C1</t>
  </si>
  <si>
    <t>(E)-N-[3-(2-methylpyrimidin-4-yl)phenyl]-1-(pyridine-2-sulfonyl)methanecarbohydrazonoyl cyanide</t>
  </si>
  <si>
    <t>C18H14N6O2S</t>
  </si>
  <si>
    <t>MMV1069013</t>
  </si>
  <si>
    <t>CN(CC1=NC(=O)C2=CC=CC=C2N1)CC1=NC(N)=NC(NC2=CC=C(C)C=C2)=N1</t>
  </si>
  <si>
    <t>2-{[({4-amino-6-[(4-methylphenyl)amino]-1,3,5-triazin-2-yl}methyl)(methyl)amino]methyl}-1,4-dihydroquinazolin-4-one</t>
  </si>
  <si>
    <t>C21H22N8O</t>
  </si>
  <si>
    <t>MMV1452483</t>
  </si>
  <si>
    <t>COC1=CC=CC(NC2=NC(=CS2)C2=CC=C(CCC(C)NC(C)=O)C=C2)=C1</t>
  </si>
  <si>
    <t>N-[4-(4-{2-[(3-methoxyphenyl)amino]-1,3-thiazol-4-yl}phenyl)butan-2-yl]acetamide</t>
  </si>
  <si>
    <t>MMV1169220</t>
  </si>
  <si>
    <t>COC1=CC=C(CCN2N=C(C(=O)NC3CC3)C3=C2CCN(C3)C(=O)C2=CC(C)=NN2)C=C1</t>
  </si>
  <si>
    <t>N-cyclopropyl-1-[2-(4-methoxyphenyl)ethyl]-5-(3-methyl-1H-pyrazole-5-carbonyl)-1H,4H,5H,6H,7H-pyrazolo[4,3-c]pyridine-3-carboxamide</t>
  </si>
  <si>
    <t>C24H28N6O3</t>
  </si>
  <si>
    <t>MMV1460817</t>
  </si>
  <si>
    <t>OC1=CC(O)=C(\C=N\NC(=O)C2=CC=C[N+]([O-])=C2)C=C1</t>
  </si>
  <si>
    <t>3-{N'-[(1E)-(2,4-dihydroxyphenyl)methylidene]hydrazinecarbonyl}pyridin-1-ium-1-olate</t>
  </si>
  <si>
    <t>C13H11N3O4</t>
  </si>
  <si>
    <t>MMV1007245</t>
  </si>
  <si>
    <t>CC1(C)OC2=C(C=C1)C=C(C=C2)C(=N)NOC(=O)C1=CC=CC=C1</t>
  </si>
  <si>
    <t>(2,2-dimethyl-2H-chromen-6-yl)methanimidamido benzoate</t>
  </si>
  <si>
    <t>C19H18N2O3</t>
  </si>
  <si>
    <t>CC1=CC(=NN1C(C)(C)C)C(=O)ONC(=N)C1=CC=CC=C1</t>
  </si>
  <si>
    <t>phenylmethanimidamido 1-tert-butyl-5-methyl-1H-pyrazole-3-carboxylate</t>
  </si>
  <si>
    <t>C16H20N4O2</t>
  </si>
  <si>
    <t>MMV1452344</t>
  </si>
  <si>
    <t>NC(=O)C1=C(NC(=O)CSC2=NC=C(N2C2=CC=CC=C2)C2=CC=CC=C2)SC=C1</t>
  </si>
  <si>
    <t>2-{2-[(1,5-diphenyl-1H-imidazol-2-yl)sulfanyl]acetamido}thiophene-3-carboxamide</t>
  </si>
  <si>
    <t>C22H18N4O2S2</t>
  </si>
  <si>
    <t>MMV1189538</t>
  </si>
  <si>
    <t>CC(NCC(=O)N1C(C)CC2=CC(=CC=C12)S(N)(=O)=O)C1CC2CCC1C2</t>
  </si>
  <si>
    <t>1-{2-[(1-{bicyclo[2.2.1]heptan-2-yl}ethyl)amino]acetyl}-2-methyl-2,3-dihydro-1H-indole-5-sulfonamide</t>
  </si>
  <si>
    <t>C20H29N3O3S</t>
  </si>
  <si>
    <t>MMV1488074</t>
  </si>
  <si>
    <t>CC1=NC2=C(C=NN2C(=C1)N1CCN(CCO)CC1)C1=CC=C(F)C=C1</t>
  </si>
  <si>
    <t>2-{4-[3-(4-fluorophenyl)-5-methylpyrazolo[1,5-a]pyrimidin-7-yl]piperazin-1-yl}ethan-1-ol</t>
  </si>
  <si>
    <t>C19H22FN5O</t>
  </si>
  <si>
    <t>MMV1212887</t>
  </si>
  <si>
    <t>O=C1C=C(CN2CCCCCC2)N=C2SC=CN12</t>
  </si>
  <si>
    <t>7-[(azepan-1-yl)methyl]-5H-[1,3]thiazolo[3,2-a]pyrimidin-5-one</t>
  </si>
  <si>
    <t>C13H17N3OS</t>
  </si>
  <si>
    <t>MMV1058683</t>
  </si>
  <si>
    <t>CC(C)NC(=O)NCC1=CC=C(C=C1)C(=O)OCC(=O)C(C#N)=C1NC2=C(N1)C=CC=C2</t>
  </si>
  <si>
    <t>3-cyano-3-(2,3-dihydro-1H-1,3-benzodiazol-2-ylidene)-2-oxopropyl 4-({[(propan-2-yl)carbamoyl]amino}methyl)benzoate</t>
  </si>
  <si>
    <t>C23H23N5O4</t>
  </si>
  <si>
    <t>MMV1428253</t>
  </si>
  <si>
    <t>COC1=CC(NC(=O)COC2=CC=C3NC4=CC=CC=C4C(=O)C3=C2)=C(OC)C=C1Cl</t>
  </si>
  <si>
    <t>N-(4-chloro-2,5-dimethoxyphenyl)-2-[(9-oxo-9,10-dihydroacridin-2-yl)oxy]acetamide</t>
  </si>
  <si>
    <t>C23H19ClN2O5</t>
  </si>
  <si>
    <t>MMV1100803</t>
  </si>
  <si>
    <t>CN1CCN(CC1)C1=CC=C(NC(=O)C2=C(C)C=CS2)N=C1</t>
  </si>
  <si>
    <t>3-methyl-N-[5-(4-methylpiperazin-1-yl)pyridin-2-yl]thiophene-2-carboxamide</t>
  </si>
  <si>
    <t>C16H20N4OS</t>
  </si>
  <si>
    <t>CN1CCN(CC1)C1=CC(C)=NC2=C(C=NN12)C1=CC=C(F)C=C1</t>
  </si>
  <si>
    <t>1-[3-(4-fluorophenyl)-5-methylpyrazolo[1,5-a]pyrimidin-7-yl]-4-methylpiperazine</t>
  </si>
  <si>
    <t>C18H20FN5</t>
  </si>
  <si>
    <t>MMV1188942</t>
  </si>
  <si>
    <t>N#CC1=CC=C(CN2CCCN(CC2)C2=C3C=CSC3=NC=N2)C=C1</t>
  </si>
  <si>
    <t>4-[(4-{thieno[2,3-d]pyrimidin-4-yl}-1,4-diazepan-1-yl)methyl]benzonitrile</t>
  </si>
  <si>
    <t>C19H19N5S</t>
  </si>
  <si>
    <t>MMV1453794</t>
  </si>
  <si>
    <t>CC(=O)NC1=CC=CC(OC2=CC=C(C=C2[N+]([O-])=O)C(=O)NC2=CC=C3C=CC=CC3=C2)=C1</t>
  </si>
  <si>
    <t>4-(3-acetamidophenoxy)-N-(naphthalen-2-yl)-3-nitrobenzamide</t>
  </si>
  <si>
    <t>C25H19N3O5</t>
  </si>
  <si>
    <t>MMV1321431</t>
  </si>
  <si>
    <t>OC1=CN(N=C1C(=O)N1C=C(C=N1)C(=O)C1=CC=CC=C1O)C1=CC=C(Cl)C=C1</t>
  </si>
  <si>
    <t>1-(4-chlorophenyl)-3-[4-(2-hydroxybenzoyl)-1H-pyrazole-1-carbonyl]-1H-pyrazol-4-ol</t>
  </si>
  <si>
    <t>C20H13ClN4O4</t>
  </si>
  <si>
    <t>MMV1529984</t>
  </si>
  <si>
    <t>FC(F)(F)C1=C(C=C(S1)C(=O)C(=N\NC1=CC(Cl)=CC=C1)\C#N)C1=CC=CC=C1</t>
  </si>
  <si>
    <t>(E)-N-(3-chlorophenyl)-2-oxo-2-[4-phenyl-5-(trifluoromethyl)thiophen-2-yl]ethanecarbohydrazonoyl cyanide</t>
  </si>
  <si>
    <t>C20H11ClF3N3OS</t>
  </si>
  <si>
    <t>MMV1013788</t>
  </si>
  <si>
    <t>CN(CC(=O)NC1=CC=CC=C1N1CCCC1)CC1=CC=C2C=CC=CC2=C1</t>
  </si>
  <si>
    <t>2-{methyl[(naphthalen-2-yl)methyl]amino}-N-[2-(pyrrolidin-1-yl)phenyl]acetamide</t>
  </si>
  <si>
    <t>C24H27N3O</t>
  </si>
  <si>
    <t>MMV1530701</t>
  </si>
  <si>
    <t>FC(F)(F)COC1=CC=C(C=C1N\N=C(/C#N)S(=O)(=O)C1=CC=CC=C1)C(F)(F)F</t>
  </si>
  <si>
    <t>(E)-1-(benzenesulfonyl)-N-[2-(2,2,2-trifluoroethoxy)-5-(trifluoromethyl)phenyl]methanecarbohydrazonoyl cyanide</t>
  </si>
  <si>
    <t>C17H11F6N3O3S</t>
  </si>
  <si>
    <t>CN1CCN(CC1)C1=CC(C)=NC2=C(C=NN12)C1=C(Cl)C=CC=C1</t>
  </si>
  <si>
    <t>1-[3-(2-chlorophenyl)-5-methylpyrazolo[1,5-a]pyrimidin-7-yl]-4-methylpiperazine</t>
  </si>
  <si>
    <t>C18H20ClN5</t>
  </si>
  <si>
    <t>MMV1462370</t>
  </si>
  <si>
    <t>S1C2=CC=CC=C2N=C1C1=NC2=CC=CC=C2S1</t>
  </si>
  <si>
    <t>2-(1,3-benzothiazol-2-yl)-1,3-benzothiazole</t>
  </si>
  <si>
    <t>C14H8N2S2</t>
  </si>
  <si>
    <t>MMV1458311</t>
  </si>
  <si>
    <t>CC1=CC=CC(=C1)C1=NN=C(SC2=C3C4=C(CCCC4)SC3=NC(C)=N2)N1CC(N)=O</t>
  </si>
  <si>
    <t>2-[3-({5-methyl-8-thia-4,6-diazatricyclo[7.4.0.0Â²,â·]trideca-1(9),2,4,6-tetraen-3-yl}sulfanyl)-5-(3-methylphenyl)-4H-1,2,4-triazol-4-yl]acetamide</t>
  </si>
  <si>
    <t>C22H22N6OS2</t>
  </si>
  <si>
    <t>MMV1455930</t>
  </si>
  <si>
    <t>COC1=CC(\C=N\NC(=O)C2=CC=CC=C2NS(=O)(=O)C2=CC=CS2)=CC=C1OCCC(C)C</t>
  </si>
  <si>
    <t>N-(2-{N'-[(1E)-[3-methoxy-4-(3-methylbutoxy)phenyl]methylidene]hydrazinecarbonyl}phenyl)thiophene-2-sulfonamide</t>
  </si>
  <si>
    <t>C24H27N3O5S2</t>
  </si>
  <si>
    <t>MMV1442121</t>
  </si>
  <si>
    <t>CC1=C(\C=N\N2\C(SC=C2C2=CC=C(Cl)C=C2Cl)=N\CC2CCCO2)C2=CC=CC=C2N1</t>
  </si>
  <si>
    <t>N-[(2Z)-4-(2,4-dichlorophenyl)-3-[(E)-[(2-methyl-1H-indol-3-yl)methylidene]amino]-2,3-dihydro-1,3-thiazol-2-ylidene]-1-(oxolan-2-yl)methanamine</t>
  </si>
  <si>
    <t>C24H22Cl2N4OS</t>
  </si>
  <si>
    <t>MMV1468387</t>
  </si>
  <si>
    <t>CN(C)CCNC1=NC2=C(C3=C(CCCCC3)S2)C(=O)N1CC1=CC=CO1</t>
  </si>
  <si>
    <t>5-{[2-(dimethylamino)ethyl]amino}-4-[(furan-2-yl)methyl]-8-thia-4,6-diazatricyclo[7.5.0.0Â²,â·]tetradeca-1(9),2(7),5-trien-3-one</t>
  </si>
  <si>
    <t>MMV1423273</t>
  </si>
  <si>
    <t>CCN(CC)S(=O)(=O)C1=CC=C(OC(C)C)C(NC(=O)C2=CN3CCS(=O)(=O)N=C3C=C2)=C1</t>
  </si>
  <si>
    <t>N-[5-(diethylsulfamoyl)-2-(propan-2-yloxy)phenyl]-2,2-dioxo-3H,4H-2Î»â¶-pyrido[2,1-c][1,2,4]thiadiazine-7-carboxamide</t>
  </si>
  <si>
    <t>C21H28N4O6S2</t>
  </si>
  <si>
    <t>MMV1084062</t>
  </si>
  <si>
    <t>CN(CC1=CC=CC=C1Br)C1=CC(C)=NC(N)=N1</t>
  </si>
  <si>
    <t>N4-[(2-bromophenyl)methyl]-N4,6-dimethylpyrimidine-2,4-diamine</t>
  </si>
  <si>
    <t>C13H15BrN4</t>
  </si>
  <si>
    <t>MMV1478548</t>
  </si>
  <si>
    <t>CN(C)CCNC1=NC(C2=CC=CO2)=C2CCCCC2=C1C#N</t>
  </si>
  <si>
    <t>3-{[2-(dimethylamino)ethyl]amino}-1-(furan-2-yl)-5,6,7,8-tetrahydroisoquinoline-4-carbonitrile</t>
  </si>
  <si>
    <t>MMV1432711</t>
  </si>
  <si>
    <t>O=C(COC1=CC=C2NC3=CC=CC=C3C(=O)C2=C1)NC1=CC=CC=C1CC1=CC=CC=C1</t>
  </si>
  <si>
    <t>N-(2-benzylphenyl)-2-[(9-oxo-9,10-dihydroacridin-2-yl)oxy]acetamide</t>
  </si>
  <si>
    <t>C28H22N2O3</t>
  </si>
  <si>
    <t>MMV1432165</t>
  </si>
  <si>
    <t>O=C(COC1=CC=C2NC3=CC=CC=C3C(=O)C2=C1)N1C(COC2=CC=CC=C12)C1=CC=CC=C1</t>
  </si>
  <si>
    <t>2-[2-oxo-2-(3-phenyl-3,4-dihydro-2H-1,4-benzoxazin-4-yl)ethoxy]-9,10-dihydroacridin-9-one</t>
  </si>
  <si>
    <t>C29H22N2O4</t>
  </si>
  <si>
    <t>MMV1291222</t>
  </si>
  <si>
    <t>COC1=CC=C(C=C1)N(CCCN1C(=O)C2=CC=CC3=CC=CC(C1=O)=C23)C(=O)C1=CC=CC=C1Cl</t>
  </si>
  <si>
    <t>2-chloro-N-(3-{2,4-dioxo-3-azatricyclo[7.3.1.0âµ,Â¹Â³]trideca-1(13),5,7,9,11-pentaen-3-yl}propyl)-N-(4-methoxyphenyl)benzamide</t>
  </si>
  <si>
    <t>C29H23ClN2O4</t>
  </si>
  <si>
    <t>MMV1469674</t>
  </si>
  <si>
    <t>CN(C)CCNC1=CC(C)=NC2=C(C=NN12)C1=CC=C(C)C=C1</t>
  </si>
  <si>
    <t>N-[2-(dimethylamino)ethyl]-5-methyl-3-(4-methylphenyl)pyrazolo[1,5-a]pyrimidin-7-amine</t>
  </si>
  <si>
    <t>C18H23N5</t>
  </si>
  <si>
    <t>MMV1014461</t>
  </si>
  <si>
    <t>CC1=CC=C2N=C3C=CC=CC3=C(N3CCN(CC3)C(=O)C3=CC=CC=C3)C2=C1</t>
  </si>
  <si>
    <t>9-(4-benzoylpiperazin-1-yl)-2-methylacridine</t>
  </si>
  <si>
    <t>C25H23N3O</t>
  </si>
  <si>
    <t>MMV1537825</t>
  </si>
  <si>
    <t>C[C@]12C[C@@H](O)C3C(CC[C@@H]4C[C@@H](O)CC[C@]34C)[C@@]1(O)CC[C@@H]2C1=CC(=O)OC1</t>
  </si>
  <si>
    <t>4-[(1R,3aS,5aR,7S,9aS,10R,11aR)-3a,7,10-trihydroxy-9a,11a-dimethyl-hexadecahydro-1H-cyclopenta[a]phenanthren-1-yl]-2,5-dihydrofuran-2-one</t>
  </si>
  <si>
    <t>C23H34O5</t>
  </si>
  <si>
    <t>MMV1427995</t>
  </si>
  <si>
    <t>CC(SC1=NN=C(C2=CC=C(C)C=C2)C(=N1)C1=CC=C(C)C=C1)C(=O)NCC=C</t>
  </si>
  <si>
    <t>2-{[5,6-bis(4-methylphenyl)-1,2,4-triazin-3-yl]sulfanyl}-N-(prop-2-en-1-yl)propanamide</t>
  </si>
  <si>
    <t>C23H24N4OS</t>
  </si>
  <si>
    <t>OCCNCC1=C(OCC2=CC=C(F)C=C2)C=CC(Br)=C1</t>
  </si>
  <si>
    <t>2-[({5-bromo-2-[(4-fluorophenyl)methoxy]phenyl}methyl)amino]ethan-1-ol</t>
  </si>
  <si>
    <t>C16H17BrFNO2</t>
  </si>
  <si>
    <t>MMV1469900</t>
  </si>
  <si>
    <t>CC1=NC2=C(C=NN2C(N2CCN(CCO)CC2)=C1CC=C)C1=CC=CC=C1</t>
  </si>
  <si>
    <t>2-{4-[5-methyl-3-phenyl-6-(prop-2-en-1-yl)pyrazolo[1,5-a]pyrimidin-7-yl]piperazin-1-yl}ethan-1-ol</t>
  </si>
  <si>
    <t>C22H27N5O</t>
  </si>
  <si>
    <t>MMV1319118</t>
  </si>
  <si>
    <t>ClC1=CC=CC=C1N1CCN(CN2N=C(N(CC3=CC=CC=C3)C2=S)C2=CC=CS2)CC1</t>
  </si>
  <si>
    <t>4-benzyl-1-{[4-(2-chlorophenyl)piperazin-1-yl]methyl}-3-(thiophen-2-yl)-4,5-dihydro-1H-1,2,4-triazole-5-thione</t>
  </si>
  <si>
    <t>C24H24ClN5S2</t>
  </si>
  <si>
    <t>MMV1186979</t>
  </si>
  <si>
    <t>CN1CCN(CC1)C1=C(NC(=O)C2=CC(OC3=CC=CC=C3)=CC=C2)C=CC=C1</t>
  </si>
  <si>
    <t>N-[2-(4-methylpiperazin-1-yl)phenyl]-3-phenoxybenzamide</t>
  </si>
  <si>
    <t>C24H25N3O2</t>
  </si>
  <si>
    <t>MMV1101135</t>
  </si>
  <si>
    <t>CN1CCN(CC1)C1=CC=C(NC(=O)C2=CC3=C(C)C=C(C)C=C3N2)C=N1</t>
  </si>
  <si>
    <t>4,6-dimethyl-N-[6-(4-methylpiperazin-1-yl)pyridin-3-yl]-1H-indole-2-carboxamide</t>
  </si>
  <si>
    <t>C21H25N5O</t>
  </si>
  <si>
    <t>MMV1103200</t>
  </si>
  <si>
    <t>CC(NC(C)C1=CC=C(Cl)C=C1)C(=O)NC1=C(C=CS1)C(N)=O</t>
  </si>
  <si>
    <t>2-(2-{[1-(4-chlorophenyl)ethyl]amino}propanamido)thiophene-3-carboxamide</t>
  </si>
  <si>
    <t>C16H18ClN3O2S</t>
  </si>
  <si>
    <t>MMV1482206</t>
  </si>
  <si>
    <t>CN(C)CCN1C(C)=C(C)C2=C1N=CN1N=C(N=C21)C1=CC=CC=C1O</t>
  </si>
  <si>
    <t>2-{10-[2-(dimethylamino)ethyl]-11,12-dimethyl-3,5,6,8,10-pentaazatricyclo[7.3.0.0Â²,â¶]dodeca-1(9),2,4,7,11-pentaen-4-yl}phenol</t>
  </si>
  <si>
    <t>C19H22N6O</t>
  </si>
  <si>
    <t>MMV1043905</t>
  </si>
  <si>
    <t>CN(C)CC(C)(C)CNC1=NN2C=C(N=C2S1)C1=CC=CC=C1</t>
  </si>
  <si>
    <t>N-[3-(dimethylamino)-2,2-dimethylpropyl]-6-phenylimidazo[2,1-b][1,3,4]thiadiazol-2-amine</t>
  </si>
  <si>
    <t>C17H23N5S</t>
  </si>
  <si>
    <t>MMV1449124</t>
  </si>
  <si>
    <t>CC(C)(C)C1=NN(C(NC(=O)COC2=CC=C3NC4=CC=CC=C4C(=O)C3=C2)=C1)C1=CC=CC=C1</t>
  </si>
  <si>
    <t>N-(3-tert-butyl-1-phenyl-1H-pyrazol-5-yl)-2-[(9-oxo-9,10-dihydroacridin-2-yl)oxy]acetamide</t>
  </si>
  <si>
    <t>C28H26N4O3</t>
  </si>
  <si>
    <t>MMV1508330</t>
  </si>
  <si>
    <t>CC(C)(C)C1=CC=C(C=C1)C(=N)NOC(=O)C1=C(Cl)C=CS1</t>
  </si>
  <si>
    <t>(4-tert-butylphenyl)methanimidamido 3-chlorothiophene-2-carboxylate</t>
  </si>
  <si>
    <t>C16H17ClN2O2S</t>
  </si>
  <si>
    <t>MMV1429606</t>
  </si>
  <si>
    <t>COC1=CC=C(C=C1)C1=CSC2=NC=NC(SC3=NN=C(N3CC(N)=O)C3=CC=CC(C)=C3)=C12</t>
  </si>
  <si>
    <t>2-(3-{[5-(4-methoxyphenyl)thieno[2,3-d]pyrimidin-4-yl]sulfanyl}-5-(3-methylphenyl)-4H-1,2,4-triazol-4-yl)acetamide</t>
  </si>
  <si>
    <t>C24H20N6O2S2</t>
  </si>
  <si>
    <t>MMV1103291</t>
  </si>
  <si>
    <t>CC1=CC=C(C=C1)C1=NOC(CN2CCN(CC2)C2=CC(C)=NC(N)=N2)=N1</t>
  </si>
  <si>
    <t>4-methyl-6-(4-{[3-(4-methylphenyl)-1,2,4-oxadiazol-5-yl]methyl}piperazin-1-yl)pyrimidin-2-amine</t>
  </si>
  <si>
    <t>C19H23N7O</t>
  </si>
  <si>
    <t>MMV1318441</t>
  </si>
  <si>
    <t>O=C(NCC1=CC=CC=C1)C(=C\C1=CC=C(OCC2=CC=CC=C2)C=C1)\C1=NC2=CC=CC=C2N1</t>
  </si>
  <si>
    <t>(2E)-2-(1H-1,3-benzodiazol-2-yl)-N-benzyl-3-[4-(benzyloxy)phenyl]prop-2-enamide</t>
  </si>
  <si>
    <t>C30H25N3O2</t>
  </si>
  <si>
    <t>MMV1378726</t>
  </si>
  <si>
    <t>CCCCN1C(=O)NC(=O)C(N(C)CC(=O)NC2=C(C(=O)OCC)C(=CS2)C2=CC=CC=C2)=C1N</t>
  </si>
  <si>
    <t>ethyl 2-{2-[(6-amino-1-butyl-2,4-dioxo-1,2,3,4-tetrahydropyrimidin-5-yl)(methyl)amino]acetamido}-4-phenylthiophene-3-carboxylate</t>
  </si>
  <si>
    <t>C24H29N5O5S</t>
  </si>
  <si>
    <t>MMV1510221</t>
  </si>
  <si>
    <t>NC(=N)N\N=C\C1=C(Cl)C=C(Cl)C=C1</t>
  </si>
  <si>
    <t>N-[(E)-[(2,4-dichlorophenyl)methylidene]amino]guanidine</t>
  </si>
  <si>
    <t>C8H8Cl2N4</t>
  </si>
  <si>
    <t>MMV1302085</t>
  </si>
  <si>
    <t>CC1=CC=C(N\N=C\C2=C3C=CC=CC3=CC3=CC=CC=C23)C=C1Cl</t>
  </si>
  <si>
    <t>(E)-1-[(anthracen-9-yl)methylidene]-2-(3-chloro-4-methylphenyl)hydrazine</t>
  </si>
  <si>
    <t>C22H17ClN2</t>
  </si>
  <si>
    <t>MMV1434096</t>
  </si>
  <si>
    <t>FC(F)(F)C1=NC(N2CCN(CC2)C2=CC=NC=C2)=C2C=CC=CC2=N1</t>
  </si>
  <si>
    <t>4-[4-(pyridin-4-yl)piperazin-1-yl]-2-(trifluoromethyl)quinazoline</t>
  </si>
  <si>
    <t>C18H16F3N5</t>
  </si>
  <si>
    <t>MMV1482582</t>
  </si>
  <si>
    <t>CN(C)CCCN1C(C)=C(C)C2=C1N=CN1N=C(N=C21)C1=CC=C(C=C1)N(C)C</t>
  </si>
  <si>
    <t>4-{10-[3-(dimethylamino)propyl]-11,12-dimethyl-3,5,6,8,10-pentaazatricyclo[7.3.0.0Â²,â¶]dodeca-1(9),2,4,7,11-pentaen-4-yl}-N,N-dimethylaniline</t>
  </si>
  <si>
    <t>C22H29N7</t>
  </si>
  <si>
    <t>MMV1317709</t>
  </si>
  <si>
    <t>CCCCN1C(=O)N(CC(=O)NC2=C(C(=O)OCC)C(C)=C(CC3=CC=C4OCOC4=C3)S2)C(=O)C1=O</t>
  </si>
  <si>
    <t>ethyl 5-[(2H-1,3-benzodioxol-5-yl)methyl]-2-[2-(3-butyl-2,4,5-trioxoimidazolidin-1-yl)acetamido]-4-methylthiophene-3-carboxylate</t>
  </si>
  <si>
    <t>C25H27N3O8S</t>
  </si>
  <si>
    <t>MMV1309224</t>
  </si>
  <si>
    <t>CN(CC(=O)NC1=CC=C(Cl)C(=C1)C(F)(F)F)CC1=C2C=CC=NC2=C(O)C=C1</t>
  </si>
  <si>
    <t>N-[4-chloro-3-(trifluoromethyl)phenyl]-2-{[(8-hydroxyquinolin-5-yl)methyl](methyl)amino}acetamide</t>
  </si>
  <si>
    <t>C20H17ClF3N3O2</t>
  </si>
  <si>
    <t>MMV1459646</t>
  </si>
  <si>
    <t>CC1=CC=C(C=C1)S(=O)(=O)NC1=C(C(=O)C2=CC=CC=C2C1=O)[N+]1=CN(CC=C)C2=CC=CC=C12</t>
  </si>
  <si>
    <t>1-[3-(4-methylbenzenesulfonamido)-1,4-dioxo-1,4-dihydronaphthalen-2-yl]-3-(prop-2-en-1-yl)-3H-1Î»âµ,3-benzodiazol-1-ylium</t>
  </si>
  <si>
    <t>C27H22N3O4S</t>
  </si>
  <si>
    <t>CC(C)C1=NC2=C(C=NN2C(NCCCN2CCOCC2)=C1)C1=CC=CC=C1</t>
  </si>
  <si>
    <t>N-[3-(morpholin-4-yl)propyl]-3-phenyl-5-(propan-2-yl)pyrazolo[1,5-a]pyrimidin-7-amine</t>
  </si>
  <si>
    <t>C22H29N5O</t>
  </si>
  <si>
    <t>MMV1047377</t>
  </si>
  <si>
    <t>CNC(=O)C1=CC=C(CN(CC2=CC=CO2)CC2=CC=C(SC)C=C2)C=C1</t>
  </si>
  <si>
    <t>4-({[(furan-2-yl)methyl]({[4-(methylsulfanyl)phenyl]methyl})amino}methyl)-N-methylbenzamide</t>
  </si>
  <si>
    <t>C22H24N2O2S</t>
  </si>
  <si>
    <t>MMV1469614</t>
  </si>
  <si>
    <t>CCCC1=NC2=C(C=NN2C(NCCN(C)C)=C1)C1=CC=CC=C1</t>
  </si>
  <si>
    <t>N-[2-(dimethylamino)ethyl]-3-phenyl-5-propylpyrazolo[1,5-a]pyrimidin-7-amine</t>
  </si>
  <si>
    <t>C19H25N5</t>
  </si>
  <si>
    <t>MMV1102231</t>
  </si>
  <si>
    <t>COC1=CC2=C(CN(CCNC3=C4C=CSC4=NC=N3)CC2)C=C1OC</t>
  </si>
  <si>
    <t>N-[2-(6,7-dimethoxy-1,2,3,4-tetrahydroisoquinolin-2-yl)ethyl]thieno[2,3-d]pyrimidin-4-amine</t>
  </si>
  <si>
    <t>C19H22N4O2S</t>
  </si>
  <si>
    <t>MMV1209905</t>
  </si>
  <si>
    <t>CCN(CC)CCN1COC2=C3N=CC=CC3=C(Cl)C=C2C1</t>
  </si>
  <si>
    <t>(2-{6-chloro-2H,3H,4H-[1,3]oxazino[5,6-h]quinolin-3-yl}ethyl)diethylamine</t>
  </si>
  <si>
    <t>C17H22ClN3O</t>
  </si>
  <si>
    <t>MMV1188501</t>
  </si>
  <si>
    <t>CN1CCN(CC1)C1=CC=C(Cl)C=C1NC(=O)C1=CC=CC(OC2=CC=CC=C2)=C1</t>
  </si>
  <si>
    <t>N-[5-chloro-2-(4-methylpiperazin-1-yl)phenyl]-3-phenoxybenzamide</t>
  </si>
  <si>
    <t>C24H24ClN3O2</t>
  </si>
  <si>
    <t>MMV1191375</t>
  </si>
  <si>
    <t>CN(C)CC1=CC=C(CNC2=C3C(SC=C3C3=CC=CC=C3)=NC=N2)C=C1</t>
  </si>
  <si>
    <t>N-({4-[(dimethylamino)methyl]phenyl}methyl)-5-phenylthieno[2,3-d]pyrimidin-4-amine</t>
  </si>
  <si>
    <t>C22H22N4S</t>
  </si>
  <si>
    <t>MMV1010248</t>
  </si>
  <si>
    <t>FC(F)SC1=CC=C2N=C3C=CC=CC3=C(N3CCOCC3)C2=C1</t>
  </si>
  <si>
    <t>2-[(difluoromethyl)sulfanyl]-9-(morpholin-4-yl)acridine</t>
  </si>
  <si>
    <t>C18H16F2N2OS</t>
  </si>
  <si>
    <t>MMV1190235</t>
  </si>
  <si>
    <t>CC(N(C)CC1=CC=C(OCC2=CC=C(Cl)C=C2)C=C1)C(=O)NC(N)=O</t>
  </si>
  <si>
    <t>{2-[({4-[(4-chlorophenyl)methoxy]phenyl}methyl)(methyl)amino]propanoyl}urea</t>
  </si>
  <si>
    <t>C19H22ClN3O3</t>
  </si>
  <si>
    <t>MMV1490583</t>
  </si>
  <si>
    <t>ClC1=CC(C2=CC=C(CNCCN3CCNCC3)O2)=C(Cl)C=C1</t>
  </si>
  <si>
    <t>{[5-(2,5-dichlorophenyl)furan-2-yl]methyl}[2-(piperazin-1-yl)ethyl]amine</t>
  </si>
  <si>
    <t>C17H21Cl2N3O</t>
  </si>
  <si>
    <t>MMV1396819</t>
  </si>
  <si>
    <t>COC1=CC=C(C=C1)C1=CC2=NC=NC(NCC3=CC=C(N=C3)N3CCN(C)CC3)=C2S1</t>
  </si>
  <si>
    <t>6-(4-methoxyphenyl)-N-{[6-(4-methylpiperazin-1-yl)pyridin-3-yl]methyl}thieno[3,2-d]pyrimidin-4-amine</t>
  </si>
  <si>
    <t>C24H26N6OS</t>
  </si>
  <si>
    <t>MMV1404141</t>
  </si>
  <si>
    <t>CCN(CC)CCN1C(NC(=O)C2=CN=C3N(N=CC3=C2)C(C)C)=NC2=CC=CC=C12</t>
  </si>
  <si>
    <t>N-{1-[2-(diethylamino)ethyl]-1H-1,3-benzodiazol-2-yl}-1-(propan-2-yl)-1H-pyrazolo[3,4-b]pyridine-5-carboxamide</t>
  </si>
  <si>
    <t>C23H29N7O</t>
  </si>
  <si>
    <t>MMV1420775</t>
  </si>
  <si>
    <t>COCCNC(=O)C1CCN(CC1)C(C(=O)C1=CNC2=CC=CC=C12)C1=CC=CC=C1</t>
  </si>
  <si>
    <t>1-[2-(1H-indol-3-yl)-2-oxo-1-phenylethyl]-N-(2-methoxyethyl)piperidine-4-carboxamide</t>
  </si>
  <si>
    <t>C25H29N3O3</t>
  </si>
  <si>
    <t>MMV1263690</t>
  </si>
  <si>
    <t>CC1=CC=C(C=C1)C(NCC(=O)NC1=C(C=CS1)C(N)=O)C1=CC=CS1</t>
  </si>
  <si>
    <t>2-(2-{[(4-methylphenyl)(thiophen-2-yl)methyl]amino}acetamido)thiophene-3-carboxamide</t>
  </si>
  <si>
    <t>C19H19N3O2S2</t>
  </si>
  <si>
    <t>MMV1190813</t>
  </si>
  <si>
    <t>O=C(NC1=CC=CC=C1)C1=CC=C(CN2CCN(CCOC3=CC=CC=C3)CC2)C=C1</t>
  </si>
  <si>
    <t>4-{[4-(2-phenoxyethyl)piperazin-1-yl]methyl}-N-phenylbenzamide</t>
  </si>
  <si>
    <t>C26H29N3O2</t>
  </si>
  <si>
    <t>MMV1482580</t>
  </si>
  <si>
    <t>CN(C)CCCN1C(C)=C(C)C2=C1N=CN1N=C(COC3=CC=CC=C3)N=C21</t>
  </si>
  <si>
    <t>{3-[11,12-dimethyl-4-(phenoxymethyl)-3,5,6,8,10-pentaazatricyclo[7.3.0.0Â²,â¶]dodeca-1(9),2,4,7,11-pentaen-10-yl]propyl}dimethylamine</t>
  </si>
  <si>
    <t>C21H26N6O</t>
  </si>
  <si>
    <t>MMV1396684</t>
  </si>
  <si>
    <t>CN1CCN(CC1)C1=NC=C(CNC2=C3C(SC=C3C3=CC=CC=C3)=NC(C)=N2)C=C1</t>
  </si>
  <si>
    <t>2-methyl-N-{[6-(4-methylpiperazin-1-yl)pyridin-3-yl]methyl}-5-phenylthieno[2,3-d]pyrimidin-4-amine</t>
  </si>
  <si>
    <t>C24H26N6S</t>
  </si>
  <si>
    <t>MMV1193566</t>
  </si>
  <si>
    <t>CC1N(C)C2=C(C=C(\C=C\C3=CC=[N+](C)C=C3)C=C2)C1(C)C</t>
  </si>
  <si>
    <t>1-methyl-4-[(E)-2-(1,2,3,3-tetramethyl-2,3-dihydro-1H-indol-5-yl)ethenyl]pyridin-1-ium</t>
  </si>
  <si>
    <t>C20H25N2</t>
  </si>
  <si>
    <t>MMV1464533</t>
  </si>
  <si>
    <t>CN(C)CCCNC1CCCC2=C1NC1=CC=C(C)C=C21</t>
  </si>
  <si>
    <t>N-[3-(dimethylamino)propyl]-6-methyl-2,3,4,9-tetrahydro-1H-carbazol-1-amine</t>
  </si>
  <si>
    <t>C18H27N3</t>
  </si>
  <si>
    <t>MMV1468363</t>
  </si>
  <si>
    <t>FC1=CC=CC=C1C1SC2=CC=CC=C2NC2=C1C(=O)C1=CC=CC=C21</t>
  </si>
  <si>
    <t>10-(2-fluorophenyl)-9-thia-2-azatetracyclo[9.7.0.0Â³,â¸.0Â¹Â³,Â¹â¸]octadeca-1(11),3,5,7,13,15,17-heptaen-12-one</t>
  </si>
  <si>
    <t>MMV1319550</t>
  </si>
  <si>
    <t>COC1=CC=C2N=C3C=C(Cl)C=CC3=C(N(C)CCC3=CC(OC)=C(OC)C=C3)C2=C1</t>
  </si>
  <si>
    <t>6-chloro-N-[2-(3,4-dimethoxyphenyl)ethyl]-2-methoxy-N-methylacridin-9-amine</t>
  </si>
  <si>
    <t>C25H25ClN2O3</t>
  </si>
  <si>
    <t>MMV1531104</t>
  </si>
  <si>
    <t>FC(F)(F)OC1=CC=C(NC(=O)NC2=CC=C(OC3=CC(=CC(=C3)C(F)(F)F)C(F)(F)F)C=C2)C=C1</t>
  </si>
  <si>
    <t>1-{4-[3,5-bis(trifluoromethyl)phenoxy]phenyl}-3-[4-(trifluoromethoxy)phenyl]urea</t>
  </si>
  <si>
    <t>C22H13F9N2O3</t>
  </si>
  <si>
    <t>CC[N+]1=C(\C=C\C2=CC=C(C=C2)N(C)C)C=CC=C1</t>
  </si>
  <si>
    <t>2-[(E)-2-[4-(dimethylamino)phenyl]ethenyl]-1-ethylpyridin-1-ium</t>
  </si>
  <si>
    <t>C17H21N2</t>
  </si>
  <si>
    <t>MMV1010067</t>
  </si>
  <si>
    <t>COC1=CC=C(C=C1)[N+]1=C2CCC3=C(C=CC=C3)N2C=C1C</t>
  </si>
  <si>
    <t>3-(4-methoxyphenyl)-2-methyl-4H,5H-3Î»âµ-imidazo[1,2-a]quinolin-3-ylium</t>
  </si>
  <si>
    <t>C19H19N2O</t>
  </si>
  <si>
    <t>MMV1501496</t>
  </si>
  <si>
    <t>CN1C=C\C(=C\C2=CC=C3C=CC=CC3=[N+]2C)C2=C1C=CC=C2</t>
  </si>
  <si>
    <t>1-methyl-2-{[(4Z)-1-methyl-1,4-dihydroquinolin-4-ylidene]methyl}quinolin-1-ium</t>
  </si>
  <si>
    <t>C21H19N2</t>
  </si>
  <si>
    <t>MMV1292550</t>
  </si>
  <si>
    <t>CCN1C(SC2=C1C=CC=C2)=CC1=CC(C)=[N+](CCCN2CCOCC2)C(C)=C1</t>
  </si>
  <si>
    <t>4-[(3-ethyl-2,3-dihydro-1,3-benzothiazol-2-ylidene)methyl]-2,6-dimethyl-1-[3-(morpholin-4-yl)propyl]pyridin-1-ium</t>
  </si>
  <si>
    <t>C24H32N3OS</t>
  </si>
  <si>
    <t>MMV1292802</t>
  </si>
  <si>
    <t>CC1CC(C)C[N+](C1)=C1CC(C)(C)CC(=C1)N1CCCC1</t>
  </si>
  <si>
    <t>1-[5,5-dimethyl-3-(pyrrolidin-1-yl)cyclohex-2-en-1-ylidene]-3,5-dimethyl-1Î»âµ-piperidin-1-ylium</t>
  </si>
  <si>
    <t>C19H33N2</t>
  </si>
  <si>
    <t>MMV049749</t>
  </si>
  <si>
    <t>MMV044470</t>
  </si>
  <si>
    <t>MMV430910</t>
  </si>
  <si>
    <t>MMV043084</t>
  </si>
  <si>
    <t>MMV353777</t>
  </si>
  <si>
    <t>MMV474644</t>
  </si>
  <si>
    <t>MMV518105</t>
  </si>
  <si>
    <t>MMV688286</t>
  </si>
  <si>
    <t>MMV047558</t>
  </si>
  <si>
    <t>MMV280259</t>
  </si>
  <si>
    <t>MMV610590</t>
  </si>
  <si>
    <t>MMV617690</t>
  </si>
  <si>
    <t>MMV423750</t>
  </si>
  <si>
    <t>MMV051436</t>
  </si>
  <si>
    <t>MMV125273</t>
  </si>
  <si>
    <t>MMV522726</t>
  </si>
  <si>
    <t>MMV039455</t>
  </si>
  <si>
    <t>MMV524817</t>
  </si>
  <si>
    <t>MMV418245</t>
  </si>
  <si>
    <t>MMV062850</t>
  </si>
  <si>
    <t>MMV498748</t>
  </si>
  <si>
    <t>MMV049229</t>
  </si>
  <si>
    <t>MMV048973</t>
  </si>
  <si>
    <t>MMV047179</t>
  </si>
  <si>
    <t>MMV676511</t>
  </si>
  <si>
    <t>MMV166466</t>
  </si>
  <si>
    <t>MMV401921</t>
  </si>
  <si>
    <t>MMV495159</t>
  </si>
  <si>
    <t>MMV065310</t>
  </si>
  <si>
    <t>MMV476281</t>
  </si>
  <si>
    <t>MMV046844</t>
  </si>
  <si>
    <t>MMV035664</t>
  </si>
  <si>
    <t>MMV046853</t>
  </si>
  <si>
    <t>MMV048884</t>
  </si>
  <si>
    <t>MMV489462</t>
  </si>
  <si>
    <t>MMV534339</t>
  </si>
  <si>
    <t>MMV066171</t>
  </si>
  <si>
    <t>MMV263818</t>
  </si>
  <si>
    <t>MMV011772</t>
  </si>
  <si>
    <t>MMV098914</t>
  </si>
  <si>
    <t>MMV608043</t>
  </si>
  <si>
    <t>MMV077993</t>
  </si>
  <si>
    <t>MMV561564</t>
  </si>
  <si>
    <t>MMV077871</t>
  </si>
  <si>
    <t>MMV000052</t>
  </si>
  <si>
    <t>MMV596957</t>
  </si>
  <si>
    <t>MMV416653</t>
  </si>
  <si>
    <t>MMV066594</t>
  </si>
  <si>
    <t>MMV481911</t>
  </si>
  <si>
    <t>MMV665923</t>
  </si>
  <si>
    <t>MMV622192</t>
  </si>
  <si>
    <t>MMV194978</t>
  </si>
  <si>
    <t>MMV518070</t>
  </si>
  <si>
    <t>MMV020978</t>
  </si>
  <si>
    <t>MMV061540</t>
  </si>
  <si>
    <t>MMV604137</t>
  </si>
  <si>
    <t>MMV064286</t>
  </si>
  <si>
    <t>MMV665852</t>
  </si>
  <si>
    <t>MMV011573</t>
  </si>
  <si>
    <t>MMV020795</t>
  </si>
  <si>
    <t>MMV007742</t>
  </si>
  <si>
    <t>MMV423707</t>
  </si>
  <si>
    <t>MMV633531</t>
  </si>
  <si>
    <t>MMV566185</t>
  </si>
  <si>
    <t>MMV423742</t>
  </si>
  <si>
    <t>MMV591056</t>
  </si>
  <si>
    <t>MMV559671</t>
  </si>
  <si>
    <t>MMV000187</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</si>
</sst>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1"/>
      <color theme="1"/>
      <name val="Calibri"/>
      <family val="2"/>
      <scheme val="minor"/>
    </font>
    <font>
      <b/>
      <sz val="11"/>
      <name val="Calibri"/>
      <family val="2"/>
      <scheme val="minor"/>
    </font>
    <font>
      <b/>
      <sz val="12"/>
      <color theme="1"/>
      <name val="Calibri"/>
      <family val="2"/>
      <scheme val="minor"/>
    </font>
    <font>
      <b/>
      <i/>
      <sz val="12"/>
      <color theme="1"/>
      <name val="Calibri"/>
      <family val="2"/>
      <scheme val="minor"/>
    </font>
    <font>
      <b/>
      <i/>
      <sz val="11"/>
      <color theme="1"/>
      <name val="Calibri"/>
      <family val="2"/>
      <scheme val="minor"/>
    </font>
    <font>
      <sz val="9"/>
      <color indexed="81"/>
      <name val="Tahoma"/>
      <family val="2"/>
    </font>
    <font>
      <b/>
      <sz val="10"/>
      <color indexed="81"/>
      <name val="Tahoma"/>
      <family val="2"/>
    </font>
    <font>
      <sz val="10"/>
      <color indexed="81"/>
      <name val="Tahoma"/>
      <family val="2"/>
    </font>
    <font>
      <sz val="11"/>
      <color indexed="81"/>
      <name val="Courier New"/>
      <family val="3"/>
    </font>
    <font>
      <b/>
      <sz val="9"/>
      <color indexed="81"/>
      <name val="Tahoma"/>
      <family val="2"/>
    </font>
    <font>
      <i/>
      <sz val="9"/>
      <color indexed="81"/>
      <name val="Tahoma"/>
      <family val="2"/>
    </font>
    <font>
      <sz val="10"/>
      <color indexed="81"/>
      <name val="Courier New"/>
      <family val="3"/>
    </font>
    <font>
      <b/>
      <sz val="12"/>
      <color rgb="FF000000"/>
      <name val="Calibri"/>
      <family val="2"/>
      <scheme val="minor"/>
    </font>
    <font>
      <b/>
      <sz val="11"/>
      <color rgb="FF000000"/>
      <name val="Calibri"/>
      <family val="2"/>
      <scheme val="minor"/>
    </font>
    <font>
      <b/>
      <sz val="16"/>
      <color theme="1"/>
      <name val="Calibri"/>
      <family val="2"/>
      <scheme val="minor"/>
    </font>
    <font>
      <sz val="11"/>
      <color indexed="81"/>
      <name val="Tahoma"/>
      <family val="2"/>
    </font>
    <font>
      <u/>
      <sz val="11"/>
      <color theme="10"/>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s>
  <borders count="2">
    <border>
      <left/>
      <right/>
      <top/>
      <bottom/>
      <diagonal/>
    </border>
    <border>
      <left/>
      <right style="medium">
        <color indexed="64"/>
      </right>
      <top/>
      <bottom/>
      <diagonal/>
    </border>
  </borders>
  <cellStyleXfs count="2">
    <xf numFmtId="0" fontId="0" fillId="0" borderId="0"/>
    <xf numFmtId="0" fontId="17" fillId="0" borderId="0" applyNumberFormat="0" applyFill="0" applyBorder="0" applyAlignment="0" applyProtection="0"/>
  </cellStyleXfs>
  <cellXfs count="44">
    <xf numFmtId="0" fontId="0" fillId="0" borderId="0" xfId="0"/>
    <xf numFmtId="2" fontId="2" fillId="3" borderId="0" xfId="0" applyNumberFormat="1" applyFont="1" applyFill="1" applyAlignment="1" applyProtection="1">
      <alignment horizontal="center" vertical="center" wrapText="1"/>
      <protection hidden="1"/>
    </xf>
    <xf numFmtId="0" fontId="2" fillId="3" borderId="0" xfId="0" applyFont="1" applyFill="1" applyAlignment="1" applyProtection="1">
      <alignment horizontal="center" vertical="center" wrapText="1"/>
      <protection hidden="1"/>
    </xf>
    <xf numFmtId="0" fontId="1" fillId="3" borderId="0" xfId="0" applyFont="1" applyFill="1" applyAlignment="1" applyProtection="1">
      <alignment horizontal="center" vertical="center" wrapText="1"/>
      <protection hidden="1"/>
    </xf>
    <xf numFmtId="0" fontId="3" fillId="3" borderId="0" xfId="0" applyFont="1" applyFill="1" applyAlignment="1" applyProtection="1">
      <alignment horizontal="center" vertical="center" wrapText="1"/>
      <protection hidden="1"/>
    </xf>
    <xf numFmtId="0" fontId="1" fillId="4" borderId="0" xfId="0" applyFont="1" applyFill="1" applyAlignment="1" applyProtection="1">
      <alignment horizontal="center" vertical="center" wrapText="1"/>
      <protection hidden="1"/>
    </xf>
    <xf numFmtId="0" fontId="0" fillId="0" borderId="0" xfId="0" applyFill="1"/>
    <xf numFmtId="0" fontId="0" fillId="0" borderId="0" xfId="0" applyAlignment="1">
      <alignment horizontal="center" vertical="center"/>
    </xf>
    <xf numFmtId="2" fontId="2" fillId="0" borderId="0" xfId="0" applyNumberFormat="1" applyFont="1" applyFill="1" applyAlignment="1" applyProtection="1">
      <alignment horizontal="center" vertical="center" wrapText="1"/>
      <protection hidden="1"/>
    </xf>
    <xf numFmtId="0" fontId="2" fillId="0" borderId="0" xfId="0" applyFont="1" applyFill="1" applyAlignment="1" applyProtection="1">
      <alignment horizontal="center" vertical="center" wrapText="1"/>
      <protection hidden="1"/>
    </xf>
    <xf numFmtId="0" fontId="1" fillId="0" borderId="0" xfId="0" applyFont="1" applyFill="1" applyAlignment="1" applyProtection="1">
      <alignment horizontal="center" vertical="center" wrapText="1"/>
      <protection hidden="1"/>
    </xf>
    <xf numFmtId="0" fontId="3" fillId="0" borderId="0" xfId="0" applyFont="1" applyFill="1" applyAlignment="1" applyProtection="1">
      <alignment horizontal="center" vertical="center" wrapText="1"/>
      <protection hidden="1"/>
    </xf>
    <xf numFmtId="0" fontId="0" fillId="0" borderId="0" xfId="0" applyAlignment="1"/>
    <xf numFmtId="0" fontId="0" fillId="0" borderId="0" xfId="0" applyAlignment="1">
      <alignment vertical="center"/>
    </xf>
    <xf numFmtId="0" fontId="0" fillId="0" borderId="0" xfId="0" applyFill="1" applyProtection="1">
      <protection hidden="1"/>
    </xf>
    <xf numFmtId="0" fontId="0" fillId="5" borderId="0" xfId="0" applyFill="1" applyAlignment="1">
      <alignment horizontal="center" vertical="center"/>
    </xf>
    <xf numFmtId="0" fontId="0" fillId="6" borderId="0" xfId="0" applyFill="1" applyAlignment="1">
      <alignment horizontal="center" vertical="center"/>
    </xf>
    <xf numFmtId="9" fontId="0" fillId="0" borderId="0" xfId="0" applyNumberFormat="1" applyAlignment="1">
      <alignment horizontal="center" vertical="center"/>
    </xf>
    <xf numFmtId="9" fontId="0" fillId="0" borderId="0" xfId="0" applyNumberFormat="1"/>
    <xf numFmtId="0" fontId="0" fillId="7" borderId="0" xfId="0" applyFill="1"/>
    <xf numFmtId="0" fontId="1" fillId="0" borderId="0" xfId="0" applyFont="1" applyFill="1" applyBorder="1" applyAlignment="1" applyProtection="1">
      <alignment horizontal="center" vertical="center" wrapText="1"/>
      <protection hidden="1"/>
    </xf>
    <xf numFmtId="0" fontId="0" fillId="0" borderId="0" xfId="0" applyBorder="1" applyAlignment="1">
      <alignment horizontal="center" vertical="center"/>
    </xf>
    <xf numFmtId="0" fontId="0" fillId="0" borderId="0" xfId="0" applyBorder="1"/>
    <xf numFmtId="0" fontId="1" fillId="0" borderId="1" xfId="0" applyFont="1" applyFill="1" applyBorder="1" applyAlignment="1" applyProtection="1">
      <alignment horizontal="center" vertical="center" wrapText="1"/>
      <protection hidden="1"/>
    </xf>
    <xf numFmtId="0" fontId="0" fillId="0" borderId="1" xfId="0" applyBorder="1" applyAlignment="1">
      <alignment horizontal="center" vertical="center"/>
    </xf>
    <xf numFmtId="0" fontId="0" fillId="0" borderId="1" xfId="0" applyBorder="1"/>
    <xf numFmtId="0" fontId="0" fillId="7" borderId="0" xfId="0" applyFill="1" applyBorder="1"/>
    <xf numFmtId="0" fontId="0" fillId="6" borderId="0" xfId="0" applyFill="1" applyBorder="1"/>
    <xf numFmtId="0" fontId="0" fillId="5" borderId="0" xfId="0" applyFill="1" applyBorder="1"/>
    <xf numFmtId="0" fontId="0" fillId="0" borderId="0" xfId="0" applyBorder="1" applyAlignment="1">
      <alignment vertical="center"/>
    </xf>
    <xf numFmtId="0" fontId="0" fillId="0" borderId="0" xfId="0" applyBorder="1" applyAlignment="1"/>
    <xf numFmtId="0" fontId="0" fillId="0" borderId="0" xfId="0" applyFill="1" applyAlignment="1"/>
    <xf numFmtId="0" fontId="1" fillId="0" borderId="0" xfId="0" applyFont="1" applyAlignment="1" applyProtection="1">
      <alignment horizontal="center" vertical="center" wrapText="1"/>
      <protection hidden="1"/>
    </xf>
    <xf numFmtId="0" fontId="2" fillId="2" borderId="0" xfId="0" applyFont="1" applyFill="1" applyAlignment="1" applyProtection="1">
      <alignment horizontal="center" vertical="center" wrapText="1"/>
      <protection hidden="1"/>
    </xf>
    <xf numFmtId="0" fontId="13" fillId="0" borderId="0" xfId="0" applyFont="1" applyAlignment="1" applyProtection="1">
      <alignment horizontal="center" vertical="center" wrapText="1"/>
      <protection hidden="1"/>
    </xf>
    <xf numFmtId="0" fontId="14" fillId="0" borderId="0" xfId="0" applyFont="1" applyAlignment="1" applyProtection="1">
      <alignment horizontal="center" vertical="center" wrapText="1"/>
      <protection hidden="1"/>
    </xf>
    <xf numFmtId="0" fontId="0" fillId="0" borderId="0" xfId="0" applyFill="1" applyAlignment="1" applyProtection="1">
      <alignment horizontal="center" vertical="center"/>
      <protection hidden="1"/>
    </xf>
    <xf numFmtId="0" fontId="0" fillId="9" borderId="0" xfId="0" applyFill="1" applyAlignment="1">
      <alignment horizontal="center" vertical="center"/>
    </xf>
    <xf numFmtId="0" fontId="0" fillId="7" borderId="0" xfId="0" applyFill="1" applyAlignment="1">
      <alignment horizontal="center" vertical="center"/>
    </xf>
    <xf numFmtId="0" fontId="1" fillId="0" borderId="0" xfId="0" applyFont="1" applyFill="1" applyAlignment="1">
      <alignment horizontal="center" vertical="center"/>
    </xf>
    <xf numFmtId="11" fontId="0" fillId="0" borderId="0" xfId="0" applyNumberFormat="1"/>
    <xf numFmtId="9" fontId="0" fillId="0" borderId="0" xfId="0" applyNumberFormat="1" applyFill="1" applyAlignment="1" applyProtection="1">
      <alignment horizontal="center" vertical="center"/>
      <protection hidden="1"/>
    </xf>
    <xf numFmtId="0" fontId="17" fillId="0" borderId="0" xfId="1"/>
    <xf numFmtId="0" fontId="15" fillId="8" borderId="0" xfId="0" applyFont="1" applyFill="1" applyBorder="1" applyAlignment="1">
      <alignment horizontal="center" vertical="center"/>
    </xf>
  </cellXfs>
  <cellStyles count="2">
    <cellStyle name="Hyperlink" xfId="1" builtinId="8"/>
    <cellStyle name="Normal"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ab/Gandy%20rules%20manuscript/Sup_Data/SuppData_table_2/MMV_comps_properties_and_scor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res"/>
      <sheetName val="Parameters for scoring"/>
    </sheetNames>
    <sheetDataSet>
      <sheetData sheetId="0"/>
      <sheetData sheetId="1">
        <row r="10">
          <cell r="U10">
            <v>3</v>
          </cell>
        </row>
      </sheetData>
    </sheetDataSet>
  </externalBook>
</externalLink>
</file>

<file path=xl/queryTables/queryTable1.xml><?xml version="1.0" encoding="utf-8"?>
<queryTable xmlns="http://schemas.openxmlformats.org/spreadsheetml/2006/main" name="TPSA_1" connectionId="12" autoFormatId="16" applyNumberFormats="0" applyBorderFormats="0" applyFontFormats="0" applyPatternFormats="0" applyAlignmentFormats="0" applyWidthHeightFormats="0"/>
</file>

<file path=xl/queryTables/queryTable10.xml><?xml version="1.0" encoding="utf-8"?>
<queryTable xmlns="http://schemas.openxmlformats.org/spreadsheetml/2006/main" name="Acceptor_1" connectionId="2" autoFormatId="16" applyNumberFormats="0" applyBorderFormats="0" applyFontFormats="0" applyPatternFormats="0" applyAlignmentFormats="0" applyWidthHeightFormats="0"/>
</file>

<file path=xl/queryTables/queryTable11.xml><?xml version="1.0" encoding="utf-8"?>
<queryTable xmlns="http://schemas.openxmlformats.org/spreadsheetml/2006/main" name="Formula_1" connectionId="5" autoFormatId="16" applyNumberFormats="0" applyBorderFormats="0" applyFontFormats="0" applyPatternFormats="0" applyAlignmentFormats="0" applyWidthHeightFormats="0"/>
</file>

<file path=xl/queryTables/queryTable12.xml><?xml version="1.0" encoding="utf-8"?>
<queryTable xmlns="http://schemas.openxmlformats.org/spreadsheetml/2006/main" name="IUPAC_1" connectionId="6"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631_names_SMILES" connectionId="1"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LogS_1" connectionId="9" autoFormatId="16" applyNumberFormats="0" applyBorderFormats="0" applyFontFormats="0" applyPatternFormats="0" applyAlignmentFormats="0" applyWidthHeightFormats="0"/>
</file>

<file path=xl/queryTables/queryTable4.xml><?xml version="1.0" encoding="utf-8"?>
<queryTable xmlns="http://schemas.openxmlformats.org/spreadsheetml/2006/main" name="Donor_1" connectionId="4" autoFormatId="16" applyNumberFormats="0" applyBorderFormats="0" applyFontFormats="0" applyPatternFormats="0" applyAlignmentFormats="0" applyWidthHeightFormats="0"/>
</file>

<file path=xl/queryTables/queryTable5.xml><?xml version="1.0" encoding="utf-8"?>
<queryTable xmlns="http://schemas.openxmlformats.org/spreadsheetml/2006/main" name="LogP_1" connectionId="8" autoFormatId="16" applyNumberFormats="0" applyBorderFormats="0" applyFontFormats="0" applyPatternFormats="0" applyAlignmentFormats="0" applyWidthHeightFormats="0"/>
</file>

<file path=xl/queryTables/queryTable6.xml><?xml version="1.0" encoding="utf-8"?>
<queryTable xmlns="http://schemas.openxmlformats.org/spreadsheetml/2006/main" name="MM_1" connectionId="10" autoFormatId="16" applyNumberFormats="0" applyBorderFormats="0" applyFontFormats="0" applyPatternFormats="0" applyAlignmentFormats="0" applyWidthHeightFormats="0"/>
</file>

<file path=xl/queryTables/queryTable7.xml><?xml version="1.0" encoding="utf-8"?>
<queryTable xmlns="http://schemas.openxmlformats.org/spreadsheetml/2006/main" name="LogD" connectionId="7" autoFormatId="16" applyNumberFormats="0" applyBorderFormats="0" applyFontFormats="0" applyPatternFormats="0" applyAlignmentFormats="0" applyWidthHeightFormats="0"/>
</file>

<file path=xl/queryTables/queryTable8.xml><?xml version="1.0" encoding="utf-8"?>
<queryTable xmlns="http://schemas.openxmlformats.org/spreadsheetml/2006/main" name="Rotatable_1" connectionId="11" autoFormatId="16" applyNumberFormats="0" applyBorderFormats="0" applyFontFormats="0" applyPatternFormats="0" applyAlignmentFormats="0" applyWidthHeightFormats="0"/>
</file>

<file path=xl/queryTables/queryTable9.xml><?xml version="1.0" encoding="utf-8"?>
<queryTable xmlns="http://schemas.openxmlformats.org/spreadsheetml/2006/main" name="Charge_1" connectionId="3"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queryTable" Target="../queryTables/queryTable6.xml"/><Relationship Id="rId13" Type="http://schemas.openxmlformats.org/officeDocument/2006/relationships/queryTable" Target="../queryTables/queryTable11.xml"/><Relationship Id="rId3" Type="http://schemas.openxmlformats.org/officeDocument/2006/relationships/queryTable" Target="../queryTables/queryTable1.xml"/><Relationship Id="rId7" Type="http://schemas.openxmlformats.org/officeDocument/2006/relationships/queryTable" Target="../queryTables/queryTable5.xml"/><Relationship Id="rId12" Type="http://schemas.openxmlformats.org/officeDocument/2006/relationships/queryTable" Target="../queryTables/queryTable10.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queryTable" Target="../queryTables/queryTable4.xml"/><Relationship Id="rId11" Type="http://schemas.openxmlformats.org/officeDocument/2006/relationships/queryTable" Target="../queryTables/queryTable9.xml"/><Relationship Id="rId5" Type="http://schemas.openxmlformats.org/officeDocument/2006/relationships/queryTable" Target="../queryTables/queryTable3.xml"/><Relationship Id="rId15" Type="http://schemas.openxmlformats.org/officeDocument/2006/relationships/comments" Target="../comments1.xml"/><Relationship Id="rId10" Type="http://schemas.openxmlformats.org/officeDocument/2006/relationships/queryTable" Target="../queryTables/queryTable8.xml"/><Relationship Id="rId4" Type="http://schemas.openxmlformats.org/officeDocument/2006/relationships/queryTable" Target="../queryTables/queryTable2.xml"/><Relationship Id="rId9" Type="http://schemas.openxmlformats.org/officeDocument/2006/relationships/queryTable" Target="../queryTables/queryTable7.xml"/><Relationship Id="rId14" Type="http://schemas.openxmlformats.org/officeDocument/2006/relationships/queryTable" Target="../queryTables/queryTable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633"/>
  <sheetViews>
    <sheetView tabSelected="1" topLeftCell="A2" zoomScale="80" zoomScaleNormal="80" workbookViewId="0">
      <selection activeCell="A2" sqref="A2"/>
    </sheetView>
  </sheetViews>
  <sheetFormatPr defaultRowHeight="15" x14ac:dyDescent="0.25"/>
  <cols>
    <col min="1" max="1" width="19.7109375" customWidth="1"/>
    <col min="2" max="2" width="15.85546875" customWidth="1"/>
    <col min="3" max="3" width="12.7109375" customWidth="1"/>
    <col min="4" max="4" width="16.5703125" customWidth="1"/>
    <col min="5" max="5" width="15.85546875" customWidth="1"/>
    <col min="6" max="6" width="18.5703125" customWidth="1"/>
    <col min="7" max="7" width="17.42578125" customWidth="1"/>
    <col min="8" max="8" width="14.42578125" customWidth="1"/>
    <col min="9" max="9" width="16" customWidth="1"/>
    <col min="10" max="10" width="15.28515625" customWidth="1"/>
    <col min="11" max="11" width="13.7109375" customWidth="1"/>
    <col min="12" max="12" width="15.28515625" customWidth="1"/>
    <col min="13" max="13" width="16.7109375" customWidth="1"/>
    <col min="14" max="14" width="13.42578125" customWidth="1"/>
    <col min="15" max="15" width="26" customWidth="1"/>
    <col min="16" max="16" width="18.42578125" customWidth="1"/>
    <col min="17" max="17" width="22.85546875" customWidth="1"/>
    <col min="18" max="18" width="19.42578125" customWidth="1"/>
    <col min="19" max="19" width="16.7109375" customWidth="1"/>
    <col min="20" max="20" width="20.5703125" customWidth="1"/>
    <col min="21" max="21" width="15.7109375" customWidth="1"/>
    <col min="22" max="22" width="18" customWidth="1"/>
    <col min="23" max="23" width="20.28515625" customWidth="1"/>
    <col min="24" max="24" width="16.85546875" customWidth="1"/>
    <col min="25" max="25" width="17.140625" customWidth="1"/>
    <col min="27" max="27" width="12.42578125" customWidth="1"/>
  </cols>
  <sheetData>
    <row r="1" spans="1:36" ht="21" x14ac:dyDescent="0.25">
      <c r="A1" s="43" t="s">
        <v>53</v>
      </c>
      <c r="B1" s="43"/>
      <c r="C1" s="43"/>
      <c r="D1" s="43"/>
      <c r="E1" s="43"/>
      <c r="F1" s="43"/>
      <c r="G1" s="43"/>
      <c r="H1" s="43"/>
      <c r="I1" s="43"/>
      <c r="J1" s="43"/>
      <c r="K1" s="43"/>
      <c r="L1" s="43"/>
      <c r="M1" s="43"/>
      <c r="N1" s="43"/>
      <c r="P1" s="43" t="s">
        <v>54</v>
      </c>
      <c r="Q1" s="43"/>
      <c r="R1" s="43"/>
      <c r="S1" s="43"/>
      <c r="T1" s="43"/>
      <c r="U1" s="43"/>
      <c r="V1" s="43"/>
      <c r="W1" s="43"/>
      <c r="X1" s="43"/>
      <c r="Y1" s="43"/>
    </row>
    <row r="2" spans="1:36" ht="45" x14ac:dyDescent="0.25">
      <c r="A2" s="32" t="s">
        <v>52</v>
      </c>
      <c r="B2" s="33" t="s">
        <v>1</v>
      </c>
      <c r="C2" s="33" t="s">
        <v>2</v>
      </c>
      <c r="D2" s="2" t="s">
        <v>3</v>
      </c>
      <c r="E2" s="1" t="s">
        <v>4</v>
      </c>
      <c r="F2" s="2" t="s">
        <v>5</v>
      </c>
      <c r="G2" s="3" t="s">
        <v>6</v>
      </c>
      <c r="H2" s="3" t="s">
        <v>7</v>
      </c>
      <c r="I2" s="3" t="s">
        <v>8</v>
      </c>
      <c r="J2" s="3" t="s">
        <v>9</v>
      </c>
      <c r="K2" s="3" t="s">
        <v>10</v>
      </c>
      <c r="L2" s="4" t="s">
        <v>11</v>
      </c>
      <c r="M2" s="5" t="s">
        <v>47</v>
      </c>
      <c r="N2" s="5" t="s">
        <v>48</v>
      </c>
      <c r="O2" s="4" t="s">
        <v>0</v>
      </c>
      <c r="P2" s="8" t="s">
        <v>4</v>
      </c>
      <c r="Q2" s="9" t="s">
        <v>5</v>
      </c>
      <c r="R2" s="10" t="s">
        <v>6</v>
      </c>
      <c r="S2" s="10" t="s">
        <v>7</v>
      </c>
      <c r="T2" s="10" t="s">
        <v>8</v>
      </c>
      <c r="U2" s="10" t="s">
        <v>9</v>
      </c>
      <c r="V2" s="10" t="s">
        <v>10</v>
      </c>
      <c r="W2" s="34" t="s">
        <v>37</v>
      </c>
      <c r="X2" s="35" t="s">
        <v>49</v>
      </c>
      <c r="Y2" s="35" t="s">
        <v>50</v>
      </c>
      <c r="Z2" s="10" t="s">
        <v>40</v>
      </c>
      <c r="AA2" s="9" t="s">
        <v>51</v>
      </c>
      <c r="AB2" s="10"/>
      <c r="AC2" s="11"/>
      <c r="AD2" s="10"/>
      <c r="AE2" s="10"/>
      <c r="AF2" s="10"/>
      <c r="AG2" s="10"/>
      <c r="AH2" s="10"/>
      <c r="AI2" s="10"/>
      <c r="AJ2" s="10"/>
    </row>
    <row r="3" spans="1:36" x14ac:dyDescent="0.25">
      <c r="A3" s="42" t="str">
        <f>HYPERLINK("Structures\MMV1070882.png","MMV1070882")</f>
        <v>MMV1070882</v>
      </c>
      <c r="B3" t="s">
        <v>59</v>
      </c>
      <c r="C3" t="s">
        <v>60</v>
      </c>
      <c r="D3" t="s">
        <v>61</v>
      </c>
      <c r="E3">
        <v>327.38400000000001</v>
      </c>
      <c r="F3" s="17">
        <v>0.45833333333333331</v>
      </c>
      <c r="G3">
        <v>4</v>
      </c>
      <c r="H3">
        <v>2</v>
      </c>
      <c r="I3">
        <v>1</v>
      </c>
      <c r="J3">
        <v>63.57</v>
      </c>
      <c r="K3">
        <v>0</v>
      </c>
      <c r="L3">
        <v>1.95</v>
      </c>
      <c r="M3">
        <v>-3.09</v>
      </c>
      <c r="N3">
        <v>1.95</v>
      </c>
      <c r="O3" t="s">
        <v>58</v>
      </c>
      <c r="P3" s="36">
        <f>IF(E3&lt;'Parameters for scoring'!O$9,1,0)+IF(E3&lt;'Parameters for scoring'!O$11,-1,0)+IF(E3&lt;'Parameters for scoring'!O$8,1,0)+IF(E3&lt;'Parameters for scoring'!O$12,-1,0)+IF(E3&lt;'Parameters for scoring'!O$7,1,0)+IF(E3&lt;'Parameters for scoring'!O$13,-2,0)+IF(E3&gt;'Parameters for scoring'!O$7,-1,0)</f>
        <v>3</v>
      </c>
      <c r="Q3" s="36">
        <f>IF(F3&lt;'Parameters for scoring'!P$9,1,0)+IF(F3&lt;'Parameters for scoring'!P$11,-1,0)+IF(F3&lt;'Parameters for scoring'!P$8,1,0)+IF(F3&lt;'Parameters for scoring'!P$12,-1,0)+IF(F3&lt;'Parameters for scoring'!P$7,1,0)+IF(F3&lt;'Parameters for scoring'!P$12,-2,0)+IF(F3&gt;'Parameters for scoring'!P$7,-1,0)</f>
        <v>2</v>
      </c>
      <c r="R3" s="36">
        <f>IF(G3='Parameters for scoring'!$U$8,3,0)+IF(G3='Parameters for scoring'!$U$7,2,0)+IF(G3='Parameters for scoring'!$U$10, 1,0)+IF(G3='Parameters for scoring'!$U$9,2,0)+IF(G3='Parameters for scoring'!$U$6,1,0)+IF(G3&gt;'Parameters for scoring'!$U$6,-1,0)+IF(G3&lt;'[1]Parameters for scoring'!$U$10,-1,0)</f>
        <v>2</v>
      </c>
      <c r="S3" s="36">
        <f>IF(H3='Parameters for scoring'!V$8,3,0)+IF(H3='Parameters for scoring'!V$7,2,0)+IF(H3='Parameters for scoring'!V$9,2,0)+IF(H3='Parameters for scoring'!V$6,1,0)+IF(H3='Parameters for scoring'!V$10,1,0)+IF(H3&gt;'Parameters for scoring'!V$6,-1,0)</f>
        <v>3</v>
      </c>
      <c r="T3" s="36">
        <f>IF(I3='Parameters for scoring'!W$8,3,0)+IF(I3='Parameters for scoring'!W$7,2,0)+IF(I3='Parameters for scoring'!W$6,1,0)+IF(I3&gt;'Parameters for scoring'!W$6,-1,0)</f>
        <v>2</v>
      </c>
      <c r="U3" s="36">
        <f>IF(J3&lt;'Parameters for scoring'!Q$9,1,0)+IF(J3&lt;'Parameters for scoring'!Q$11,-1,0)+IF(J3&lt;'Parameters for scoring'!Q$8,1,0)+IF(J3&lt;'Parameters for scoring'!Q$11,-1,0)+IF(J3&lt;'Parameters for scoring'!Q$7,1,0)+IF(J3&lt;'Parameters for scoring'!Q$11,-2,0)+IF(J3&gt;'Parameters for scoring'!Q$7,-1,0)</f>
        <v>3</v>
      </c>
      <c r="V3" s="36">
        <f t="shared" ref="V3" si="0">IF(K3=-1, 2,0)+IF(K3=0,3,0)+IF(K3=1, -2,0)+IF(K3&gt;1,-3,0)+IF(K3=-2, 1,0)+IF(K3&lt;-2, -1,0)</f>
        <v>3</v>
      </c>
      <c r="W3" s="36">
        <f>IF(L3&lt;'Parameters for scoring'!R$9,1,0)+IF(L3&lt;'Parameters for scoring'!R$11,-1,0)+IF(L3&lt;'Parameters for scoring'!R$8,1,0)+IF(L3&lt;'Parameters for scoring'!R$12,-1,0)+IF(L3&lt;'Parameters for scoring'!R$7,1,0)+IF(L3&lt;'Parameters for scoring'!R$13,-2,0)+IF(L3&gt;'Parameters for scoring'!R$7,-1,0)</f>
        <v>3</v>
      </c>
      <c r="X3" s="36">
        <f>IF(M3&lt;'Parameters for scoring'!S$9,1,0)+IF(M3&lt;'Parameters for scoring'!S$11,-1,0)+IF(M3&lt;'Parameters for scoring'!S$8,1,0)+IF(M3&lt;'Parameters for scoring'!S$12,-1,0)+IF(M3&lt;'Parameters for scoring'!S$7,1,0)+IF(M3&lt;'Parameters for scoring'!S$13,-2,0)+IF(M3&gt;'Parameters for scoring'!S$7,-1,0)</f>
        <v>3</v>
      </c>
      <c r="Y3" s="36">
        <f>IF(N3&lt;'Parameters for scoring'!T$9,1,0)+IF(N3&lt;'Parameters for scoring'!T$11,-1,0)+IF(N3&lt;'Parameters for scoring'!T$8,1,0)+IF(N3&lt;'Parameters for scoring'!T$12,-1,0)+IF(N3&lt;'Parameters for scoring'!T$7,1,0)+IF(N3&lt;'Parameters for scoring'!T$13,-2,0)+IF(N3&gt;'Parameters for scoring'!T$7,-1,0)</f>
        <v>3</v>
      </c>
      <c r="Z3" s="36">
        <f t="shared" ref="Z3" si="1">SUM(P3:U3)/2+V3+SUM(W3:X3)/2+Y3</f>
        <v>16.5</v>
      </c>
      <c r="AA3" s="37" t="s">
        <v>55</v>
      </c>
      <c r="AC3" s="6"/>
    </row>
    <row r="4" spans="1:36" x14ac:dyDescent="0.25">
      <c r="A4" s="42" t="str">
        <f>HYPERLINK("Structures\MMV1434010.png","MMV1434010")</f>
        <v>MMV1434010</v>
      </c>
      <c r="B4" t="s">
        <v>727</v>
      </c>
      <c r="C4" t="s">
        <v>728</v>
      </c>
      <c r="D4" t="s">
        <v>729</v>
      </c>
      <c r="E4">
        <v>403.93</v>
      </c>
      <c r="F4" s="17">
        <v>0.33333333333333331</v>
      </c>
      <c r="G4">
        <v>5</v>
      </c>
      <c r="H4">
        <v>3</v>
      </c>
      <c r="I4">
        <v>1</v>
      </c>
      <c r="J4">
        <v>52.65</v>
      </c>
      <c r="K4">
        <v>0</v>
      </c>
      <c r="L4">
        <v>2.59</v>
      </c>
      <c r="M4">
        <v>-5.15</v>
      </c>
      <c r="N4">
        <v>2.6</v>
      </c>
      <c r="O4" t="s">
        <v>726</v>
      </c>
      <c r="P4" s="36">
        <f>IF(E4&lt;'Parameters for scoring'!O$9,1,0)+IF(E4&lt;'Parameters for scoring'!O$11,-1,0)+IF(E4&lt;'Parameters for scoring'!O$8,1,0)+IF(E4&lt;'Parameters for scoring'!O$12,-1,0)+IF(E4&lt;'Parameters for scoring'!O$7,1,0)+IF(E4&lt;'Parameters for scoring'!O$13,-2,0)+IF(E4&gt;'Parameters for scoring'!O$7,-1,0)</f>
        <v>3</v>
      </c>
      <c r="Q4" s="36">
        <f>IF(F4&lt;'Parameters for scoring'!P$9,1,0)+IF(F4&lt;'Parameters for scoring'!P$11,-1,0)+IF(F4&lt;'Parameters for scoring'!P$8,1,0)+IF(F4&lt;'Parameters for scoring'!P$12,-1,0)+IF(F4&lt;'Parameters for scoring'!P$7,1,0)+IF(F4&lt;'Parameters for scoring'!P$12,-2,0)+IF(F4&gt;'Parameters for scoring'!P$7,-1,0)</f>
        <v>3</v>
      </c>
      <c r="R4" s="36">
        <f>IF(G4='Parameters for scoring'!$U$8,3,0)+IF(G4='Parameters for scoring'!$U$7,2,0)+IF(G4='Parameters for scoring'!$U$10, 1,0)+IF(G4='Parameters for scoring'!$U$9,2,0)+IF(G4='Parameters for scoring'!$U$6,1,0)+IF(G4&gt;'Parameters for scoring'!$U$6,-1,0)+IF(G4&lt;'[1]Parameters for scoring'!$U$10,-1,0)</f>
        <v>3</v>
      </c>
      <c r="S4" s="36">
        <f>IF(H4='Parameters for scoring'!V$8,3,0)+IF(H4='Parameters for scoring'!V$7,2,0)+IF(H4='Parameters for scoring'!V$9,2,0)+IF(H4='Parameters for scoring'!V$6,1,0)+IF(H4='Parameters for scoring'!V$10,1,0)+IF(H4&gt;'Parameters for scoring'!V$6,-1,0)</f>
        <v>2</v>
      </c>
      <c r="T4" s="36">
        <f>IF(I4='Parameters for scoring'!W$8,3,0)+IF(I4='Parameters for scoring'!W$7,2,0)+IF(I4='Parameters for scoring'!W$6,1,0)+IF(I4&gt;'Parameters for scoring'!W$6,-1,0)</f>
        <v>2</v>
      </c>
      <c r="U4" s="36">
        <f>IF(J4&lt;'Parameters for scoring'!Q$9,1,0)+IF(J4&lt;'Parameters for scoring'!Q$11,-1,0)+IF(J4&lt;'Parameters for scoring'!Q$8,1,0)+IF(J4&lt;'Parameters for scoring'!Q$11,-1,0)+IF(J4&lt;'Parameters for scoring'!Q$7,1,0)+IF(J4&lt;'Parameters for scoring'!Q$11,-2,0)+IF(J4&gt;'Parameters for scoring'!Q$7,-1,0)</f>
        <v>3</v>
      </c>
      <c r="V4" s="36">
        <f>IF(K4=-1, 2,0)+IF(K4=0,3,0)+IF(K4=1, -2,0)+IF(K4&gt;1,-3,0)+IF(K4=-2, 1,0)+IF(K4&lt;-2, -1,0)</f>
        <v>3</v>
      </c>
      <c r="W4" s="36">
        <f>IF(L4&lt;'Parameters for scoring'!R$9,1,0)+IF(L4&lt;'Parameters for scoring'!R$11,-1,0)+IF(L4&lt;'Parameters for scoring'!R$8,1,0)+IF(L4&lt;'Parameters for scoring'!R$12,-1,0)+IF(L4&lt;'Parameters for scoring'!R$7,1,0)+IF(L4&lt;'Parameters for scoring'!R$13,-2,0)+IF(L4&gt;'Parameters for scoring'!R$7,-1,0)</f>
        <v>3</v>
      </c>
      <c r="X4" s="36">
        <f>IF(M4&lt;'Parameters for scoring'!S$9,1,0)+IF(M4&lt;'Parameters for scoring'!S$11,-1,0)+IF(M4&lt;'Parameters for scoring'!S$8,1,0)+IF(M4&lt;'Parameters for scoring'!S$12,-1,0)+IF(M4&lt;'Parameters for scoring'!S$7,1,0)+IF(M4&lt;'Parameters for scoring'!S$13,-2,0)+IF(M4&gt;'Parameters for scoring'!S$7,-1,0)</f>
        <v>3</v>
      </c>
      <c r="Y4" s="36">
        <f>IF(N4&lt;'Parameters for scoring'!T$9,1,0)+IF(N4&lt;'Parameters for scoring'!T$11,-1,0)+IF(N4&lt;'Parameters for scoring'!T$8,1,0)+IF(N4&lt;'Parameters for scoring'!T$12,-1,0)+IF(N4&lt;'Parameters for scoring'!T$7,1,0)+IF(N4&lt;'Parameters for scoring'!T$13,-2,0)+IF(N4&gt;'Parameters for scoring'!T$7,-1,0)</f>
        <v>3</v>
      </c>
      <c r="Z4" s="36">
        <f>SUM(P4:U4)/2+V4+SUM(W4:X4)/2+Y4</f>
        <v>17</v>
      </c>
      <c r="AA4" s="39" t="s">
        <v>57</v>
      </c>
      <c r="AC4" s="6"/>
    </row>
    <row r="5" spans="1:36" x14ac:dyDescent="0.25">
      <c r="A5" s="42" t="str">
        <f>HYPERLINK("Structures\MMV1087133.png","MMV1087133")</f>
        <v>MMV1087133</v>
      </c>
      <c r="B5" t="s">
        <v>94</v>
      </c>
      <c r="C5" t="s">
        <v>95</v>
      </c>
      <c r="D5" t="s">
        <v>96</v>
      </c>
      <c r="E5">
        <v>308.26</v>
      </c>
      <c r="F5" s="17">
        <v>0.5</v>
      </c>
      <c r="G5">
        <v>5</v>
      </c>
      <c r="H5">
        <v>2</v>
      </c>
      <c r="I5">
        <v>1</v>
      </c>
      <c r="J5">
        <v>55.13</v>
      </c>
      <c r="K5">
        <v>0</v>
      </c>
      <c r="L5">
        <v>2.54</v>
      </c>
      <c r="M5">
        <v>-4.18</v>
      </c>
      <c r="N5">
        <v>2.54</v>
      </c>
      <c r="O5" t="s">
        <v>93</v>
      </c>
      <c r="P5" s="36">
        <f>IF(E5&lt;'Parameters for scoring'!O$9,1,0)+IF(E5&lt;'Parameters for scoring'!O$11,-1,0)+IF(E5&lt;'Parameters for scoring'!O$8,1,0)+IF(E5&lt;'Parameters for scoring'!O$12,-1,0)+IF(E5&lt;'Parameters for scoring'!O$7,1,0)+IF(E5&lt;'Parameters for scoring'!O$13,-2,0)+IF(E5&gt;'Parameters for scoring'!O$7,-1,0)</f>
        <v>3</v>
      </c>
      <c r="Q5" s="36">
        <f>IF(F5&lt;'Parameters for scoring'!P$9,1,0)+IF(F5&lt;'Parameters for scoring'!P$11,-1,0)+IF(F5&lt;'Parameters for scoring'!P$8,1,0)+IF(F5&lt;'Parameters for scoring'!P$12,-1,0)+IF(F5&lt;'Parameters for scoring'!P$7,1,0)+IF(F5&lt;'Parameters for scoring'!P$12,-2,0)+IF(F5&gt;'Parameters for scoring'!P$7,-1,0)</f>
        <v>1</v>
      </c>
      <c r="R5" s="36">
        <f>IF(G5='Parameters for scoring'!$U$8,3,0)+IF(G5='Parameters for scoring'!$U$7,2,0)+IF(G5='Parameters for scoring'!$U$10, 1,0)+IF(G5='Parameters for scoring'!$U$9,2,0)+IF(G5='Parameters for scoring'!$U$6,1,0)+IF(G5&gt;'Parameters for scoring'!$U$6,-1,0)+IF(G5&lt;'[1]Parameters for scoring'!$U$10,-1,0)</f>
        <v>3</v>
      </c>
      <c r="S5" s="36">
        <f>IF(H5='Parameters for scoring'!V$8,3,0)+IF(H5='Parameters for scoring'!V$7,2,0)+IF(H5='Parameters for scoring'!V$9,2,0)+IF(H5='Parameters for scoring'!V$6,1,0)+IF(H5='Parameters for scoring'!V$10,1,0)+IF(H5&gt;'Parameters for scoring'!V$6,-1,0)</f>
        <v>3</v>
      </c>
      <c r="T5" s="36">
        <f>IF(I5='Parameters for scoring'!W$8,3,0)+IF(I5='Parameters for scoring'!W$7,2,0)+IF(I5='Parameters for scoring'!W$6,1,0)+IF(I5&gt;'Parameters for scoring'!W$6,-1,0)</f>
        <v>2</v>
      </c>
      <c r="U5" s="36">
        <f>IF(J5&lt;'Parameters for scoring'!Q$9,1,0)+IF(J5&lt;'Parameters for scoring'!Q$11,-1,0)+IF(J5&lt;'Parameters for scoring'!Q$8,1,0)+IF(J5&lt;'Parameters for scoring'!Q$11,-1,0)+IF(J5&lt;'Parameters for scoring'!Q$7,1,0)+IF(J5&lt;'Parameters for scoring'!Q$11,-2,0)+IF(J5&gt;'Parameters for scoring'!Q$7,-1,0)</f>
        <v>3</v>
      </c>
      <c r="V5" s="36">
        <f>IF(K5=-1, 2,0)+IF(K5=0,3,0)+IF(K5=1, -2,0)+IF(K5&gt;1,-3,0)+IF(K5=-2, 1,0)+IF(K5&lt;-2, -1,0)</f>
        <v>3</v>
      </c>
      <c r="W5" s="36">
        <f>IF(L5&lt;'Parameters for scoring'!R$9,1,0)+IF(L5&lt;'Parameters for scoring'!R$11,-1,0)+IF(L5&lt;'Parameters for scoring'!R$8,1,0)+IF(L5&lt;'Parameters for scoring'!R$12,-1,0)+IF(L5&lt;'Parameters for scoring'!R$7,1,0)+IF(L5&lt;'Parameters for scoring'!R$13,-2,0)+IF(L5&gt;'Parameters for scoring'!R$7,-1,0)</f>
        <v>3</v>
      </c>
      <c r="X5" s="36">
        <f>IF(M5&lt;'Parameters for scoring'!S$9,1,0)+IF(M5&lt;'Parameters for scoring'!S$11,-1,0)+IF(M5&lt;'Parameters for scoring'!S$8,1,0)+IF(M5&lt;'Parameters for scoring'!S$12,-1,0)+IF(M5&lt;'Parameters for scoring'!S$7,1,0)+IF(M5&lt;'Parameters for scoring'!S$13,-2,0)+IF(M5&gt;'Parameters for scoring'!S$7,-1,0)</f>
        <v>3</v>
      </c>
      <c r="Y5" s="36">
        <f>IF(N5&lt;'Parameters for scoring'!T$9,1,0)+IF(N5&lt;'Parameters for scoring'!T$11,-1,0)+IF(N5&lt;'Parameters for scoring'!T$8,1,0)+IF(N5&lt;'Parameters for scoring'!T$12,-1,0)+IF(N5&lt;'Parameters for scoring'!T$7,1,0)+IF(N5&lt;'Parameters for scoring'!T$13,-2,0)+IF(N5&gt;'Parameters for scoring'!T$7,-1,0)</f>
        <v>3</v>
      </c>
      <c r="Z5" s="36">
        <f>SUM(P5:U5)/2+V5+SUM(W5:X5)/2+Y5</f>
        <v>16.5</v>
      </c>
      <c r="AA5" s="39" t="s">
        <v>57</v>
      </c>
      <c r="AC5" s="6"/>
    </row>
    <row r="6" spans="1:36" x14ac:dyDescent="0.25">
      <c r="A6" s="42" t="str">
        <f>HYPERLINK("Structures\MMV1271037.png","MMV1271037")</f>
        <v>MMV1271037</v>
      </c>
      <c r="B6" t="s">
        <v>133</v>
      </c>
      <c r="C6" t="s">
        <v>134</v>
      </c>
      <c r="D6" t="s">
        <v>135</v>
      </c>
      <c r="E6">
        <v>372.48</v>
      </c>
      <c r="F6" s="41">
        <v>0.46153846153846156</v>
      </c>
      <c r="G6">
        <v>5</v>
      </c>
      <c r="H6">
        <v>3</v>
      </c>
      <c r="I6">
        <v>1</v>
      </c>
      <c r="J6">
        <v>66.48</v>
      </c>
      <c r="K6">
        <v>0</v>
      </c>
      <c r="L6">
        <v>3.32</v>
      </c>
      <c r="M6">
        <v>-4.6500000000000004</v>
      </c>
      <c r="N6">
        <v>3.32</v>
      </c>
      <c r="O6" t="s">
        <v>132</v>
      </c>
      <c r="P6" s="36">
        <f>IF(E6&lt;'Parameters for scoring'!O$9,1,0)+IF(E6&lt;'Parameters for scoring'!O$11,-1,0)+IF(E6&lt;'Parameters for scoring'!O$8,1,0)+IF(E6&lt;'Parameters for scoring'!O$12,-1,0)+IF(E6&lt;'Parameters for scoring'!O$7,1,0)+IF(E6&lt;'Parameters for scoring'!O$13,-2,0)+IF(E6&gt;'Parameters for scoring'!O$7,-1,0)</f>
        <v>3</v>
      </c>
      <c r="Q6" s="36">
        <f>IF(F6&lt;'Parameters for scoring'!P$9,1,0)+IF(F6&lt;'Parameters for scoring'!P$11,-1,0)+IF(F6&lt;'Parameters for scoring'!P$8,1,0)+IF(F6&lt;'Parameters for scoring'!P$12,-1,0)+IF(F6&lt;'Parameters for scoring'!P$7,1,0)+IF(F6&lt;'Parameters for scoring'!P$12,-2,0)+IF(F6&gt;'Parameters for scoring'!P$7,-1,0)</f>
        <v>2</v>
      </c>
      <c r="R6" s="36">
        <f>IF(G6='Parameters for scoring'!$U$8,3,0)+IF(G6='Parameters for scoring'!$U$7,2,0)+IF(G6='Parameters for scoring'!$U$10, 1,0)+IF(G6='Parameters for scoring'!$U$9,2,0)+IF(G6='Parameters for scoring'!$U$6,1,0)+IF(G6&gt;'Parameters for scoring'!$U$6,-1,0)+IF(G6&lt;'[1]Parameters for scoring'!$U$10,-1,0)</f>
        <v>3</v>
      </c>
      <c r="S6" s="36">
        <f>IF(H6='Parameters for scoring'!V$8,3,0)+IF(H6='Parameters for scoring'!V$7,2,0)+IF(H6='Parameters for scoring'!V$9,2,0)+IF(H6='Parameters for scoring'!V$6,1,0)+IF(H6='Parameters for scoring'!V$10,1,0)+IF(H6&gt;'Parameters for scoring'!V$6,-1,0)</f>
        <v>2</v>
      </c>
      <c r="T6" s="36">
        <f>IF(I6='Parameters for scoring'!W$8,3,0)+IF(I6='Parameters for scoring'!W$7,2,0)+IF(I6='Parameters for scoring'!W$6,1,0)+IF(I6&gt;'Parameters for scoring'!W$6,-1,0)</f>
        <v>2</v>
      </c>
      <c r="U6" s="36">
        <f>IF(J6&lt;'Parameters for scoring'!Q$9,1,0)+IF(J6&lt;'Parameters for scoring'!Q$11,-1,0)+IF(J6&lt;'Parameters for scoring'!Q$8,1,0)+IF(J6&lt;'Parameters for scoring'!Q$11,-1,0)+IF(J6&lt;'Parameters for scoring'!Q$7,1,0)+IF(J6&lt;'Parameters for scoring'!Q$11,-2,0)+IF(J6&gt;'Parameters for scoring'!Q$7,-1,0)</f>
        <v>3</v>
      </c>
      <c r="V6" s="36">
        <f>IF(K6=-1, 2,0)+IF(K6=0,3,0)+IF(K6=1, -2,0)+IF(K6&gt;1,-3,0)+IF(K6=-2, 1,0)+IF(K6&lt;-2, -1,0)</f>
        <v>3</v>
      </c>
      <c r="W6" s="36">
        <f>IF(L6&lt;'Parameters for scoring'!R$9,1,0)+IF(L6&lt;'Parameters for scoring'!R$11,-1,0)+IF(L6&lt;'Parameters for scoring'!R$8,1,0)+IF(L6&lt;'Parameters for scoring'!R$12,-1,0)+IF(L6&lt;'Parameters for scoring'!R$7,1,0)+IF(L6&lt;'Parameters for scoring'!R$13,-2,0)+IF(L6&gt;'Parameters for scoring'!R$7,-1,0)</f>
        <v>3</v>
      </c>
      <c r="X6" s="36">
        <f>IF(M6&lt;'Parameters for scoring'!S$9,1,0)+IF(M6&lt;'Parameters for scoring'!S$11,-1,0)+IF(M6&lt;'Parameters for scoring'!S$8,1,0)+IF(M6&lt;'Parameters for scoring'!S$12,-1,0)+IF(M6&lt;'Parameters for scoring'!S$7,1,0)+IF(M6&lt;'Parameters for scoring'!S$13,-2,0)+IF(M6&gt;'Parameters for scoring'!S$7,-1,0)</f>
        <v>3</v>
      </c>
      <c r="Y6" s="36">
        <f>IF(N6&lt;'Parameters for scoring'!T$9,1,0)+IF(N6&lt;'Parameters for scoring'!T$11,-1,0)+IF(N6&lt;'Parameters for scoring'!T$8,1,0)+IF(N6&lt;'Parameters for scoring'!T$12,-1,0)+IF(N6&lt;'Parameters for scoring'!T$7,1,0)+IF(N6&lt;'Parameters for scoring'!T$13,-2,0)+IF(N6&gt;'Parameters for scoring'!T$7,-1,0)</f>
        <v>3</v>
      </c>
      <c r="Z6" s="36">
        <f>SUM(P6:U6)/2+V6+SUM(W6:X6)/2+Y6</f>
        <v>16.5</v>
      </c>
      <c r="AA6" s="39" t="s">
        <v>57</v>
      </c>
      <c r="AC6" s="6"/>
    </row>
    <row r="7" spans="1:36" x14ac:dyDescent="0.25">
      <c r="A7" s="42" t="str">
        <f>HYPERLINK("Structures\MMV1271469.png","MMV1271469")</f>
        <v>MMV1271469</v>
      </c>
      <c r="B7" t="s">
        <v>171</v>
      </c>
      <c r="C7" t="s">
        <v>172</v>
      </c>
      <c r="D7" t="s">
        <v>135</v>
      </c>
      <c r="E7">
        <v>372.48</v>
      </c>
      <c r="F7" s="41">
        <v>0.46153846153846156</v>
      </c>
      <c r="G7">
        <v>5</v>
      </c>
      <c r="H7">
        <v>3</v>
      </c>
      <c r="I7">
        <v>1</v>
      </c>
      <c r="J7">
        <v>66.48</v>
      </c>
      <c r="K7">
        <v>0</v>
      </c>
      <c r="L7">
        <v>3.32</v>
      </c>
      <c r="M7">
        <v>-4.6500000000000004</v>
      </c>
      <c r="N7">
        <v>3.32</v>
      </c>
      <c r="O7" t="s">
        <v>170</v>
      </c>
      <c r="P7" s="36">
        <f>IF(E7&lt;'Parameters for scoring'!O$9,1,0)+IF(E7&lt;'Parameters for scoring'!O$11,-1,0)+IF(E7&lt;'Parameters for scoring'!O$8,1,0)+IF(E7&lt;'Parameters for scoring'!O$12,-1,0)+IF(E7&lt;'Parameters for scoring'!O$7,1,0)+IF(E7&lt;'Parameters for scoring'!O$13,-2,0)+IF(E7&gt;'Parameters for scoring'!O$7,-1,0)</f>
        <v>3</v>
      </c>
      <c r="Q7" s="36">
        <f>IF(F7&lt;'Parameters for scoring'!P$9,1,0)+IF(F7&lt;'Parameters for scoring'!P$11,-1,0)+IF(F7&lt;'Parameters for scoring'!P$8,1,0)+IF(F7&lt;'Parameters for scoring'!P$12,-1,0)+IF(F7&lt;'Parameters for scoring'!P$7,1,0)+IF(F7&lt;'Parameters for scoring'!P$12,-2,0)+IF(F7&gt;'Parameters for scoring'!P$7,-1,0)</f>
        <v>2</v>
      </c>
      <c r="R7" s="36">
        <f>IF(G7='Parameters for scoring'!$U$8,3,0)+IF(G7='Parameters for scoring'!$U$7,2,0)+IF(G7='Parameters for scoring'!$U$10, 1,0)+IF(G7='Parameters for scoring'!$U$9,2,0)+IF(G7='Parameters for scoring'!$U$6,1,0)+IF(G7&gt;'Parameters for scoring'!$U$6,-1,0)+IF(G7&lt;'[1]Parameters for scoring'!$U$10,-1,0)</f>
        <v>3</v>
      </c>
      <c r="S7" s="36">
        <f>IF(H7='Parameters for scoring'!V$8,3,0)+IF(H7='Parameters for scoring'!V$7,2,0)+IF(H7='Parameters for scoring'!V$9,2,0)+IF(H7='Parameters for scoring'!V$6,1,0)+IF(H7='Parameters for scoring'!V$10,1,0)+IF(H7&gt;'Parameters for scoring'!V$6,-1,0)</f>
        <v>2</v>
      </c>
      <c r="T7" s="36">
        <f>IF(I7='Parameters for scoring'!W$8,3,0)+IF(I7='Parameters for scoring'!W$7,2,0)+IF(I7='Parameters for scoring'!W$6,1,0)+IF(I7&gt;'Parameters for scoring'!W$6,-1,0)</f>
        <v>2</v>
      </c>
      <c r="U7" s="36">
        <f>IF(J7&lt;'Parameters for scoring'!Q$9,1,0)+IF(J7&lt;'Parameters for scoring'!Q$11,-1,0)+IF(J7&lt;'Parameters for scoring'!Q$8,1,0)+IF(J7&lt;'Parameters for scoring'!Q$11,-1,0)+IF(J7&lt;'Parameters for scoring'!Q$7,1,0)+IF(J7&lt;'Parameters for scoring'!Q$11,-2,0)+IF(J7&gt;'Parameters for scoring'!Q$7,-1,0)</f>
        <v>3</v>
      </c>
      <c r="V7" s="36">
        <f>IF(K7=-1, 2,0)+IF(K7=0,3,0)+IF(K7=1, -2,0)+IF(K7&gt;1,-3,0)+IF(K7=-2, 1,0)+IF(K7&lt;-2, -1,0)</f>
        <v>3</v>
      </c>
      <c r="W7" s="36">
        <f>IF(L7&lt;'Parameters for scoring'!R$9,1,0)+IF(L7&lt;'Parameters for scoring'!R$11,-1,0)+IF(L7&lt;'Parameters for scoring'!R$8,1,0)+IF(L7&lt;'Parameters for scoring'!R$12,-1,0)+IF(L7&lt;'Parameters for scoring'!R$7,1,0)+IF(L7&lt;'Parameters for scoring'!R$13,-2,0)+IF(L7&gt;'Parameters for scoring'!R$7,-1,0)</f>
        <v>3</v>
      </c>
      <c r="X7" s="36">
        <f>IF(M7&lt;'Parameters for scoring'!S$9,1,0)+IF(M7&lt;'Parameters for scoring'!S$11,-1,0)+IF(M7&lt;'Parameters for scoring'!S$8,1,0)+IF(M7&lt;'Parameters for scoring'!S$12,-1,0)+IF(M7&lt;'Parameters for scoring'!S$7,1,0)+IF(M7&lt;'Parameters for scoring'!S$13,-2,0)+IF(M7&gt;'Parameters for scoring'!S$7,-1,0)</f>
        <v>3</v>
      </c>
      <c r="Y7" s="36">
        <f>IF(N7&lt;'Parameters for scoring'!T$9,1,0)+IF(N7&lt;'Parameters for scoring'!T$11,-1,0)+IF(N7&lt;'Parameters for scoring'!T$8,1,0)+IF(N7&lt;'Parameters for scoring'!T$12,-1,0)+IF(N7&lt;'Parameters for scoring'!T$7,1,0)+IF(N7&lt;'Parameters for scoring'!T$13,-2,0)+IF(N7&gt;'Parameters for scoring'!T$7,-1,0)</f>
        <v>3</v>
      </c>
      <c r="Z7" s="36">
        <f>SUM(P7:U7)/2+V7+SUM(W7:X7)/2+Y7</f>
        <v>16.5</v>
      </c>
      <c r="AA7" s="39" t="s">
        <v>57</v>
      </c>
      <c r="AC7" s="6"/>
    </row>
    <row r="8" spans="1:36" x14ac:dyDescent="0.25">
      <c r="A8" s="42" t="str">
        <f>HYPERLINK("Structures\MMV1223005.png","MMV1223005")</f>
        <v>MMV1223005</v>
      </c>
      <c r="B8" t="s">
        <v>208</v>
      </c>
      <c r="C8" t="s">
        <v>209</v>
      </c>
      <c r="D8" t="s">
        <v>210</v>
      </c>
      <c r="E8">
        <v>326.41000000000003</v>
      </c>
      <c r="F8" s="17">
        <v>0.60869565217391308</v>
      </c>
      <c r="G8">
        <v>6</v>
      </c>
      <c r="H8">
        <v>2</v>
      </c>
      <c r="I8">
        <v>0</v>
      </c>
      <c r="J8">
        <v>48.03</v>
      </c>
      <c r="K8">
        <v>0</v>
      </c>
      <c r="L8">
        <v>3.99</v>
      </c>
      <c r="M8">
        <v>-4.5</v>
      </c>
      <c r="N8">
        <v>3.99</v>
      </c>
      <c r="O8" t="s">
        <v>207</v>
      </c>
      <c r="P8" s="36">
        <f>IF(E8&lt;'Parameters for scoring'!O$9,1,0)+IF(E8&lt;'Parameters for scoring'!O$11,-1,0)+IF(E8&lt;'Parameters for scoring'!O$8,1,0)+IF(E8&lt;'Parameters for scoring'!O$12,-1,0)+IF(E8&lt;'Parameters for scoring'!O$7,1,0)+IF(E8&lt;'Parameters for scoring'!O$13,-2,0)+IF(E8&gt;'Parameters for scoring'!O$7,-1,0)</f>
        <v>3</v>
      </c>
      <c r="Q8" s="36">
        <f>IF(F8&lt;'Parameters for scoring'!P$9,1,0)+IF(F8&lt;'Parameters for scoring'!P$11,-1,0)+IF(F8&lt;'Parameters for scoring'!P$8,1,0)+IF(F8&lt;'Parameters for scoring'!P$12,-1,0)+IF(F8&lt;'Parameters for scoring'!P$7,1,0)+IF(F8&lt;'Parameters for scoring'!P$12,-2,0)+IF(F8&gt;'Parameters for scoring'!P$7,-1,0)</f>
        <v>1</v>
      </c>
      <c r="R8" s="36">
        <f>IF(G8='Parameters for scoring'!$U$8,3,0)+IF(G8='Parameters for scoring'!$U$7,2,0)+IF(G8='Parameters for scoring'!$U$10, 1,0)+IF(G8='Parameters for scoring'!$U$9,2,0)+IF(G8='Parameters for scoring'!$U$6,1,0)+IF(G8&gt;'Parameters for scoring'!$U$6,-1,0)+IF(G8&lt;'[1]Parameters for scoring'!$U$10,-1,0)</f>
        <v>2</v>
      </c>
      <c r="S8" s="36">
        <f>IF(H8='Parameters for scoring'!V$8,3,0)+IF(H8='Parameters for scoring'!V$7,2,0)+IF(H8='Parameters for scoring'!V$9,2,0)+IF(H8='Parameters for scoring'!V$6,1,0)+IF(H8='Parameters for scoring'!V$10,1,0)+IF(H8&gt;'Parameters for scoring'!V$6,-1,0)</f>
        <v>3</v>
      </c>
      <c r="T8" s="36">
        <f>IF(I8='Parameters for scoring'!W$8,3,0)+IF(I8='Parameters for scoring'!W$7,2,0)+IF(I8='Parameters for scoring'!W$6,1,0)+IF(I8&gt;'Parameters for scoring'!W$6,-1,0)</f>
        <v>3</v>
      </c>
      <c r="U8" s="36">
        <f>IF(J8&lt;'Parameters for scoring'!Q$9,1,0)+IF(J8&lt;'Parameters for scoring'!Q$11,-1,0)+IF(J8&lt;'Parameters for scoring'!Q$8,1,0)+IF(J8&lt;'Parameters for scoring'!Q$11,-1,0)+IF(J8&lt;'Parameters for scoring'!Q$7,1,0)+IF(J8&lt;'Parameters for scoring'!Q$11,-2,0)+IF(J8&gt;'Parameters for scoring'!Q$7,-1,0)</f>
        <v>3</v>
      </c>
      <c r="V8" s="36">
        <f>IF(K8=-1, 2,0)+IF(K8=0,3,0)+IF(K8=1, -2,0)+IF(K8&gt;1,-3,0)+IF(K8=-2, 1,0)+IF(K8&lt;-2, -1,0)</f>
        <v>3</v>
      </c>
      <c r="W8" s="36">
        <f>IF(L8&lt;'Parameters for scoring'!R$9,1,0)+IF(L8&lt;'Parameters for scoring'!R$11,-1,0)+IF(L8&lt;'Parameters for scoring'!R$8,1,0)+IF(L8&lt;'Parameters for scoring'!R$12,-1,0)+IF(L8&lt;'Parameters for scoring'!R$7,1,0)+IF(L8&lt;'Parameters for scoring'!R$13,-2,0)+IF(L8&gt;'Parameters for scoring'!R$7,-1,0)</f>
        <v>3</v>
      </c>
      <c r="X8" s="36">
        <f>IF(M8&lt;'Parameters for scoring'!S$9,1,0)+IF(M8&lt;'Parameters for scoring'!S$11,-1,0)+IF(M8&lt;'Parameters for scoring'!S$8,1,0)+IF(M8&lt;'Parameters for scoring'!S$12,-1,0)+IF(M8&lt;'Parameters for scoring'!S$7,1,0)+IF(M8&lt;'Parameters for scoring'!S$13,-2,0)+IF(M8&gt;'Parameters for scoring'!S$7,-1,0)</f>
        <v>3</v>
      </c>
      <c r="Y8" s="36">
        <f>IF(N8&lt;'Parameters for scoring'!T$9,1,0)+IF(N8&lt;'Parameters for scoring'!T$11,-1,0)+IF(N8&lt;'Parameters for scoring'!T$8,1,0)+IF(N8&lt;'Parameters for scoring'!T$12,-1,0)+IF(N8&lt;'Parameters for scoring'!T$7,1,0)+IF(N8&lt;'Parameters for scoring'!T$13,-2,0)+IF(N8&gt;'Parameters for scoring'!T$7,-1,0)</f>
        <v>3</v>
      </c>
      <c r="Z8" s="36">
        <f>SUM(P8:U8)/2+V8+SUM(W8:X8)/2+Y8</f>
        <v>16.5</v>
      </c>
      <c r="AA8" s="39" t="s">
        <v>57</v>
      </c>
      <c r="AC8" s="6"/>
    </row>
    <row r="9" spans="1:36" x14ac:dyDescent="0.25">
      <c r="A9" s="42" t="str">
        <f>HYPERLINK("Structures\MMV1046672.png","MMV1046672")</f>
        <v>MMV1046672</v>
      </c>
      <c r="B9" t="s">
        <v>230</v>
      </c>
      <c r="C9" t="s">
        <v>231</v>
      </c>
      <c r="D9" t="s">
        <v>232</v>
      </c>
      <c r="E9">
        <v>370.38</v>
      </c>
      <c r="F9" s="17">
        <v>0.59259259259259256</v>
      </c>
      <c r="G9">
        <v>5</v>
      </c>
      <c r="H9">
        <v>3</v>
      </c>
      <c r="I9">
        <v>0</v>
      </c>
      <c r="J9">
        <v>74.33</v>
      </c>
      <c r="K9">
        <v>0</v>
      </c>
      <c r="L9">
        <v>3.41</v>
      </c>
      <c r="M9">
        <v>-3.42</v>
      </c>
      <c r="N9">
        <v>3.41</v>
      </c>
      <c r="O9" t="s">
        <v>229</v>
      </c>
      <c r="P9" s="36">
        <f>IF(E9&lt;'Parameters for scoring'!O$9,1,0)+IF(E9&lt;'Parameters for scoring'!O$11,-1,0)+IF(E9&lt;'Parameters for scoring'!O$8,1,0)+IF(E9&lt;'Parameters for scoring'!O$12,-1,0)+IF(E9&lt;'Parameters for scoring'!O$7,1,0)+IF(E9&lt;'Parameters for scoring'!O$13,-2,0)+IF(E9&gt;'Parameters for scoring'!O$7,-1,0)</f>
        <v>3</v>
      </c>
      <c r="Q9" s="36">
        <f>IF(F9&lt;'Parameters for scoring'!P$9,1,0)+IF(F9&lt;'Parameters for scoring'!P$11,-1,0)+IF(F9&lt;'Parameters for scoring'!P$8,1,0)+IF(F9&lt;'Parameters for scoring'!P$12,-1,0)+IF(F9&lt;'Parameters for scoring'!P$7,1,0)+IF(F9&lt;'Parameters for scoring'!P$12,-2,0)+IF(F9&gt;'Parameters for scoring'!P$7,-1,0)</f>
        <v>1</v>
      </c>
      <c r="R9" s="36">
        <f>IF(G9='Parameters for scoring'!$U$8,3,0)+IF(G9='Parameters for scoring'!$U$7,2,0)+IF(G9='Parameters for scoring'!$U$10, 1,0)+IF(G9='Parameters for scoring'!$U$9,2,0)+IF(G9='Parameters for scoring'!$U$6,1,0)+IF(G9&gt;'Parameters for scoring'!$U$6,-1,0)+IF(G9&lt;'[1]Parameters for scoring'!$U$10,-1,0)</f>
        <v>3</v>
      </c>
      <c r="S9" s="36">
        <f>IF(H9='Parameters for scoring'!V$8,3,0)+IF(H9='Parameters for scoring'!V$7,2,0)+IF(H9='Parameters for scoring'!V$9,2,0)+IF(H9='Parameters for scoring'!V$6,1,0)+IF(H9='Parameters for scoring'!V$10,1,0)+IF(H9&gt;'Parameters for scoring'!V$6,-1,0)</f>
        <v>2</v>
      </c>
      <c r="T9" s="36">
        <f>IF(I9='Parameters for scoring'!W$8,3,0)+IF(I9='Parameters for scoring'!W$7,2,0)+IF(I9='Parameters for scoring'!W$6,1,0)+IF(I9&gt;'Parameters for scoring'!W$6,-1,0)</f>
        <v>3</v>
      </c>
      <c r="U9" s="36">
        <f>IF(J9&lt;'Parameters for scoring'!Q$9,1,0)+IF(J9&lt;'Parameters for scoring'!Q$11,-1,0)+IF(J9&lt;'Parameters for scoring'!Q$8,1,0)+IF(J9&lt;'Parameters for scoring'!Q$11,-1,0)+IF(J9&lt;'Parameters for scoring'!Q$7,1,0)+IF(J9&lt;'Parameters for scoring'!Q$11,-2,0)+IF(J9&gt;'Parameters for scoring'!Q$7,-1,0)</f>
        <v>3</v>
      </c>
      <c r="V9" s="36">
        <f>IF(K9=-1, 2,0)+IF(K9=0,3,0)+IF(K9=1, -2,0)+IF(K9&gt;1,-3,0)+IF(K9=-2, 1,0)+IF(K9&lt;-2, -1,0)</f>
        <v>3</v>
      </c>
      <c r="W9" s="36">
        <f>IF(L9&lt;'Parameters for scoring'!R$9,1,0)+IF(L9&lt;'Parameters for scoring'!R$11,-1,0)+IF(L9&lt;'Parameters for scoring'!R$8,1,0)+IF(L9&lt;'Parameters for scoring'!R$12,-1,0)+IF(L9&lt;'Parameters for scoring'!R$7,1,0)+IF(L9&lt;'Parameters for scoring'!R$13,-2,0)+IF(L9&gt;'Parameters for scoring'!R$7,-1,0)</f>
        <v>3</v>
      </c>
      <c r="X9" s="36">
        <f>IF(M9&lt;'Parameters for scoring'!S$9,1,0)+IF(M9&lt;'Parameters for scoring'!S$11,-1,0)+IF(M9&lt;'Parameters for scoring'!S$8,1,0)+IF(M9&lt;'Parameters for scoring'!S$12,-1,0)+IF(M9&lt;'Parameters for scoring'!S$7,1,0)+IF(M9&lt;'Parameters for scoring'!S$13,-2,0)+IF(M9&gt;'Parameters for scoring'!S$7,-1,0)</f>
        <v>3</v>
      </c>
      <c r="Y9" s="36">
        <f>IF(N9&lt;'Parameters for scoring'!T$9,1,0)+IF(N9&lt;'Parameters for scoring'!T$11,-1,0)+IF(N9&lt;'Parameters for scoring'!T$8,1,0)+IF(N9&lt;'Parameters for scoring'!T$12,-1,0)+IF(N9&lt;'Parameters for scoring'!T$7,1,0)+IF(N9&lt;'Parameters for scoring'!T$13,-2,0)+IF(N9&gt;'Parameters for scoring'!T$7,-1,0)</f>
        <v>3</v>
      </c>
      <c r="Z9" s="36">
        <f>SUM(P9:U9)/2+V9+SUM(W9:X9)/2+Y9</f>
        <v>16.5</v>
      </c>
      <c r="AA9" s="39" t="s">
        <v>57</v>
      </c>
      <c r="AB9" s="10"/>
      <c r="AC9" s="6"/>
    </row>
    <row r="10" spans="1:36" x14ac:dyDescent="0.25">
      <c r="A10" s="42" t="str">
        <f>HYPERLINK("Structures\MMV1071518.png","MMV1071518")</f>
        <v>MMV1071518</v>
      </c>
      <c r="B10" t="s">
        <v>327</v>
      </c>
      <c r="C10" t="s">
        <v>328</v>
      </c>
      <c r="D10" t="s">
        <v>329</v>
      </c>
      <c r="E10">
        <v>376.39</v>
      </c>
      <c r="F10" s="41">
        <v>0.24</v>
      </c>
      <c r="G10">
        <v>5</v>
      </c>
      <c r="H10">
        <v>4</v>
      </c>
      <c r="I10">
        <v>1</v>
      </c>
      <c r="J10">
        <v>66.48</v>
      </c>
      <c r="K10">
        <v>0</v>
      </c>
      <c r="L10">
        <v>2.84</v>
      </c>
      <c r="M10">
        <v>-4.3499999999999996</v>
      </c>
      <c r="N10">
        <v>2.84</v>
      </c>
      <c r="O10" t="s">
        <v>326</v>
      </c>
      <c r="P10" s="36">
        <f>IF(E10&lt;'Parameters for scoring'!O$9,1,0)+IF(E10&lt;'Parameters for scoring'!O$11,-1,0)+IF(E10&lt;'Parameters for scoring'!O$8,1,0)+IF(E10&lt;'Parameters for scoring'!O$12,-1,0)+IF(E10&lt;'Parameters for scoring'!O$7,1,0)+IF(E10&lt;'Parameters for scoring'!O$13,-2,0)+IF(E10&gt;'Parameters for scoring'!O$7,-1,0)</f>
        <v>3</v>
      </c>
      <c r="Q10" s="36">
        <f>IF(F10&lt;'Parameters for scoring'!P$9,1,0)+IF(F10&lt;'Parameters for scoring'!P$11,-1,0)+IF(F10&lt;'Parameters for scoring'!P$8,1,0)+IF(F10&lt;'Parameters for scoring'!P$12,-1,0)+IF(F10&lt;'Parameters for scoring'!P$7,1,0)+IF(F10&lt;'Parameters for scoring'!P$12,-2,0)+IF(F10&gt;'Parameters for scoring'!P$7,-1,0)</f>
        <v>3</v>
      </c>
      <c r="R10" s="36">
        <f>IF(G10='Parameters for scoring'!$U$8,3,0)+IF(G10='Parameters for scoring'!$U$7,2,0)+IF(G10='Parameters for scoring'!$U$10, 1,0)+IF(G10='Parameters for scoring'!$U$9,2,0)+IF(G10='Parameters for scoring'!$U$6,1,0)+IF(G10&gt;'Parameters for scoring'!$U$6,-1,0)+IF(G10&lt;'[1]Parameters for scoring'!$U$10,-1,0)</f>
        <v>3</v>
      </c>
      <c r="S10" s="36">
        <f>IF(H10='Parameters for scoring'!V$8,3,0)+IF(H10='Parameters for scoring'!V$7,2,0)+IF(H10='Parameters for scoring'!V$9,2,0)+IF(H10='Parameters for scoring'!V$6,1,0)+IF(H10='Parameters for scoring'!V$10,1,0)+IF(H10&gt;'Parameters for scoring'!V$6,-1,0)</f>
        <v>1</v>
      </c>
      <c r="T10" s="36">
        <f>IF(I10='Parameters for scoring'!W$8,3,0)+IF(I10='Parameters for scoring'!W$7,2,0)+IF(I10='Parameters for scoring'!W$6,1,0)+IF(I10&gt;'Parameters for scoring'!W$6,-1,0)</f>
        <v>2</v>
      </c>
      <c r="U10" s="36">
        <f>IF(J10&lt;'Parameters for scoring'!Q$9,1,0)+IF(J10&lt;'Parameters for scoring'!Q$11,-1,0)+IF(J10&lt;'Parameters for scoring'!Q$8,1,0)+IF(J10&lt;'Parameters for scoring'!Q$11,-1,0)+IF(J10&lt;'Parameters for scoring'!Q$7,1,0)+IF(J10&lt;'Parameters for scoring'!Q$11,-2,0)+IF(J10&gt;'Parameters for scoring'!Q$7,-1,0)</f>
        <v>3</v>
      </c>
      <c r="V10" s="36">
        <f>IF(K10=-1, 2,0)+IF(K10=0,3,0)+IF(K10=1, -2,0)+IF(K10&gt;1,-3,0)+IF(K10=-2, 1,0)+IF(K10&lt;-2, -1,0)</f>
        <v>3</v>
      </c>
      <c r="W10" s="36">
        <f>IF(L10&lt;'Parameters for scoring'!R$9,1,0)+IF(L10&lt;'Parameters for scoring'!R$11,-1,0)+IF(L10&lt;'Parameters for scoring'!R$8,1,0)+IF(L10&lt;'Parameters for scoring'!R$12,-1,0)+IF(L10&lt;'Parameters for scoring'!R$7,1,0)+IF(L10&lt;'Parameters for scoring'!R$13,-2,0)+IF(L10&gt;'Parameters for scoring'!R$7,-1,0)</f>
        <v>3</v>
      </c>
      <c r="X10" s="36">
        <f>IF(M10&lt;'Parameters for scoring'!S$9,1,0)+IF(M10&lt;'Parameters for scoring'!S$11,-1,0)+IF(M10&lt;'Parameters for scoring'!S$8,1,0)+IF(M10&lt;'Parameters for scoring'!S$12,-1,0)+IF(M10&lt;'Parameters for scoring'!S$7,1,0)+IF(M10&lt;'Parameters for scoring'!S$13,-2,0)+IF(M10&gt;'Parameters for scoring'!S$7,-1,0)</f>
        <v>3</v>
      </c>
      <c r="Y10" s="36">
        <f>IF(N10&lt;'Parameters for scoring'!T$9,1,0)+IF(N10&lt;'Parameters for scoring'!T$11,-1,0)+IF(N10&lt;'Parameters for scoring'!T$8,1,0)+IF(N10&lt;'Parameters for scoring'!T$12,-1,0)+IF(N10&lt;'Parameters for scoring'!T$7,1,0)+IF(N10&lt;'Parameters for scoring'!T$13,-2,0)+IF(N10&gt;'Parameters for scoring'!T$7,-1,0)</f>
        <v>3</v>
      </c>
      <c r="Z10" s="36">
        <f>SUM(P10:U10)/2+V10+SUM(W10:X10)/2+Y10</f>
        <v>16.5</v>
      </c>
      <c r="AA10" s="39" t="s">
        <v>57</v>
      </c>
    </row>
    <row r="11" spans="1:36" x14ac:dyDescent="0.25">
      <c r="A11" s="42" t="str">
        <f>HYPERLINK("Structures\MMV1434538.png","MMV1434538")</f>
        <v>MMV1434538</v>
      </c>
      <c r="B11" t="s">
        <v>648</v>
      </c>
      <c r="C11" t="s">
        <v>649</v>
      </c>
      <c r="D11" t="s">
        <v>650</v>
      </c>
      <c r="E11">
        <v>408.51</v>
      </c>
      <c r="F11" s="41">
        <v>0.21428571428571427</v>
      </c>
      <c r="G11">
        <v>5</v>
      </c>
      <c r="H11">
        <v>4</v>
      </c>
      <c r="I11">
        <v>0</v>
      </c>
      <c r="J11">
        <v>83.99</v>
      </c>
      <c r="K11">
        <v>0</v>
      </c>
      <c r="L11">
        <v>2.4900000000000002</v>
      </c>
      <c r="M11">
        <v>-4.0999999999999996</v>
      </c>
      <c r="N11">
        <v>2.4900000000000002</v>
      </c>
      <c r="O11" t="s">
        <v>647</v>
      </c>
      <c r="P11" s="36">
        <f>IF(E11&lt;'Parameters for scoring'!O$9,1,0)+IF(E11&lt;'Parameters for scoring'!O$11,-1,0)+IF(E11&lt;'Parameters for scoring'!O$8,1,0)+IF(E11&lt;'Parameters for scoring'!O$12,-1,0)+IF(E11&lt;'Parameters for scoring'!O$7,1,0)+IF(E11&lt;'Parameters for scoring'!O$13,-2,0)+IF(E11&gt;'Parameters for scoring'!O$7,-1,0)</f>
        <v>2</v>
      </c>
      <c r="Q11" s="36">
        <f>IF(F11&lt;'Parameters for scoring'!P$9,1,0)+IF(F11&lt;'Parameters for scoring'!P$11,-1,0)+IF(F11&lt;'Parameters for scoring'!P$8,1,0)+IF(F11&lt;'Parameters for scoring'!P$12,-1,0)+IF(F11&lt;'Parameters for scoring'!P$7,1,0)+IF(F11&lt;'Parameters for scoring'!P$12,-2,0)+IF(F11&gt;'Parameters for scoring'!P$7,-1,0)</f>
        <v>3</v>
      </c>
      <c r="R11" s="36">
        <f>IF(G11='Parameters for scoring'!$U$8,3,0)+IF(G11='Parameters for scoring'!$U$7,2,0)+IF(G11='Parameters for scoring'!$U$10, 1,0)+IF(G11='Parameters for scoring'!$U$9,2,0)+IF(G11='Parameters for scoring'!$U$6,1,0)+IF(G11&gt;'Parameters for scoring'!$U$6,-1,0)+IF(G11&lt;'[1]Parameters for scoring'!$U$10,-1,0)</f>
        <v>3</v>
      </c>
      <c r="S11" s="36">
        <f>IF(H11='Parameters for scoring'!V$8,3,0)+IF(H11='Parameters for scoring'!V$7,2,0)+IF(H11='Parameters for scoring'!V$9,2,0)+IF(H11='Parameters for scoring'!V$6,1,0)+IF(H11='Parameters for scoring'!V$10,1,0)+IF(H11&gt;'Parameters for scoring'!V$6,-1,0)</f>
        <v>1</v>
      </c>
      <c r="T11" s="36">
        <f>IF(I11='Parameters for scoring'!W$8,3,0)+IF(I11='Parameters for scoring'!W$7,2,0)+IF(I11='Parameters for scoring'!W$6,1,0)+IF(I11&gt;'Parameters for scoring'!W$6,-1,0)</f>
        <v>3</v>
      </c>
      <c r="U11" s="36">
        <f>IF(J11&lt;'Parameters for scoring'!Q$9,1,0)+IF(J11&lt;'Parameters for scoring'!Q$11,-1,0)+IF(J11&lt;'Parameters for scoring'!Q$8,1,0)+IF(J11&lt;'Parameters for scoring'!Q$11,-1,0)+IF(J11&lt;'Parameters for scoring'!Q$7,1,0)+IF(J11&lt;'Parameters for scoring'!Q$11,-2,0)+IF(J11&gt;'Parameters for scoring'!Q$7,-1,0)</f>
        <v>3</v>
      </c>
      <c r="V11" s="36">
        <f>IF(K11=-1, 2,0)+IF(K11=0,3,0)+IF(K11=1, -2,0)+IF(K11&gt;1,-3,0)+IF(K11=-2, 1,0)+IF(K11&lt;-2, -1,0)</f>
        <v>3</v>
      </c>
      <c r="W11" s="36">
        <f>IF(L11&lt;'Parameters for scoring'!R$9,1,0)+IF(L11&lt;'Parameters for scoring'!R$11,-1,0)+IF(L11&lt;'Parameters for scoring'!R$8,1,0)+IF(L11&lt;'Parameters for scoring'!R$12,-1,0)+IF(L11&lt;'Parameters for scoring'!R$7,1,0)+IF(L11&lt;'Parameters for scoring'!R$13,-2,0)+IF(L11&gt;'Parameters for scoring'!R$7,-1,0)</f>
        <v>3</v>
      </c>
      <c r="X11" s="36">
        <f>IF(M11&lt;'Parameters for scoring'!S$9,1,0)+IF(M11&lt;'Parameters for scoring'!S$11,-1,0)+IF(M11&lt;'Parameters for scoring'!S$8,1,0)+IF(M11&lt;'Parameters for scoring'!S$12,-1,0)+IF(M11&lt;'Parameters for scoring'!S$7,1,0)+IF(M11&lt;'Parameters for scoring'!S$13,-2,0)+IF(M11&gt;'Parameters for scoring'!S$7,-1,0)</f>
        <v>3</v>
      </c>
      <c r="Y11" s="36">
        <f>IF(N11&lt;'Parameters for scoring'!T$9,1,0)+IF(N11&lt;'Parameters for scoring'!T$11,-1,0)+IF(N11&lt;'Parameters for scoring'!T$8,1,0)+IF(N11&lt;'Parameters for scoring'!T$12,-1,0)+IF(N11&lt;'Parameters for scoring'!T$7,1,0)+IF(N11&lt;'Parameters for scoring'!T$13,-2,0)+IF(N11&gt;'Parameters for scoring'!T$7,-1,0)</f>
        <v>3</v>
      </c>
      <c r="Z11" s="36">
        <f>SUM(P11:U11)/2+V11+SUM(W11:X11)/2+Y11</f>
        <v>16.5</v>
      </c>
      <c r="AA11" s="39" t="s">
        <v>57</v>
      </c>
    </row>
    <row r="12" spans="1:36" x14ac:dyDescent="0.25">
      <c r="A12" s="42" t="str">
        <f>HYPERLINK("Structures\MMV1069886.png","MMV1069886")</f>
        <v>MMV1069886</v>
      </c>
      <c r="B12" t="s">
        <v>87</v>
      </c>
      <c r="C12" t="s">
        <v>88</v>
      </c>
      <c r="D12" t="s">
        <v>16</v>
      </c>
      <c r="E12">
        <v>363.46100000000001</v>
      </c>
      <c r="F12" s="41">
        <v>0.40740740740740738</v>
      </c>
      <c r="G12">
        <v>4</v>
      </c>
      <c r="H12">
        <v>3</v>
      </c>
      <c r="I12">
        <v>1</v>
      </c>
      <c r="J12">
        <v>67.05</v>
      </c>
      <c r="K12">
        <v>0</v>
      </c>
      <c r="L12">
        <v>3.66</v>
      </c>
      <c r="M12">
        <v>-3.85</v>
      </c>
      <c r="N12">
        <v>3.66</v>
      </c>
      <c r="O12" t="s">
        <v>86</v>
      </c>
      <c r="P12" s="36">
        <f>IF(E12&lt;'Parameters for scoring'!O$9,1,0)+IF(E12&lt;'Parameters for scoring'!O$11,-1,0)+IF(E12&lt;'Parameters for scoring'!O$8,1,0)+IF(E12&lt;'Parameters for scoring'!O$12,-1,0)+IF(E12&lt;'Parameters for scoring'!O$7,1,0)+IF(E12&lt;'Parameters for scoring'!O$13,-2,0)+IF(E12&gt;'Parameters for scoring'!O$7,-1,0)</f>
        <v>3</v>
      </c>
      <c r="Q12" s="36">
        <f>IF(F12&lt;'Parameters for scoring'!P$9,1,0)+IF(F12&lt;'Parameters for scoring'!P$11,-1,0)+IF(F12&lt;'Parameters for scoring'!P$8,1,0)+IF(F12&lt;'Parameters for scoring'!P$12,-1,0)+IF(F12&lt;'Parameters for scoring'!P$7,1,0)+IF(F12&lt;'Parameters for scoring'!P$12,-2,0)+IF(F12&gt;'Parameters for scoring'!P$7,-1,0)</f>
        <v>2</v>
      </c>
      <c r="R12" s="36">
        <f>IF(G12='Parameters for scoring'!$U$8,3,0)+IF(G12='Parameters for scoring'!$U$7,2,0)+IF(G12='Parameters for scoring'!$U$10, 1,0)+IF(G12='Parameters for scoring'!$U$9,2,0)+IF(G12='Parameters for scoring'!$U$6,1,0)+IF(G12&gt;'Parameters for scoring'!$U$6,-1,0)+IF(G12&lt;'[1]Parameters for scoring'!$U$10,-1,0)</f>
        <v>2</v>
      </c>
      <c r="S12" s="36">
        <f>IF(H12='Parameters for scoring'!V$8,3,0)+IF(H12='Parameters for scoring'!V$7,2,0)+IF(H12='Parameters for scoring'!V$9,2,0)+IF(H12='Parameters for scoring'!V$6,1,0)+IF(H12='Parameters for scoring'!V$10,1,0)+IF(H12&gt;'Parameters for scoring'!V$6,-1,0)</f>
        <v>2</v>
      </c>
      <c r="T12" s="36">
        <f>IF(I12='Parameters for scoring'!W$8,3,0)+IF(I12='Parameters for scoring'!W$7,2,0)+IF(I12='Parameters for scoring'!W$6,1,0)+IF(I12&gt;'Parameters for scoring'!W$6,-1,0)</f>
        <v>2</v>
      </c>
      <c r="U12" s="36">
        <f>IF(J12&lt;'Parameters for scoring'!Q$9,1,0)+IF(J12&lt;'Parameters for scoring'!Q$11,-1,0)+IF(J12&lt;'Parameters for scoring'!Q$8,1,0)+IF(J12&lt;'Parameters for scoring'!Q$11,-1,0)+IF(J12&lt;'Parameters for scoring'!Q$7,1,0)+IF(J12&lt;'Parameters for scoring'!Q$11,-2,0)+IF(J12&gt;'Parameters for scoring'!Q$7,-1,0)</f>
        <v>3</v>
      </c>
      <c r="V12" s="36">
        <f>IF(K12=-1, 2,0)+IF(K12=0,3,0)+IF(K12=1, -2,0)+IF(K12&gt;1,-3,0)+IF(K12=-2, 1,0)+IF(K12&lt;-2, -1,0)</f>
        <v>3</v>
      </c>
      <c r="W12" s="36">
        <f>IF(L12&lt;'Parameters for scoring'!R$9,1,0)+IF(L12&lt;'Parameters for scoring'!R$11,-1,0)+IF(L12&lt;'Parameters for scoring'!R$8,1,0)+IF(L12&lt;'Parameters for scoring'!R$12,-1,0)+IF(L12&lt;'Parameters for scoring'!R$7,1,0)+IF(L12&lt;'Parameters for scoring'!R$13,-2,0)+IF(L12&gt;'Parameters for scoring'!R$7,-1,0)</f>
        <v>3</v>
      </c>
      <c r="X12" s="36">
        <f>IF(M12&lt;'Parameters for scoring'!S$9,1,0)+IF(M12&lt;'Parameters for scoring'!S$11,-1,0)+IF(M12&lt;'Parameters for scoring'!S$8,1,0)+IF(M12&lt;'Parameters for scoring'!S$12,-1,0)+IF(M12&lt;'Parameters for scoring'!S$7,1,0)+IF(M12&lt;'Parameters for scoring'!S$13,-2,0)+IF(M12&gt;'Parameters for scoring'!S$7,-1,0)</f>
        <v>3</v>
      </c>
      <c r="Y12" s="36">
        <f>IF(N12&lt;'Parameters for scoring'!T$9,1,0)+IF(N12&lt;'Parameters for scoring'!T$11,-1,0)+IF(N12&lt;'Parameters for scoring'!T$8,1,0)+IF(N12&lt;'Parameters for scoring'!T$12,-1,0)+IF(N12&lt;'Parameters for scoring'!T$7,1,0)+IF(N12&lt;'Parameters for scoring'!T$13,-2,0)+IF(N12&gt;'Parameters for scoring'!T$7,-1,0)</f>
        <v>3</v>
      </c>
      <c r="Z12" s="36">
        <f>SUM(P12:U12)/2+V12+SUM(W12:X12)/2+Y12</f>
        <v>16</v>
      </c>
      <c r="AA12" s="37" t="s">
        <v>55</v>
      </c>
    </row>
    <row r="13" spans="1:36" x14ac:dyDescent="0.25">
      <c r="A13" s="42" t="str">
        <f>HYPERLINK("Structures\MMV1222990.png","MMV1222990")</f>
        <v>MMV1222990</v>
      </c>
      <c r="B13" t="s">
        <v>71</v>
      </c>
      <c r="C13" t="s">
        <v>72</v>
      </c>
      <c r="D13" t="s">
        <v>73</v>
      </c>
      <c r="E13">
        <v>342.48</v>
      </c>
      <c r="F13" s="41">
        <v>0.69565217391304346</v>
      </c>
      <c r="G13">
        <v>5</v>
      </c>
      <c r="H13">
        <v>2</v>
      </c>
      <c r="I13">
        <v>0</v>
      </c>
      <c r="J13">
        <v>34.89</v>
      </c>
      <c r="K13">
        <v>0</v>
      </c>
      <c r="L13">
        <v>4.3600000000000003</v>
      </c>
      <c r="M13">
        <v>-4.75</v>
      </c>
      <c r="N13">
        <v>4.3600000000000003</v>
      </c>
      <c r="O13" t="s">
        <v>70</v>
      </c>
      <c r="P13" s="36">
        <f>IF(E13&lt;'Parameters for scoring'!O$9,1,0)+IF(E13&lt;'Parameters for scoring'!O$11,-1,0)+IF(E13&lt;'Parameters for scoring'!O$8,1,0)+IF(E13&lt;'Parameters for scoring'!O$12,-1,0)+IF(E13&lt;'Parameters for scoring'!O$7,1,0)+IF(E13&lt;'Parameters for scoring'!O$13,-2,0)+IF(E13&gt;'Parameters for scoring'!O$7,-1,0)</f>
        <v>3</v>
      </c>
      <c r="Q13" s="36">
        <f>IF(F13&lt;'Parameters for scoring'!P$9,1,0)+IF(F13&lt;'Parameters for scoring'!P$11,-1,0)+IF(F13&lt;'Parameters for scoring'!P$8,1,0)+IF(F13&lt;'Parameters for scoring'!P$12,-1,0)+IF(F13&lt;'Parameters for scoring'!P$7,1,0)+IF(F13&lt;'Parameters for scoring'!P$12,-2,0)+IF(F13&gt;'Parameters for scoring'!P$7,-1,0)</f>
        <v>-1</v>
      </c>
      <c r="R13" s="36">
        <f>IF(G13='Parameters for scoring'!$U$8,3,0)+IF(G13='Parameters for scoring'!$U$7,2,0)+IF(G13='Parameters for scoring'!$U$10, 1,0)+IF(G13='Parameters for scoring'!$U$9,2,0)+IF(G13='Parameters for scoring'!$U$6,1,0)+IF(G13&gt;'Parameters for scoring'!$U$6,-1,0)+IF(G13&lt;'[1]Parameters for scoring'!$U$10,-1,0)</f>
        <v>3</v>
      </c>
      <c r="S13" s="36">
        <f>IF(H13='Parameters for scoring'!V$8,3,0)+IF(H13='Parameters for scoring'!V$7,2,0)+IF(H13='Parameters for scoring'!V$9,2,0)+IF(H13='Parameters for scoring'!V$6,1,0)+IF(H13='Parameters for scoring'!V$10,1,0)+IF(H13&gt;'Parameters for scoring'!V$6,-1,0)</f>
        <v>3</v>
      </c>
      <c r="T13" s="36">
        <f>IF(I13='Parameters for scoring'!W$8,3,0)+IF(I13='Parameters for scoring'!W$7,2,0)+IF(I13='Parameters for scoring'!W$6,1,0)+IF(I13&gt;'Parameters for scoring'!W$6,-1,0)</f>
        <v>3</v>
      </c>
      <c r="U13" s="36">
        <f>IF(J13&lt;'Parameters for scoring'!Q$9,1,0)+IF(J13&lt;'Parameters for scoring'!Q$11,-1,0)+IF(J13&lt;'Parameters for scoring'!Q$8,1,0)+IF(J13&lt;'Parameters for scoring'!Q$11,-1,0)+IF(J13&lt;'Parameters for scoring'!Q$7,1,0)+IF(J13&lt;'Parameters for scoring'!Q$11,-2,0)+IF(J13&gt;'Parameters for scoring'!Q$7,-1,0)</f>
        <v>3</v>
      </c>
      <c r="V13" s="36">
        <f>IF(K13=-1, 2,0)+IF(K13=0,3,0)+IF(K13=1, -2,0)+IF(K13&gt;1,-3,0)+IF(K13=-2, 1,0)+IF(K13&lt;-2, -1,0)</f>
        <v>3</v>
      </c>
      <c r="W13" s="36">
        <f>IF(L13&lt;'Parameters for scoring'!R$9,1,0)+IF(L13&lt;'Parameters for scoring'!R$11,-1,0)+IF(L13&lt;'Parameters for scoring'!R$8,1,0)+IF(L13&lt;'Parameters for scoring'!R$12,-1,0)+IF(L13&lt;'Parameters for scoring'!R$7,1,0)+IF(L13&lt;'Parameters for scoring'!R$13,-2,0)+IF(L13&gt;'Parameters for scoring'!R$7,-1,0)</f>
        <v>3</v>
      </c>
      <c r="X13" s="36">
        <f>IF(M13&lt;'Parameters for scoring'!S$9,1,0)+IF(M13&lt;'Parameters for scoring'!S$11,-1,0)+IF(M13&lt;'Parameters for scoring'!S$8,1,0)+IF(M13&lt;'Parameters for scoring'!S$12,-1,0)+IF(M13&lt;'Parameters for scoring'!S$7,1,0)+IF(M13&lt;'Parameters for scoring'!S$13,-2,0)+IF(M13&gt;'Parameters for scoring'!S$7,-1,0)</f>
        <v>3</v>
      </c>
      <c r="Y13" s="36">
        <f>IF(N13&lt;'Parameters for scoring'!T$9,1,0)+IF(N13&lt;'Parameters for scoring'!T$11,-1,0)+IF(N13&lt;'Parameters for scoring'!T$8,1,0)+IF(N13&lt;'Parameters for scoring'!T$12,-1,0)+IF(N13&lt;'Parameters for scoring'!T$7,1,0)+IF(N13&lt;'Parameters for scoring'!T$13,-2,0)+IF(N13&gt;'Parameters for scoring'!T$7,-1,0)</f>
        <v>3</v>
      </c>
      <c r="Z13" s="36">
        <f>SUM(P13:U13)/2+V13+SUM(W13:X13)/2+Y13</f>
        <v>16</v>
      </c>
      <c r="AA13" s="39" t="s">
        <v>57</v>
      </c>
    </row>
    <row r="14" spans="1:36" x14ac:dyDescent="0.25">
      <c r="A14" s="42" t="str">
        <f>HYPERLINK("Structures\MMV1076356.png","MMV1076356")</f>
        <v>MMV1076356</v>
      </c>
      <c r="B14" t="s">
        <v>109</v>
      </c>
      <c r="C14" t="s">
        <v>110</v>
      </c>
      <c r="D14" t="s">
        <v>111</v>
      </c>
      <c r="E14">
        <v>317.45</v>
      </c>
      <c r="F14" s="41">
        <v>0.5</v>
      </c>
      <c r="G14">
        <v>5</v>
      </c>
      <c r="H14">
        <v>3</v>
      </c>
      <c r="I14">
        <v>1</v>
      </c>
      <c r="J14">
        <v>45.23</v>
      </c>
      <c r="K14">
        <v>0</v>
      </c>
      <c r="L14">
        <v>3.63</v>
      </c>
      <c r="M14">
        <v>-4.34</v>
      </c>
      <c r="N14">
        <v>3.63</v>
      </c>
      <c r="O14" t="s">
        <v>108</v>
      </c>
      <c r="P14" s="36">
        <f>IF(E14&lt;'Parameters for scoring'!O$9,1,0)+IF(E14&lt;'Parameters for scoring'!O$11,-1,0)+IF(E14&lt;'Parameters for scoring'!O$8,1,0)+IF(E14&lt;'Parameters for scoring'!O$12,-1,0)+IF(E14&lt;'Parameters for scoring'!O$7,1,0)+IF(E14&lt;'Parameters for scoring'!O$13,-2,0)+IF(E14&gt;'Parameters for scoring'!O$7,-1,0)</f>
        <v>3</v>
      </c>
      <c r="Q14" s="36">
        <f>IF(F14&lt;'Parameters for scoring'!P$9,1,0)+IF(F14&lt;'Parameters for scoring'!P$11,-1,0)+IF(F14&lt;'Parameters for scoring'!P$8,1,0)+IF(F14&lt;'Parameters for scoring'!P$12,-1,0)+IF(F14&lt;'Parameters for scoring'!P$7,1,0)+IF(F14&lt;'Parameters for scoring'!P$12,-2,0)+IF(F14&gt;'Parameters for scoring'!P$7,-1,0)</f>
        <v>1</v>
      </c>
      <c r="R14" s="36">
        <f>IF(G14='Parameters for scoring'!$U$8,3,0)+IF(G14='Parameters for scoring'!$U$7,2,0)+IF(G14='Parameters for scoring'!$U$10, 1,0)+IF(G14='Parameters for scoring'!$U$9,2,0)+IF(G14='Parameters for scoring'!$U$6,1,0)+IF(G14&gt;'Parameters for scoring'!$U$6,-1,0)+IF(G14&lt;'[1]Parameters for scoring'!$U$10,-1,0)</f>
        <v>3</v>
      </c>
      <c r="S14" s="36">
        <f>IF(H14='Parameters for scoring'!V$8,3,0)+IF(H14='Parameters for scoring'!V$7,2,0)+IF(H14='Parameters for scoring'!V$9,2,0)+IF(H14='Parameters for scoring'!V$6,1,0)+IF(H14='Parameters for scoring'!V$10,1,0)+IF(H14&gt;'Parameters for scoring'!V$6,-1,0)</f>
        <v>2</v>
      </c>
      <c r="T14" s="36">
        <f>IF(I14='Parameters for scoring'!W$8,3,0)+IF(I14='Parameters for scoring'!W$7,2,0)+IF(I14='Parameters for scoring'!W$6,1,0)+IF(I14&gt;'Parameters for scoring'!W$6,-1,0)</f>
        <v>2</v>
      </c>
      <c r="U14" s="36">
        <f>IF(J14&lt;'Parameters for scoring'!Q$9,1,0)+IF(J14&lt;'Parameters for scoring'!Q$11,-1,0)+IF(J14&lt;'Parameters for scoring'!Q$8,1,0)+IF(J14&lt;'Parameters for scoring'!Q$11,-1,0)+IF(J14&lt;'Parameters for scoring'!Q$7,1,0)+IF(J14&lt;'Parameters for scoring'!Q$11,-2,0)+IF(J14&gt;'Parameters for scoring'!Q$7,-1,0)</f>
        <v>3</v>
      </c>
      <c r="V14" s="36">
        <f>IF(K14=-1, 2,0)+IF(K14=0,3,0)+IF(K14=1, -2,0)+IF(K14&gt;1,-3,0)+IF(K14=-2, 1,0)+IF(K14&lt;-2, -1,0)</f>
        <v>3</v>
      </c>
      <c r="W14" s="36">
        <f>IF(L14&lt;'Parameters for scoring'!R$9,1,0)+IF(L14&lt;'Parameters for scoring'!R$11,-1,0)+IF(L14&lt;'Parameters for scoring'!R$8,1,0)+IF(L14&lt;'Parameters for scoring'!R$12,-1,0)+IF(L14&lt;'Parameters for scoring'!R$7,1,0)+IF(L14&lt;'Parameters for scoring'!R$13,-2,0)+IF(L14&gt;'Parameters for scoring'!R$7,-1,0)</f>
        <v>3</v>
      </c>
      <c r="X14" s="36">
        <f>IF(M14&lt;'Parameters for scoring'!S$9,1,0)+IF(M14&lt;'Parameters for scoring'!S$11,-1,0)+IF(M14&lt;'Parameters for scoring'!S$8,1,0)+IF(M14&lt;'Parameters for scoring'!S$12,-1,0)+IF(M14&lt;'Parameters for scoring'!S$7,1,0)+IF(M14&lt;'Parameters for scoring'!S$13,-2,0)+IF(M14&gt;'Parameters for scoring'!S$7,-1,0)</f>
        <v>3</v>
      </c>
      <c r="Y14" s="36">
        <f>IF(N14&lt;'Parameters for scoring'!T$9,1,0)+IF(N14&lt;'Parameters for scoring'!T$11,-1,0)+IF(N14&lt;'Parameters for scoring'!T$8,1,0)+IF(N14&lt;'Parameters for scoring'!T$12,-1,0)+IF(N14&lt;'Parameters for scoring'!T$7,1,0)+IF(N14&lt;'Parameters for scoring'!T$13,-2,0)+IF(N14&gt;'Parameters for scoring'!T$7,-1,0)</f>
        <v>3</v>
      </c>
      <c r="Z14" s="36">
        <f>SUM(P14:U14)/2+V14+SUM(W14:X14)/2+Y14</f>
        <v>16</v>
      </c>
      <c r="AA14" s="39" t="s">
        <v>57</v>
      </c>
    </row>
    <row r="15" spans="1:36" x14ac:dyDescent="0.25">
      <c r="A15" s="42" t="str">
        <f>HYPERLINK("Structures\MMV1078458.png","MMV1078458")</f>
        <v>MMV1078458</v>
      </c>
      <c r="B15" t="s">
        <v>129</v>
      </c>
      <c r="C15" t="s">
        <v>130</v>
      </c>
      <c r="D15" t="s">
        <v>131</v>
      </c>
      <c r="E15">
        <v>302.39299999999997</v>
      </c>
      <c r="F15" s="41">
        <v>0.5</v>
      </c>
      <c r="G15">
        <v>5</v>
      </c>
      <c r="H15">
        <v>1</v>
      </c>
      <c r="I15">
        <v>1</v>
      </c>
      <c r="J15">
        <v>34.03</v>
      </c>
      <c r="K15">
        <v>0</v>
      </c>
      <c r="L15">
        <v>3.68</v>
      </c>
      <c r="M15">
        <v>-2.89</v>
      </c>
      <c r="N15">
        <v>3.68</v>
      </c>
      <c r="O15" t="s">
        <v>128</v>
      </c>
      <c r="P15" s="36">
        <f>IF(E15&lt;'Parameters for scoring'!O$9,1,0)+IF(E15&lt;'Parameters for scoring'!O$11,-1,0)+IF(E15&lt;'Parameters for scoring'!O$8,1,0)+IF(E15&lt;'Parameters for scoring'!O$12,-1,0)+IF(E15&lt;'Parameters for scoring'!O$7,1,0)+IF(E15&lt;'Parameters for scoring'!O$13,-2,0)+IF(E15&gt;'Parameters for scoring'!O$7,-1,0)</f>
        <v>3</v>
      </c>
      <c r="Q15" s="36">
        <f>IF(F15&lt;'Parameters for scoring'!P$9,1,0)+IF(F15&lt;'Parameters for scoring'!P$11,-1,0)+IF(F15&lt;'Parameters for scoring'!P$8,1,0)+IF(F15&lt;'Parameters for scoring'!P$12,-1,0)+IF(F15&lt;'Parameters for scoring'!P$7,1,0)+IF(F15&lt;'Parameters for scoring'!P$12,-2,0)+IF(F15&gt;'Parameters for scoring'!P$7,-1,0)</f>
        <v>1</v>
      </c>
      <c r="R15" s="36">
        <f>IF(G15='Parameters for scoring'!$U$8,3,0)+IF(G15='Parameters for scoring'!$U$7,2,0)+IF(G15='Parameters for scoring'!$U$10, 1,0)+IF(G15='Parameters for scoring'!$U$9,2,0)+IF(G15='Parameters for scoring'!$U$6,1,0)+IF(G15&gt;'Parameters for scoring'!$U$6,-1,0)+IF(G15&lt;'[1]Parameters for scoring'!$U$10,-1,0)</f>
        <v>3</v>
      </c>
      <c r="S15" s="36">
        <f>IF(H15='Parameters for scoring'!V$8,3,0)+IF(H15='Parameters for scoring'!V$7,2,0)+IF(H15='Parameters for scoring'!V$9,2,0)+IF(H15='Parameters for scoring'!V$6,1,0)+IF(H15='Parameters for scoring'!V$10,1,0)+IF(H15&gt;'Parameters for scoring'!V$6,-1,0)</f>
        <v>2</v>
      </c>
      <c r="T15" s="36">
        <f>IF(I15='Parameters for scoring'!W$8,3,0)+IF(I15='Parameters for scoring'!W$7,2,0)+IF(I15='Parameters for scoring'!W$6,1,0)+IF(I15&gt;'Parameters for scoring'!W$6,-1,0)</f>
        <v>2</v>
      </c>
      <c r="U15" s="36">
        <f>IF(J15&lt;'Parameters for scoring'!Q$9,1,0)+IF(J15&lt;'Parameters for scoring'!Q$11,-1,0)+IF(J15&lt;'Parameters for scoring'!Q$8,1,0)+IF(J15&lt;'Parameters for scoring'!Q$11,-1,0)+IF(J15&lt;'Parameters for scoring'!Q$7,1,0)+IF(J15&lt;'Parameters for scoring'!Q$11,-2,0)+IF(J15&gt;'Parameters for scoring'!Q$7,-1,0)</f>
        <v>3</v>
      </c>
      <c r="V15" s="36">
        <f>IF(K15=-1, 2,0)+IF(K15=0,3,0)+IF(K15=1, -2,0)+IF(K15&gt;1,-3,0)+IF(K15=-2, 1,0)+IF(K15&lt;-2, -1,0)</f>
        <v>3</v>
      </c>
      <c r="W15" s="36">
        <f>IF(L15&lt;'Parameters for scoring'!R$9,1,0)+IF(L15&lt;'Parameters for scoring'!R$11,-1,0)+IF(L15&lt;'Parameters for scoring'!R$8,1,0)+IF(L15&lt;'Parameters for scoring'!R$12,-1,0)+IF(L15&lt;'Parameters for scoring'!R$7,1,0)+IF(L15&lt;'Parameters for scoring'!R$13,-2,0)+IF(L15&gt;'Parameters for scoring'!R$7,-1,0)</f>
        <v>3</v>
      </c>
      <c r="X15" s="36">
        <f>IF(M15&lt;'Parameters for scoring'!S$9,1,0)+IF(M15&lt;'Parameters for scoring'!S$11,-1,0)+IF(M15&lt;'Parameters for scoring'!S$8,1,0)+IF(M15&lt;'Parameters for scoring'!S$12,-1,0)+IF(M15&lt;'Parameters for scoring'!S$7,1,0)+IF(M15&lt;'Parameters for scoring'!S$13,-2,0)+IF(M15&gt;'Parameters for scoring'!S$7,-1,0)</f>
        <v>3</v>
      </c>
      <c r="Y15" s="36">
        <f>IF(N15&lt;'Parameters for scoring'!T$9,1,0)+IF(N15&lt;'Parameters for scoring'!T$11,-1,0)+IF(N15&lt;'Parameters for scoring'!T$8,1,0)+IF(N15&lt;'Parameters for scoring'!T$12,-1,0)+IF(N15&lt;'Parameters for scoring'!T$7,1,0)+IF(N15&lt;'Parameters for scoring'!T$13,-2,0)+IF(N15&gt;'Parameters for scoring'!T$7,-1,0)</f>
        <v>3</v>
      </c>
      <c r="Z15" s="36">
        <f>SUM(P15:U15)/2+V15+SUM(W15:X15)/2+Y15</f>
        <v>16</v>
      </c>
      <c r="AA15" s="39" t="s">
        <v>57</v>
      </c>
    </row>
    <row r="16" spans="1:36" x14ac:dyDescent="0.25">
      <c r="A16" s="42" t="str">
        <f>HYPERLINK("Structures\MMV1520937.png","MMV1520937")</f>
        <v>MMV1520937</v>
      </c>
      <c r="B16" t="s">
        <v>90</v>
      </c>
      <c r="C16" t="s">
        <v>91</v>
      </c>
      <c r="D16" t="s">
        <v>92</v>
      </c>
      <c r="E16">
        <v>265.31200000000001</v>
      </c>
      <c r="F16" s="17">
        <v>0.6</v>
      </c>
      <c r="G16">
        <v>4</v>
      </c>
      <c r="H16">
        <v>3</v>
      </c>
      <c r="I16">
        <v>0</v>
      </c>
      <c r="J16">
        <v>42.25</v>
      </c>
      <c r="K16">
        <v>0</v>
      </c>
      <c r="L16">
        <v>3.71</v>
      </c>
      <c r="M16">
        <v>-4</v>
      </c>
      <c r="N16">
        <v>3.71</v>
      </c>
      <c r="O16" t="s">
        <v>89</v>
      </c>
      <c r="P16" s="36">
        <f>IF(E16&lt;'Parameters for scoring'!O$9,1,0)+IF(E16&lt;'Parameters for scoring'!O$11,-1,0)+IF(E16&lt;'Parameters for scoring'!O$8,1,0)+IF(E16&lt;'Parameters for scoring'!O$12,-1,0)+IF(E16&lt;'Parameters for scoring'!O$7,1,0)+IF(E16&lt;'Parameters for scoring'!O$13,-2,0)+IF(E16&gt;'Parameters for scoring'!O$7,-1,0)</f>
        <v>3</v>
      </c>
      <c r="Q16" s="36">
        <f>IF(F16&lt;'Parameters for scoring'!P$9,1,0)+IF(F16&lt;'Parameters for scoring'!P$11,-1,0)+IF(F16&lt;'Parameters for scoring'!P$8,1,0)+IF(F16&lt;'Parameters for scoring'!P$12,-1,0)+IF(F16&lt;'Parameters for scoring'!P$7,1,0)+IF(F16&lt;'Parameters for scoring'!P$12,-2,0)+IF(F16&gt;'Parameters for scoring'!P$7,-1,0)</f>
        <v>1</v>
      </c>
      <c r="R16" s="36">
        <f>IF(G16='Parameters for scoring'!$U$8,3,0)+IF(G16='Parameters for scoring'!$U$7,2,0)+IF(G16='Parameters for scoring'!$U$10, 1,0)+IF(G16='Parameters for scoring'!$U$9,2,0)+IF(G16='Parameters for scoring'!$U$6,1,0)+IF(G16&gt;'Parameters for scoring'!$U$6,-1,0)+IF(G16&lt;'[1]Parameters for scoring'!$U$10,-1,0)</f>
        <v>2</v>
      </c>
      <c r="S16" s="36">
        <f>IF(H16='Parameters for scoring'!V$8,3,0)+IF(H16='Parameters for scoring'!V$7,2,0)+IF(H16='Parameters for scoring'!V$9,2,0)+IF(H16='Parameters for scoring'!V$6,1,0)+IF(H16='Parameters for scoring'!V$10,1,0)+IF(H16&gt;'Parameters for scoring'!V$6,-1,0)</f>
        <v>2</v>
      </c>
      <c r="T16" s="36">
        <f>IF(I16='Parameters for scoring'!W$8,3,0)+IF(I16='Parameters for scoring'!W$7,2,0)+IF(I16='Parameters for scoring'!W$6,1,0)+IF(I16&gt;'Parameters for scoring'!W$6,-1,0)</f>
        <v>3</v>
      </c>
      <c r="U16" s="36">
        <f>IF(J16&lt;'Parameters for scoring'!Q$9,1,0)+IF(J16&lt;'Parameters for scoring'!Q$11,-1,0)+IF(J16&lt;'Parameters for scoring'!Q$8,1,0)+IF(J16&lt;'Parameters for scoring'!Q$11,-1,0)+IF(J16&lt;'Parameters for scoring'!Q$7,1,0)+IF(J16&lt;'Parameters for scoring'!Q$11,-2,0)+IF(J16&gt;'Parameters for scoring'!Q$7,-1,0)</f>
        <v>3</v>
      </c>
      <c r="V16" s="36">
        <f>IF(K16=-1, 2,0)+IF(K16=0,3,0)+IF(K16=1, -2,0)+IF(K16&gt;1,-3,0)+IF(K16=-2, 1,0)+IF(K16&lt;-2, -1,0)</f>
        <v>3</v>
      </c>
      <c r="W16" s="36">
        <f>IF(L16&lt;'Parameters for scoring'!R$9,1,0)+IF(L16&lt;'Parameters for scoring'!R$11,-1,0)+IF(L16&lt;'Parameters for scoring'!R$8,1,0)+IF(L16&lt;'Parameters for scoring'!R$12,-1,0)+IF(L16&lt;'Parameters for scoring'!R$7,1,0)+IF(L16&lt;'Parameters for scoring'!R$13,-2,0)+IF(L16&gt;'Parameters for scoring'!R$7,-1,0)</f>
        <v>3</v>
      </c>
      <c r="X16" s="36">
        <f>IF(M16&lt;'Parameters for scoring'!S$9,1,0)+IF(M16&lt;'Parameters for scoring'!S$11,-1,0)+IF(M16&lt;'Parameters for scoring'!S$8,1,0)+IF(M16&lt;'Parameters for scoring'!S$12,-1,0)+IF(M16&lt;'Parameters for scoring'!S$7,1,0)+IF(M16&lt;'Parameters for scoring'!S$13,-2,0)+IF(M16&gt;'Parameters for scoring'!S$7,-1,0)</f>
        <v>3</v>
      </c>
      <c r="Y16" s="36">
        <f>IF(N16&lt;'Parameters for scoring'!T$9,1,0)+IF(N16&lt;'Parameters for scoring'!T$11,-1,0)+IF(N16&lt;'Parameters for scoring'!T$8,1,0)+IF(N16&lt;'Parameters for scoring'!T$12,-1,0)+IF(N16&lt;'Parameters for scoring'!T$7,1,0)+IF(N16&lt;'Parameters for scoring'!T$13,-2,0)+IF(N16&gt;'Parameters for scoring'!T$7,-1,0)</f>
        <v>3</v>
      </c>
      <c r="Z16" s="36">
        <f>SUM(P16:U16)/2+V16+SUM(W16:X16)/2+Y16</f>
        <v>16</v>
      </c>
      <c r="AA16" s="39" t="s">
        <v>57</v>
      </c>
    </row>
    <row r="17" spans="1:27" x14ac:dyDescent="0.25">
      <c r="A17" s="42" t="str">
        <f>HYPERLINK("Structures\MMV1084146.png","MMV1084146")</f>
        <v>MMV1084146</v>
      </c>
      <c r="B17" t="s">
        <v>98</v>
      </c>
      <c r="C17" t="s">
        <v>99</v>
      </c>
      <c r="D17" t="s">
        <v>100</v>
      </c>
      <c r="E17">
        <v>264.32799999999997</v>
      </c>
      <c r="F17" s="17">
        <v>0.6</v>
      </c>
      <c r="G17">
        <v>4</v>
      </c>
      <c r="H17">
        <v>2</v>
      </c>
      <c r="I17">
        <v>1</v>
      </c>
      <c r="J17">
        <v>52.89</v>
      </c>
      <c r="K17">
        <v>0</v>
      </c>
      <c r="L17">
        <v>3.12</v>
      </c>
      <c r="M17">
        <v>-3.76</v>
      </c>
      <c r="N17">
        <v>3.12</v>
      </c>
      <c r="O17" t="s">
        <v>97</v>
      </c>
      <c r="P17" s="36">
        <f>IF(E17&lt;'Parameters for scoring'!O$9,1,0)+IF(E17&lt;'Parameters for scoring'!O$11,-1,0)+IF(E17&lt;'Parameters for scoring'!O$8,1,0)+IF(E17&lt;'Parameters for scoring'!O$12,-1,0)+IF(E17&lt;'Parameters for scoring'!O$7,1,0)+IF(E17&lt;'Parameters for scoring'!O$13,-2,0)+IF(E17&gt;'Parameters for scoring'!O$7,-1,0)</f>
        <v>3</v>
      </c>
      <c r="Q17" s="36">
        <f>IF(F17&lt;'Parameters for scoring'!P$9,1,0)+IF(F17&lt;'Parameters for scoring'!P$11,-1,0)+IF(F17&lt;'Parameters for scoring'!P$8,1,0)+IF(F17&lt;'Parameters for scoring'!P$12,-1,0)+IF(F17&lt;'Parameters for scoring'!P$7,1,0)+IF(F17&lt;'Parameters for scoring'!P$12,-2,0)+IF(F17&gt;'Parameters for scoring'!P$7,-1,0)</f>
        <v>1</v>
      </c>
      <c r="R17" s="36">
        <f>IF(G17='Parameters for scoring'!$U$8,3,0)+IF(G17='Parameters for scoring'!$U$7,2,0)+IF(G17='Parameters for scoring'!$U$10, 1,0)+IF(G17='Parameters for scoring'!$U$9,2,0)+IF(G17='Parameters for scoring'!$U$6,1,0)+IF(G17&gt;'Parameters for scoring'!$U$6,-1,0)+IF(G17&lt;'[1]Parameters for scoring'!$U$10,-1,0)</f>
        <v>2</v>
      </c>
      <c r="S17" s="36">
        <f>IF(H17='Parameters for scoring'!V$8,3,0)+IF(H17='Parameters for scoring'!V$7,2,0)+IF(H17='Parameters for scoring'!V$9,2,0)+IF(H17='Parameters for scoring'!V$6,1,0)+IF(H17='Parameters for scoring'!V$10,1,0)+IF(H17&gt;'Parameters for scoring'!V$6,-1,0)</f>
        <v>3</v>
      </c>
      <c r="T17" s="36">
        <f>IF(I17='Parameters for scoring'!W$8,3,0)+IF(I17='Parameters for scoring'!W$7,2,0)+IF(I17='Parameters for scoring'!W$6,1,0)+IF(I17&gt;'Parameters for scoring'!W$6,-1,0)</f>
        <v>2</v>
      </c>
      <c r="U17" s="36">
        <f>IF(J17&lt;'Parameters for scoring'!Q$9,1,0)+IF(J17&lt;'Parameters for scoring'!Q$11,-1,0)+IF(J17&lt;'Parameters for scoring'!Q$8,1,0)+IF(J17&lt;'Parameters for scoring'!Q$11,-1,0)+IF(J17&lt;'Parameters for scoring'!Q$7,1,0)+IF(J17&lt;'Parameters for scoring'!Q$11,-2,0)+IF(J17&gt;'Parameters for scoring'!Q$7,-1,0)</f>
        <v>3</v>
      </c>
      <c r="V17" s="36">
        <f>IF(K17=-1, 2,0)+IF(K17=0,3,0)+IF(K17=1, -2,0)+IF(K17&gt;1,-3,0)+IF(K17=-2, 1,0)+IF(K17&lt;-2, -1,0)</f>
        <v>3</v>
      </c>
      <c r="W17" s="36">
        <f>IF(L17&lt;'Parameters for scoring'!R$9,1,0)+IF(L17&lt;'Parameters for scoring'!R$11,-1,0)+IF(L17&lt;'Parameters for scoring'!R$8,1,0)+IF(L17&lt;'Parameters for scoring'!R$12,-1,0)+IF(L17&lt;'Parameters for scoring'!R$7,1,0)+IF(L17&lt;'Parameters for scoring'!R$13,-2,0)+IF(L17&gt;'Parameters for scoring'!R$7,-1,0)</f>
        <v>3</v>
      </c>
      <c r="X17" s="36">
        <f>IF(M17&lt;'Parameters for scoring'!S$9,1,0)+IF(M17&lt;'Parameters for scoring'!S$11,-1,0)+IF(M17&lt;'Parameters for scoring'!S$8,1,0)+IF(M17&lt;'Parameters for scoring'!S$12,-1,0)+IF(M17&lt;'Parameters for scoring'!S$7,1,0)+IF(M17&lt;'Parameters for scoring'!S$13,-2,0)+IF(M17&gt;'Parameters for scoring'!S$7,-1,0)</f>
        <v>3</v>
      </c>
      <c r="Y17" s="36">
        <f>IF(N17&lt;'Parameters for scoring'!T$9,1,0)+IF(N17&lt;'Parameters for scoring'!T$11,-1,0)+IF(N17&lt;'Parameters for scoring'!T$8,1,0)+IF(N17&lt;'Parameters for scoring'!T$12,-1,0)+IF(N17&lt;'Parameters for scoring'!T$7,1,0)+IF(N17&lt;'Parameters for scoring'!T$13,-2,0)+IF(N17&gt;'Parameters for scoring'!T$7,-1,0)</f>
        <v>3</v>
      </c>
      <c r="Z17" s="36">
        <f>SUM(P17:U17)/2+V17+SUM(W17:X17)/2+Y17</f>
        <v>16</v>
      </c>
      <c r="AA17" s="39" t="s">
        <v>57</v>
      </c>
    </row>
    <row r="18" spans="1:27" x14ac:dyDescent="0.25">
      <c r="A18" s="42" t="str">
        <f>HYPERLINK("Structures\MMV1216029.png","MMV1216029")</f>
        <v>MMV1216029</v>
      </c>
      <c r="B18" t="s">
        <v>251</v>
      </c>
      <c r="C18" t="s">
        <v>252</v>
      </c>
      <c r="D18" t="s">
        <v>253</v>
      </c>
      <c r="E18">
        <v>325.43</v>
      </c>
      <c r="F18" s="41">
        <v>0.60869565217391308</v>
      </c>
      <c r="G18">
        <v>6</v>
      </c>
      <c r="H18">
        <v>2</v>
      </c>
      <c r="I18">
        <v>1</v>
      </c>
      <c r="J18">
        <v>50.68</v>
      </c>
      <c r="K18">
        <v>0</v>
      </c>
      <c r="L18">
        <v>3.93</v>
      </c>
      <c r="M18">
        <v>-4.83</v>
      </c>
      <c r="N18">
        <v>3.93</v>
      </c>
      <c r="O18" t="s">
        <v>250</v>
      </c>
      <c r="P18" s="36">
        <f>IF(E18&lt;'Parameters for scoring'!O$9,1,0)+IF(E18&lt;'Parameters for scoring'!O$11,-1,0)+IF(E18&lt;'Parameters for scoring'!O$8,1,0)+IF(E18&lt;'Parameters for scoring'!O$12,-1,0)+IF(E18&lt;'Parameters for scoring'!O$7,1,0)+IF(E18&lt;'Parameters for scoring'!O$13,-2,0)+IF(E18&gt;'Parameters for scoring'!O$7,-1,0)</f>
        <v>3</v>
      </c>
      <c r="Q18" s="36">
        <f>IF(F18&lt;'Parameters for scoring'!P$9,1,0)+IF(F18&lt;'Parameters for scoring'!P$11,-1,0)+IF(F18&lt;'Parameters for scoring'!P$8,1,0)+IF(F18&lt;'Parameters for scoring'!P$12,-1,0)+IF(F18&lt;'Parameters for scoring'!P$7,1,0)+IF(F18&lt;'Parameters for scoring'!P$12,-2,0)+IF(F18&gt;'Parameters for scoring'!P$7,-1,0)</f>
        <v>1</v>
      </c>
      <c r="R18" s="36">
        <f>IF(G18='Parameters for scoring'!$U$8,3,0)+IF(G18='Parameters for scoring'!$U$7,2,0)+IF(G18='Parameters for scoring'!$U$10, 1,0)+IF(G18='Parameters for scoring'!$U$9,2,0)+IF(G18='Parameters for scoring'!$U$6,1,0)+IF(G18&gt;'Parameters for scoring'!$U$6,-1,0)+IF(G18&lt;'[1]Parameters for scoring'!$U$10,-1,0)</f>
        <v>2</v>
      </c>
      <c r="S18" s="36">
        <f>IF(H18='Parameters for scoring'!V$8,3,0)+IF(H18='Parameters for scoring'!V$7,2,0)+IF(H18='Parameters for scoring'!V$9,2,0)+IF(H18='Parameters for scoring'!V$6,1,0)+IF(H18='Parameters for scoring'!V$10,1,0)+IF(H18&gt;'Parameters for scoring'!V$6,-1,0)</f>
        <v>3</v>
      </c>
      <c r="T18" s="36">
        <f>IF(I18='Parameters for scoring'!W$8,3,0)+IF(I18='Parameters for scoring'!W$7,2,0)+IF(I18='Parameters for scoring'!W$6,1,0)+IF(I18&gt;'Parameters for scoring'!W$6,-1,0)</f>
        <v>2</v>
      </c>
      <c r="U18" s="36">
        <f>IF(J18&lt;'Parameters for scoring'!Q$9,1,0)+IF(J18&lt;'Parameters for scoring'!Q$11,-1,0)+IF(J18&lt;'Parameters for scoring'!Q$8,1,0)+IF(J18&lt;'Parameters for scoring'!Q$11,-1,0)+IF(J18&lt;'Parameters for scoring'!Q$7,1,0)+IF(J18&lt;'Parameters for scoring'!Q$11,-2,0)+IF(J18&gt;'Parameters for scoring'!Q$7,-1,0)</f>
        <v>3</v>
      </c>
      <c r="V18" s="36">
        <f>IF(K18=-1, 2,0)+IF(K18=0,3,0)+IF(K18=1, -2,0)+IF(K18&gt;1,-3,0)+IF(K18=-2, 1,0)+IF(K18&lt;-2, -1,0)</f>
        <v>3</v>
      </c>
      <c r="W18" s="36">
        <f>IF(L18&lt;'Parameters for scoring'!R$9,1,0)+IF(L18&lt;'Parameters for scoring'!R$11,-1,0)+IF(L18&lt;'Parameters for scoring'!R$8,1,0)+IF(L18&lt;'Parameters for scoring'!R$12,-1,0)+IF(L18&lt;'Parameters for scoring'!R$7,1,0)+IF(L18&lt;'Parameters for scoring'!R$13,-2,0)+IF(L18&gt;'Parameters for scoring'!R$7,-1,0)</f>
        <v>3</v>
      </c>
      <c r="X18" s="36">
        <f>IF(M18&lt;'Parameters for scoring'!S$9,1,0)+IF(M18&lt;'Parameters for scoring'!S$11,-1,0)+IF(M18&lt;'Parameters for scoring'!S$8,1,0)+IF(M18&lt;'Parameters for scoring'!S$12,-1,0)+IF(M18&lt;'Parameters for scoring'!S$7,1,0)+IF(M18&lt;'Parameters for scoring'!S$13,-2,0)+IF(M18&gt;'Parameters for scoring'!S$7,-1,0)</f>
        <v>3</v>
      </c>
      <c r="Y18" s="36">
        <f>IF(N18&lt;'Parameters for scoring'!T$9,1,0)+IF(N18&lt;'Parameters for scoring'!T$11,-1,0)+IF(N18&lt;'Parameters for scoring'!T$8,1,0)+IF(N18&lt;'Parameters for scoring'!T$12,-1,0)+IF(N18&lt;'Parameters for scoring'!T$7,1,0)+IF(N18&lt;'Parameters for scoring'!T$13,-2,0)+IF(N18&gt;'Parameters for scoring'!T$7,-1,0)</f>
        <v>3</v>
      </c>
      <c r="Z18" s="36">
        <f>SUM(P18:U18)/2+V18+SUM(W18:X18)/2+Y18</f>
        <v>16</v>
      </c>
      <c r="AA18" s="39" t="s">
        <v>57</v>
      </c>
    </row>
    <row r="19" spans="1:27" x14ac:dyDescent="0.25">
      <c r="A19" s="42" t="str">
        <f>HYPERLINK("Structures\MMV1505703.png","MMV1505703")</f>
        <v>MMV1505703</v>
      </c>
      <c r="B19" t="s">
        <v>292</v>
      </c>
      <c r="C19" t="s">
        <v>293</v>
      </c>
      <c r="D19" t="s">
        <v>294</v>
      </c>
      <c r="E19">
        <v>348.83</v>
      </c>
      <c r="F19" s="41">
        <v>0.45833333333333331</v>
      </c>
      <c r="G19">
        <v>5</v>
      </c>
      <c r="H19">
        <v>4</v>
      </c>
      <c r="I19">
        <v>1</v>
      </c>
      <c r="J19">
        <v>68.510000000000005</v>
      </c>
      <c r="K19">
        <v>0</v>
      </c>
      <c r="L19">
        <v>4.16</v>
      </c>
      <c r="M19">
        <v>-4.1100000000000003</v>
      </c>
      <c r="N19">
        <v>4.16</v>
      </c>
      <c r="O19" t="s">
        <v>291</v>
      </c>
      <c r="P19" s="36">
        <f>IF(E19&lt;'Parameters for scoring'!O$9,1,0)+IF(E19&lt;'Parameters for scoring'!O$11,-1,0)+IF(E19&lt;'Parameters for scoring'!O$8,1,0)+IF(E19&lt;'Parameters for scoring'!O$12,-1,0)+IF(E19&lt;'Parameters for scoring'!O$7,1,0)+IF(E19&lt;'Parameters for scoring'!O$13,-2,0)+IF(E19&gt;'Parameters for scoring'!O$7,-1,0)</f>
        <v>3</v>
      </c>
      <c r="Q19" s="36">
        <f>IF(F19&lt;'Parameters for scoring'!P$9,1,0)+IF(F19&lt;'Parameters for scoring'!P$11,-1,0)+IF(F19&lt;'Parameters for scoring'!P$8,1,0)+IF(F19&lt;'Parameters for scoring'!P$12,-1,0)+IF(F19&lt;'Parameters for scoring'!P$7,1,0)+IF(F19&lt;'Parameters for scoring'!P$12,-2,0)+IF(F19&gt;'Parameters for scoring'!P$7,-1,0)</f>
        <v>2</v>
      </c>
      <c r="R19" s="36">
        <f>IF(G19='Parameters for scoring'!$U$8,3,0)+IF(G19='Parameters for scoring'!$U$7,2,0)+IF(G19='Parameters for scoring'!$U$10, 1,0)+IF(G19='Parameters for scoring'!$U$9,2,0)+IF(G19='Parameters for scoring'!$U$6,1,0)+IF(G19&gt;'Parameters for scoring'!$U$6,-1,0)+IF(G19&lt;'[1]Parameters for scoring'!$U$10,-1,0)</f>
        <v>3</v>
      </c>
      <c r="S19" s="36">
        <f>IF(H19='Parameters for scoring'!V$8,3,0)+IF(H19='Parameters for scoring'!V$7,2,0)+IF(H19='Parameters for scoring'!V$9,2,0)+IF(H19='Parameters for scoring'!V$6,1,0)+IF(H19='Parameters for scoring'!V$10,1,0)+IF(H19&gt;'Parameters for scoring'!V$6,-1,0)</f>
        <v>1</v>
      </c>
      <c r="T19" s="36">
        <f>IF(I19='Parameters for scoring'!W$8,3,0)+IF(I19='Parameters for scoring'!W$7,2,0)+IF(I19='Parameters for scoring'!W$6,1,0)+IF(I19&gt;'Parameters for scoring'!W$6,-1,0)</f>
        <v>2</v>
      </c>
      <c r="U19" s="36">
        <f>IF(J19&lt;'Parameters for scoring'!Q$9,1,0)+IF(J19&lt;'Parameters for scoring'!Q$11,-1,0)+IF(J19&lt;'Parameters for scoring'!Q$8,1,0)+IF(J19&lt;'Parameters for scoring'!Q$11,-1,0)+IF(J19&lt;'Parameters for scoring'!Q$7,1,0)+IF(J19&lt;'Parameters for scoring'!Q$11,-2,0)+IF(J19&gt;'Parameters for scoring'!Q$7,-1,0)</f>
        <v>3</v>
      </c>
      <c r="V19" s="36">
        <f>IF(K19=-1, 2,0)+IF(K19=0,3,0)+IF(K19=1, -2,0)+IF(K19&gt;1,-3,0)+IF(K19=-2, 1,0)+IF(K19&lt;-2, -1,0)</f>
        <v>3</v>
      </c>
      <c r="W19" s="36">
        <f>IF(L19&lt;'Parameters for scoring'!R$9,1,0)+IF(L19&lt;'Parameters for scoring'!R$11,-1,0)+IF(L19&lt;'Parameters for scoring'!R$8,1,0)+IF(L19&lt;'Parameters for scoring'!R$12,-1,0)+IF(L19&lt;'Parameters for scoring'!R$7,1,0)+IF(L19&lt;'Parameters for scoring'!R$13,-2,0)+IF(L19&gt;'Parameters for scoring'!R$7,-1,0)</f>
        <v>3</v>
      </c>
      <c r="X19" s="36">
        <f>IF(M19&lt;'Parameters for scoring'!S$9,1,0)+IF(M19&lt;'Parameters for scoring'!S$11,-1,0)+IF(M19&lt;'Parameters for scoring'!S$8,1,0)+IF(M19&lt;'Parameters for scoring'!S$12,-1,0)+IF(M19&lt;'Parameters for scoring'!S$7,1,0)+IF(M19&lt;'Parameters for scoring'!S$13,-2,0)+IF(M19&gt;'Parameters for scoring'!S$7,-1,0)</f>
        <v>3</v>
      </c>
      <c r="Y19" s="36">
        <f>IF(N19&lt;'Parameters for scoring'!T$9,1,0)+IF(N19&lt;'Parameters for scoring'!T$11,-1,0)+IF(N19&lt;'Parameters for scoring'!T$8,1,0)+IF(N19&lt;'Parameters for scoring'!T$12,-1,0)+IF(N19&lt;'Parameters for scoring'!T$7,1,0)+IF(N19&lt;'Parameters for scoring'!T$13,-2,0)+IF(N19&gt;'Parameters for scoring'!T$7,-1,0)</f>
        <v>3</v>
      </c>
      <c r="Z19" s="36">
        <f>SUM(P19:U19)/2+V19+SUM(W19:X19)/2+Y19</f>
        <v>16</v>
      </c>
      <c r="AA19" s="39" t="s">
        <v>57</v>
      </c>
    </row>
    <row r="20" spans="1:27" x14ac:dyDescent="0.25">
      <c r="A20" s="42" t="str">
        <f>HYPERLINK("Structures\MMV1084034.png","MMV1084034")</f>
        <v>MMV1084034</v>
      </c>
      <c r="B20" t="s">
        <v>323</v>
      </c>
      <c r="C20" t="s">
        <v>324</v>
      </c>
      <c r="D20" t="s">
        <v>325</v>
      </c>
      <c r="E20">
        <v>357.47</v>
      </c>
      <c r="F20" s="41">
        <v>0.4</v>
      </c>
      <c r="G20">
        <v>5</v>
      </c>
      <c r="H20">
        <v>3</v>
      </c>
      <c r="I20">
        <v>1</v>
      </c>
      <c r="J20">
        <v>66.06</v>
      </c>
      <c r="K20">
        <v>0</v>
      </c>
      <c r="L20">
        <v>3.73</v>
      </c>
      <c r="M20">
        <v>-5.21</v>
      </c>
      <c r="N20">
        <v>3.73</v>
      </c>
      <c r="O20" t="s">
        <v>322</v>
      </c>
      <c r="P20" s="36">
        <f>IF(E20&lt;'Parameters for scoring'!O$9,1,0)+IF(E20&lt;'Parameters for scoring'!O$11,-1,0)+IF(E20&lt;'Parameters for scoring'!O$8,1,0)+IF(E20&lt;'Parameters for scoring'!O$12,-1,0)+IF(E20&lt;'Parameters for scoring'!O$7,1,0)+IF(E20&lt;'Parameters for scoring'!O$13,-2,0)+IF(E20&gt;'Parameters for scoring'!O$7,-1,0)</f>
        <v>3</v>
      </c>
      <c r="Q20" s="36">
        <f>IF(F20&lt;'Parameters for scoring'!P$9,1,0)+IF(F20&lt;'Parameters for scoring'!P$11,-1,0)+IF(F20&lt;'Parameters for scoring'!P$8,1,0)+IF(F20&lt;'Parameters for scoring'!P$12,-1,0)+IF(F20&lt;'Parameters for scoring'!P$7,1,0)+IF(F20&lt;'Parameters for scoring'!P$12,-2,0)+IF(F20&gt;'Parameters for scoring'!P$7,-1,0)</f>
        <v>2</v>
      </c>
      <c r="R20" s="36">
        <f>IF(G20='Parameters for scoring'!$U$8,3,0)+IF(G20='Parameters for scoring'!$U$7,2,0)+IF(G20='Parameters for scoring'!$U$10, 1,0)+IF(G20='Parameters for scoring'!$U$9,2,0)+IF(G20='Parameters for scoring'!$U$6,1,0)+IF(G20&gt;'Parameters for scoring'!$U$6,-1,0)+IF(G20&lt;'[1]Parameters for scoring'!$U$10,-1,0)</f>
        <v>3</v>
      </c>
      <c r="S20" s="36">
        <f>IF(H20='Parameters for scoring'!V$8,3,0)+IF(H20='Parameters for scoring'!V$7,2,0)+IF(H20='Parameters for scoring'!V$9,2,0)+IF(H20='Parameters for scoring'!V$6,1,0)+IF(H20='Parameters for scoring'!V$10,1,0)+IF(H20&gt;'Parameters for scoring'!V$6,-1,0)</f>
        <v>2</v>
      </c>
      <c r="T20" s="36">
        <f>IF(I20='Parameters for scoring'!W$8,3,0)+IF(I20='Parameters for scoring'!W$7,2,0)+IF(I20='Parameters for scoring'!W$6,1,0)+IF(I20&gt;'Parameters for scoring'!W$6,-1,0)</f>
        <v>2</v>
      </c>
      <c r="U20" s="36">
        <f>IF(J20&lt;'Parameters for scoring'!Q$9,1,0)+IF(J20&lt;'Parameters for scoring'!Q$11,-1,0)+IF(J20&lt;'Parameters for scoring'!Q$8,1,0)+IF(J20&lt;'Parameters for scoring'!Q$11,-1,0)+IF(J20&lt;'Parameters for scoring'!Q$7,1,0)+IF(J20&lt;'Parameters for scoring'!Q$11,-2,0)+IF(J20&gt;'Parameters for scoring'!Q$7,-1,0)</f>
        <v>3</v>
      </c>
      <c r="V20" s="36">
        <f>IF(K20=-1, 2,0)+IF(K20=0,3,0)+IF(K20=1, -2,0)+IF(K20&gt;1,-3,0)+IF(K20=-2, 1,0)+IF(K20&lt;-2, -1,0)</f>
        <v>3</v>
      </c>
      <c r="W20" s="36">
        <f>IF(L20&lt;'Parameters for scoring'!R$9,1,0)+IF(L20&lt;'Parameters for scoring'!R$11,-1,0)+IF(L20&lt;'Parameters for scoring'!R$8,1,0)+IF(L20&lt;'Parameters for scoring'!R$12,-1,0)+IF(L20&lt;'Parameters for scoring'!R$7,1,0)+IF(L20&lt;'Parameters for scoring'!R$13,-2,0)+IF(L20&gt;'Parameters for scoring'!R$7,-1,0)</f>
        <v>3</v>
      </c>
      <c r="X20" s="36">
        <f>IF(M20&lt;'Parameters for scoring'!S$9,1,0)+IF(M20&lt;'Parameters for scoring'!S$11,-1,0)+IF(M20&lt;'Parameters for scoring'!S$8,1,0)+IF(M20&lt;'Parameters for scoring'!S$12,-1,0)+IF(M20&lt;'Parameters for scoring'!S$7,1,0)+IF(M20&lt;'Parameters for scoring'!S$13,-2,0)+IF(M20&gt;'Parameters for scoring'!S$7,-1,0)</f>
        <v>2</v>
      </c>
      <c r="Y20" s="36">
        <f>IF(N20&lt;'Parameters for scoring'!T$9,1,0)+IF(N20&lt;'Parameters for scoring'!T$11,-1,0)+IF(N20&lt;'Parameters for scoring'!T$8,1,0)+IF(N20&lt;'Parameters for scoring'!T$12,-1,0)+IF(N20&lt;'Parameters for scoring'!T$7,1,0)+IF(N20&lt;'Parameters for scoring'!T$13,-2,0)+IF(N20&gt;'Parameters for scoring'!T$7,-1,0)</f>
        <v>3</v>
      </c>
      <c r="Z20" s="36">
        <f>SUM(P20:U20)/2+V20+SUM(W20:X20)/2+Y20</f>
        <v>16</v>
      </c>
      <c r="AA20" s="39" t="s">
        <v>57</v>
      </c>
    </row>
    <row r="21" spans="1:27" x14ac:dyDescent="0.25">
      <c r="A21" s="42" t="str">
        <f>HYPERLINK("Structures\MMV1284131.png","MMV1284131")</f>
        <v>MMV1284131</v>
      </c>
      <c r="B21" t="s">
        <v>369</v>
      </c>
      <c r="C21" t="s">
        <v>370</v>
      </c>
      <c r="D21" t="s">
        <v>371</v>
      </c>
      <c r="E21">
        <v>340.423</v>
      </c>
      <c r="F21" s="41">
        <v>0.44</v>
      </c>
      <c r="G21">
        <v>5</v>
      </c>
      <c r="H21">
        <v>3</v>
      </c>
      <c r="I21">
        <v>2</v>
      </c>
      <c r="J21">
        <v>71.19</v>
      </c>
      <c r="K21">
        <v>0</v>
      </c>
      <c r="L21">
        <v>3.3</v>
      </c>
      <c r="M21">
        <v>-4.8499999999999996</v>
      </c>
      <c r="N21">
        <v>3.3</v>
      </c>
      <c r="O21" t="s">
        <v>368</v>
      </c>
      <c r="P21" s="36">
        <f>IF(E21&lt;'Parameters for scoring'!O$9,1,0)+IF(E21&lt;'Parameters for scoring'!O$11,-1,0)+IF(E21&lt;'Parameters for scoring'!O$8,1,0)+IF(E21&lt;'Parameters for scoring'!O$12,-1,0)+IF(E21&lt;'Parameters for scoring'!O$7,1,0)+IF(E21&lt;'Parameters for scoring'!O$13,-2,0)+IF(E21&gt;'Parameters for scoring'!O$7,-1,0)</f>
        <v>3</v>
      </c>
      <c r="Q21" s="36">
        <f>IF(F21&lt;'Parameters for scoring'!P$9,1,0)+IF(F21&lt;'Parameters for scoring'!P$11,-1,0)+IF(F21&lt;'Parameters for scoring'!P$8,1,0)+IF(F21&lt;'Parameters for scoring'!P$12,-1,0)+IF(F21&lt;'Parameters for scoring'!P$7,1,0)+IF(F21&lt;'Parameters for scoring'!P$12,-2,0)+IF(F21&gt;'Parameters for scoring'!P$7,-1,0)</f>
        <v>2</v>
      </c>
      <c r="R21" s="36">
        <f>IF(G21='Parameters for scoring'!$U$8,3,0)+IF(G21='Parameters for scoring'!$U$7,2,0)+IF(G21='Parameters for scoring'!$U$10, 1,0)+IF(G21='Parameters for scoring'!$U$9,2,0)+IF(G21='Parameters for scoring'!$U$6,1,0)+IF(G21&gt;'Parameters for scoring'!$U$6,-1,0)+IF(G21&lt;'[1]Parameters for scoring'!$U$10,-1,0)</f>
        <v>3</v>
      </c>
      <c r="S21" s="36">
        <f>IF(H21='Parameters for scoring'!V$8,3,0)+IF(H21='Parameters for scoring'!V$7,2,0)+IF(H21='Parameters for scoring'!V$9,2,0)+IF(H21='Parameters for scoring'!V$6,1,0)+IF(H21='Parameters for scoring'!V$10,1,0)+IF(H21&gt;'Parameters for scoring'!V$6,-1,0)</f>
        <v>2</v>
      </c>
      <c r="T21" s="36">
        <f>IF(I21='Parameters for scoring'!W$8,3,0)+IF(I21='Parameters for scoring'!W$7,2,0)+IF(I21='Parameters for scoring'!W$6,1,0)+IF(I21&gt;'Parameters for scoring'!W$6,-1,0)</f>
        <v>1</v>
      </c>
      <c r="U21" s="36">
        <f>IF(J21&lt;'Parameters for scoring'!Q$9,1,0)+IF(J21&lt;'Parameters for scoring'!Q$11,-1,0)+IF(J21&lt;'Parameters for scoring'!Q$8,1,0)+IF(J21&lt;'Parameters for scoring'!Q$11,-1,0)+IF(J21&lt;'Parameters for scoring'!Q$7,1,0)+IF(J21&lt;'Parameters for scoring'!Q$11,-2,0)+IF(J21&gt;'Parameters for scoring'!Q$7,-1,0)</f>
        <v>3</v>
      </c>
      <c r="V21" s="36">
        <f>IF(K21=-1, 2,0)+IF(K21=0,3,0)+IF(K21=1, -2,0)+IF(K21&gt;1,-3,0)+IF(K21=-2, 1,0)+IF(K21&lt;-2, -1,0)</f>
        <v>3</v>
      </c>
      <c r="W21" s="36">
        <f>IF(L21&lt;'Parameters for scoring'!R$9,1,0)+IF(L21&lt;'Parameters for scoring'!R$11,-1,0)+IF(L21&lt;'Parameters for scoring'!R$8,1,0)+IF(L21&lt;'Parameters for scoring'!R$12,-1,0)+IF(L21&lt;'Parameters for scoring'!R$7,1,0)+IF(L21&lt;'Parameters for scoring'!R$13,-2,0)+IF(L21&gt;'Parameters for scoring'!R$7,-1,0)</f>
        <v>3</v>
      </c>
      <c r="X21" s="36">
        <f>IF(M21&lt;'Parameters for scoring'!S$9,1,0)+IF(M21&lt;'Parameters for scoring'!S$11,-1,0)+IF(M21&lt;'Parameters for scoring'!S$8,1,0)+IF(M21&lt;'Parameters for scoring'!S$12,-1,0)+IF(M21&lt;'Parameters for scoring'!S$7,1,0)+IF(M21&lt;'Parameters for scoring'!S$13,-2,0)+IF(M21&gt;'Parameters for scoring'!S$7,-1,0)</f>
        <v>3</v>
      </c>
      <c r="Y21" s="36">
        <f>IF(N21&lt;'Parameters for scoring'!T$9,1,0)+IF(N21&lt;'Parameters for scoring'!T$11,-1,0)+IF(N21&lt;'Parameters for scoring'!T$8,1,0)+IF(N21&lt;'Parameters for scoring'!T$12,-1,0)+IF(N21&lt;'Parameters for scoring'!T$7,1,0)+IF(N21&lt;'Parameters for scoring'!T$13,-2,0)+IF(N21&gt;'Parameters for scoring'!T$7,-1,0)</f>
        <v>3</v>
      </c>
      <c r="Z21" s="36">
        <f>SUM(P21:U21)/2+V21+SUM(W21:X21)/2+Y21</f>
        <v>16</v>
      </c>
      <c r="AA21" s="39" t="s">
        <v>57</v>
      </c>
    </row>
    <row r="22" spans="1:27" x14ac:dyDescent="0.25">
      <c r="A22" s="42" t="str">
        <f>HYPERLINK("Structures\MMV1097981.png","MMV1097981")</f>
        <v>MMV1097981</v>
      </c>
      <c r="B22" t="s">
        <v>376</v>
      </c>
      <c r="C22" t="s">
        <v>377</v>
      </c>
      <c r="D22" t="s">
        <v>378</v>
      </c>
      <c r="E22">
        <v>343.358</v>
      </c>
      <c r="F22" s="41">
        <v>0.48</v>
      </c>
      <c r="G22">
        <v>5</v>
      </c>
      <c r="H22">
        <v>3</v>
      </c>
      <c r="I22">
        <v>2</v>
      </c>
      <c r="J22">
        <v>70.67</v>
      </c>
      <c r="K22">
        <v>0</v>
      </c>
      <c r="L22">
        <v>2.2599999999999998</v>
      </c>
      <c r="M22">
        <v>-4.71</v>
      </c>
      <c r="N22">
        <v>2.2599999999999998</v>
      </c>
      <c r="O22" t="s">
        <v>375</v>
      </c>
      <c r="P22" s="36">
        <f>IF(E22&lt;'Parameters for scoring'!O$9,1,0)+IF(E22&lt;'Parameters for scoring'!O$11,-1,0)+IF(E22&lt;'Parameters for scoring'!O$8,1,0)+IF(E22&lt;'Parameters for scoring'!O$12,-1,0)+IF(E22&lt;'Parameters for scoring'!O$7,1,0)+IF(E22&lt;'Parameters for scoring'!O$13,-2,0)+IF(E22&gt;'Parameters for scoring'!O$7,-1,0)</f>
        <v>3</v>
      </c>
      <c r="Q22" s="36">
        <f>IF(F22&lt;'Parameters for scoring'!P$9,1,0)+IF(F22&lt;'Parameters for scoring'!P$11,-1,0)+IF(F22&lt;'Parameters for scoring'!P$8,1,0)+IF(F22&lt;'Parameters for scoring'!P$12,-1,0)+IF(F22&lt;'Parameters for scoring'!P$7,1,0)+IF(F22&lt;'Parameters for scoring'!P$12,-2,0)+IF(F22&gt;'Parameters for scoring'!P$7,-1,0)</f>
        <v>2</v>
      </c>
      <c r="R22" s="36">
        <f>IF(G22='Parameters for scoring'!$U$8,3,0)+IF(G22='Parameters for scoring'!$U$7,2,0)+IF(G22='Parameters for scoring'!$U$10, 1,0)+IF(G22='Parameters for scoring'!$U$9,2,0)+IF(G22='Parameters for scoring'!$U$6,1,0)+IF(G22&gt;'Parameters for scoring'!$U$6,-1,0)+IF(G22&lt;'[1]Parameters for scoring'!$U$10,-1,0)</f>
        <v>3</v>
      </c>
      <c r="S22" s="36">
        <f>IF(H22='Parameters for scoring'!V$8,3,0)+IF(H22='Parameters for scoring'!V$7,2,0)+IF(H22='Parameters for scoring'!V$9,2,0)+IF(H22='Parameters for scoring'!V$6,1,0)+IF(H22='Parameters for scoring'!V$10,1,0)+IF(H22&gt;'Parameters for scoring'!V$6,-1,0)</f>
        <v>2</v>
      </c>
      <c r="T22" s="36">
        <f>IF(I22='Parameters for scoring'!W$8,3,0)+IF(I22='Parameters for scoring'!W$7,2,0)+IF(I22='Parameters for scoring'!W$6,1,0)+IF(I22&gt;'Parameters for scoring'!W$6,-1,0)</f>
        <v>1</v>
      </c>
      <c r="U22" s="36">
        <f>IF(J22&lt;'Parameters for scoring'!Q$9,1,0)+IF(J22&lt;'Parameters for scoring'!Q$11,-1,0)+IF(J22&lt;'Parameters for scoring'!Q$8,1,0)+IF(J22&lt;'Parameters for scoring'!Q$11,-1,0)+IF(J22&lt;'Parameters for scoring'!Q$7,1,0)+IF(J22&lt;'Parameters for scoring'!Q$11,-2,0)+IF(J22&gt;'Parameters for scoring'!Q$7,-1,0)</f>
        <v>3</v>
      </c>
      <c r="V22" s="36">
        <f>IF(K22=-1, 2,0)+IF(K22=0,3,0)+IF(K22=1, -2,0)+IF(K22&gt;1,-3,0)+IF(K22=-2, 1,0)+IF(K22&lt;-2, -1,0)</f>
        <v>3</v>
      </c>
      <c r="W22" s="36">
        <f>IF(L22&lt;'Parameters for scoring'!R$9,1,0)+IF(L22&lt;'Parameters for scoring'!R$11,-1,0)+IF(L22&lt;'Parameters for scoring'!R$8,1,0)+IF(L22&lt;'Parameters for scoring'!R$12,-1,0)+IF(L22&lt;'Parameters for scoring'!R$7,1,0)+IF(L22&lt;'Parameters for scoring'!R$13,-2,0)+IF(L22&gt;'Parameters for scoring'!R$7,-1,0)</f>
        <v>3</v>
      </c>
      <c r="X22" s="36">
        <f>IF(M22&lt;'Parameters for scoring'!S$9,1,0)+IF(M22&lt;'Parameters for scoring'!S$11,-1,0)+IF(M22&lt;'Parameters for scoring'!S$8,1,0)+IF(M22&lt;'Parameters for scoring'!S$12,-1,0)+IF(M22&lt;'Parameters for scoring'!S$7,1,0)+IF(M22&lt;'Parameters for scoring'!S$13,-2,0)+IF(M22&gt;'Parameters for scoring'!S$7,-1,0)</f>
        <v>3</v>
      </c>
      <c r="Y22" s="36">
        <f>IF(N22&lt;'Parameters for scoring'!T$9,1,0)+IF(N22&lt;'Parameters for scoring'!T$11,-1,0)+IF(N22&lt;'Parameters for scoring'!T$8,1,0)+IF(N22&lt;'Parameters for scoring'!T$12,-1,0)+IF(N22&lt;'Parameters for scoring'!T$7,1,0)+IF(N22&lt;'Parameters for scoring'!T$13,-2,0)+IF(N22&gt;'Parameters for scoring'!T$7,-1,0)</f>
        <v>3</v>
      </c>
      <c r="Z22" s="36">
        <f>SUM(P22:U22)/2+V22+SUM(W22:X22)/2+Y22</f>
        <v>16</v>
      </c>
      <c r="AA22" s="39" t="s">
        <v>57</v>
      </c>
    </row>
    <row r="23" spans="1:27" x14ac:dyDescent="0.25">
      <c r="A23" s="42" t="str">
        <f>HYPERLINK("Structures\MMV1049300.png","MMV1049300")</f>
        <v>MMV1049300</v>
      </c>
      <c r="B23" t="s">
        <v>429</v>
      </c>
      <c r="C23" t="s">
        <v>430</v>
      </c>
      <c r="D23" t="s">
        <v>431</v>
      </c>
      <c r="E23">
        <v>388.46</v>
      </c>
      <c r="F23" s="17">
        <v>0.44444444444444442</v>
      </c>
      <c r="G23">
        <v>6</v>
      </c>
      <c r="H23">
        <v>3</v>
      </c>
      <c r="I23">
        <v>1</v>
      </c>
      <c r="J23">
        <v>66.48</v>
      </c>
      <c r="K23">
        <v>0</v>
      </c>
      <c r="L23">
        <v>2.9</v>
      </c>
      <c r="M23">
        <v>-4.82</v>
      </c>
      <c r="N23">
        <v>2.9</v>
      </c>
      <c r="O23" t="s">
        <v>428</v>
      </c>
      <c r="P23" s="36">
        <f>IF(E23&lt;'Parameters for scoring'!O$9,1,0)+IF(E23&lt;'Parameters for scoring'!O$11,-1,0)+IF(E23&lt;'Parameters for scoring'!O$8,1,0)+IF(E23&lt;'Parameters for scoring'!O$12,-1,0)+IF(E23&lt;'Parameters for scoring'!O$7,1,0)+IF(E23&lt;'Parameters for scoring'!O$13,-2,0)+IF(E23&gt;'Parameters for scoring'!O$7,-1,0)</f>
        <v>3</v>
      </c>
      <c r="Q23" s="36">
        <f>IF(F23&lt;'Parameters for scoring'!P$9,1,0)+IF(F23&lt;'Parameters for scoring'!P$11,-1,0)+IF(F23&lt;'Parameters for scoring'!P$8,1,0)+IF(F23&lt;'Parameters for scoring'!P$12,-1,0)+IF(F23&lt;'Parameters for scoring'!P$7,1,0)+IF(F23&lt;'Parameters for scoring'!P$12,-2,0)+IF(F23&gt;'Parameters for scoring'!P$7,-1,0)</f>
        <v>2</v>
      </c>
      <c r="R23" s="36">
        <f>IF(G23='Parameters for scoring'!$U$8,3,0)+IF(G23='Parameters for scoring'!$U$7,2,0)+IF(G23='Parameters for scoring'!$U$10, 1,0)+IF(G23='Parameters for scoring'!$U$9,2,0)+IF(G23='Parameters for scoring'!$U$6,1,0)+IF(G23&gt;'Parameters for scoring'!$U$6,-1,0)+IF(G23&lt;'[1]Parameters for scoring'!$U$10,-1,0)</f>
        <v>2</v>
      </c>
      <c r="S23" s="36">
        <f>IF(H23='Parameters for scoring'!V$8,3,0)+IF(H23='Parameters for scoring'!V$7,2,0)+IF(H23='Parameters for scoring'!V$9,2,0)+IF(H23='Parameters for scoring'!V$6,1,0)+IF(H23='Parameters for scoring'!V$10,1,0)+IF(H23&gt;'Parameters for scoring'!V$6,-1,0)</f>
        <v>2</v>
      </c>
      <c r="T23" s="36">
        <f>IF(I23='Parameters for scoring'!W$8,3,0)+IF(I23='Parameters for scoring'!W$7,2,0)+IF(I23='Parameters for scoring'!W$6,1,0)+IF(I23&gt;'Parameters for scoring'!W$6,-1,0)</f>
        <v>2</v>
      </c>
      <c r="U23" s="36">
        <f>IF(J23&lt;'Parameters for scoring'!Q$9,1,0)+IF(J23&lt;'Parameters for scoring'!Q$11,-1,0)+IF(J23&lt;'Parameters for scoring'!Q$8,1,0)+IF(J23&lt;'Parameters for scoring'!Q$11,-1,0)+IF(J23&lt;'Parameters for scoring'!Q$7,1,0)+IF(J23&lt;'Parameters for scoring'!Q$11,-2,0)+IF(J23&gt;'Parameters for scoring'!Q$7,-1,0)</f>
        <v>3</v>
      </c>
      <c r="V23" s="36">
        <f>IF(K23=-1, 2,0)+IF(K23=0,3,0)+IF(K23=1, -2,0)+IF(K23&gt;1,-3,0)+IF(K23=-2, 1,0)+IF(K23&lt;-2, -1,0)</f>
        <v>3</v>
      </c>
      <c r="W23" s="36">
        <f>IF(L23&lt;'Parameters for scoring'!R$9,1,0)+IF(L23&lt;'Parameters for scoring'!R$11,-1,0)+IF(L23&lt;'Parameters for scoring'!R$8,1,0)+IF(L23&lt;'Parameters for scoring'!R$12,-1,0)+IF(L23&lt;'Parameters for scoring'!R$7,1,0)+IF(L23&lt;'Parameters for scoring'!R$13,-2,0)+IF(L23&gt;'Parameters for scoring'!R$7,-1,0)</f>
        <v>3</v>
      </c>
      <c r="X23" s="36">
        <f>IF(M23&lt;'Parameters for scoring'!S$9,1,0)+IF(M23&lt;'Parameters for scoring'!S$11,-1,0)+IF(M23&lt;'Parameters for scoring'!S$8,1,0)+IF(M23&lt;'Parameters for scoring'!S$12,-1,0)+IF(M23&lt;'Parameters for scoring'!S$7,1,0)+IF(M23&lt;'Parameters for scoring'!S$13,-2,0)+IF(M23&gt;'Parameters for scoring'!S$7,-1,0)</f>
        <v>3</v>
      </c>
      <c r="Y23" s="36">
        <f>IF(N23&lt;'Parameters for scoring'!T$9,1,0)+IF(N23&lt;'Parameters for scoring'!T$11,-1,0)+IF(N23&lt;'Parameters for scoring'!T$8,1,0)+IF(N23&lt;'Parameters for scoring'!T$12,-1,0)+IF(N23&lt;'Parameters for scoring'!T$7,1,0)+IF(N23&lt;'Parameters for scoring'!T$13,-2,0)+IF(N23&gt;'Parameters for scoring'!T$7,-1,0)</f>
        <v>3</v>
      </c>
      <c r="Z23" s="36">
        <f>SUM(P23:U23)/2+V23+SUM(W23:X23)/2+Y23</f>
        <v>16</v>
      </c>
      <c r="AA23" s="39" t="s">
        <v>57</v>
      </c>
    </row>
    <row r="24" spans="1:27" x14ac:dyDescent="0.25">
      <c r="A24" s="42" t="str">
        <f>HYPERLINK("Structures\MMV1014540.png","MMV1014540")</f>
        <v>MMV1014540</v>
      </c>
      <c r="B24" t="s">
        <v>489</v>
      </c>
      <c r="C24" t="s">
        <v>490</v>
      </c>
      <c r="D24" t="s">
        <v>491</v>
      </c>
      <c r="E24">
        <v>394.45</v>
      </c>
      <c r="F24" s="17">
        <v>0.58620689655172409</v>
      </c>
      <c r="G24">
        <v>5</v>
      </c>
      <c r="H24">
        <v>4</v>
      </c>
      <c r="I24">
        <v>0</v>
      </c>
      <c r="J24">
        <v>50.6</v>
      </c>
      <c r="K24">
        <v>0</v>
      </c>
      <c r="L24">
        <v>2.9</v>
      </c>
      <c r="M24">
        <v>-3.68</v>
      </c>
      <c r="N24">
        <v>2.91</v>
      </c>
      <c r="O24" t="s">
        <v>488</v>
      </c>
      <c r="P24" s="36">
        <f>IF(E24&lt;'Parameters for scoring'!O$9,1,0)+IF(E24&lt;'Parameters for scoring'!O$11,-1,0)+IF(E24&lt;'Parameters for scoring'!O$8,1,0)+IF(E24&lt;'Parameters for scoring'!O$12,-1,0)+IF(E24&lt;'Parameters for scoring'!O$7,1,0)+IF(E24&lt;'Parameters for scoring'!O$13,-2,0)+IF(E24&gt;'Parameters for scoring'!O$7,-1,0)</f>
        <v>3</v>
      </c>
      <c r="Q24" s="36">
        <f>IF(F24&lt;'Parameters for scoring'!P$9,1,0)+IF(F24&lt;'Parameters for scoring'!P$11,-1,0)+IF(F24&lt;'Parameters for scoring'!P$8,1,0)+IF(F24&lt;'Parameters for scoring'!P$12,-1,0)+IF(F24&lt;'Parameters for scoring'!P$7,1,0)+IF(F24&lt;'Parameters for scoring'!P$12,-2,0)+IF(F24&gt;'Parameters for scoring'!P$7,-1,0)</f>
        <v>1</v>
      </c>
      <c r="R24" s="36">
        <f>IF(G24='Parameters for scoring'!$U$8,3,0)+IF(G24='Parameters for scoring'!$U$7,2,0)+IF(G24='Parameters for scoring'!$U$10, 1,0)+IF(G24='Parameters for scoring'!$U$9,2,0)+IF(G24='Parameters for scoring'!$U$6,1,0)+IF(G24&gt;'Parameters for scoring'!$U$6,-1,0)+IF(G24&lt;'[1]Parameters for scoring'!$U$10,-1,0)</f>
        <v>3</v>
      </c>
      <c r="S24" s="36">
        <f>IF(H24='Parameters for scoring'!V$8,3,0)+IF(H24='Parameters for scoring'!V$7,2,0)+IF(H24='Parameters for scoring'!V$9,2,0)+IF(H24='Parameters for scoring'!V$6,1,0)+IF(H24='Parameters for scoring'!V$10,1,0)+IF(H24&gt;'Parameters for scoring'!V$6,-1,0)</f>
        <v>1</v>
      </c>
      <c r="T24" s="36">
        <f>IF(I24='Parameters for scoring'!W$8,3,0)+IF(I24='Parameters for scoring'!W$7,2,0)+IF(I24='Parameters for scoring'!W$6,1,0)+IF(I24&gt;'Parameters for scoring'!W$6,-1,0)</f>
        <v>3</v>
      </c>
      <c r="U24" s="36">
        <f>IF(J24&lt;'Parameters for scoring'!Q$9,1,0)+IF(J24&lt;'Parameters for scoring'!Q$11,-1,0)+IF(J24&lt;'Parameters for scoring'!Q$8,1,0)+IF(J24&lt;'Parameters for scoring'!Q$11,-1,0)+IF(J24&lt;'Parameters for scoring'!Q$7,1,0)+IF(J24&lt;'Parameters for scoring'!Q$11,-2,0)+IF(J24&gt;'Parameters for scoring'!Q$7,-1,0)</f>
        <v>3</v>
      </c>
      <c r="V24" s="36">
        <f>IF(K24=-1, 2,0)+IF(K24=0,3,0)+IF(K24=1, -2,0)+IF(K24&gt;1,-3,0)+IF(K24=-2, 1,0)+IF(K24&lt;-2, -1,0)</f>
        <v>3</v>
      </c>
      <c r="W24" s="36">
        <f>IF(L24&lt;'Parameters for scoring'!R$9,1,0)+IF(L24&lt;'Parameters for scoring'!R$11,-1,0)+IF(L24&lt;'Parameters for scoring'!R$8,1,0)+IF(L24&lt;'Parameters for scoring'!R$12,-1,0)+IF(L24&lt;'Parameters for scoring'!R$7,1,0)+IF(L24&lt;'Parameters for scoring'!R$13,-2,0)+IF(L24&gt;'Parameters for scoring'!R$7,-1,0)</f>
        <v>3</v>
      </c>
      <c r="X24" s="36">
        <f>IF(M24&lt;'Parameters for scoring'!S$9,1,0)+IF(M24&lt;'Parameters for scoring'!S$11,-1,0)+IF(M24&lt;'Parameters for scoring'!S$8,1,0)+IF(M24&lt;'Parameters for scoring'!S$12,-1,0)+IF(M24&lt;'Parameters for scoring'!S$7,1,0)+IF(M24&lt;'Parameters for scoring'!S$13,-2,0)+IF(M24&gt;'Parameters for scoring'!S$7,-1,0)</f>
        <v>3</v>
      </c>
      <c r="Y24" s="36">
        <f>IF(N24&lt;'Parameters for scoring'!T$9,1,0)+IF(N24&lt;'Parameters for scoring'!T$11,-1,0)+IF(N24&lt;'Parameters for scoring'!T$8,1,0)+IF(N24&lt;'Parameters for scoring'!T$12,-1,0)+IF(N24&lt;'Parameters for scoring'!T$7,1,0)+IF(N24&lt;'Parameters for scoring'!T$13,-2,0)+IF(N24&gt;'Parameters for scoring'!T$7,-1,0)</f>
        <v>3</v>
      </c>
      <c r="Z24" s="36">
        <f>SUM(P24:U24)/2+V24+SUM(W24:X24)/2+Y24</f>
        <v>16</v>
      </c>
      <c r="AA24" s="39" t="s">
        <v>57</v>
      </c>
    </row>
    <row r="25" spans="1:27" x14ac:dyDescent="0.25">
      <c r="A25" s="42" t="str">
        <f>HYPERLINK("Structures\MMV1043680.png","MMV1043680")</f>
        <v>MMV1043680</v>
      </c>
      <c r="B25" t="s">
        <v>508</v>
      </c>
      <c r="C25" t="s">
        <v>509</v>
      </c>
      <c r="D25" t="s">
        <v>510</v>
      </c>
      <c r="E25">
        <v>311.38499999999999</v>
      </c>
      <c r="F25" s="17">
        <v>0.47826086956521741</v>
      </c>
      <c r="G25">
        <v>6</v>
      </c>
      <c r="H25">
        <v>2</v>
      </c>
      <c r="I25">
        <v>2</v>
      </c>
      <c r="J25">
        <v>63.13</v>
      </c>
      <c r="K25">
        <v>0</v>
      </c>
      <c r="L25">
        <v>2.77</v>
      </c>
      <c r="M25">
        <v>-3.4</v>
      </c>
      <c r="N25">
        <v>2.77</v>
      </c>
      <c r="O25" t="s">
        <v>507</v>
      </c>
      <c r="P25" s="36">
        <f>IF(E25&lt;'Parameters for scoring'!O$9,1,0)+IF(E25&lt;'Parameters for scoring'!O$11,-1,0)+IF(E25&lt;'Parameters for scoring'!O$8,1,0)+IF(E25&lt;'Parameters for scoring'!O$12,-1,0)+IF(E25&lt;'Parameters for scoring'!O$7,1,0)+IF(E25&lt;'Parameters for scoring'!O$13,-2,0)+IF(E25&gt;'Parameters for scoring'!O$7,-1,0)</f>
        <v>3</v>
      </c>
      <c r="Q25" s="36">
        <f>IF(F25&lt;'Parameters for scoring'!P$9,1,0)+IF(F25&lt;'Parameters for scoring'!P$11,-1,0)+IF(F25&lt;'Parameters for scoring'!P$8,1,0)+IF(F25&lt;'Parameters for scoring'!P$12,-1,0)+IF(F25&lt;'Parameters for scoring'!P$7,1,0)+IF(F25&lt;'Parameters for scoring'!P$12,-2,0)+IF(F25&gt;'Parameters for scoring'!P$7,-1,0)</f>
        <v>2</v>
      </c>
      <c r="R25" s="36">
        <f>IF(G25='Parameters for scoring'!$U$8,3,0)+IF(G25='Parameters for scoring'!$U$7,2,0)+IF(G25='Parameters for scoring'!$U$10, 1,0)+IF(G25='Parameters for scoring'!$U$9,2,0)+IF(G25='Parameters for scoring'!$U$6,1,0)+IF(G25&gt;'Parameters for scoring'!$U$6,-1,0)+IF(G25&lt;'[1]Parameters for scoring'!$U$10,-1,0)</f>
        <v>2</v>
      </c>
      <c r="S25" s="36">
        <f>IF(H25='Parameters for scoring'!V$8,3,0)+IF(H25='Parameters for scoring'!V$7,2,0)+IF(H25='Parameters for scoring'!V$9,2,0)+IF(H25='Parameters for scoring'!V$6,1,0)+IF(H25='Parameters for scoring'!V$10,1,0)+IF(H25&gt;'Parameters for scoring'!V$6,-1,0)</f>
        <v>3</v>
      </c>
      <c r="T25" s="36">
        <f>IF(I25='Parameters for scoring'!W$8,3,0)+IF(I25='Parameters for scoring'!W$7,2,0)+IF(I25='Parameters for scoring'!W$6,1,0)+IF(I25&gt;'Parameters for scoring'!W$6,-1,0)</f>
        <v>1</v>
      </c>
      <c r="U25" s="36">
        <f>IF(J25&lt;'Parameters for scoring'!Q$9,1,0)+IF(J25&lt;'Parameters for scoring'!Q$11,-1,0)+IF(J25&lt;'Parameters for scoring'!Q$8,1,0)+IF(J25&lt;'Parameters for scoring'!Q$11,-1,0)+IF(J25&lt;'Parameters for scoring'!Q$7,1,0)+IF(J25&lt;'Parameters for scoring'!Q$11,-2,0)+IF(J25&gt;'Parameters for scoring'!Q$7,-1,0)</f>
        <v>3</v>
      </c>
      <c r="V25" s="36">
        <f>IF(K25=-1, 2,0)+IF(K25=0,3,0)+IF(K25=1, -2,0)+IF(K25&gt;1,-3,0)+IF(K25=-2, 1,0)+IF(K25&lt;-2, -1,0)</f>
        <v>3</v>
      </c>
      <c r="W25" s="36">
        <f>IF(L25&lt;'Parameters for scoring'!R$9,1,0)+IF(L25&lt;'Parameters for scoring'!R$11,-1,0)+IF(L25&lt;'Parameters for scoring'!R$8,1,0)+IF(L25&lt;'Parameters for scoring'!R$12,-1,0)+IF(L25&lt;'Parameters for scoring'!R$7,1,0)+IF(L25&lt;'Parameters for scoring'!R$13,-2,0)+IF(L25&gt;'Parameters for scoring'!R$7,-1,0)</f>
        <v>3</v>
      </c>
      <c r="X25" s="36">
        <f>IF(M25&lt;'Parameters for scoring'!S$9,1,0)+IF(M25&lt;'Parameters for scoring'!S$11,-1,0)+IF(M25&lt;'Parameters for scoring'!S$8,1,0)+IF(M25&lt;'Parameters for scoring'!S$12,-1,0)+IF(M25&lt;'Parameters for scoring'!S$7,1,0)+IF(M25&lt;'Parameters for scoring'!S$13,-2,0)+IF(M25&gt;'Parameters for scoring'!S$7,-1,0)</f>
        <v>3</v>
      </c>
      <c r="Y25" s="36">
        <f>IF(N25&lt;'Parameters for scoring'!T$9,1,0)+IF(N25&lt;'Parameters for scoring'!T$11,-1,0)+IF(N25&lt;'Parameters for scoring'!T$8,1,0)+IF(N25&lt;'Parameters for scoring'!T$12,-1,0)+IF(N25&lt;'Parameters for scoring'!T$7,1,0)+IF(N25&lt;'Parameters for scoring'!T$13,-2,0)+IF(N25&gt;'Parameters for scoring'!T$7,-1,0)</f>
        <v>3</v>
      </c>
      <c r="Z25" s="36">
        <f>SUM(P25:U25)/2+V25+SUM(W25:X25)/2+Y25</f>
        <v>16</v>
      </c>
      <c r="AA25" s="39" t="s">
        <v>57</v>
      </c>
    </row>
    <row r="26" spans="1:27" x14ac:dyDescent="0.25">
      <c r="A26" s="42" t="str">
        <f>HYPERLINK("Structures\MMV1455752.png","MMV1455752")</f>
        <v>MMV1455752</v>
      </c>
      <c r="B26" t="s">
        <v>745</v>
      </c>
      <c r="C26" t="s">
        <v>746</v>
      </c>
      <c r="D26" t="s">
        <v>747</v>
      </c>
      <c r="E26">
        <v>401.89</v>
      </c>
      <c r="F26" s="17">
        <v>0.39285714285714285</v>
      </c>
      <c r="G26">
        <v>7</v>
      </c>
      <c r="H26">
        <v>3</v>
      </c>
      <c r="I26">
        <v>0</v>
      </c>
      <c r="J26">
        <v>64.430000000000007</v>
      </c>
      <c r="K26">
        <v>0</v>
      </c>
      <c r="L26">
        <v>3.21</v>
      </c>
      <c r="M26">
        <v>-4.96</v>
      </c>
      <c r="N26">
        <v>3.21</v>
      </c>
      <c r="O26" t="s">
        <v>744</v>
      </c>
      <c r="P26" s="36">
        <f>IF(E26&lt;'Parameters for scoring'!O$9,1,0)+IF(E26&lt;'Parameters for scoring'!O$11,-1,0)+IF(E26&lt;'Parameters for scoring'!O$8,1,0)+IF(E26&lt;'Parameters for scoring'!O$12,-1,0)+IF(E26&lt;'Parameters for scoring'!O$7,1,0)+IF(E26&lt;'Parameters for scoring'!O$13,-2,0)+IF(E26&gt;'Parameters for scoring'!O$7,-1,0)</f>
        <v>3</v>
      </c>
      <c r="Q26" s="36">
        <f>IF(F26&lt;'Parameters for scoring'!P$9,1,0)+IF(F26&lt;'Parameters for scoring'!P$11,-1,0)+IF(F26&lt;'Parameters for scoring'!P$8,1,0)+IF(F26&lt;'Parameters for scoring'!P$12,-1,0)+IF(F26&lt;'Parameters for scoring'!P$7,1,0)+IF(F26&lt;'Parameters for scoring'!P$12,-2,0)+IF(F26&gt;'Parameters for scoring'!P$7,-1,0)</f>
        <v>2</v>
      </c>
      <c r="R26" s="36">
        <f>IF(G26='Parameters for scoring'!$U$8,3,0)+IF(G26='Parameters for scoring'!$U$7,2,0)+IF(G26='Parameters for scoring'!$U$10, 1,0)+IF(G26='Parameters for scoring'!$U$9,2,0)+IF(G26='Parameters for scoring'!$U$6,1,0)+IF(G26&gt;'Parameters for scoring'!$U$6,-1,0)+IF(G26&lt;'[1]Parameters for scoring'!$U$10,-1,0)</f>
        <v>1</v>
      </c>
      <c r="S26" s="36">
        <f>IF(H26='Parameters for scoring'!V$8,3,0)+IF(H26='Parameters for scoring'!V$7,2,0)+IF(H26='Parameters for scoring'!V$9,2,0)+IF(H26='Parameters for scoring'!V$6,1,0)+IF(H26='Parameters for scoring'!V$10,1,0)+IF(H26&gt;'Parameters for scoring'!V$6,-1,0)</f>
        <v>2</v>
      </c>
      <c r="T26" s="36">
        <f>IF(I26='Parameters for scoring'!W$8,3,0)+IF(I26='Parameters for scoring'!W$7,2,0)+IF(I26='Parameters for scoring'!W$6,1,0)+IF(I26&gt;'Parameters for scoring'!W$6,-1,0)</f>
        <v>3</v>
      </c>
      <c r="U26" s="36">
        <f>IF(J26&lt;'Parameters for scoring'!Q$9,1,0)+IF(J26&lt;'Parameters for scoring'!Q$11,-1,0)+IF(J26&lt;'Parameters for scoring'!Q$8,1,0)+IF(J26&lt;'Parameters for scoring'!Q$11,-1,0)+IF(J26&lt;'Parameters for scoring'!Q$7,1,0)+IF(J26&lt;'Parameters for scoring'!Q$11,-2,0)+IF(J26&gt;'Parameters for scoring'!Q$7,-1,0)</f>
        <v>3</v>
      </c>
      <c r="V26" s="36">
        <f>IF(K26=-1, 2,0)+IF(K26=0,3,0)+IF(K26=1, -2,0)+IF(K26&gt;1,-3,0)+IF(K26=-2, 1,0)+IF(K26&lt;-2, -1,0)</f>
        <v>3</v>
      </c>
      <c r="W26" s="36">
        <f>IF(L26&lt;'Parameters for scoring'!R$9,1,0)+IF(L26&lt;'Parameters for scoring'!R$11,-1,0)+IF(L26&lt;'Parameters for scoring'!R$8,1,0)+IF(L26&lt;'Parameters for scoring'!R$12,-1,0)+IF(L26&lt;'Parameters for scoring'!R$7,1,0)+IF(L26&lt;'Parameters for scoring'!R$13,-2,0)+IF(L26&gt;'Parameters for scoring'!R$7,-1,0)</f>
        <v>3</v>
      </c>
      <c r="X26" s="36">
        <f>IF(M26&lt;'Parameters for scoring'!S$9,1,0)+IF(M26&lt;'Parameters for scoring'!S$11,-1,0)+IF(M26&lt;'Parameters for scoring'!S$8,1,0)+IF(M26&lt;'Parameters for scoring'!S$12,-1,0)+IF(M26&lt;'Parameters for scoring'!S$7,1,0)+IF(M26&lt;'Parameters for scoring'!S$13,-2,0)+IF(M26&gt;'Parameters for scoring'!S$7,-1,0)</f>
        <v>3</v>
      </c>
      <c r="Y26" s="36">
        <f>IF(N26&lt;'Parameters for scoring'!T$9,1,0)+IF(N26&lt;'Parameters for scoring'!T$11,-1,0)+IF(N26&lt;'Parameters for scoring'!T$8,1,0)+IF(N26&lt;'Parameters for scoring'!T$12,-1,0)+IF(N26&lt;'Parameters for scoring'!T$7,1,0)+IF(N26&lt;'Parameters for scoring'!T$13,-2,0)+IF(N26&gt;'Parameters for scoring'!T$7,-1,0)</f>
        <v>3</v>
      </c>
      <c r="Z26" s="36">
        <f>SUM(P26:U26)/2+V26+SUM(W26:X26)/2+Y26</f>
        <v>16</v>
      </c>
      <c r="AA26" s="39" t="s">
        <v>57</v>
      </c>
    </row>
    <row r="27" spans="1:27" x14ac:dyDescent="0.25">
      <c r="A27" s="42" t="str">
        <f>HYPERLINK("Structures\MMV1046691.png","MMV1046691")</f>
        <v>MMV1046691</v>
      </c>
      <c r="B27" t="s">
        <v>156</v>
      </c>
      <c r="C27" t="s">
        <v>157</v>
      </c>
      <c r="D27" t="s">
        <v>158</v>
      </c>
      <c r="E27">
        <v>271.36399999999998</v>
      </c>
      <c r="F27" s="41">
        <v>0.3</v>
      </c>
      <c r="G27">
        <v>3</v>
      </c>
      <c r="H27">
        <v>3</v>
      </c>
      <c r="I27">
        <v>1</v>
      </c>
      <c r="J27">
        <v>45.23</v>
      </c>
      <c r="K27">
        <v>0</v>
      </c>
      <c r="L27">
        <v>2.85</v>
      </c>
      <c r="M27" s="40">
        <v>-3.08</v>
      </c>
      <c r="N27">
        <v>2.85</v>
      </c>
      <c r="O27" t="s">
        <v>155</v>
      </c>
      <c r="P27" s="36">
        <f>IF(E27&lt;'Parameters for scoring'!O$9,1,0)+IF(E27&lt;'Parameters for scoring'!O$11,-1,0)+IF(E27&lt;'Parameters for scoring'!O$8,1,0)+IF(E27&lt;'Parameters for scoring'!O$12,-1,0)+IF(E27&lt;'Parameters for scoring'!O$7,1,0)+IF(E27&lt;'Parameters for scoring'!O$13,-2,0)+IF(E27&gt;'Parameters for scoring'!O$7,-1,0)</f>
        <v>3</v>
      </c>
      <c r="Q27" s="36">
        <f>IF(F27&lt;'Parameters for scoring'!P$9,1,0)+IF(F27&lt;'Parameters for scoring'!P$11,-1,0)+IF(F27&lt;'Parameters for scoring'!P$8,1,0)+IF(F27&lt;'Parameters for scoring'!P$12,-1,0)+IF(F27&lt;'Parameters for scoring'!P$7,1,0)+IF(F27&lt;'Parameters for scoring'!P$12,-2,0)+IF(F27&gt;'Parameters for scoring'!P$7,-1,0)</f>
        <v>3</v>
      </c>
      <c r="R27" s="36">
        <f>IF(G27='Parameters for scoring'!$U$8,3,0)+IF(G27='Parameters for scoring'!$U$7,2,0)+IF(G27='Parameters for scoring'!$U$10, 1,0)+IF(G27='Parameters for scoring'!$U$9,2,0)+IF(G27='Parameters for scoring'!$U$6,1,0)+IF(G27&gt;'Parameters for scoring'!$U$6,-1,0)+IF(G27&lt;'[1]Parameters for scoring'!$U$10,-1,0)</f>
        <v>1</v>
      </c>
      <c r="S27" s="36">
        <f>IF(H27='Parameters for scoring'!V$8,3,0)+IF(H27='Parameters for scoring'!V$7,2,0)+IF(H27='Parameters for scoring'!V$9,2,0)+IF(H27='Parameters for scoring'!V$6,1,0)+IF(H27='Parameters for scoring'!V$10,1,0)+IF(H27&gt;'Parameters for scoring'!V$6,-1,0)</f>
        <v>2</v>
      </c>
      <c r="T27" s="36">
        <f>IF(I27='Parameters for scoring'!W$8,3,0)+IF(I27='Parameters for scoring'!W$7,2,0)+IF(I27='Parameters for scoring'!W$6,1,0)+IF(I27&gt;'Parameters for scoring'!W$6,-1,0)</f>
        <v>2</v>
      </c>
      <c r="U27" s="36">
        <f>IF(J27&lt;'Parameters for scoring'!Q$9,1,0)+IF(J27&lt;'Parameters for scoring'!Q$11,-1,0)+IF(J27&lt;'Parameters for scoring'!Q$8,1,0)+IF(J27&lt;'Parameters for scoring'!Q$11,-1,0)+IF(J27&lt;'Parameters for scoring'!Q$7,1,0)+IF(J27&lt;'Parameters for scoring'!Q$11,-2,0)+IF(J27&gt;'Parameters for scoring'!Q$7,-1,0)</f>
        <v>3</v>
      </c>
      <c r="V27" s="36">
        <f>IF(K27=-1, 2,0)+IF(K27=0,3,0)+IF(K27=1, -2,0)+IF(K27&gt;1,-3,0)+IF(K27=-2, 1,0)+IF(K27&lt;-2, -1,0)</f>
        <v>3</v>
      </c>
      <c r="W27" s="36">
        <f>IF(L27&lt;'Parameters for scoring'!R$9,1,0)+IF(L27&lt;'Parameters for scoring'!R$11,-1,0)+IF(L27&lt;'Parameters for scoring'!R$8,1,0)+IF(L27&lt;'Parameters for scoring'!R$12,-1,0)+IF(L27&lt;'Parameters for scoring'!R$7,1,0)+IF(L27&lt;'Parameters for scoring'!R$13,-2,0)+IF(L27&gt;'Parameters for scoring'!R$7,-1,0)</f>
        <v>3</v>
      </c>
      <c r="X27" s="36">
        <f>IF(M27&lt;'Parameters for scoring'!S$9,1,0)+IF(M27&lt;'Parameters for scoring'!S$11,-1,0)+IF(M27&lt;'Parameters for scoring'!S$8,1,0)+IF(M27&lt;'Parameters for scoring'!S$12,-1,0)+IF(M27&lt;'Parameters for scoring'!S$7,1,0)+IF(M27&lt;'Parameters for scoring'!S$13,-2,0)+IF(M27&gt;'Parameters for scoring'!S$7,-1,0)</f>
        <v>3</v>
      </c>
      <c r="Y27" s="36">
        <f>IF(N27&lt;'Parameters for scoring'!T$9,1,0)+IF(N27&lt;'Parameters for scoring'!T$11,-1,0)+IF(N27&lt;'Parameters for scoring'!T$8,1,0)+IF(N27&lt;'Parameters for scoring'!T$12,-1,0)+IF(N27&lt;'Parameters for scoring'!T$7,1,0)+IF(N27&lt;'Parameters for scoring'!T$13,-2,0)+IF(N27&gt;'Parameters for scoring'!T$7,-1,0)</f>
        <v>3</v>
      </c>
      <c r="Z27" s="36">
        <f>SUM(P27:U27)/2+V27+SUM(W27:X27)/2+Y27</f>
        <v>16</v>
      </c>
      <c r="AA27" s="39" t="s">
        <v>57</v>
      </c>
    </row>
    <row r="28" spans="1:27" x14ac:dyDescent="0.25">
      <c r="A28" s="42" t="str">
        <f>HYPERLINK("Structures\MMV043084.png","MMV043084")</f>
        <v>MMV043084</v>
      </c>
      <c r="B28" t="s">
        <v>196</v>
      </c>
      <c r="C28" t="s">
        <v>197</v>
      </c>
      <c r="D28" t="s">
        <v>198</v>
      </c>
      <c r="E28">
        <v>400.8</v>
      </c>
      <c r="F28" s="17">
        <v>0.46153846153846156</v>
      </c>
      <c r="G28">
        <v>4</v>
      </c>
      <c r="H28">
        <v>2</v>
      </c>
      <c r="I28">
        <v>1</v>
      </c>
      <c r="J28">
        <v>49.41</v>
      </c>
      <c r="K28">
        <v>0</v>
      </c>
      <c r="L28">
        <v>3.49</v>
      </c>
      <c r="M28">
        <v>-6.45</v>
      </c>
      <c r="N28">
        <v>3.49</v>
      </c>
      <c r="O28" t="s">
        <v>2468</v>
      </c>
      <c r="P28" s="36">
        <f>IF(E28&lt;'Parameters for scoring'!O$9,1,0)+IF(E28&lt;'Parameters for scoring'!O$11,-1,0)+IF(E28&lt;'Parameters for scoring'!O$8,1,0)+IF(E28&lt;'Parameters for scoring'!O$12,-1,0)+IF(E28&lt;'Parameters for scoring'!O$7,1,0)+IF(E28&lt;'Parameters for scoring'!O$13,-2,0)+IF(E28&gt;'Parameters for scoring'!O$7,-1,0)</f>
        <v>3</v>
      </c>
      <c r="Q28" s="36">
        <f>IF(F28&lt;'Parameters for scoring'!P$9,1,0)+IF(F28&lt;'Parameters for scoring'!P$11,-1,0)+IF(F28&lt;'Parameters for scoring'!P$8,1,0)+IF(F28&lt;'Parameters for scoring'!P$12,-1,0)+IF(F28&lt;'Parameters for scoring'!P$7,1,0)+IF(F28&lt;'Parameters for scoring'!P$12,-2,0)+IF(F28&gt;'Parameters for scoring'!P$7,-1,0)</f>
        <v>2</v>
      </c>
      <c r="R28" s="36">
        <f>IF(G28='Parameters for scoring'!$U$8,3,0)+IF(G28='Parameters for scoring'!$U$7,2,0)+IF(G28='Parameters for scoring'!$U$10, 1,0)+IF(G28='Parameters for scoring'!$U$9,2,0)+IF(G28='Parameters for scoring'!$U$6,1,0)+IF(G28&gt;'Parameters for scoring'!$U$6,-1,0)+IF(G28&lt;'[1]Parameters for scoring'!$U$10,-1,0)</f>
        <v>2</v>
      </c>
      <c r="S28" s="36">
        <f>IF(H28='Parameters for scoring'!V$8,3,0)+IF(H28='Parameters for scoring'!V$7,2,0)+IF(H28='Parameters for scoring'!V$9,2,0)+IF(H28='Parameters for scoring'!V$6,1,0)+IF(H28='Parameters for scoring'!V$10,1,0)+IF(H28&gt;'Parameters for scoring'!V$6,-1,0)</f>
        <v>3</v>
      </c>
      <c r="T28" s="36">
        <f>IF(I28='Parameters for scoring'!W$8,3,0)+IF(I28='Parameters for scoring'!W$7,2,0)+IF(I28='Parameters for scoring'!W$6,1,0)+IF(I28&gt;'Parameters for scoring'!W$6,-1,0)</f>
        <v>2</v>
      </c>
      <c r="U28" s="36">
        <f>IF(J28&lt;'Parameters for scoring'!Q$9,1,0)+IF(J28&lt;'Parameters for scoring'!Q$11,-1,0)+IF(J28&lt;'Parameters for scoring'!Q$8,1,0)+IF(J28&lt;'Parameters for scoring'!Q$11,-1,0)+IF(J28&lt;'Parameters for scoring'!Q$7,1,0)+IF(J28&lt;'Parameters for scoring'!Q$11,-2,0)+IF(J28&gt;'Parameters for scoring'!Q$7,-1,0)</f>
        <v>3</v>
      </c>
      <c r="V28" s="36">
        <f>IF(K28=-1, 2,0)+IF(K28=0,3,0)+IF(K28=1, -2,0)+IF(K28&gt;1,-3,0)+IF(K28=-2, 1,0)+IF(K28&lt;-2, -1,0)</f>
        <v>3</v>
      </c>
      <c r="W28" s="36">
        <f>IF(L28&lt;'Parameters for scoring'!R$9,1,0)+IF(L28&lt;'Parameters for scoring'!R$11,-1,0)+IF(L28&lt;'Parameters for scoring'!R$8,1,0)+IF(L28&lt;'Parameters for scoring'!R$12,-1,0)+IF(L28&lt;'Parameters for scoring'!R$7,1,0)+IF(L28&lt;'Parameters for scoring'!R$13,-2,0)+IF(L28&gt;'Parameters for scoring'!R$7,-1,0)</f>
        <v>3</v>
      </c>
      <c r="X28" s="36">
        <f>IF(M28&lt;'Parameters for scoring'!S$9,1,0)+IF(M28&lt;'Parameters for scoring'!S$11,-1,0)+IF(M28&lt;'Parameters for scoring'!S$8,1,0)+IF(M28&lt;'Parameters for scoring'!S$12,-1,0)+IF(M28&lt;'Parameters for scoring'!S$7,1,0)+IF(M28&lt;'Parameters for scoring'!S$13,-2,0)+IF(M28&gt;'Parameters for scoring'!S$7,-1,0)</f>
        <v>2</v>
      </c>
      <c r="Y28" s="36">
        <f>IF(N28&lt;'Parameters for scoring'!T$9,1,0)+IF(N28&lt;'Parameters for scoring'!T$11,-1,0)+IF(N28&lt;'Parameters for scoring'!T$8,1,0)+IF(N28&lt;'Parameters for scoring'!T$12,-1,0)+IF(N28&lt;'Parameters for scoring'!T$7,1,0)+IF(N28&lt;'Parameters for scoring'!T$13,-2,0)+IF(N28&gt;'Parameters for scoring'!T$7,-1,0)</f>
        <v>3</v>
      </c>
      <c r="Z28" s="36">
        <f>SUM(P28:U28)/2+V28+SUM(W28:X28)/2+Y28</f>
        <v>16</v>
      </c>
      <c r="AA28" s="39" t="s">
        <v>57</v>
      </c>
    </row>
    <row r="29" spans="1:27" x14ac:dyDescent="0.25">
      <c r="A29" s="42" t="str">
        <f>HYPERLINK("Structures\MMV1168945.png","MMV1168945")</f>
        <v>MMV1168945</v>
      </c>
      <c r="B29" t="s">
        <v>705</v>
      </c>
      <c r="C29" t="s">
        <v>706</v>
      </c>
      <c r="D29" t="s">
        <v>707</v>
      </c>
      <c r="E29">
        <v>415.56</v>
      </c>
      <c r="F29" s="17">
        <v>0.34482758620689657</v>
      </c>
      <c r="G29">
        <v>5</v>
      </c>
      <c r="H29">
        <v>4</v>
      </c>
      <c r="I29">
        <v>1</v>
      </c>
      <c r="J29">
        <v>80.12</v>
      </c>
      <c r="K29">
        <v>0</v>
      </c>
      <c r="L29">
        <v>2.38</v>
      </c>
      <c r="M29" s="40">
        <v>-3.71</v>
      </c>
      <c r="N29">
        <v>2.38</v>
      </c>
      <c r="O29" t="s">
        <v>704</v>
      </c>
      <c r="P29" s="36">
        <f>IF(E29&lt;'Parameters for scoring'!O$9,1,0)+IF(E29&lt;'Parameters for scoring'!O$11,-1,0)+IF(E29&lt;'Parameters for scoring'!O$8,1,0)+IF(E29&lt;'Parameters for scoring'!O$12,-1,0)+IF(E29&lt;'Parameters for scoring'!O$7,1,0)+IF(E29&lt;'Parameters for scoring'!O$13,-2,0)+IF(E29&gt;'Parameters for scoring'!O$7,-1,0)</f>
        <v>2</v>
      </c>
      <c r="Q29" s="36">
        <f>IF(F29&lt;'Parameters for scoring'!P$9,1,0)+IF(F29&lt;'Parameters for scoring'!P$11,-1,0)+IF(F29&lt;'Parameters for scoring'!P$8,1,0)+IF(F29&lt;'Parameters for scoring'!P$12,-1,0)+IF(F29&lt;'Parameters for scoring'!P$7,1,0)+IF(F29&lt;'Parameters for scoring'!P$12,-2,0)+IF(F29&gt;'Parameters for scoring'!P$7,-1,0)</f>
        <v>3</v>
      </c>
      <c r="R29" s="36">
        <f>IF(G29='Parameters for scoring'!$U$8,3,0)+IF(G29='Parameters for scoring'!$U$7,2,0)+IF(G29='Parameters for scoring'!$U$10, 1,0)+IF(G29='Parameters for scoring'!$U$9,2,0)+IF(G29='Parameters for scoring'!$U$6,1,0)+IF(G29&gt;'Parameters for scoring'!$U$6,-1,0)+IF(G29&lt;'[1]Parameters for scoring'!$U$10,-1,0)</f>
        <v>3</v>
      </c>
      <c r="S29" s="36">
        <f>IF(H29='Parameters for scoring'!V$8,3,0)+IF(H29='Parameters for scoring'!V$7,2,0)+IF(H29='Parameters for scoring'!V$9,2,0)+IF(H29='Parameters for scoring'!V$6,1,0)+IF(H29='Parameters for scoring'!V$10,1,0)+IF(H29&gt;'Parameters for scoring'!V$6,-1,0)</f>
        <v>1</v>
      </c>
      <c r="T29" s="36">
        <f>IF(I29='Parameters for scoring'!W$8,3,0)+IF(I29='Parameters for scoring'!W$7,2,0)+IF(I29='Parameters for scoring'!W$6,1,0)+IF(I29&gt;'Parameters for scoring'!W$6,-1,0)</f>
        <v>2</v>
      </c>
      <c r="U29" s="36">
        <f>IF(J29&lt;'Parameters for scoring'!Q$9,1,0)+IF(J29&lt;'Parameters for scoring'!Q$11,-1,0)+IF(J29&lt;'Parameters for scoring'!Q$8,1,0)+IF(J29&lt;'Parameters for scoring'!Q$11,-1,0)+IF(J29&lt;'Parameters for scoring'!Q$7,1,0)+IF(J29&lt;'Parameters for scoring'!Q$11,-2,0)+IF(J29&gt;'Parameters for scoring'!Q$7,-1,0)</f>
        <v>3</v>
      </c>
      <c r="V29" s="36">
        <f>IF(K29=-1, 2,0)+IF(K29=0,3,0)+IF(K29=1, -2,0)+IF(K29&gt;1,-3,0)+IF(K29=-2, 1,0)+IF(K29&lt;-2, -1,0)</f>
        <v>3</v>
      </c>
      <c r="W29" s="36">
        <f>IF(L29&lt;'Parameters for scoring'!R$9,1,0)+IF(L29&lt;'Parameters for scoring'!R$11,-1,0)+IF(L29&lt;'Parameters for scoring'!R$8,1,0)+IF(L29&lt;'Parameters for scoring'!R$12,-1,0)+IF(L29&lt;'Parameters for scoring'!R$7,1,0)+IF(L29&lt;'Parameters for scoring'!R$13,-2,0)+IF(L29&gt;'Parameters for scoring'!R$7,-1,0)</f>
        <v>3</v>
      </c>
      <c r="X29" s="36">
        <f>IF(M29&lt;'Parameters for scoring'!S$9,1,0)+IF(M29&lt;'Parameters for scoring'!S$11,-1,0)+IF(M29&lt;'Parameters for scoring'!S$8,1,0)+IF(M29&lt;'Parameters for scoring'!S$12,-1,0)+IF(M29&lt;'Parameters for scoring'!S$7,1,0)+IF(M29&lt;'Parameters for scoring'!S$13,-2,0)+IF(M29&gt;'Parameters for scoring'!S$7,-1,0)</f>
        <v>3</v>
      </c>
      <c r="Y29" s="36">
        <f>IF(N29&lt;'Parameters for scoring'!T$9,1,0)+IF(N29&lt;'Parameters for scoring'!T$11,-1,0)+IF(N29&lt;'Parameters for scoring'!T$8,1,0)+IF(N29&lt;'Parameters for scoring'!T$12,-1,0)+IF(N29&lt;'Parameters for scoring'!T$7,1,0)+IF(N29&lt;'Parameters for scoring'!T$13,-2,0)+IF(N29&gt;'Parameters for scoring'!T$7,-1,0)</f>
        <v>3</v>
      </c>
      <c r="Z29" s="36">
        <f>SUM(P29:U29)/2+V29+SUM(W29:X29)/2+Y29</f>
        <v>16</v>
      </c>
      <c r="AA29" s="39" t="s">
        <v>57</v>
      </c>
    </row>
    <row r="30" spans="1:27" x14ac:dyDescent="0.25">
      <c r="A30" s="42" t="str">
        <f>HYPERLINK("Structures\MMV1528520.png","MMV1528520")</f>
        <v>MMV1528520</v>
      </c>
      <c r="B30" t="s">
        <v>760</v>
      </c>
      <c r="C30" t="s">
        <v>761</v>
      </c>
      <c r="D30" t="s">
        <v>762</v>
      </c>
      <c r="E30">
        <v>289.24299999999999</v>
      </c>
      <c r="F30" s="17">
        <v>0.2857142857142857</v>
      </c>
      <c r="G30">
        <v>5</v>
      </c>
      <c r="H30">
        <v>4</v>
      </c>
      <c r="I30">
        <v>0</v>
      </c>
      <c r="J30">
        <v>89.98</v>
      </c>
      <c r="K30">
        <v>0</v>
      </c>
      <c r="L30">
        <v>1.25</v>
      </c>
      <c r="M30">
        <v>-2.87</v>
      </c>
      <c r="N30">
        <v>1.25</v>
      </c>
      <c r="O30" t="s">
        <v>759</v>
      </c>
      <c r="P30" s="36">
        <f>IF(E30&lt;'Parameters for scoring'!O$9,1,0)+IF(E30&lt;'Parameters for scoring'!O$11,-1,0)+IF(E30&lt;'Parameters for scoring'!O$8,1,0)+IF(E30&lt;'Parameters for scoring'!O$12,-1,0)+IF(E30&lt;'Parameters for scoring'!O$7,1,0)+IF(E30&lt;'Parameters for scoring'!O$13,-2,0)+IF(E30&gt;'Parameters for scoring'!O$7,-1,0)</f>
        <v>3</v>
      </c>
      <c r="Q30" s="36">
        <f>IF(F30&lt;'Parameters for scoring'!P$9,1,0)+IF(F30&lt;'Parameters for scoring'!P$11,-1,0)+IF(F30&lt;'Parameters for scoring'!P$8,1,0)+IF(F30&lt;'Parameters for scoring'!P$12,-1,0)+IF(F30&lt;'Parameters for scoring'!P$7,1,0)+IF(F30&lt;'Parameters for scoring'!P$12,-2,0)+IF(F30&gt;'Parameters for scoring'!P$7,-1,0)</f>
        <v>3</v>
      </c>
      <c r="R30" s="36">
        <f>IF(G30='Parameters for scoring'!$U$8,3,0)+IF(G30='Parameters for scoring'!$U$7,2,0)+IF(G30='Parameters for scoring'!$U$10, 1,0)+IF(G30='Parameters for scoring'!$U$9,2,0)+IF(G30='Parameters for scoring'!$U$6,1,0)+IF(G30&gt;'Parameters for scoring'!$U$6,-1,0)+IF(G30&lt;'[1]Parameters for scoring'!$U$10,-1,0)</f>
        <v>3</v>
      </c>
      <c r="S30" s="36">
        <f>IF(H30='Parameters for scoring'!V$8,3,0)+IF(H30='Parameters for scoring'!V$7,2,0)+IF(H30='Parameters for scoring'!V$9,2,0)+IF(H30='Parameters for scoring'!V$6,1,0)+IF(H30='Parameters for scoring'!V$10,1,0)+IF(H30&gt;'Parameters for scoring'!V$6,-1,0)</f>
        <v>1</v>
      </c>
      <c r="T30" s="36">
        <f>IF(I30='Parameters for scoring'!W$8,3,0)+IF(I30='Parameters for scoring'!W$7,2,0)+IF(I30='Parameters for scoring'!W$6,1,0)+IF(I30&gt;'Parameters for scoring'!W$6,-1,0)</f>
        <v>3</v>
      </c>
      <c r="U30" s="36">
        <f>IF(J30&lt;'Parameters for scoring'!Q$9,1,0)+IF(J30&lt;'Parameters for scoring'!Q$11,-1,0)+IF(J30&lt;'Parameters for scoring'!Q$8,1,0)+IF(J30&lt;'Parameters for scoring'!Q$11,-1,0)+IF(J30&lt;'Parameters for scoring'!Q$7,1,0)+IF(J30&lt;'Parameters for scoring'!Q$11,-2,0)+IF(J30&gt;'Parameters for scoring'!Q$7,-1,0)</f>
        <v>3</v>
      </c>
      <c r="V30" s="36">
        <f>IF(K30=-1, 2,0)+IF(K30=0,3,0)+IF(K30=1, -2,0)+IF(K30&gt;1,-3,0)+IF(K30=-2, 1,0)+IF(K30&lt;-2, -1,0)</f>
        <v>3</v>
      </c>
      <c r="W30" s="36">
        <f>IF(L30&lt;'Parameters for scoring'!R$9,1,0)+IF(L30&lt;'Parameters for scoring'!R$11,-1,0)+IF(L30&lt;'Parameters for scoring'!R$8,1,0)+IF(L30&lt;'Parameters for scoring'!R$12,-1,0)+IF(L30&lt;'Parameters for scoring'!R$7,1,0)+IF(L30&lt;'Parameters for scoring'!R$13,-2,0)+IF(L30&gt;'Parameters for scoring'!R$7,-1,0)</f>
        <v>3</v>
      </c>
      <c r="X30" s="36">
        <f>IF(M30&lt;'Parameters for scoring'!S$9,1,0)+IF(M30&lt;'Parameters for scoring'!S$11,-1,0)+IF(M30&lt;'Parameters for scoring'!S$8,1,0)+IF(M30&lt;'Parameters for scoring'!S$12,-1,0)+IF(M30&lt;'Parameters for scoring'!S$7,1,0)+IF(M30&lt;'Parameters for scoring'!S$13,-2,0)+IF(M30&gt;'Parameters for scoring'!S$7,-1,0)</f>
        <v>3</v>
      </c>
      <c r="Y30" s="36">
        <f>IF(N30&lt;'Parameters for scoring'!T$9,1,0)+IF(N30&lt;'Parameters for scoring'!T$11,-1,0)+IF(N30&lt;'Parameters for scoring'!T$8,1,0)+IF(N30&lt;'Parameters for scoring'!T$12,-1,0)+IF(N30&lt;'Parameters for scoring'!T$7,1,0)+IF(N30&lt;'Parameters for scoring'!T$13,-2,0)+IF(N30&gt;'Parameters for scoring'!T$7,-1,0)</f>
        <v>2</v>
      </c>
      <c r="Z30" s="36">
        <f>SUM(P30:U30)/2+V30+SUM(W30:X30)/2+Y30</f>
        <v>16</v>
      </c>
      <c r="AA30" s="39" t="s">
        <v>57</v>
      </c>
    </row>
    <row r="31" spans="1:27" x14ac:dyDescent="0.25">
      <c r="A31" s="42" t="str">
        <f>HYPERLINK("Structures\MMV1048515.png","MMV1048515")</f>
        <v>MMV1048515</v>
      </c>
      <c r="B31" t="s">
        <v>969</v>
      </c>
      <c r="C31" t="s">
        <v>970</v>
      </c>
      <c r="D31" t="s">
        <v>971</v>
      </c>
      <c r="E31">
        <v>307.41000000000003</v>
      </c>
      <c r="F31" s="41">
        <v>0.23809523809523808</v>
      </c>
      <c r="G31">
        <v>7</v>
      </c>
      <c r="H31">
        <v>3</v>
      </c>
      <c r="I31">
        <v>1</v>
      </c>
      <c r="J31">
        <v>68.02</v>
      </c>
      <c r="K31">
        <v>0</v>
      </c>
      <c r="L31">
        <v>1.83</v>
      </c>
      <c r="M31">
        <v>-4.72</v>
      </c>
      <c r="N31">
        <v>1.83</v>
      </c>
      <c r="O31" t="s">
        <v>968</v>
      </c>
      <c r="P31" s="36">
        <f>IF(E31&lt;'Parameters for scoring'!O$9,1,0)+IF(E31&lt;'Parameters for scoring'!O$11,-1,0)+IF(E31&lt;'Parameters for scoring'!O$8,1,0)+IF(E31&lt;'Parameters for scoring'!O$12,-1,0)+IF(E31&lt;'Parameters for scoring'!O$7,1,0)+IF(E31&lt;'Parameters for scoring'!O$13,-2,0)+IF(E31&gt;'Parameters for scoring'!O$7,-1,0)</f>
        <v>3</v>
      </c>
      <c r="Q31" s="36">
        <f>IF(F31&lt;'Parameters for scoring'!P$9,1,0)+IF(F31&lt;'Parameters for scoring'!P$11,-1,0)+IF(F31&lt;'Parameters for scoring'!P$8,1,0)+IF(F31&lt;'Parameters for scoring'!P$12,-1,0)+IF(F31&lt;'Parameters for scoring'!P$7,1,0)+IF(F31&lt;'Parameters for scoring'!P$12,-2,0)+IF(F31&gt;'Parameters for scoring'!P$7,-1,0)</f>
        <v>3</v>
      </c>
      <c r="R31" s="36">
        <f>IF(G31='Parameters for scoring'!$U$8,3,0)+IF(G31='Parameters for scoring'!$U$7,2,0)+IF(G31='Parameters for scoring'!$U$10, 1,0)+IF(G31='Parameters for scoring'!$U$9,2,0)+IF(G31='Parameters for scoring'!$U$6,1,0)+IF(G31&gt;'Parameters for scoring'!$U$6,-1,0)+IF(G31&lt;'[1]Parameters for scoring'!$U$10,-1,0)</f>
        <v>1</v>
      </c>
      <c r="S31" s="36">
        <f>IF(H31='Parameters for scoring'!V$8,3,0)+IF(H31='Parameters for scoring'!V$7,2,0)+IF(H31='Parameters for scoring'!V$9,2,0)+IF(H31='Parameters for scoring'!V$6,1,0)+IF(H31='Parameters for scoring'!V$10,1,0)+IF(H31&gt;'Parameters for scoring'!V$6,-1,0)</f>
        <v>2</v>
      </c>
      <c r="T31" s="36">
        <f>IF(I31='Parameters for scoring'!W$8,3,0)+IF(I31='Parameters for scoring'!W$7,2,0)+IF(I31='Parameters for scoring'!W$6,1,0)+IF(I31&gt;'Parameters for scoring'!W$6,-1,0)</f>
        <v>2</v>
      </c>
      <c r="U31" s="36">
        <f>IF(J31&lt;'Parameters for scoring'!Q$9,1,0)+IF(J31&lt;'Parameters for scoring'!Q$11,-1,0)+IF(J31&lt;'Parameters for scoring'!Q$8,1,0)+IF(J31&lt;'Parameters for scoring'!Q$11,-1,0)+IF(J31&lt;'Parameters for scoring'!Q$7,1,0)+IF(J31&lt;'Parameters for scoring'!Q$11,-2,0)+IF(J31&gt;'Parameters for scoring'!Q$7,-1,0)</f>
        <v>3</v>
      </c>
      <c r="V31" s="36">
        <f>IF(K31=-1, 2,0)+IF(K31=0,3,0)+IF(K31=1, -2,0)+IF(K31&gt;1,-3,0)+IF(K31=-2, 1,0)+IF(K31&lt;-2, -1,0)</f>
        <v>3</v>
      </c>
      <c r="W31" s="36">
        <f>IF(L31&lt;'Parameters for scoring'!R$9,1,0)+IF(L31&lt;'Parameters for scoring'!R$11,-1,0)+IF(L31&lt;'Parameters for scoring'!R$8,1,0)+IF(L31&lt;'Parameters for scoring'!R$12,-1,0)+IF(L31&lt;'Parameters for scoring'!R$7,1,0)+IF(L31&lt;'Parameters for scoring'!R$13,-2,0)+IF(L31&gt;'Parameters for scoring'!R$7,-1,0)</f>
        <v>3</v>
      </c>
      <c r="X31" s="36">
        <f>IF(M31&lt;'Parameters for scoring'!S$9,1,0)+IF(M31&lt;'Parameters for scoring'!S$11,-1,0)+IF(M31&lt;'Parameters for scoring'!S$8,1,0)+IF(M31&lt;'Parameters for scoring'!S$12,-1,0)+IF(M31&lt;'Parameters for scoring'!S$7,1,0)+IF(M31&lt;'Parameters for scoring'!S$13,-2,0)+IF(M31&gt;'Parameters for scoring'!S$7,-1,0)</f>
        <v>3</v>
      </c>
      <c r="Y31" s="36">
        <f>IF(N31&lt;'Parameters for scoring'!T$9,1,0)+IF(N31&lt;'Parameters for scoring'!T$11,-1,0)+IF(N31&lt;'Parameters for scoring'!T$8,1,0)+IF(N31&lt;'Parameters for scoring'!T$12,-1,0)+IF(N31&lt;'Parameters for scoring'!T$7,1,0)+IF(N31&lt;'Parameters for scoring'!T$13,-2,0)+IF(N31&gt;'Parameters for scoring'!T$7,-1,0)</f>
        <v>3</v>
      </c>
      <c r="Z31" s="36">
        <f>SUM(P31:U31)/2+V31+SUM(W31:X31)/2+Y31</f>
        <v>16</v>
      </c>
      <c r="AA31" s="39" t="s">
        <v>57</v>
      </c>
    </row>
    <row r="32" spans="1:27" x14ac:dyDescent="0.25">
      <c r="A32" s="42" t="str">
        <f>HYPERLINK("Structures\MMV518105.png","MMV518105")</f>
        <v>MMV518105</v>
      </c>
      <c r="B32" t="s">
        <v>244</v>
      </c>
      <c r="C32" t="s">
        <v>245</v>
      </c>
      <c r="D32" t="s">
        <v>246</v>
      </c>
      <c r="E32">
        <v>255.31700000000001</v>
      </c>
      <c r="F32" s="17">
        <v>0.31578947368421051</v>
      </c>
      <c r="G32">
        <v>2</v>
      </c>
      <c r="H32">
        <v>2</v>
      </c>
      <c r="I32">
        <v>0</v>
      </c>
      <c r="J32">
        <v>37.380000000000003</v>
      </c>
      <c r="K32">
        <v>0</v>
      </c>
      <c r="L32">
        <v>3.36</v>
      </c>
      <c r="M32" s="40">
        <v>-5.18</v>
      </c>
      <c r="N32">
        <v>3.36</v>
      </c>
      <c r="O32" t="s">
        <v>2471</v>
      </c>
      <c r="P32" s="36">
        <f>IF(E32&lt;'Parameters for scoring'!O$9,1,0)+IF(E32&lt;'Parameters for scoring'!O$11,-1,0)+IF(E32&lt;'Parameters for scoring'!O$8,1,0)+IF(E32&lt;'Parameters for scoring'!O$12,-1,0)+IF(E32&lt;'Parameters for scoring'!O$7,1,0)+IF(E32&lt;'Parameters for scoring'!O$13,-2,0)+IF(E32&gt;'Parameters for scoring'!O$7,-1,0)</f>
        <v>3</v>
      </c>
      <c r="Q32" s="36">
        <f>IF(F32&lt;'Parameters for scoring'!P$9,1,0)+IF(F32&lt;'Parameters for scoring'!P$11,-1,0)+IF(F32&lt;'Parameters for scoring'!P$8,1,0)+IF(F32&lt;'Parameters for scoring'!P$12,-1,0)+IF(F32&lt;'Parameters for scoring'!P$7,1,0)+IF(F32&lt;'Parameters for scoring'!P$12,-2,0)+IF(F32&gt;'Parameters for scoring'!P$7,-1,0)</f>
        <v>3</v>
      </c>
      <c r="R32" s="36">
        <f>IF(G32='Parameters for scoring'!$U$8,3,0)+IF(G32='Parameters for scoring'!$U$7,2,0)+IF(G32='Parameters for scoring'!$U$10, 1,0)+IF(G32='Parameters for scoring'!$U$9,2,0)+IF(G32='Parameters for scoring'!$U$6,1,0)+IF(G32&gt;'Parameters for scoring'!$U$6,-1,0)+IF(G32&lt;'[1]Parameters for scoring'!$U$10,-1,0)</f>
        <v>-1</v>
      </c>
      <c r="S32" s="36">
        <f>IF(H32='Parameters for scoring'!V$8,3,0)+IF(H32='Parameters for scoring'!V$7,2,0)+IF(H32='Parameters for scoring'!V$9,2,0)+IF(H32='Parameters for scoring'!V$6,1,0)+IF(H32='Parameters for scoring'!V$10,1,0)+IF(H32&gt;'Parameters for scoring'!V$6,-1,0)</f>
        <v>3</v>
      </c>
      <c r="T32" s="36">
        <f>IF(I32='Parameters for scoring'!W$8,3,0)+IF(I32='Parameters for scoring'!W$7,2,0)+IF(I32='Parameters for scoring'!W$6,1,0)+IF(I32&gt;'Parameters for scoring'!W$6,-1,0)</f>
        <v>3</v>
      </c>
      <c r="U32" s="36">
        <f>IF(J32&lt;'Parameters for scoring'!Q$9,1,0)+IF(J32&lt;'Parameters for scoring'!Q$11,-1,0)+IF(J32&lt;'Parameters for scoring'!Q$8,1,0)+IF(J32&lt;'Parameters for scoring'!Q$11,-1,0)+IF(J32&lt;'Parameters for scoring'!Q$7,1,0)+IF(J32&lt;'Parameters for scoring'!Q$11,-2,0)+IF(J32&gt;'Parameters for scoring'!Q$7,-1,0)</f>
        <v>3</v>
      </c>
      <c r="V32" s="36">
        <f>IF(K32=-1, 2,0)+IF(K32=0,3,0)+IF(K32=1, -2,0)+IF(K32&gt;1,-3,0)+IF(K32=-2, 1,0)+IF(K32&lt;-2, -1,0)</f>
        <v>3</v>
      </c>
      <c r="W32" s="36">
        <f>IF(L32&lt;'Parameters for scoring'!R$9,1,0)+IF(L32&lt;'Parameters for scoring'!R$11,-1,0)+IF(L32&lt;'Parameters for scoring'!R$8,1,0)+IF(L32&lt;'Parameters for scoring'!R$12,-1,0)+IF(L32&lt;'Parameters for scoring'!R$7,1,0)+IF(L32&lt;'Parameters for scoring'!R$13,-2,0)+IF(L32&gt;'Parameters for scoring'!R$7,-1,0)</f>
        <v>3</v>
      </c>
      <c r="X32" s="36">
        <f>IF(M32&lt;'Parameters for scoring'!S$9,1,0)+IF(M32&lt;'Parameters for scoring'!S$11,-1,0)+IF(M32&lt;'Parameters for scoring'!S$8,1,0)+IF(M32&lt;'Parameters for scoring'!S$12,-1,0)+IF(M32&lt;'Parameters for scoring'!S$7,1,0)+IF(M32&lt;'Parameters for scoring'!S$13,-2,0)+IF(M32&gt;'Parameters for scoring'!S$7,-1,0)</f>
        <v>3</v>
      </c>
      <c r="Y32" s="36">
        <f>IF(N32&lt;'Parameters for scoring'!T$9,1,0)+IF(N32&lt;'Parameters for scoring'!T$11,-1,0)+IF(N32&lt;'Parameters for scoring'!T$8,1,0)+IF(N32&lt;'Parameters for scoring'!T$12,-1,0)+IF(N32&lt;'Parameters for scoring'!T$7,1,0)+IF(N32&lt;'Parameters for scoring'!T$13,-2,0)+IF(N32&gt;'Parameters for scoring'!T$7,-1,0)</f>
        <v>3</v>
      </c>
      <c r="Z32" s="36">
        <f>SUM(P32:U32)/2+V32+SUM(W32:X32)/2+Y32</f>
        <v>16</v>
      </c>
      <c r="AA32" s="39" t="s">
        <v>57</v>
      </c>
    </row>
    <row r="33" spans="1:40" x14ac:dyDescent="0.25">
      <c r="A33" s="42" t="str">
        <f>HYPERLINK("Structures\MMV1310514.png","MMV1310514")</f>
        <v>MMV1310514</v>
      </c>
      <c r="B33" t="s">
        <v>988</v>
      </c>
      <c r="C33" t="s">
        <v>989</v>
      </c>
      <c r="D33" t="s">
        <v>990</v>
      </c>
      <c r="E33">
        <v>381.47199999999998</v>
      </c>
      <c r="F33" s="17">
        <v>0.32142857142857145</v>
      </c>
      <c r="G33">
        <v>6</v>
      </c>
      <c r="H33">
        <v>3</v>
      </c>
      <c r="I33">
        <v>2</v>
      </c>
      <c r="J33">
        <v>79.39</v>
      </c>
      <c r="K33">
        <v>0</v>
      </c>
      <c r="L33">
        <v>3.5</v>
      </c>
      <c r="M33">
        <v>-5.0999999999999996</v>
      </c>
      <c r="N33">
        <v>3.5</v>
      </c>
      <c r="O33" t="s">
        <v>987</v>
      </c>
      <c r="P33" s="36">
        <f>IF(E33&lt;'Parameters for scoring'!O$9,1,0)+IF(E33&lt;'Parameters for scoring'!O$11,-1,0)+IF(E33&lt;'Parameters for scoring'!O$8,1,0)+IF(E33&lt;'Parameters for scoring'!O$12,-1,0)+IF(E33&lt;'Parameters for scoring'!O$7,1,0)+IF(E33&lt;'Parameters for scoring'!O$13,-2,0)+IF(E33&gt;'Parameters for scoring'!O$7,-1,0)</f>
        <v>3</v>
      </c>
      <c r="Q33" s="36">
        <f>IF(F33&lt;'Parameters for scoring'!P$9,1,0)+IF(F33&lt;'Parameters for scoring'!P$11,-1,0)+IF(F33&lt;'Parameters for scoring'!P$8,1,0)+IF(F33&lt;'Parameters for scoring'!P$12,-1,0)+IF(F33&lt;'Parameters for scoring'!P$7,1,0)+IF(F33&lt;'Parameters for scoring'!P$12,-2,0)+IF(F33&gt;'Parameters for scoring'!P$7,-1,0)</f>
        <v>3</v>
      </c>
      <c r="R33" s="36">
        <f>IF(G33='Parameters for scoring'!$U$8,3,0)+IF(G33='Parameters for scoring'!$U$7,2,0)+IF(G33='Parameters for scoring'!$U$10, 1,0)+IF(G33='Parameters for scoring'!$U$9,2,0)+IF(G33='Parameters for scoring'!$U$6,1,0)+IF(G33&gt;'Parameters for scoring'!$U$6,-1,0)+IF(G33&lt;'[1]Parameters for scoring'!$U$10,-1,0)</f>
        <v>2</v>
      </c>
      <c r="S33" s="36">
        <f>IF(H33='Parameters for scoring'!V$8,3,0)+IF(H33='Parameters for scoring'!V$7,2,0)+IF(H33='Parameters for scoring'!V$9,2,0)+IF(H33='Parameters for scoring'!V$6,1,0)+IF(H33='Parameters for scoring'!V$10,1,0)+IF(H33&gt;'Parameters for scoring'!V$6,-1,0)</f>
        <v>2</v>
      </c>
      <c r="T33" s="36">
        <f>IF(I33='Parameters for scoring'!W$8,3,0)+IF(I33='Parameters for scoring'!W$7,2,0)+IF(I33='Parameters for scoring'!W$6,1,0)+IF(I33&gt;'Parameters for scoring'!W$6,-1,0)</f>
        <v>1</v>
      </c>
      <c r="U33" s="36">
        <f>IF(J33&lt;'Parameters for scoring'!Q$9,1,0)+IF(J33&lt;'Parameters for scoring'!Q$11,-1,0)+IF(J33&lt;'Parameters for scoring'!Q$8,1,0)+IF(J33&lt;'Parameters for scoring'!Q$11,-1,0)+IF(J33&lt;'Parameters for scoring'!Q$7,1,0)+IF(J33&lt;'Parameters for scoring'!Q$11,-2,0)+IF(J33&gt;'Parameters for scoring'!Q$7,-1,0)</f>
        <v>3</v>
      </c>
      <c r="V33" s="36">
        <f>IF(K33=-1, 2,0)+IF(K33=0,3,0)+IF(K33=1, -2,0)+IF(K33&gt;1,-3,0)+IF(K33=-2, 1,0)+IF(K33&lt;-2, -1,0)</f>
        <v>3</v>
      </c>
      <c r="W33" s="36">
        <f>IF(L33&lt;'Parameters for scoring'!R$9,1,0)+IF(L33&lt;'Parameters for scoring'!R$11,-1,0)+IF(L33&lt;'Parameters for scoring'!R$8,1,0)+IF(L33&lt;'Parameters for scoring'!R$12,-1,0)+IF(L33&lt;'Parameters for scoring'!R$7,1,0)+IF(L33&lt;'Parameters for scoring'!R$13,-2,0)+IF(L33&gt;'Parameters for scoring'!R$7,-1,0)</f>
        <v>3</v>
      </c>
      <c r="X33" s="36">
        <f>IF(M33&lt;'Parameters for scoring'!S$9,1,0)+IF(M33&lt;'Parameters for scoring'!S$11,-1,0)+IF(M33&lt;'Parameters for scoring'!S$8,1,0)+IF(M33&lt;'Parameters for scoring'!S$12,-1,0)+IF(M33&lt;'Parameters for scoring'!S$7,1,0)+IF(M33&lt;'Parameters for scoring'!S$13,-2,0)+IF(M33&gt;'Parameters for scoring'!S$7,-1,0)</f>
        <v>3</v>
      </c>
      <c r="Y33" s="36">
        <f>IF(N33&lt;'Parameters for scoring'!T$9,1,0)+IF(N33&lt;'Parameters for scoring'!T$11,-1,0)+IF(N33&lt;'Parameters for scoring'!T$8,1,0)+IF(N33&lt;'Parameters for scoring'!T$12,-1,0)+IF(N33&lt;'Parameters for scoring'!T$7,1,0)+IF(N33&lt;'Parameters for scoring'!T$13,-2,0)+IF(N33&gt;'Parameters for scoring'!T$7,-1,0)</f>
        <v>3</v>
      </c>
      <c r="Z33" s="36">
        <f>SUM(P33:U33)/2+V33+SUM(W33:X33)/2+Y33</f>
        <v>16</v>
      </c>
      <c r="AA33" s="39" t="s">
        <v>57</v>
      </c>
    </row>
    <row r="34" spans="1:40" x14ac:dyDescent="0.25">
      <c r="A34" s="42" t="str">
        <f>HYPERLINK("Structures\MMV1266305.png","MMV1266305")</f>
        <v>MMV1266305</v>
      </c>
      <c r="B34" t="s">
        <v>79</v>
      </c>
      <c r="C34" t="s">
        <v>80</v>
      </c>
      <c r="D34" t="s">
        <v>81</v>
      </c>
      <c r="E34">
        <v>379.50400000000002</v>
      </c>
      <c r="F34" s="41">
        <v>0.39285714285714285</v>
      </c>
      <c r="G34">
        <v>3</v>
      </c>
      <c r="H34">
        <v>2</v>
      </c>
      <c r="I34">
        <v>1</v>
      </c>
      <c r="J34">
        <v>54.34</v>
      </c>
      <c r="K34">
        <v>0</v>
      </c>
      <c r="L34">
        <v>3.71</v>
      </c>
      <c r="M34">
        <v>-4.25</v>
      </c>
      <c r="N34">
        <v>3.71</v>
      </c>
      <c r="O34" t="s">
        <v>78</v>
      </c>
      <c r="P34" s="36">
        <f>IF(E34&lt;'Parameters for scoring'!O$9,1,0)+IF(E34&lt;'Parameters for scoring'!O$11,-1,0)+IF(E34&lt;'Parameters for scoring'!O$8,1,0)+IF(E34&lt;'Parameters for scoring'!O$12,-1,0)+IF(E34&lt;'Parameters for scoring'!O$7,1,0)+IF(E34&lt;'Parameters for scoring'!O$13,-2,0)+IF(E34&gt;'Parameters for scoring'!O$7,-1,0)</f>
        <v>3</v>
      </c>
      <c r="Q34" s="36">
        <f>IF(F34&lt;'Parameters for scoring'!P$9,1,0)+IF(F34&lt;'Parameters for scoring'!P$11,-1,0)+IF(F34&lt;'Parameters for scoring'!P$8,1,0)+IF(F34&lt;'Parameters for scoring'!P$12,-1,0)+IF(F34&lt;'Parameters for scoring'!P$7,1,0)+IF(F34&lt;'Parameters for scoring'!P$12,-2,0)+IF(F34&gt;'Parameters for scoring'!P$7,-1,0)</f>
        <v>2</v>
      </c>
      <c r="R34" s="36">
        <f>IF(G34='Parameters for scoring'!$U$8,3,0)+IF(G34='Parameters for scoring'!$U$7,2,0)+IF(G34='Parameters for scoring'!$U$10, 1,0)+IF(G34='Parameters for scoring'!$U$9,2,0)+IF(G34='Parameters for scoring'!$U$6,1,0)+IF(G34&gt;'Parameters for scoring'!$U$6,-1,0)+IF(G34&lt;'[1]Parameters for scoring'!$U$10,-1,0)</f>
        <v>1</v>
      </c>
      <c r="S34" s="36">
        <f>IF(H34='Parameters for scoring'!V$8,3,0)+IF(H34='Parameters for scoring'!V$7,2,0)+IF(H34='Parameters for scoring'!V$9,2,0)+IF(H34='Parameters for scoring'!V$6,1,0)+IF(H34='Parameters for scoring'!V$10,1,0)+IF(H34&gt;'Parameters for scoring'!V$6,-1,0)</f>
        <v>3</v>
      </c>
      <c r="T34" s="36">
        <f>IF(I34='Parameters for scoring'!W$8,3,0)+IF(I34='Parameters for scoring'!W$7,2,0)+IF(I34='Parameters for scoring'!W$6,1,0)+IF(I34&gt;'Parameters for scoring'!W$6,-1,0)</f>
        <v>2</v>
      </c>
      <c r="U34" s="36">
        <f>IF(J34&lt;'Parameters for scoring'!Q$9,1,0)+IF(J34&lt;'Parameters for scoring'!Q$11,-1,0)+IF(J34&lt;'Parameters for scoring'!Q$8,1,0)+IF(J34&lt;'Parameters for scoring'!Q$11,-1,0)+IF(J34&lt;'Parameters for scoring'!Q$7,1,0)+IF(J34&lt;'Parameters for scoring'!Q$11,-2,0)+IF(J34&gt;'Parameters for scoring'!Q$7,-1,0)</f>
        <v>3</v>
      </c>
      <c r="V34" s="36">
        <f>IF(K34=-1, 2,0)+IF(K34=0,3,0)+IF(K34=1, -2,0)+IF(K34&gt;1,-3,0)+IF(K34=-2, 1,0)+IF(K34&lt;-2, -1,0)</f>
        <v>3</v>
      </c>
      <c r="W34" s="36">
        <f>IF(L34&lt;'Parameters for scoring'!R$9,1,0)+IF(L34&lt;'Parameters for scoring'!R$11,-1,0)+IF(L34&lt;'Parameters for scoring'!R$8,1,0)+IF(L34&lt;'Parameters for scoring'!R$12,-1,0)+IF(L34&lt;'Parameters for scoring'!R$7,1,0)+IF(L34&lt;'Parameters for scoring'!R$13,-2,0)+IF(L34&gt;'Parameters for scoring'!R$7,-1,0)</f>
        <v>3</v>
      </c>
      <c r="X34" s="36">
        <f>IF(M34&lt;'Parameters for scoring'!S$9,1,0)+IF(M34&lt;'Parameters for scoring'!S$11,-1,0)+IF(M34&lt;'Parameters for scoring'!S$8,1,0)+IF(M34&lt;'Parameters for scoring'!S$12,-1,0)+IF(M34&lt;'Parameters for scoring'!S$7,1,0)+IF(M34&lt;'Parameters for scoring'!S$13,-2,0)+IF(M34&gt;'Parameters for scoring'!S$7,-1,0)</f>
        <v>3</v>
      </c>
      <c r="Y34" s="36">
        <f>IF(N34&lt;'Parameters for scoring'!T$9,1,0)+IF(N34&lt;'Parameters for scoring'!T$11,-1,0)+IF(N34&lt;'Parameters for scoring'!T$8,1,0)+IF(N34&lt;'Parameters for scoring'!T$12,-1,0)+IF(N34&lt;'Parameters for scoring'!T$7,1,0)+IF(N34&lt;'Parameters for scoring'!T$13,-2,0)+IF(N34&gt;'Parameters for scoring'!T$7,-1,0)</f>
        <v>3</v>
      </c>
      <c r="Z34" s="36">
        <f>SUM(P34:U34)/2+V34+SUM(W34:X34)/2+Y34</f>
        <v>16</v>
      </c>
      <c r="AA34" s="38" t="s">
        <v>56</v>
      </c>
    </row>
    <row r="35" spans="1:40" x14ac:dyDescent="0.25">
      <c r="A35" s="42" t="str">
        <f>HYPERLINK("Structures\MMV1102629.png","MMV1102629")</f>
        <v>MMV1102629</v>
      </c>
      <c r="B35" t="s">
        <v>67</v>
      </c>
      <c r="C35" t="s">
        <v>68</v>
      </c>
      <c r="D35" t="s">
        <v>69</v>
      </c>
      <c r="E35">
        <v>289.35399999999998</v>
      </c>
      <c r="F35" s="41">
        <v>0.52380952380952384</v>
      </c>
      <c r="G35">
        <v>3</v>
      </c>
      <c r="H35">
        <v>2</v>
      </c>
      <c r="I35">
        <v>1</v>
      </c>
      <c r="J35">
        <v>46.92</v>
      </c>
      <c r="K35">
        <v>0</v>
      </c>
      <c r="L35">
        <v>3.4</v>
      </c>
      <c r="M35">
        <v>-3.18</v>
      </c>
      <c r="N35">
        <v>3.4</v>
      </c>
      <c r="O35" t="s">
        <v>66</v>
      </c>
      <c r="P35" s="36">
        <f>IF(E35&lt;'Parameters for scoring'!O$9,1,0)+IF(E35&lt;'Parameters for scoring'!O$11,-1,0)+IF(E35&lt;'Parameters for scoring'!O$8,1,0)+IF(E35&lt;'Parameters for scoring'!O$12,-1,0)+IF(E35&lt;'Parameters for scoring'!O$7,1,0)+IF(E35&lt;'Parameters for scoring'!O$13,-2,0)+IF(E35&gt;'Parameters for scoring'!O$7,-1,0)</f>
        <v>3</v>
      </c>
      <c r="Q35" s="36">
        <f>IF(F35&lt;'Parameters for scoring'!P$9,1,0)+IF(F35&lt;'Parameters for scoring'!P$11,-1,0)+IF(F35&lt;'Parameters for scoring'!P$8,1,0)+IF(F35&lt;'Parameters for scoring'!P$12,-1,0)+IF(F35&lt;'Parameters for scoring'!P$7,1,0)+IF(F35&lt;'Parameters for scoring'!P$12,-2,0)+IF(F35&gt;'Parameters for scoring'!P$7,-1,0)</f>
        <v>1</v>
      </c>
      <c r="R35" s="36">
        <f>IF(G35='Parameters for scoring'!$U$8,3,0)+IF(G35='Parameters for scoring'!$U$7,2,0)+IF(G35='Parameters for scoring'!$U$10, 1,0)+IF(G35='Parameters for scoring'!$U$9,2,0)+IF(G35='Parameters for scoring'!$U$6,1,0)+IF(G35&gt;'Parameters for scoring'!$U$6,-1,0)+IF(G35&lt;'[1]Parameters for scoring'!$U$10,-1,0)</f>
        <v>1</v>
      </c>
      <c r="S35" s="36">
        <f>IF(H35='Parameters for scoring'!V$8,3,0)+IF(H35='Parameters for scoring'!V$7,2,0)+IF(H35='Parameters for scoring'!V$9,2,0)+IF(H35='Parameters for scoring'!V$6,1,0)+IF(H35='Parameters for scoring'!V$10,1,0)+IF(H35&gt;'Parameters for scoring'!V$6,-1,0)</f>
        <v>3</v>
      </c>
      <c r="T35" s="36">
        <f>IF(I35='Parameters for scoring'!W$8,3,0)+IF(I35='Parameters for scoring'!W$7,2,0)+IF(I35='Parameters for scoring'!W$6,1,0)+IF(I35&gt;'Parameters for scoring'!W$6,-1,0)</f>
        <v>2</v>
      </c>
      <c r="U35" s="36">
        <f>IF(J35&lt;'Parameters for scoring'!Q$9,1,0)+IF(J35&lt;'Parameters for scoring'!Q$11,-1,0)+IF(J35&lt;'Parameters for scoring'!Q$8,1,0)+IF(J35&lt;'Parameters for scoring'!Q$11,-1,0)+IF(J35&lt;'Parameters for scoring'!Q$7,1,0)+IF(J35&lt;'Parameters for scoring'!Q$11,-2,0)+IF(J35&gt;'Parameters for scoring'!Q$7,-1,0)</f>
        <v>3</v>
      </c>
      <c r="V35" s="36">
        <f>IF(K35=-1, 2,0)+IF(K35=0,3,0)+IF(K35=1, -2,0)+IF(K35&gt;1,-3,0)+IF(K35=-2, 1,0)+IF(K35&lt;-2, -1,0)</f>
        <v>3</v>
      </c>
      <c r="W35" s="36">
        <f>IF(L35&lt;'Parameters for scoring'!R$9,1,0)+IF(L35&lt;'Parameters for scoring'!R$11,-1,0)+IF(L35&lt;'Parameters for scoring'!R$8,1,0)+IF(L35&lt;'Parameters for scoring'!R$12,-1,0)+IF(L35&lt;'Parameters for scoring'!R$7,1,0)+IF(L35&lt;'Parameters for scoring'!R$13,-2,0)+IF(L35&gt;'Parameters for scoring'!R$7,-1,0)</f>
        <v>3</v>
      </c>
      <c r="X35" s="36">
        <f>IF(M35&lt;'Parameters for scoring'!S$9,1,0)+IF(M35&lt;'Parameters for scoring'!S$11,-1,0)+IF(M35&lt;'Parameters for scoring'!S$8,1,0)+IF(M35&lt;'Parameters for scoring'!S$12,-1,0)+IF(M35&lt;'Parameters for scoring'!S$7,1,0)+IF(M35&lt;'Parameters for scoring'!S$13,-2,0)+IF(M35&gt;'Parameters for scoring'!S$7,-1,0)</f>
        <v>3</v>
      </c>
      <c r="Y35" s="36">
        <f>IF(N35&lt;'Parameters for scoring'!T$9,1,0)+IF(N35&lt;'Parameters for scoring'!T$11,-1,0)+IF(N35&lt;'Parameters for scoring'!T$8,1,0)+IF(N35&lt;'Parameters for scoring'!T$12,-1,0)+IF(N35&lt;'Parameters for scoring'!T$7,1,0)+IF(N35&lt;'Parameters for scoring'!T$13,-2,0)+IF(N35&gt;'Parameters for scoring'!T$7,-1,0)</f>
        <v>3</v>
      </c>
      <c r="Z35" s="36">
        <f>SUM(P35:U35)/2+V35+SUM(W35:X35)/2+Y35</f>
        <v>15.5</v>
      </c>
      <c r="AA35" s="37" t="s">
        <v>55</v>
      </c>
    </row>
    <row r="36" spans="1:40" x14ac:dyDescent="0.25">
      <c r="A36" s="42" t="str">
        <f>HYPERLINK("Structures\MMV1220686.png","MMV1220686")</f>
        <v>MMV1220686</v>
      </c>
      <c r="B36" t="s">
        <v>270</v>
      </c>
      <c r="C36" t="s">
        <v>271</v>
      </c>
      <c r="D36" t="s">
        <v>272</v>
      </c>
      <c r="E36">
        <v>373.49</v>
      </c>
      <c r="F36" s="41">
        <v>0.56000000000000005</v>
      </c>
      <c r="G36">
        <v>6</v>
      </c>
      <c r="H36">
        <v>3</v>
      </c>
      <c r="I36">
        <v>0</v>
      </c>
      <c r="J36">
        <v>58.7</v>
      </c>
      <c r="K36">
        <v>0</v>
      </c>
      <c r="L36">
        <v>4.1500000000000004</v>
      </c>
      <c r="M36">
        <v>-5.52</v>
      </c>
      <c r="N36">
        <v>4.1500000000000004</v>
      </c>
      <c r="O36" t="s">
        <v>269</v>
      </c>
      <c r="P36" s="36">
        <f>IF(E36&lt;'Parameters for scoring'!O$9,1,0)+IF(E36&lt;'Parameters for scoring'!O$11,-1,0)+IF(E36&lt;'Parameters for scoring'!O$8,1,0)+IF(E36&lt;'Parameters for scoring'!O$12,-1,0)+IF(E36&lt;'Parameters for scoring'!O$7,1,0)+IF(E36&lt;'Parameters for scoring'!O$13,-2,0)+IF(E36&gt;'Parameters for scoring'!O$7,-1,0)</f>
        <v>3</v>
      </c>
      <c r="Q36" s="36">
        <f>IF(F36&lt;'Parameters for scoring'!P$9,1,0)+IF(F36&lt;'Parameters for scoring'!P$11,-1,0)+IF(F36&lt;'Parameters for scoring'!P$8,1,0)+IF(F36&lt;'Parameters for scoring'!P$12,-1,0)+IF(F36&lt;'Parameters for scoring'!P$7,1,0)+IF(F36&lt;'Parameters for scoring'!P$12,-2,0)+IF(F36&gt;'Parameters for scoring'!P$7,-1,0)</f>
        <v>1</v>
      </c>
      <c r="R36" s="36">
        <f>IF(G36='Parameters for scoring'!$U$8,3,0)+IF(G36='Parameters for scoring'!$U$7,2,0)+IF(G36='Parameters for scoring'!$U$10, 1,0)+IF(G36='Parameters for scoring'!$U$9,2,0)+IF(G36='Parameters for scoring'!$U$6,1,0)+IF(G36&gt;'Parameters for scoring'!$U$6,-1,0)+IF(G36&lt;'[1]Parameters for scoring'!$U$10,-1,0)</f>
        <v>2</v>
      </c>
      <c r="S36" s="36">
        <f>IF(H36='Parameters for scoring'!V$8,3,0)+IF(H36='Parameters for scoring'!V$7,2,0)+IF(H36='Parameters for scoring'!V$9,2,0)+IF(H36='Parameters for scoring'!V$6,1,0)+IF(H36='Parameters for scoring'!V$10,1,0)+IF(H36&gt;'Parameters for scoring'!V$6,-1,0)</f>
        <v>2</v>
      </c>
      <c r="T36" s="36">
        <f>IF(I36='Parameters for scoring'!W$8,3,0)+IF(I36='Parameters for scoring'!W$7,2,0)+IF(I36='Parameters for scoring'!W$6,1,0)+IF(I36&gt;'Parameters for scoring'!W$6,-1,0)</f>
        <v>3</v>
      </c>
      <c r="U36" s="36">
        <f>IF(J36&lt;'Parameters for scoring'!Q$9,1,0)+IF(J36&lt;'Parameters for scoring'!Q$11,-1,0)+IF(J36&lt;'Parameters for scoring'!Q$8,1,0)+IF(J36&lt;'Parameters for scoring'!Q$11,-1,0)+IF(J36&lt;'Parameters for scoring'!Q$7,1,0)+IF(J36&lt;'Parameters for scoring'!Q$11,-2,0)+IF(J36&gt;'Parameters for scoring'!Q$7,-1,0)</f>
        <v>3</v>
      </c>
      <c r="V36" s="36">
        <f>IF(K36=-1, 2,0)+IF(K36=0,3,0)+IF(K36=1, -2,0)+IF(K36&gt;1,-3,0)+IF(K36=-2, 1,0)+IF(K36&lt;-2, -1,0)</f>
        <v>3</v>
      </c>
      <c r="W36" s="36">
        <f>IF(L36&lt;'Parameters for scoring'!R$9,1,0)+IF(L36&lt;'Parameters for scoring'!R$11,-1,0)+IF(L36&lt;'Parameters for scoring'!R$8,1,0)+IF(L36&lt;'Parameters for scoring'!R$12,-1,0)+IF(L36&lt;'Parameters for scoring'!R$7,1,0)+IF(L36&lt;'Parameters for scoring'!R$13,-2,0)+IF(L36&gt;'Parameters for scoring'!R$7,-1,0)</f>
        <v>3</v>
      </c>
      <c r="X36" s="36">
        <f>IF(M36&lt;'Parameters for scoring'!S$9,1,0)+IF(M36&lt;'Parameters for scoring'!S$11,-1,0)+IF(M36&lt;'Parameters for scoring'!S$8,1,0)+IF(M36&lt;'Parameters for scoring'!S$12,-1,0)+IF(M36&lt;'Parameters for scoring'!S$7,1,0)+IF(M36&lt;'Parameters for scoring'!S$13,-2,0)+IF(M36&gt;'Parameters for scoring'!S$7,-1,0)</f>
        <v>2</v>
      </c>
      <c r="Y36" s="36">
        <f>IF(N36&lt;'Parameters for scoring'!T$9,1,0)+IF(N36&lt;'Parameters for scoring'!T$11,-1,0)+IF(N36&lt;'Parameters for scoring'!T$8,1,0)+IF(N36&lt;'Parameters for scoring'!T$12,-1,0)+IF(N36&lt;'Parameters for scoring'!T$7,1,0)+IF(N36&lt;'Parameters for scoring'!T$13,-2,0)+IF(N36&gt;'Parameters for scoring'!T$7,-1,0)</f>
        <v>3</v>
      </c>
      <c r="Z36" s="36">
        <f>SUM(P36:U36)/2+V36+SUM(W36:X36)/2+Y36</f>
        <v>15.5</v>
      </c>
      <c r="AA36" s="39" t="s">
        <v>57</v>
      </c>
    </row>
    <row r="37" spans="1:40" x14ac:dyDescent="0.25">
      <c r="A37" s="42" t="str">
        <f>HYPERLINK("Structures\MMV280259.png","MMV280259")</f>
        <v>MMV280259</v>
      </c>
      <c r="B37" t="s">
        <v>273</v>
      </c>
      <c r="C37" t="s">
        <v>274</v>
      </c>
      <c r="D37" t="s">
        <v>275</v>
      </c>
      <c r="E37">
        <v>315.38799999999998</v>
      </c>
      <c r="F37" s="41">
        <v>0.52173913043478259</v>
      </c>
      <c r="G37">
        <v>6</v>
      </c>
      <c r="H37">
        <v>2</v>
      </c>
      <c r="I37">
        <v>1</v>
      </c>
      <c r="J37">
        <v>38.33</v>
      </c>
      <c r="K37">
        <v>0</v>
      </c>
      <c r="L37">
        <v>4.38</v>
      </c>
      <c r="M37">
        <v>-5.63</v>
      </c>
      <c r="N37">
        <v>4.38</v>
      </c>
      <c r="O37" t="s">
        <v>2474</v>
      </c>
      <c r="P37" s="36">
        <f>IF(E37&lt;'Parameters for scoring'!O$9,1,0)+IF(E37&lt;'Parameters for scoring'!O$11,-1,0)+IF(E37&lt;'Parameters for scoring'!O$8,1,0)+IF(E37&lt;'Parameters for scoring'!O$12,-1,0)+IF(E37&lt;'Parameters for scoring'!O$7,1,0)+IF(E37&lt;'Parameters for scoring'!O$13,-2,0)+IF(E37&gt;'Parameters for scoring'!O$7,-1,0)</f>
        <v>3</v>
      </c>
      <c r="Q37" s="36">
        <f>IF(F37&lt;'Parameters for scoring'!P$9,1,0)+IF(F37&lt;'Parameters for scoring'!P$11,-1,0)+IF(F37&lt;'Parameters for scoring'!P$8,1,0)+IF(F37&lt;'Parameters for scoring'!P$12,-1,0)+IF(F37&lt;'Parameters for scoring'!P$7,1,0)+IF(F37&lt;'Parameters for scoring'!P$12,-2,0)+IF(F37&gt;'Parameters for scoring'!P$7,-1,0)</f>
        <v>1</v>
      </c>
      <c r="R37" s="36">
        <f>IF(G37='Parameters for scoring'!$U$8,3,0)+IF(G37='Parameters for scoring'!$U$7,2,0)+IF(G37='Parameters for scoring'!$U$10, 1,0)+IF(G37='Parameters for scoring'!$U$9,2,0)+IF(G37='Parameters for scoring'!$U$6,1,0)+IF(G37&gt;'Parameters for scoring'!$U$6,-1,0)+IF(G37&lt;'[1]Parameters for scoring'!$U$10,-1,0)</f>
        <v>2</v>
      </c>
      <c r="S37" s="36">
        <f>IF(H37='Parameters for scoring'!V$8,3,0)+IF(H37='Parameters for scoring'!V$7,2,0)+IF(H37='Parameters for scoring'!V$9,2,0)+IF(H37='Parameters for scoring'!V$6,1,0)+IF(H37='Parameters for scoring'!V$10,1,0)+IF(H37&gt;'Parameters for scoring'!V$6,-1,0)</f>
        <v>3</v>
      </c>
      <c r="T37" s="36">
        <f>IF(I37='Parameters for scoring'!W$8,3,0)+IF(I37='Parameters for scoring'!W$7,2,0)+IF(I37='Parameters for scoring'!W$6,1,0)+IF(I37&gt;'Parameters for scoring'!W$6,-1,0)</f>
        <v>2</v>
      </c>
      <c r="U37" s="36">
        <f>IF(J37&lt;'Parameters for scoring'!Q$9,1,0)+IF(J37&lt;'Parameters for scoring'!Q$11,-1,0)+IF(J37&lt;'Parameters for scoring'!Q$8,1,0)+IF(J37&lt;'Parameters for scoring'!Q$11,-1,0)+IF(J37&lt;'Parameters for scoring'!Q$7,1,0)+IF(J37&lt;'Parameters for scoring'!Q$11,-2,0)+IF(J37&gt;'Parameters for scoring'!Q$7,-1,0)</f>
        <v>3</v>
      </c>
      <c r="V37" s="36">
        <f>IF(K37=-1, 2,0)+IF(K37=0,3,0)+IF(K37=1, -2,0)+IF(K37&gt;1,-3,0)+IF(K37=-2, 1,0)+IF(K37&lt;-2, -1,0)</f>
        <v>3</v>
      </c>
      <c r="W37" s="36">
        <f>IF(L37&lt;'Parameters for scoring'!R$9,1,0)+IF(L37&lt;'Parameters for scoring'!R$11,-1,0)+IF(L37&lt;'Parameters for scoring'!R$8,1,0)+IF(L37&lt;'Parameters for scoring'!R$12,-1,0)+IF(L37&lt;'Parameters for scoring'!R$7,1,0)+IF(L37&lt;'Parameters for scoring'!R$13,-2,0)+IF(L37&gt;'Parameters for scoring'!R$7,-1,0)</f>
        <v>3</v>
      </c>
      <c r="X37" s="36">
        <f>IF(M37&lt;'Parameters for scoring'!S$9,1,0)+IF(M37&lt;'Parameters for scoring'!S$11,-1,0)+IF(M37&lt;'Parameters for scoring'!S$8,1,0)+IF(M37&lt;'Parameters for scoring'!S$12,-1,0)+IF(M37&lt;'Parameters for scoring'!S$7,1,0)+IF(M37&lt;'Parameters for scoring'!S$13,-2,0)+IF(M37&gt;'Parameters for scoring'!S$7,-1,0)</f>
        <v>2</v>
      </c>
      <c r="Y37" s="36">
        <f>IF(N37&lt;'Parameters for scoring'!T$9,1,0)+IF(N37&lt;'Parameters for scoring'!T$11,-1,0)+IF(N37&lt;'Parameters for scoring'!T$8,1,0)+IF(N37&lt;'Parameters for scoring'!T$12,-1,0)+IF(N37&lt;'Parameters for scoring'!T$7,1,0)+IF(N37&lt;'Parameters for scoring'!T$13,-2,0)+IF(N37&gt;'Parameters for scoring'!T$7,-1,0)</f>
        <v>3</v>
      </c>
      <c r="Z37" s="36">
        <f>SUM(P37:U37)/2+V37+SUM(W37:X37)/2+Y37</f>
        <v>15.5</v>
      </c>
      <c r="AA37" s="39" t="s">
        <v>57</v>
      </c>
    </row>
    <row r="38" spans="1:40" x14ac:dyDescent="0.25">
      <c r="A38" s="42" t="str">
        <f>HYPERLINK("Structures\MMV1015011.png","MMV1015011")</f>
        <v>MMV1015011</v>
      </c>
      <c r="B38" t="s">
        <v>277</v>
      </c>
      <c r="C38" t="s">
        <v>278</v>
      </c>
      <c r="D38" t="s">
        <v>279</v>
      </c>
      <c r="E38">
        <v>301.346</v>
      </c>
      <c r="F38" s="41">
        <v>0.5</v>
      </c>
      <c r="G38">
        <v>5</v>
      </c>
      <c r="H38">
        <v>3</v>
      </c>
      <c r="I38">
        <v>2</v>
      </c>
      <c r="J38">
        <v>84.08</v>
      </c>
      <c r="K38">
        <v>0</v>
      </c>
      <c r="L38">
        <v>2.65</v>
      </c>
      <c r="M38">
        <v>-3.42</v>
      </c>
      <c r="N38">
        <v>2.65</v>
      </c>
      <c r="O38" t="s">
        <v>276</v>
      </c>
      <c r="P38" s="36">
        <f>IF(E38&lt;'Parameters for scoring'!O$9,1,0)+IF(E38&lt;'Parameters for scoring'!O$11,-1,0)+IF(E38&lt;'Parameters for scoring'!O$8,1,0)+IF(E38&lt;'Parameters for scoring'!O$12,-1,0)+IF(E38&lt;'Parameters for scoring'!O$7,1,0)+IF(E38&lt;'Parameters for scoring'!O$13,-2,0)+IF(E38&gt;'Parameters for scoring'!O$7,-1,0)</f>
        <v>3</v>
      </c>
      <c r="Q38" s="36">
        <f>IF(F38&lt;'Parameters for scoring'!P$9,1,0)+IF(F38&lt;'Parameters for scoring'!P$11,-1,0)+IF(F38&lt;'Parameters for scoring'!P$8,1,0)+IF(F38&lt;'Parameters for scoring'!P$12,-1,0)+IF(F38&lt;'Parameters for scoring'!P$7,1,0)+IF(F38&lt;'Parameters for scoring'!P$12,-2,0)+IF(F38&gt;'Parameters for scoring'!P$7,-1,0)</f>
        <v>1</v>
      </c>
      <c r="R38" s="36">
        <f>IF(G38='Parameters for scoring'!$U$8,3,0)+IF(G38='Parameters for scoring'!$U$7,2,0)+IF(G38='Parameters for scoring'!$U$10, 1,0)+IF(G38='Parameters for scoring'!$U$9,2,0)+IF(G38='Parameters for scoring'!$U$6,1,0)+IF(G38&gt;'Parameters for scoring'!$U$6,-1,0)+IF(G38&lt;'[1]Parameters for scoring'!$U$10,-1,0)</f>
        <v>3</v>
      </c>
      <c r="S38" s="36">
        <f>IF(H38='Parameters for scoring'!V$8,3,0)+IF(H38='Parameters for scoring'!V$7,2,0)+IF(H38='Parameters for scoring'!V$9,2,0)+IF(H38='Parameters for scoring'!V$6,1,0)+IF(H38='Parameters for scoring'!V$10,1,0)+IF(H38&gt;'Parameters for scoring'!V$6,-1,0)</f>
        <v>2</v>
      </c>
      <c r="T38" s="36">
        <f>IF(I38='Parameters for scoring'!W$8,3,0)+IF(I38='Parameters for scoring'!W$7,2,0)+IF(I38='Parameters for scoring'!W$6,1,0)+IF(I38&gt;'Parameters for scoring'!W$6,-1,0)</f>
        <v>1</v>
      </c>
      <c r="U38" s="36">
        <f>IF(J38&lt;'Parameters for scoring'!Q$9,1,0)+IF(J38&lt;'Parameters for scoring'!Q$11,-1,0)+IF(J38&lt;'Parameters for scoring'!Q$8,1,0)+IF(J38&lt;'Parameters for scoring'!Q$11,-1,0)+IF(J38&lt;'Parameters for scoring'!Q$7,1,0)+IF(J38&lt;'Parameters for scoring'!Q$11,-2,0)+IF(J38&gt;'Parameters for scoring'!Q$7,-1,0)</f>
        <v>3</v>
      </c>
      <c r="V38" s="36">
        <f>IF(K38=-1, 2,0)+IF(K38=0,3,0)+IF(K38=1, -2,0)+IF(K38&gt;1,-3,0)+IF(K38=-2, 1,0)+IF(K38&lt;-2, -1,0)</f>
        <v>3</v>
      </c>
      <c r="W38" s="36">
        <f>IF(L38&lt;'Parameters for scoring'!R$9,1,0)+IF(L38&lt;'Parameters for scoring'!R$11,-1,0)+IF(L38&lt;'Parameters for scoring'!R$8,1,0)+IF(L38&lt;'Parameters for scoring'!R$12,-1,0)+IF(L38&lt;'Parameters for scoring'!R$7,1,0)+IF(L38&lt;'Parameters for scoring'!R$13,-2,0)+IF(L38&gt;'Parameters for scoring'!R$7,-1,0)</f>
        <v>3</v>
      </c>
      <c r="X38" s="36">
        <f>IF(M38&lt;'Parameters for scoring'!S$9,1,0)+IF(M38&lt;'Parameters for scoring'!S$11,-1,0)+IF(M38&lt;'Parameters for scoring'!S$8,1,0)+IF(M38&lt;'Parameters for scoring'!S$12,-1,0)+IF(M38&lt;'Parameters for scoring'!S$7,1,0)+IF(M38&lt;'Parameters for scoring'!S$13,-2,0)+IF(M38&gt;'Parameters for scoring'!S$7,-1,0)</f>
        <v>3</v>
      </c>
      <c r="Y38" s="36">
        <f>IF(N38&lt;'Parameters for scoring'!T$9,1,0)+IF(N38&lt;'Parameters for scoring'!T$11,-1,0)+IF(N38&lt;'Parameters for scoring'!T$8,1,0)+IF(N38&lt;'Parameters for scoring'!T$12,-1,0)+IF(N38&lt;'Parameters for scoring'!T$7,1,0)+IF(N38&lt;'Parameters for scoring'!T$13,-2,0)+IF(N38&gt;'Parameters for scoring'!T$7,-1,0)</f>
        <v>3</v>
      </c>
      <c r="Z38" s="36">
        <f>SUM(P38:U38)/2+V38+SUM(W38:X38)/2+Y38</f>
        <v>15.5</v>
      </c>
      <c r="AA38" s="39" t="s">
        <v>57</v>
      </c>
    </row>
    <row r="39" spans="1:40" x14ac:dyDescent="0.25">
      <c r="A39" s="42" t="str">
        <f>HYPERLINK("Structures\MMV610590.png","MMV610590")</f>
        <v>MMV610590</v>
      </c>
      <c r="B39" t="s">
        <v>284</v>
      </c>
      <c r="C39" t="s">
        <v>285</v>
      </c>
      <c r="D39" t="s">
        <v>286</v>
      </c>
      <c r="E39">
        <v>369.48</v>
      </c>
      <c r="F39" s="41">
        <v>0.53846153846153844</v>
      </c>
      <c r="G39">
        <v>6</v>
      </c>
      <c r="H39">
        <v>3</v>
      </c>
      <c r="I39">
        <v>1</v>
      </c>
      <c r="J39">
        <v>59.91</v>
      </c>
      <c r="K39">
        <v>0</v>
      </c>
      <c r="L39">
        <v>3.61</v>
      </c>
      <c r="M39">
        <v>-4.6900000000000004</v>
      </c>
      <c r="N39">
        <v>3.61</v>
      </c>
      <c r="O39" t="s">
        <v>2475</v>
      </c>
      <c r="P39" s="36">
        <f>IF(E39&lt;'Parameters for scoring'!O$9,1,0)+IF(E39&lt;'Parameters for scoring'!O$11,-1,0)+IF(E39&lt;'Parameters for scoring'!O$8,1,0)+IF(E39&lt;'Parameters for scoring'!O$12,-1,0)+IF(E39&lt;'Parameters for scoring'!O$7,1,0)+IF(E39&lt;'Parameters for scoring'!O$13,-2,0)+IF(E39&gt;'Parameters for scoring'!O$7,-1,0)</f>
        <v>3</v>
      </c>
      <c r="Q39" s="36">
        <f>IF(F39&lt;'Parameters for scoring'!P$9,1,0)+IF(F39&lt;'Parameters for scoring'!P$11,-1,0)+IF(F39&lt;'Parameters for scoring'!P$8,1,0)+IF(F39&lt;'Parameters for scoring'!P$12,-1,0)+IF(F39&lt;'Parameters for scoring'!P$7,1,0)+IF(F39&lt;'Parameters for scoring'!P$12,-2,0)+IF(F39&gt;'Parameters for scoring'!P$7,-1,0)</f>
        <v>1</v>
      </c>
      <c r="R39" s="36">
        <f>IF(G39='Parameters for scoring'!$U$8,3,0)+IF(G39='Parameters for scoring'!$U$7,2,0)+IF(G39='Parameters for scoring'!$U$10, 1,0)+IF(G39='Parameters for scoring'!$U$9,2,0)+IF(G39='Parameters for scoring'!$U$6,1,0)+IF(G39&gt;'Parameters for scoring'!$U$6,-1,0)+IF(G39&lt;'[1]Parameters for scoring'!$U$10,-1,0)</f>
        <v>2</v>
      </c>
      <c r="S39" s="36">
        <f>IF(H39='Parameters for scoring'!V$8,3,0)+IF(H39='Parameters for scoring'!V$7,2,0)+IF(H39='Parameters for scoring'!V$9,2,0)+IF(H39='Parameters for scoring'!V$6,1,0)+IF(H39='Parameters for scoring'!V$10,1,0)+IF(H39&gt;'Parameters for scoring'!V$6,-1,0)</f>
        <v>2</v>
      </c>
      <c r="T39" s="36">
        <f>IF(I39='Parameters for scoring'!W$8,3,0)+IF(I39='Parameters for scoring'!W$7,2,0)+IF(I39='Parameters for scoring'!W$6,1,0)+IF(I39&gt;'Parameters for scoring'!W$6,-1,0)</f>
        <v>2</v>
      </c>
      <c r="U39" s="36">
        <f>IF(J39&lt;'Parameters for scoring'!Q$9,1,0)+IF(J39&lt;'Parameters for scoring'!Q$11,-1,0)+IF(J39&lt;'Parameters for scoring'!Q$8,1,0)+IF(J39&lt;'Parameters for scoring'!Q$11,-1,0)+IF(J39&lt;'Parameters for scoring'!Q$7,1,0)+IF(J39&lt;'Parameters for scoring'!Q$11,-2,0)+IF(J39&gt;'Parameters for scoring'!Q$7,-1,0)</f>
        <v>3</v>
      </c>
      <c r="V39" s="36">
        <f>IF(K39=-1, 2,0)+IF(K39=0,3,0)+IF(K39=1, -2,0)+IF(K39&gt;1,-3,0)+IF(K39=-2, 1,0)+IF(K39&lt;-2, -1,0)</f>
        <v>3</v>
      </c>
      <c r="W39" s="36">
        <f>IF(L39&lt;'Parameters for scoring'!R$9,1,0)+IF(L39&lt;'Parameters for scoring'!R$11,-1,0)+IF(L39&lt;'Parameters for scoring'!R$8,1,0)+IF(L39&lt;'Parameters for scoring'!R$12,-1,0)+IF(L39&lt;'Parameters for scoring'!R$7,1,0)+IF(L39&lt;'Parameters for scoring'!R$13,-2,0)+IF(L39&gt;'Parameters for scoring'!R$7,-1,0)</f>
        <v>3</v>
      </c>
      <c r="X39" s="36">
        <f>IF(M39&lt;'Parameters for scoring'!S$9,1,0)+IF(M39&lt;'Parameters for scoring'!S$11,-1,0)+IF(M39&lt;'Parameters for scoring'!S$8,1,0)+IF(M39&lt;'Parameters for scoring'!S$12,-1,0)+IF(M39&lt;'Parameters for scoring'!S$7,1,0)+IF(M39&lt;'Parameters for scoring'!S$13,-2,0)+IF(M39&gt;'Parameters for scoring'!S$7,-1,0)</f>
        <v>3</v>
      </c>
      <c r="Y39" s="36">
        <f>IF(N39&lt;'Parameters for scoring'!T$9,1,0)+IF(N39&lt;'Parameters for scoring'!T$11,-1,0)+IF(N39&lt;'Parameters for scoring'!T$8,1,0)+IF(N39&lt;'Parameters for scoring'!T$12,-1,0)+IF(N39&lt;'Parameters for scoring'!T$7,1,0)+IF(N39&lt;'Parameters for scoring'!T$13,-2,0)+IF(N39&gt;'Parameters for scoring'!T$7,-1,0)</f>
        <v>3</v>
      </c>
      <c r="Z39" s="36">
        <f>SUM(P39:U39)/2+V39+SUM(W39:X39)/2+Y39</f>
        <v>15.5</v>
      </c>
      <c r="AA39" s="39" t="s">
        <v>57</v>
      </c>
    </row>
    <row r="40" spans="1:40" x14ac:dyDescent="0.25">
      <c r="A40" s="42" t="str">
        <f>HYPERLINK("Structures\MMV1257419.png","MMV1257419")</f>
        <v>MMV1257419</v>
      </c>
      <c r="B40" t="s">
        <v>288</v>
      </c>
      <c r="C40" t="s">
        <v>289</v>
      </c>
      <c r="D40" t="s">
        <v>290</v>
      </c>
      <c r="E40">
        <v>316.45999999999998</v>
      </c>
      <c r="F40" s="41">
        <v>0.5</v>
      </c>
      <c r="G40">
        <v>6</v>
      </c>
      <c r="H40">
        <v>1</v>
      </c>
      <c r="I40">
        <v>1</v>
      </c>
      <c r="J40">
        <v>34.03</v>
      </c>
      <c r="K40">
        <v>0</v>
      </c>
      <c r="L40">
        <v>3.69</v>
      </c>
      <c r="M40">
        <v>-3.6</v>
      </c>
      <c r="N40">
        <v>3.69</v>
      </c>
      <c r="O40" t="s">
        <v>287</v>
      </c>
      <c r="P40" s="36">
        <f>IF(E40&lt;'Parameters for scoring'!O$9,1,0)+IF(E40&lt;'Parameters for scoring'!O$11,-1,0)+IF(E40&lt;'Parameters for scoring'!O$8,1,0)+IF(E40&lt;'Parameters for scoring'!O$12,-1,0)+IF(E40&lt;'Parameters for scoring'!O$7,1,0)+IF(E40&lt;'Parameters for scoring'!O$13,-2,0)+IF(E40&gt;'Parameters for scoring'!O$7,-1,0)</f>
        <v>3</v>
      </c>
      <c r="Q40" s="36">
        <f>IF(F40&lt;'Parameters for scoring'!P$9,1,0)+IF(F40&lt;'Parameters for scoring'!P$11,-1,0)+IF(F40&lt;'Parameters for scoring'!P$8,1,0)+IF(F40&lt;'Parameters for scoring'!P$12,-1,0)+IF(F40&lt;'Parameters for scoring'!P$7,1,0)+IF(F40&lt;'Parameters for scoring'!P$12,-2,0)+IF(F40&gt;'Parameters for scoring'!P$7,-1,0)</f>
        <v>1</v>
      </c>
      <c r="R40" s="36">
        <f>IF(G40='Parameters for scoring'!$U$8,3,0)+IF(G40='Parameters for scoring'!$U$7,2,0)+IF(G40='Parameters for scoring'!$U$10, 1,0)+IF(G40='Parameters for scoring'!$U$9,2,0)+IF(G40='Parameters for scoring'!$U$6,1,0)+IF(G40&gt;'Parameters for scoring'!$U$6,-1,0)+IF(G40&lt;'[1]Parameters for scoring'!$U$10,-1,0)</f>
        <v>2</v>
      </c>
      <c r="S40" s="36">
        <f>IF(H40='Parameters for scoring'!V$8,3,0)+IF(H40='Parameters for scoring'!V$7,2,0)+IF(H40='Parameters for scoring'!V$9,2,0)+IF(H40='Parameters for scoring'!V$6,1,0)+IF(H40='Parameters for scoring'!V$10,1,0)+IF(H40&gt;'Parameters for scoring'!V$6,-1,0)</f>
        <v>2</v>
      </c>
      <c r="T40" s="36">
        <f>IF(I40='Parameters for scoring'!W$8,3,0)+IF(I40='Parameters for scoring'!W$7,2,0)+IF(I40='Parameters for scoring'!W$6,1,0)+IF(I40&gt;'Parameters for scoring'!W$6,-1,0)</f>
        <v>2</v>
      </c>
      <c r="U40" s="36">
        <f>IF(J40&lt;'Parameters for scoring'!Q$9,1,0)+IF(J40&lt;'Parameters for scoring'!Q$11,-1,0)+IF(J40&lt;'Parameters for scoring'!Q$8,1,0)+IF(J40&lt;'Parameters for scoring'!Q$11,-1,0)+IF(J40&lt;'Parameters for scoring'!Q$7,1,0)+IF(J40&lt;'Parameters for scoring'!Q$11,-2,0)+IF(J40&gt;'Parameters for scoring'!Q$7,-1,0)</f>
        <v>3</v>
      </c>
      <c r="V40" s="36">
        <f>IF(K40=-1, 2,0)+IF(K40=0,3,0)+IF(K40=1, -2,0)+IF(K40&gt;1,-3,0)+IF(K40=-2, 1,0)+IF(K40&lt;-2, -1,0)</f>
        <v>3</v>
      </c>
      <c r="W40" s="36">
        <f>IF(L40&lt;'Parameters for scoring'!R$9,1,0)+IF(L40&lt;'Parameters for scoring'!R$11,-1,0)+IF(L40&lt;'Parameters for scoring'!R$8,1,0)+IF(L40&lt;'Parameters for scoring'!R$12,-1,0)+IF(L40&lt;'Parameters for scoring'!R$7,1,0)+IF(L40&lt;'Parameters for scoring'!R$13,-2,0)+IF(L40&gt;'Parameters for scoring'!R$7,-1,0)</f>
        <v>3</v>
      </c>
      <c r="X40" s="36">
        <f>IF(M40&lt;'Parameters for scoring'!S$9,1,0)+IF(M40&lt;'Parameters for scoring'!S$11,-1,0)+IF(M40&lt;'Parameters for scoring'!S$8,1,0)+IF(M40&lt;'Parameters for scoring'!S$12,-1,0)+IF(M40&lt;'Parameters for scoring'!S$7,1,0)+IF(M40&lt;'Parameters for scoring'!S$13,-2,0)+IF(M40&gt;'Parameters for scoring'!S$7,-1,0)</f>
        <v>3</v>
      </c>
      <c r="Y40" s="36">
        <f>IF(N40&lt;'Parameters for scoring'!T$9,1,0)+IF(N40&lt;'Parameters for scoring'!T$11,-1,0)+IF(N40&lt;'Parameters for scoring'!T$8,1,0)+IF(N40&lt;'Parameters for scoring'!T$12,-1,0)+IF(N40&lt;'Parameters for scoring'!T$7,1,0)+IF(N40&lt;'Parameters for scoring'!T$13,-2,0)+IF(N40&gt;'Parameters for scoring'!T$7,-1,0)</f>
        <v>3</v>
      </c>
      <c r="Z40" s="36">
        <f>SUM(P40:U40)/2+V40+SUM(W40:X40)/2+Y40</f>
        <v>15.5</v>
      </c>
      <c r="AA40" s="39" t="s">
        <v>57</v>
      </c>
    </row>
    <row r="41" spans="1:40" x14ac:dyDescent="0.25">
      <c r="A41" s="42" t="str">
        <f>HYPERLINK("Structures\MMV1044457.png","MMV1044457")</f>
        <v>MMV1044457</v>
      </c>
      <c r="B41" t="s">
        <v>358</v>
      </c>
      <c r="C41" t="s">
        <v>359</v>
      </c>
      <c r="D41" t="s">
        <v>111</v>
      </c>
      <c r="E41">
        <v>317.45</v>
      </c>
      <c r="F41" s="41">
        <v>0.5</v>
      </c>
      <c r="G41">
        <v>5</v>
      </c>
      <c r="H41">
        <v>3</v>
      </c>
      <c r="I41">
        <v>2</v>
      </c>
      <c r="J41">
        <v>54.02</v>
      </c>
      <c r="K41">
        <v>0</v>
      </c>
      <c r="L41">
        <v>3.82</v>
      </c>
      <c r="M41">
        <v>-4.62</v>
      </c>
      <c r="N41">
        <v>3.82</v>
      </c>
      <c r="O41" t="s">
        <v>357</v>
      </c>
      <c r="P41" s="36">
        <f>IF(E41&lt;'Parameters for scoring'!O$9,1,0)+IF(E41&lt;'Parameters for scoring'!O$11,-1,0)+IF(E41&lt;'Parameters for scoring'!O$8,1,0)+IF(E41&lt;'Parameters for scoring'!O$12,-1,0)+IF(E41&lt;'Parameters for scoring'!O$7,1,0)+IF(E41&lt;'Parameters for scoring'!O$13,-2,0)+IF(E41&gt;'Parameters for scoring'!O$7,-1,0)</f>
        <v>3</v>
      </c>
      <c r="Q41" s="36">
        <f>IF(F41&lt;'Parameters for scoring'!P$9,1,0)+IF(F41&lt;'Parameters for scoring'!P$11,-1,0)+IF(F41&lt;'Parameters for scoring'!P$8,1,0)+IF(F41&lt;'Parameters for scoring'!P$12,-1,0)+IF(F41&lt;'Parameters for scoring'!P$7,1,0)+IF(F41&lt;'Parameters for scoring'!P$12,-2,0)+IF(F41&gt;'Parameters for scoring'!P$7,-1,0)</f>
        <v>1</v>
      </c>
      <c r="R41" s="36">
        <f>IF(G41='Parameters for scoring'!$U$8,3,0)+IF(G41='Parameters for scoring'!$U$7,2,0)+IF(G41='Parameters for scoring'!$U$10, 1,0)+IF(G41='Parameters for scoring'!$U$9,2,0)+IF(G41='Parameters for scoring'!$U$6,1,0)+IF(G41&gt;'Parameters for scoring'!$U$6,-1,0)+IF(G41&lt;'[1]Parameters for scoring'!$U$10,-1,0)</f>
        <v>3</v>
      </c>
      <c r="S41" s="36">
        <f>IF(H41='Parameters for scoring'!V$8,3,0)+IF(H41='Parameters for scoring'!V$7,2,0)+IF(H41='Parameters for scoring'!V$9,2,0)+IF(H41='Parameters for scoring'!V$6,1,0)+IF(H41='Parameters for scoring'!V$10,1,0)+IF(H41&gt;'Parameters for scoring'!V$6,-1,0)</f>
        <v>2</v>
      </c>
      <c r="T41" s="36">
        <f>IF(I41='Parameters for scoring'!W$8,3,0)+IF(I41='Parameters for scoring'!W$7,2,0)+IF(I41='Parameters for scoring'!W$6,1,0)+IF(I41&gt;'Parameters for scoring'!W$6,-1,0)</f>
        <v>1</v>
      </c>
      <c r="U41" s="36">
        <f>IF(J41&lt;'Parameters for scoring'!Q$9,1,0)+IF(J41&lt;'Parameters for scoring'!Q$11,-1,0)+IF(J41&lt;'Parameters for scoring'!Q$8,1,0)+IF(J41&lt;'Parameters for scoring'!Q$11,-1,0)+IF(J41&lt;'Parameters for scoring'!Q$7,1,0)+IF(J41&lt;'Parameters for scoring'!Q$11,-2,0)+IF(J41&gt;'Parameters for scoring'!Q$7,-1,0)</f>
        <v>3</v>
      </c>
      <c r="V41" s="36">
        <f>IF(K41=-1, 2,0)+IF(K41=0,3,0)+IF(K41=1, -2,0)+IF(K41&gt;1,-3,0)+IF(K41=-2, 1,0)+IF(K41&lt;-2, -1,0)</f>
        <v>3</v>
      </c>
      <c r="W41" s="36">
        <f>IF(L41&lt;'Parameters for scoring'!R$9,1,0)+IF(L41&lt;'Parameters for scoring'!R$11,-1,0)+IF(L41&lt;'Parameters for scoring'!R$8,1,0)+IF(L41&lt;'Parameters for scoring'!R$12,-1,0)+IF(L41&lt;'Parameters for scoring'!R$7,1,0)+IF(L41&lt;'Parameters for scoring'!R$13,-2,0)+IF(L41&gt;'Parameters for scoring'!R$7,-1,0)</f>
        <v>3</v>
      </c>
      <c r="X41" s="36">
        <f>IF(M41&lt;'Parameters for scoring'!S$9,1,0)+IF(M41&lt;'Parameters for scoring'!S$11,-1,0)+IF(M41&lt;'Parameters for scoring'!S$8,1,0)+IF(M41&lt;'Parameters for scoring'!S$12,-1,0)+IF(M41&lt;'Parameters for scoring'!S$7,1,0)+IF(M41&lt;'Parameters for scoring'!S$13,-2,0)+IF(M41&gt;'Parameters for scoring'!S$7,-1,0)</f>
        <v>3</v>
      </c>
      <c r="Y41" s="36">
        <f>IF(N41&lt;'Parameters for scoring'!T$9,1,0)+IF(N41&lt;'Parameters for scoring'!T$11,-1,0)+IF(N41&lt;'Parameters for scoring'!T$8,1,0)+IF(N41&lt;'Parameters for scoring'!T$12,-1,0)+IF(N41&lt;'Parameters for scoring'!T$7,1,0)+IF(N41&lt;'Parameters for scoring'!T$13,-2,0)+IF(N41&gt;'Parameters for scoring'!T$7,-1,0)</f>
        <v>3</v>
      </c>
      <c r="Z41" s="36">
        <f>SUM(P41:U41)/2+V41+SUM(W41:X41)/2+Y41</f>
        <v>15.5</v>
      </c>
      <c r="AA41" s="39" t="s">
        <v>57</v>
      </c>
    </row>
    <row r="42" spans="1:40" x14ac:dyDescent="0.25">
      <c r="A42" s="42" t="str">
        <f>HYPERLINK("Structures\MMV1090686.png","MMV1090686")</f>
        <v>MMV1090686</v>
      </c>
      <c r="B42" t="s">
        <v>361</v>
      </c>
      <c r="C42" t="s">
        <v>362</v>
      </c>
      <c r="D42" t="s">
        <v>363</v>
      </c>
      <c r="E42">
        <v>308.33699999999999</v>
      </c>
      <c r="F42" s="41">
        <v>0.52173913043478259</v>
      </c>
      <c r="G42">
        <v>6</v>
      </c>
      <c r="H42">
        <v>4</v>
      </c>
      <c r="I42">
        <v>0</v>
      </c>
      <c r="J42">
        <v>70.400000000000006</v>
      </c>
      <c r="K42">
        <v>0</v>
      </c>
      <c r="L42">
        <v>2.68</v>
      </c>
      <c r="M42">
        <v>-4.72</v>
      </c>
      <c r="N42">
        <v>2.68</v>
      </c>
      <c r="O42" t="s">
        <v>360</v>
      </c>
      <c r="P42" s="36">
        <f>IF(E42&lt;'Parameters for scoring'!O$9,1,0)+IF(E42&lt;'Parameters for scoring'!O$11,-1,0)+IF(E42&lt;'Parameters for scoring'!O$8,1,0)+IF(E42&lt;'Parameters for scoring'!O$12,-1,0)+IF(E42&lt;'Parameters for scoring'!O$7,1,0)+IF(E42&lt;'Parameters for scoring'!O$13,-2,0)+IF(E42&gt;'Parameters for scoring'!O$7,-1,0)</f>
        <v>3</v>
      </c>
      <c r="Q42" s="36">
        <f>IF(F42&lt;'Parameters for scoring'!P$9,1,0)+IF(F42&lt;'Parameters for scoring'!P$11,-1,0)+IF(F42&lt;'Parameters for scoring'!P$8,1,0)+IF(F42&lt;'Parameters for scoring'!P$12,-1,0)+IF(F42&lt;'Parameters for scoring'!P$7,1,0)+IF(F42&lt;'Parameters for scoring'!P$12,-2,0)+IF(F42&gt;'Parameters for scoring'!P$7,-1,0)</f>
        <v>1</v>
      </c>
      <c r="R42" s="36">
        <f>IF(G42='Parameters for scoring'!$U$8,3,0)+IF(G42='Parameters for scoring'!$U$7,2,0)+IF(G42='Parameters for scoring'!$U$10, 1,0)+IF(G42='Parameters for scoring'!$U$9,2,0)+IF(G42='Parameters for scoring'!$U$6,1,0)+IF(G42&gt;'Parameters for scoring'!$U$6,-1,0)+IF(G42&lt;'[1]Parameters for scoring'!$U$10,-1,0)</f>
        <v>2</v>
      </c>
      <c r="S42" s="36">
        <f>IF(H42='Parameters for scoring'!V$8,3,0)+IF(H42='Parameters for scoring'!V$7,2,0)+IF(H42='Parameters for scoring'!V$9,2,0)+IF(H42='Parameters for scoring'!V$6,1,0)+IF(H42='Parameters for scoring'!V$10,1,0)+IF(H42&gt;'Parameters for scoring'!V$6,-1,0)</f>
        <v>1</v>
      </c>
      <c r="T42" s="36">
        <f>IF(I42='Parameters for scoring'!W$8,3,0)+IF(I42='Parameters for scoring'!W$7,2,0)+IF(I42='Parameters for scoring'!W$6,1,0)+IF(I42&gt;'Parameters for scoring'!W$6,-1,0)</f>
        <v>3</v>
      </c>
      <c r="U42" s="36">
        <f>IF(J42&lt;'Parameters for scoring'!Q$9,1,0)+IF(J42&lt;'Parameters for scoring'!Q$11,-1,0)+IF(J42&lt;'Parameters for scoring'!Q$8,1,0)+IF(J42&lt;'Parameters for scoring'!Q$11,-1,0)+IF(J42&lt;'Parameters for scoring'!Q$7,1,0)+IF(J42&lt;'Parameters for scoring'!Q$11,-2,0)+IF(J42&gt;'Parameters for scoring'!Q$7,-1,0)</f>
        <v>3</v>
      </c>
      <c r="V42" s="36">
        <f>IF(K42=-1, 2,0)+IF(K42=0,3,0)+IF(K42=1, -2,0)+IF(K42&gt;1,-3,0)+IF(K42=-2, 1,0)+IF(K42&lt;-2, -1,0)</f>
        <v>3</v>
      </c>
      <c r="W42" s="36">
        <f>IF(L42&lt;'Parameters for scoring'!R$9,1,0)+IF(L42&lt;'Parameters for scoring'!R$11,-1,0)+IF(L42&lt;'Parameters for scoring'!R$8,1,0)+IF(L42&lt;'Parameters for scoring'!R$12,-1,0)+IF(L42&lt;'Parameters for scoring'!R$7,1,0)+IF(L42&lt;'Parameters for scoring'!R$13,-2,0)+IF(L42&gt;'Parameters for scoring'!R$7,-1,0)</f>
        <v>3</v>
      </c>
      <c r="X42" s="36">
        <f>IF(M42&lt;'Parameters for scoring'!S$9,1,0)+IF(M42&lt;'Parameters for scoring'!S$11,-1,0)+IF(M42&lt;'Parameters for scoring'!S$8,1,0)+IF(M42&lt;'Parameters for scoring'!S$12,-1,0)+IF(M42&lt;'Parameters for scoring'!S$7,1,0)+IF(M42&lt;'Parameters for scoring'!S$13,-2,0)+IF(M42&gt;'Parameters for scoring'!S$7,-1,0)</f>
        <v>3</v>
      </c>
      <c r="Y42" s="36">
        <f>IF(N42&lt;'Parameters for scoring'!T$9,1,0)+IF(N42&lt;'Parameters for scoring'!T$11,-1,0)+IF(N42&lt;'Parameters for scoring'!T$8,1,0)+IF(N42&lt;'Parameters for scoring'!T$12,-1,0)+IF(N42&lt;'Parameters for scoring'!T$7,1,0)+IF(N42&lt;'Parameters for scoring'!T$13,-2,0)+IF(N42&gt;'Parameters for scoring'!T$7,-1,0)</f>
        <v>3</v>
      </c>
      <c r="Z42" s="36">
        <f>SUM(P42:U42)/2+V42+SUM(W42:X42)/2+Y42</f>
        <v>15.5</v>
      </c>
      <c r="AA42" s="39" t="s">
        <v>57</v>
      </c>
      <c r="AC42" s="14"/>
      <c r="AD42" s="14"/>
      <c r="AE42" s="14"/>
      <c r="AF42" s="14"/>
      <c r="AG42" s="14"/>
      <c r="AH42" s="14"/>
      <c r="AI42" s="14"/>
      <c r="AJ42" s="14"/>
      <c r="AK42" s="14"/>
      <c r="AL42" s="14"/>
      <c r="AN42" s="18"/>
    </row>
    <row r="43" spans="1:40" x14ac:dyDescent="0.25">
      <c r="A43" s="42" t="str">
        <f>HYPERLINK("Structures\MMV1031421.png","MMV1031421")</f>
        <v>MMV1031421</v>
      </c>
      <c r="B43" t="s">
        <v>411</v>
      </c>
      <c r="C43" t="s">
        <v>412</v>
      </c>
      <c r="D43" t="s">
        <v>279</v>
      </c>
      <c r="E43">
        <v>301.346</v>
      </c>
      <c r="F43" s="17">
        <v>0.5</v>
      </c>
      <c r="G43">
        <v>5</v>
      </c>
      <c r="H43">
        <v>3</v>
      </c>
      <c r="I43">
        <v>2</v>
      </c>
      <c r="J43">
        <v>84.08</v>
      </c>
      <c r="K43">
        <v>0</v>
      </c>
      <c r="L43">
        <v>3.03</v>
      </c>
      <c r="M43">
        <v>-3.54</v>
      </c>
      <c r="N43">
        <v>3.03</v>
      </c>
      <c r="O43" t="s">
        <v>410</v>
      </c>
      <c r="P43" s="36">
        <f>IF(E43&lt;'Parameters for scoring'!O$9,1,0)+IF(E43&lt;'Parameters for scoring'!O$11,-1,0)+IF(E43&lt;'Parameters for scoring'!O$8,1,0)+IF(E43&lt;'Parameters for scoring'!O$12,-1,0)+IF(E43&lt;'Parameters for scoring'!O$7,1,0)+IF(E43&lt;'Parameters for scoring'!O$13,-2,0)+IF(E43&gt;'Parameters for scoring'!O$7,-1,0)</f>
        <v>3</v>
      </c>
      <c r="Q43" s="36">
        <f>IF(F43&lt;'Parameters for scoring'!P$9,1,0)+IF(F43&lt;'Parameters for scoring'!P$11,-1,0)+IF(F43&lt;'Parameters for scoring'!P$8,1,0)+IF(F43&lt;'Parameters for scoring'!P$12,-1,0)+IF(F43&lt;'Parameters for scoring'!P$7,1,0)+IF(F43&lt;'Parameters for scoring'!P$12,-2,0)+IF(F43&gt;'Parameters for scoring'!P$7,-1,0)</f>
        <v>1</v>
      </c>
      <c r="R43" s="36">
        <f>IF(G43='Parameters for scoring'!$U$8,3,0)+IF(G43='Parameters for scoring'!$U$7,2,0)+IF(G43='Parameters for scoring'!$U$10, 1,0)+IF(G43='Parameters for scoring'!$U$9,2,0)+IF(G43='Parameters for scoring'!$U$6,1,0)+IF(G43&gt;'Parameters for scoring'!$U$6,-1,0)+IF(G43&lt;'[1]Parameters for scoring'!$U$10,-1,0)</f>
        <v>3</v>
      </c>
      <c r="S43" s="36">
        <f>IF(H43='Parameters for scoring'!V$8,3,0)+IF(H43='Parameters for scoring'!V$7,2,0)+IF(H43='Parameters for scoring'!V$9,2,0)+IF(H43='Parameters for scoring'!V$6,1,0)+IF(H43='Parameters for scoring'!V$10,1,0)+IF(H43&gt;'Parameters for scoring'!V$6,-1,0)</f>
        <v>2</v>
      </c>
      <c r="T43" s="36">
        <f>IF(I43='Parameters for scoring'!W$8,3,0)+IF(I43='Parameters for scoring'!W$7,2,0)+IF(I43='Parameters for scoring'!W$6,1,0)+IF(I43&gt;'Parameters for scoring'!W$6,-1,0)</f>
        <v>1</v>
      </c>
      <c r="U43" s="36">
        <f>IF(J43&lt;'Parameters for scoring'!Q$9,1,0)+IF(J43&lt;'Parameters for scoring'!Q$11,-1,0)+IF(J43&lt;'Parameters for scoring'!Q$8,1,0)+IF(J43&lt;'Parameters for scoring'!Q$11,-1,0)+IF(J43&lt;'Parameters for scoring'!Q$7,1,0)+IF(J43&lt;'Parameters for scoring'!Q$11,-2,0)+IF(J43&gt;'Parameters for scoring'!Q$7,-1,0)</f>
        <v>3</v>
      </c>
      <c r="V43" s="36">
        <f>IF(K43=-1, 2,0)+IF(K43=0,3,0)+IF(K43=1, -2,0)+IF(K43&gt;1,-3,0)+IF(K43=-2, 1,0)+IF(K43&lt;-2, -1,0)</f>
        <v>3</v>
      </c>
      <c r="W43" s="36">
        <f>IF(L43&lt;'Parameters for scoring'!R$9,1,0)+IF(L43&lt;'Parameters for scoring'!R$11,-1,0)+IF(L43&lt;'Parameters for scoring'!R$8,1,0)+IF(L43&lt;'Parameters for scoring'!R$12,-1,0)+IF(L43&lt;'Parameters for scoring'!R$7,1,0)+IF(L43&lt;'Parameters for scoring'!R$13,-2,0)+IF(L43&gt;'Parameters for scoring'!R$7,-1,0)</f>
        <v>3</v>
      </c>
      <c r="X43" s="36">
        <f>IF(M43&lt;'Parameters for scoring'!S$9,1,0)+IF(M43&lt;'Parameters for scoring'!S$11,-1,0)+IF(M43&lt;'Parameters for scoring'!S$8,1,0)+IF(M43&lt;'Parameters for scoring'!S$12,-1,0)+IF(M43&lt;'Parameters for scoring'!S$7,1,0)+IF(M43&lt;'Parameters for scoring'!S$13,-2,0)+IF(M43&gt;'Parameters for scoring'!S$7,-1,0)</f>
        <v>3</v>
      </c>
      <c r="Y43" s="36">
        <f>IF(N43&lt;'Parameters for scoring'!T$9,1,0)+IF(N43&lt;'Parameters for scoring'!T$11,-1,0)+IF(N43&lt;'Parameters for scoring'!T$8,1,0)+IF(N43&lt;'Parameters for scoring'!T$12,-1,0)+IF(N43&lt;'Parameters for scoring'!T$7,1,0)+IF(N43&lt;'Parameters for scoring'!T$13,-2,0)+IF(N43&gt;'Parameters for scoring'!T$7,-1,0)</f>
        <v>3</v>
      </c>
      <c r="Z43" s="36">
        <f>SUM(P43:U43)/2+V43+SUM(W43:X43)/2+Y43</f>
        <v>15.5</v>
      </c>
      <c r="AA43" s="39" t="s">
        <v>57</v>
      </c>
      <c r="AC43" s="14"/>
      <c r="AD43" s="14"/>
      <c r="AE43" s="14"/>
      <c r="AF43" s="14"/>
      <c r="AG43" s="14"/>
      <c r="AH43" s="14"/>
      <c r="AI43" s="14"/>
      <c r="AJ43" s="14"/>
      <c r="AK43" s="14"/>
      <c r="AL43" s="14"/>
      <c r="AN43" s="18"/>
    </row>
    <row r="44" spans="1:40" x14ac:dyDescent="0.25">
      <c r="A44" s="42" t="str">
        <f>HYPERLINK("Structures\MMV522726.png","MMV522726")</f>
        <v>MMV522726</v>
      </c>
      <c r="B44" t="s">
        <v>425</v>
      </c>
      <c r="C44" t="s">
        <v>426</v>
      </c>
      <c r="D44" t="s">
        <v>427</v>
      </c>
      <c r="E44">
        <v>379.48</v>
      </c>
      <c r="F44" s="17">
        <v>0.55555555555555558</v>
      </c>
      <c r="G44">
        <v>6</v>
      </c>
      <c r="H44">
        <v>2</v>
      </c>
      <c r="I44">
        <v>2</v>
      </c>
      <c r="J44">
        <v>63.13</v>
      </c>
      <c r="K44">
        <v>0</v>
      </c>
      <c r="L44">
        <v>2.76</v>
      </c>
      <c r="M44">
        <v>-4.7300000000000004</v>
      </c>
      <c r="N44">
        <v>2.76</v>
      </c>
      <c r="O44" t="s">
        <v>2480</v>
      </c>
      <c r="P44" s="36">
        <f>IF(E44&lt;'Parameters for scoring'!O$9,1,0)+IF(E44&lt;'Parameters for scoring'!O$11,-1,0)+IF(E44&lt;'Parameters for scoring'!O$8,1,0)+IF(E44&lt;'Parameters for scoring'!O$12,-1,0)+IF(E44&lt;'Parameters for scoring'!O$7,1,0)+IF(E44&lt;'Parameters for scoring'!O$13,-2,0)+IF(E44&gt;'Parameters for scoring'!O$7,-1,0)</f>
        <v>3</v>
      </c>
      <c r="Q44" s="36">
        <f>IF(F44&lt;'Parameters for scoring'!P$9,1,0)+IF(F44&lt;'Parameters for scoring'!P$11,-1,0)+IF(F44&lt;'Parameters for scoring'!P$8,1,0)+IF(F44&lt;'Parameters for scoring'!P$12,-1,0)+IF(F44&lt;'Parameters for scoring'!P$7,1,0)+IF(F44&lt;'Parameters for scoring'!P$12,-2,0)+IF(F44&gt;'Parameters for scoring'!P$7,-1,0)</f>
        <v>1</v>
      </c>
      <c r="R44" s="36">
        <f>IF(G44='Parameters for scoring'!$U$8,3,0)+IF(G44='Parameters for scoring'!$U$7,2,0)+IF(G44='Parameters for scoring'!$U$10, 1,0)+IF(G44='Parameters for scoring'!$U$9,2,0)+IF(G44='Parameters for scoring'!$U$6,1,0)+IF(G44&gt;'Parameters for scoring'!$U$6,-1,0)+IF(G44&lt;'[1]Parameters for scoring'!$U$10,-1,0)</f>
        <v>2</v>
      </c>
      <c r="S44" s="36">
        <f>IF(H44='Parameters for scoring'!V$8,3,0)+IF(H44='Parameters for scoring'!V$7,2,0)+IF(H44='Parameters for scoring'!V$9,2,0)+IF(H44='Parameters for scoring'!V$6,1,0)+IF(H44='Parameters for scoring'!V$10,1,0)+IF(H44&gt;'Parameters for scoring'!V$6,-1,0)</f>
        <v>3</v>
      </c>
      <c r="T44" s="36">
        <f>IF(I44='Parameters for scoring'!W$8,3,0)+IF(I44='Parameters for scoring'!W$7,2,0)+IF(I44='Parameters for scoring'!W$6,1,0)+IF(I44&gt;'Parameters for scoring'!W$6,-1,0)</f>
        <v>1</v>
      </c>
      <c r="U44" s="36">
        <f>IF(J44&lt;'Parameters for scoring'!Q$9,1,0)+IF(J44&lt;'Parameters for scoring'!Q$11,-1,0)+IF(J44&lt;'Parameters for scoring'!Q$8,1,0)+IF(J44&lt;'Parameters for scoring'!Q$11,-1,0)+IF(J44&lt;'Parameters for scoring'!Q$7,1,0)+IF(J44&lt;'Parameters for scoring'!Q$11,-2,0)+IF(J44&gt;'Parameters for scoring'!Q$7,-1,0)</f>
        <v>3</v>
      </c>
      <c r="V44" s="36">
        <f>IF(K44=-1, 2,0)+IF(K44=0,3,0)+IF(K44=1, -2,0)+IF(K44&gt;1,-3,0)+IF(K44=-2, 1,0)+IF(K44&lt;-2, -1,0)</f>
        <v>3</v>
      </c>
      <c r="W44" s="36">
        <f>IF(L44&lt;'Parameters for scoring'!R$9,1,0)+IF(L44&lt;'Parameters for scoring'!R$11,-1,0)+IF(L44&lt;'Parameters for scoring'!R$8,1,0)+IF(L44&lt;'Parameters for scoring'!R$12,-1,0)+IF(L44&lt;'Parameters for scoring'!R$7,1,0)+IF(L44&lt;'Parameters for scoring'!R$13,-2,0)+IF(L44&gt;'Parameters for scoring'!R$7,-1,0)</f>
        <v>3</v>
      </c>
      <c r="X44" s="36">
        <f>IF(M44&lt;'Parameters for scoring'!S$9,1,0)+IF(M44&lt;'Parameters for scoring'!S$11,-1,0)+IF(M44&lt;'Parameters for scoring'!S$8,1,0)+IF(M44&lt;'Parameters for scoring'!S$12,-1,0)+IF(M44&lt;'Parameters for scoring'!S$7,1,0)+IF(M44&lt;'Parameters for scoring'!S$13,-2,0)+IF(M44&gt;'Parameters for scoring'!S$7,-1,0)</f>
        <v>3</v>
      </c>
      <c r="Y44" s="36">
        <f>IF(N44&lt;'Parameters for scoring'!T$9,1,0)+IF(N44&lt;'Parameters for scoring'!T$11,-1,0)+IF(N44&lt;'Parameters for scoring'!T$8,1,0)+IF(N44&lt;'Parameters for scoring'!T$12,-1,0)+IF(N44&lt;'Parameters for scoring'!T$7,1,0)+IF(N44&lt;'Parameters for scoring'!T$13,-2,0)+IF(N44&gt;'Parameters for scoring'!T$7,-1,0)</f>
        <v>3</v>
      </c>
      <c r="Z44" s="36">
        <f>SUM(P44:U44)/2+V44+SUM(W44:X44)/2+Y44</f>
        <v>15.5</v>
      </c>
      <c r="AA44" s="39" t="s">
        <v>57</v>
      </c>
      <c r="AC44" s="14"/>
      <c r="AD44" s="14"/>
      <c r="AE44" s="14"/>
      <c r="AF44" s="14"/>
      <c r="AG44" s="14"/>
      <c r="AH44" s="14"/>
      <c r="AI44" s="14"/>
      <c r="AJ44" s="14"/>
      <c r="AK44" s="14"/>
      <c r="AL44" s="14"/>
      <c r="AN44" s="18"/>
    </row>
    <row r="45" spans="1:40" x14ac:dyDescent="0.25">
      <c r="A45" s="42" t="str">
        <f>HYPERLINK("Structures\MMV1013651.png","MMV1013651")</f>
        <v>MMV1013651</v>
      </c>
      <c r="B45" t="s">
        <v>473</v>
      </c>
      <c r="C45" t="s">
        <v>474</v>
      </c>
      <c r="D45" t="s">
        <v>475</v>
      </c>
      <c r="E45">
        <v>324.77999999999997</v>
      </c>
      <c r="F45" s="17">
        <v>0.52380952380952384</v>
      </c>
      <c r="G45">
        <v>5</v>
      </c>
      <c r="H45">
        <v>3</v>
      </c>
      <c r="I45">
        <v>2</v>
      </c>
      <c r="J45">
        <v>81.42</v>
      </c>
      <c r="K45">
        <v>0</v>
      </c>
      <c r="L45">
        <v>3.35</v>
      </c>
      <c r="M45">
        <v>-5.03</v>
      </c>
      <c r="N45">
        <v>3.35</v>
      </c>
      <c r="O45" t="s">
        <v>472</v>
      </c>
      <c r="P45" s="36">
        <f>IF(E45&lt;'Parameters for scoring'!O$9,1,0)+IF(E45&lt;'Parameters for scoring'!O$11,-1,0)+IF(E45&lt;'Parameters for scoring'!O$8,1,0)+IF(E45&lt;'Parameters for scoring'!O$12,-1,0)+IF(E45&lt;'Parameters for scoring'!O$7,1,0)+IF(E45&lt;'Parameters for scoring'!O$13,-2,0)+IF(E45&gt;'Parameters for scoring'!O$7,-1,0)</f>
        <v>3</v>
      </c>
      <c r="Q45" s="36">
        <f>IF(F45&lt;'Parameters for scoring'!P$9,1,0)+IF(F45&lt;'Parameters for scoring'!P$11,-1,0)+IF(F45&lt;'Parameters for scoring'!P$8,1,0)+IF(F45&lt;'Parameters for scoring'!P$12,-1,0)+IF(F45&lt;'Parameters for scoring'!P$7,1,0)+IF(F45&lt;'Parameters for scoring'!P$12,-2,0)+IF(F45&gt;'Parameters for scoring'!P$7,-1,0)</f>
        <v>1</v>
      </c>
      <c r="R45" s="36">
        <f>IF(G45='Parameters for scoring'!$U$8,3,0)+IF(G45='Parameters for scoring'!$U$7,2,0)+IF(G45='Parameters for scoring'!$U$10, 1,0)+IF(G45='Parameters for scoring'!$U$9,2,0)+IF(G45='Parameters for scoring'!$U$6,1,0)+IF(G45&gt;'Parameters for scoring'!$U$6,-1,0)+IF(G45&lt;'[1]Parameters for scoring'!$U$10,-1,0)</f>
        <v>3</v>
      </c>
      <c r="S45" s="36">
        <f>IF(H45='Parameters for scoring'!V$8,3,0)+IF(H45='Parameters for scoring'!V$7,2,0)+IF(H45='Parameters for scoring'!V$9,2,0)+IF(H45='Parameters for scoring'!V$6,1,0)+IF(H45='Parameters for scoring'!V$10,1,0)+IF(H45&gt;'Parameters for scoring'!V$6,-1,0)</f>
        <v>2</v>
      </c>
      <c r="T45" s="36">
        <f>IF(I45='Parameters for scoring'!W$8,3,0)+IF(I45='Parameters for scoring'!W$7,2,0)+IF(I45='Parameters for scoring'!W$6,1,0)+IF(I45&gt;'Parameters for scoring'!W$6,-1,0)</f>
        <v>1</v>
      </c>
      <c r="U45" s="36">
        <f>IF(J45&lt;'Parameters for scoring'!Q$9,1,0)+IF(J45&lt;'Parameters for scoring'!Q$11,-1,0)+IF(J45&lt;'Parameters for scoring'!Q$8,1,0)+IF(J45&lt;'Parameters for scoring'!Q$11,-1,0)+IF(J45&lt;'Parameters for scoring'!Q$7,1,0)+IF(J45&lt;'Parameters for scoring'!Q$11,-2,0)+IF(J45&gt;'Parameters for scoring'!Q$7,-1,0)</f>
        <v>3</v>
      </c>
      <c r="V45" s="36">
        <f>IF(K45=-1, 2,0)+IF(K45=0,3,0)+IF(K45=1, -2,0)+IF(K45&gt;1,-3,0)+IF(K45=-2, 1,0)+IF(K45&lt;-2, -1,0)</f>
        <v>3</v>
      </c>
      <c r="W45" s="36">
        <f>IF(L45&lt;'Parameters for scoring'!R$9,1,0)+IF(L45&lt;'Parameters for scoring'!R$11,-1,0)+IF(L45&lt;'Parameters for scoring'!R$8,1,0)+IF(L45&lt;'Parameters for scoring'!R$12,-1,0)+IF(L45&lt;'Parameters for scoring'!R$7,1,0)+IF(L45&lt;'Parameters for scoring'!R$13,-2,0)+IF(L45&gt;'Parameters for scoring'!R$7,-1,0)</f>
        <v>3</v>
      </c>
      <c r="X45" s="36">
        <f>IF(M45&lt;'Parameters for scoring'!S$9,1,0)+IF(M45&lt;'Parameters for scoring'!S$11,-1,0)+IF(M45&lt;'Parameters for scoring'!S$8,1,0)+IF(M45&lt;'Parameters for scoring'!S$12,-1,0)+IF(M45&lt;'Parameters for scoring'!S$7,1,0)+IF(M45&lt;'Parameters for scoring'!S$13,-2,0)+IF(M45&gt;'Parameters for scoring'!S$7,-1,0)</f>
        <v>3</v>
      </c>
      <c r="Y45" s="36">
        <f>IF(N45&lt;'Parameters for scoring'!T$9,1,0)+IF(N45&lt;'Parameters for scoring'!T$11,-1,0)+IF(N45&lt;'Parameters for scoring'!T$8,1,0)+IF(N45&lt;'Parameters for scoring'!T$12,-1,0)+IF(N45&lt;'Parameters for scoring'!T$7,1,0)+IF(N45&lt;'Parameters for scoring'!T$13,-2,0)+IF(N45&gt;'Parameters for scoring'!T$7,-1,0)</f>
        <v>3</v>
      </c>
      <c r="Z45" s="36">
        <f>SUM(P45:U45)/2+V45+SUM(W45:X45)/2+Y45</f>
        <v>15.5</v>
      </c>
      <c r="AA45" s="39" t="s">
        <v>57</v>
      </c>
      <c r="AC45" s="14"/>
      <c r="AD45" s="14"/>
      <c r="AE45" s="14"/>
      <c r="AF45" s="14"/>
      <c r="AG45" s="14"/>
      <c r="AH45" s="14"/>
      <c r="AI45" s="14"/>
      <c r="AJ45" s="14"/>
      <c r="AK45" s="14"/>
      <c r="AL45" s="14"/>
      <c r="AN45" s="18"/>
    </row>
    <row r="46" spans="1:40" x14ac:dyDescent="0.25">
      <c r="A46" s="42" t="str">
        <f>HYPERLINK("Structures\MMV1528898.png","MMV1528898")</f>
        <v>MMV1528898</v>
      </c>
      <c r="B46" t="s">
        <v>145</v>
      </c>
      <c r="C46" t="s">
        <v>146</v>
      </c>
      <c r="D46" t="s">
        <v>147</v>
      </c>
      <c r="E46">
        <v>334.46300000000002</v>
      </c>
      <c r="F46" s="41">
        <v>0.48</v>
      </c>
      <c r="G46">
        <v>4</v>
      </c>
      <c r="H46">
        <v>3</v>
      </c>
      <c r="I46">
        <v>1</v>
      </c>
      <c r="J46">
        <v>35.83</v>
      </c>
      <c r="K46">
        <v>0</v>
      </c>
      <c r="L46">
        <v>4.28</v>
      </c>
      <c r="M46">
        <v>-5.64</v>
      </c>
      <c r="N46">
        <v>4.28</v>
      </c>
      <c r="O46" t="s">
        <v>144</v>
      </c>
      <c r="P46" s="36">
        <f>IF(E46&lt;'Parameters for scoring'!O$9,1,0)+IF(E46&lt;'Parameters for scoring'!O$11,-1,0)+IF(E46&lt;'Parameters for scoring'!O$8,1,0)+IF(E46&lt;'Parameters for scoring'!O$12,-1,0)+IF(E46&lt;'Parameters for scoring'!O$7,1,0)+IF(E46&lt;'Parameters for scoring'!O$13,-2,0)+IF(E46&gt;'Parameters for scoring'!O$7,-1,0)</f>
        <v>3</v>
      </c>
      <c r="Q46" s="36">
        <f>IF(F46&lt;'Parameters for scoring'!P$9,1,0)+IF(F46&lt;'Parameters for scoring'!P$11,-1,0)+IF(F46&lt;'Parameters for scoring'!P$8,1,0)+IF(F46&lt;'Parameters for scoring'!P$12,-1,0)+IF(F46&lt;'Parameters for scoring'!P$7,1,0)+IF(F46&lt;'Parameters for scoring'!P$12,-2,0)+IF(F46&gt;'Parameters for scoring'!P$7,-1,0)</f>
        <v>2</v>
      </c>
      <c r="R46" s="36">
        <f>IF(G46='Parameters for scoring'!$U$8,3,0)+IF(G46='Parameters for scoring'!$U$7,2,0)+IF(G46='Parameters for scoring'!$U$10, 1,0)+IF(G46='Parameters for scoring'!$U$9,2,0)+IF(G46='Parameters for scoring'!$U$6,1,0)+IF(G46&gt;'Parameters for scoring'!$U$6,-1,0)+IF(G46&lt;'[1]Parameters for scoring'!$U$10,-1,0)</f>
        <v>2</v>
      </c>
      <c r="S46" s="36">
        <f>IF(H46='Parameters for scoring'!V$8,3,0)+IF(H46='Parameters for scoring'!V$7,2,0)+IF(H46='Parameters for scoring'!V$9,2,0)+IF(H46='Parameters for scoring'!V$6,1,0)+IF(H46='Parameters for scoring'!V$10,1,0)+IF(H46&gt;'Parameters for scoring'!V$6,-1,0)</f>
        <v>2</v>
      </c>
      <c r="T46" s="36">
        <f>IF(I46='Parameters for scoring'!W$8,3,0)+IF(I46='Parameters for scoring'!W$7,2,0)+IF(I46='Parameters for scoring'!W$6,1,0)+IF(I46&gt;'Parameters for scoring'!W$6,-1,0)</f>
        <v>2</v>
      </c>
      <c r="U46" s="36">
        <f>IF(J46&lt;'Parameters for scoring'!Q$9,1,0)+IF(J46&lt;'Parameters for scoring'!Q$11,-1,0)+IF(J46&lt;'Parameters for scoring'!Q$8,1,0)+IF(J46&lt;'Parameters for scoring'!Q$11,-1,0)+IF(J46&lt;'Parameters for scoring'!Q$7,1,0)+IF(J46&lt;'Parameters for scoring'!Q$11,-2,0)+IF(J46&gt;'Parameters for scoring'!Q$7,-1,0)</f>
        <v>3</v>
      </c>
      <c r="V46" s="36">
        <f>IF(K46=-1, 2,0)+IF(K46=0,3,0)+IF(K46=1, -2,0)+IF(K46&gt;1,-3,0)+IF(K46=-2, 1,0)+IF(K46&lt;-2, -1,0)</f>
        <v>3</v>
      </c>
      <c r="W46" s="36">
        <f>IF(L46&lt;'Parameters for scoring'!R$9,1,0)+IF(L46&lt;'Parameters for scoring'!R$11,-1,0)+IF(L46&lt;'Parameters for scoring'!R$8,1,0)+IF(L46&lt;'Parameters for scoring'!R$12,-1,0)+IF(L46&lt;'Parameters for scoring'!R$7,1,0)+IF(L46&lt;'Parameters for scoring'!R$13,-2,0)+IF(L46&gt;'Parameters for scoring'!R$7,-1,0)</f>
        <v>3</v>
      </c>
      <c r="X46" s="36">
        <f>IF(M46&lt;'Parameters for scoring'!S$9,1,0)+IF(M46&lt;'Parameters for scoring'!S$11,-1,0)+IF(M46&lt;'Parameters for scoring'!S$8,1,0)+IF(M46&lt;'Parameters for scoring'!S$12,-1,0)+IF(M46&lt;'Parameters for scoring'!S$7,1,0)+IF(M46&lt;'Parameters for scoring'!S$13,-2,0)+IF(M46&gt;'Parameters for scoring'!S$7,-1,0)</f>
        <v>2</v>
      </c>
      <c r="Y46" s="36">
        <f>IF(N46&lt;'Parameters for scoring'!T$9,1,0)+IF(N46&lt;'Parameters for scoring'!T$11,-1,0)+IF(N46&lt;'Parameters for scoring'!T$8,1,0)+IF(N46&lt;'Parameters for scoring'!T$12,-1,0)+IF(N46&lt;'Parameters for scoring'!T$7,1,0)+IF(N46&lt;'Parameters for scoring'!T$13,-2,0)+IF(N46&gt;'Parameters for scoring'!T$7,-1,0)</f>
        <v>3</v>
      </c>
      <c r="Z46" s="36">
        <f>SUM(P46:U46)/2+V46+SUM(W46:X46)/2+Y46</f>
        <v>15.5</v>
      </c>
      <c r="AA46" s="39" t="s">
        <v>57</v>
      </c>
      <c r="AC46" s="14"/>
      <c r="AD46" s="14"/>
      <c r="AE46" s="14"/>
      <c r="AF46" s="14"/>
      <c r="AG46" s="14"/>
      <c r="AH46" s="14"/>
      <c r="AI46" s="14"/>
      <c r="AJ46" s="14"/>
      <c r="AK46" s="14"/>
      <c r="AL46" s="14"/>
      <c r="AN46" s="18"/>
    </row>
    <row r="47" spans="1:40" x14ac:dyDescent="0.25">
      <c r="A47" s="42" t="str">
        <f>HYPERLINK("Structures\MMV049749.png","MMV049749")</f>
        <v>MMV049749</v>
      </c>
      <c r="B47" t="s">
        <v>148</v>
      </c>
      <c r="C47" t="s">
        <v>149</v>
      </c>
      <c r="D47" t="s">
        <v>150</v>
      </c>
      <c r="E47">
        <v>356.37</v>
      </c>
      <c r="F47" s="41">
        <v>0.45833333333333331</v>
      </c>
      <c r="G47">
        <v>4</v>
      </c>
      <c r="H47">
        <v>4</v>
      </c>
      <c r="I47">
        <v>1</v>
      </c>
      <c r="J47">
        <v>58.12</v>
      </c>
      <c r="K47">
        <v>0</v>
      </c>
      <c r="L47">
        <v>2.9</v>
      </c>
      <c r="M47">
        <v>-5.05</v>
      </c>
      <c r="N47">
        <v>2.9</v>
      </c>
      <c r="O47" t="s">
        <v>2465</v>
      </c>
      <c r="P47" s="36">
        <f>IF(E47&lt;'Parameters for scoring'!O$9,1,0)+IF(E47&lt;'Parameters for scoring'!O$11,-1,0)+IF(E47&lt;'Parameters for scoring'!O$8,1,0)+IF(E47&lt;'Parameters for scoring'!O$12,-1,0)+IF(E47&lt;'Parameters for scoring'!O$7,1,0)+IF(E47&lt;'Parameters for scoring'!O$13,-2,0)+IF(E47&gt;'Parameters for scoring'!O$7,-1,0)</f>
        <v>3</v>
      </c>
      <c r="Q47" s="36">
        <f>IF(F47&lt;'Parameters for scoring'!P$9,1,0)+IF(F47&lt;'Parameters for scoring'!P$11,-1,0)+IF(F47&lt;'Parameters for scoring'!P$8,1,0)+IF(F47&lt;'Parameters for scoring'!P$12,-1,0)+IF(F47&lt;'Parameters for scoring'!P$7,1,0)+IF(F47&lt;'Parameters for scoring'!P$12,-2,0)+IF(F47&gt;'Parameters for scoring'!P$7,-1,0)</f>
        <v>2</v>
      </c>
      <c r="R47" s="36">
        <f>IF(G47='Parameters for scoring'!$U$8,3,0)+IF(G47='Parameters for scoring'!$U$7,2,0)+IF(G47='Parameters for scoring'!$U$10, 1,0)+IF(G47='Parameters for scoring'!$U$9,2,0)+IF(G47='Parameters for scoring'!$U$6,1,0)+IF(G47&gt;'Parameters for scoring'!$U$6,-1,0)+IF(G47&lt;'[1]Parameters for scoring'!$U$10,-1,0)</f>
        <v>2</v>
      </c>
      <c r="S47" s="36">
        <f>IF(H47='Parameters for scoring'!V$8,3,0)+IF(H47='Parameters for scoring'!V$7,2,0)+IF(H47='Parameters for scoring'!V$9,2,0)+IF(H47='Parameters for scoring'!V$6,1,0)+IF(H47='Parameters for scoring'!V$10,1,0)+IF(H47&gt;'Parameters for scoring'!V$6,-1,0)</f>
        <v>1</v>
      </c>
      <c r="T47" s="36">
        <f>IF(I47='Parameters for scoring'!W$8,3,0)+IF(I47='Parameters for scoring'!W$7,2,0)+IF(I47='Parameters for scoring'!W$6,1,0)+IF(I47&gt;'Parameters for scoring'!W$6,-1,0)</f>
        <v>2</v>
      </c>
      <c r="U47" s="36">
        <f>IF(J47&lt;'Parameters for scoring'!Q$9,1,0)+IF(J47&lt;'Parameters for scoring'!Q$11,-1,0)+IF(J47&lt;'Parameters for scoring'!Q$8,1,0)+IF(J47&lt;'Parameters for scoring'!Q$11,-1,0)+IF(J47&lt;'Parameters for scoring'!Q$7,1,0)+IF(J47&lt;'Parameters for scoring'!Q$11,-2,0)+IF(J47&gt;'Parameters for scoring'!Q$7,-1,0)</f>
        <v>3</v>
      </c>
      <c r="V47" s="36">
        <f>IF(K47=-1, 2,0)+IF(K47=0,3,0)+IF(K47=1, -2,0)+IF(K47&gt;1,-3,0)+IF(K47=-2, 1,0)+IF(K47&lt;-2, -1,0)</f>
        <v>3</v>
      </c>
      <c r="W47" s="36">
        <f>IF(L47&lt;'Parameters for scoring'!R$9,1,0)+IF(L47&lt;'Parameters for scoring'!R$11,-1,0)+IF(L47&lt;'Parameters for scoring'!R$8,1,0)+IF(L47&lt;'Parameters for scoring'!R$12,-1,0)+IF(L47&lt;'Parameters for scoring'!R$7,1,0)+IF(L47&lt;'Parameters for scoring'!R$13,-2,0)+IF(L47&gt;'Parameters for scoring'!R$7,-1,0)</f>
        <v>3</v>
      </c>
      <c r="X47" s="36">
        <f>IF(M47&lt;'Parameters for scoring'!S$9,1,0)+IF(M47&lt;'Parameters for scoring'!S$11,-1,0)+IF(M47&lt;'Parameters for scoring'!S$8,1,0)+IF(M47&lt;'Parameters for scoring'!S$12,-1,0)+IF(M47&lt;'Parameters for scoring'!S$7,1,0)+IF(M47&lt;'Parameters for scoring'!S$13,-2,0)+IF(M47&gt;'Parameters for scoring'!S$7,-1,0)</f>
        <v>3</v>
      </c>
      <c r="Y47" s="36">
        <f>IF(N47&lt;'Parameters for scoring'!T$9,1,0)+IF(N47&lt;'Parameters for scoring'!T$11,-1,0)+IF(N47&lt;'Parameters for scoring'!T$8,1,0)+IF(N47&lt;'Parameters for scoring'!T$12,-1,0)+IF(N47&lt;'Parameters for scoring'!T$7,1,0)+IF(N47&lt;'Parameters for scoring'!T$13,-2,0)+IF(N47&gt;'Parameters for scoring'!T$7,-1,0)</f>
        <v>3</v>
      </c>
      <c r="Z47" s="36">
        <f>SUM(P47:U47)/2+V47+SUM(W47:X47)/2+Y47</f>
        <v>15.5</v>
      </c>
      <c r="AA47" s="39" t="s">
        <v>57</v>
      </c>
      <c r="AC47" s="14"/>
      <c r="AD47" s="14"/>
      <c r="AE47" s="14"/>
      <c r="AF47" s="14"/>
      <c r="AG47" s="14"/>
      <c r="AH47" s="14"/>
      <c r="AI47" s="14"/>
      <c r="AJ47" s="14"/>
      <c r="AK47" s="14"/>
      <c r="AL47" s="14"/>
      <c r="AN47" s="18"/>
    </row>
    <row r="48" spans="1:40" x14ac:dyDescent="0.25">
      <c r="A48" s="42" t="str">
        <f>HYPERLINK("Structures\MMV044470.png","MMV044470")</f>
        <v>MMV044470</v>
      </c>
      <c r="B48" t="s">
        <v>167</v>
      </c>
      <c r="C48" t="s">
        <v>168</v>
      </c>
      <c r="D48" t="s">
        <v>169</v>
      </c>
      <c r="E48">
        <v>340.30599999999998</v>
      </c>
      <c r="F48" s="41">
        <v>0.45833333333333331</v>
      </c>
      <c r="G48">
        <v>4</v>
      </c>
      <c r="H48">
        <v>4</v>
      </c>
      <c r="I48">
        <v>1</v>
      </c>
      <c r="J48">
        <v>71.260000000000005</v>
      </c>
      <c r="K48">
        <v>0</v>
      </c>
      <c r="L48">
        <v>2.04</v>
      </c>
      <c r="M48">
        <v>-4.51</v>
      </c>
      <c r="N48">
        <v>2.04</v>
      </c>
      <c r="O48" t="s">
        <v>2466</v>
      </c>
      <c r="P48" s="36">
        <f>IF(E48&lt;'Parameters for scoring'!O$9,1,0)+IF(E48&lt;'Parameters for scoring'!O$11,-1,0)+IF(E48&lt;'Parameters for scoring'!O$8,1,0)+IF(E48&lt;'Parameters for scoring'!O$12,-1,0)+IF(E48&lt;'Parameters for scoring'!O$7,1,0)+IF(E48&lt;'Parameters for scoring'!O$13,-2,0)+IF(E48&gt;'Parameters for scoring'!O$7,-1,0)</f>
        <v>3</v>
      </c>
      <c r="Q48" s="36">
        <f>IF(F48&lt;'Parameters for scoring'!P$9,1,0)+IF(F48&lt;'Parameters for scoring'!P$11,-1,0)+IF(F48&lt;'Parameters for scoring'!P$8,1,0)+IF(F48&lt;'Parameters for scoring'!P$12,-1,0)+IF(F48&lt;'Parameters for scoring'!P$7,1,0)+IF(F48&lt;'Parameters for scoring'!P$12,-2,0)+IF(F48&gt;'Parameters for scoring'!P$7,-1,0)</f>
        <v>2</v>
      </c>
      <c r="R48" s="36">
        <f>IF(G48='Parameters for scoring'!$U$8,3,0)+IF(G48='Parameters for scoring'!$U$7,2,0)+IF(G48='Parameters for scoring'!$U$10, 1,0)+IF(G48='Parameters for scoring'!$U$9,2,0)+IF(G48='Parameters for scoring'!$U$6,1,0)+IF(G48&gt;'Parameters for scoring'!$U$6,-1,0)+IF(G48&lt;'[1]Parameters for scoring'!$U$10,-1,0)</f>
        <v>2</v>
      </c>
      <c r="S48" s="36">
        <f>IF(H48='Parameters for scoring'!V$8,3,0)+IF(H48='Parameters for scoring'!V$7,2,0)+IF(H48='Parameters for scoring'!V$9,2,0)+IF(H48='Parameters for scoring'!V$6,1,0)+IF(H48='Parameters for scoring'!V$10,1,0)+IF(H48&gt;'Parameters for scoring'!V$6,-1,0)</f>
        <v>1</v>
      </c>
      <c r="T48" s="36">
        <f>IF(I48='Parameters for scoring'!W$8,3,0)+IF(I48='Parameters for scoring'!W$7,2,0)+IF(I48='Parameters for scoring'!W$6,1,0)+IF(I48&gt;'Parameters for scoring'!W$6,-1,0)</f>
        <v>2</v>
      </c>
      <c r="U48" s="36">
        <f>IF(J48&lt;'Parameters for scoring'!Q$9,1,0)+IF(J48&lt;'Parameters for scoring'!Q$11,-1,0)+IF(J48&lt;'Parameters for scoring'!Q$8,1,0)+IF(J48&lt;'Parameters for scoring'!Q$11,-1,0)+IF(J48&lt;'Parameters for scoring'!Q$7,1,0)+IF(J48&lt;'Parameters for scoring'!Q$11,-2,0)+IF(J48&gt;'Parameters for scoring'!Q$7,-1,0)</f>
        <v>3</v>
      </c>
      <c r="V48" s="36">
        <f>IF(K48=-1, 2,0)+IF(K48=0,3,0)+IF(K48=1, -2,0)+IF(K48&gt;1,-3,0)+IF(K48=-2, 1,0)+IF(K48&lt;-2, -1,0)</f>
        <v>3</v>
      </c>
      <c r="W48" s="36">
        <f>IF(L48&lt;'Parameters for scoring'!R$9,1,0)+IF(L48&lt;'Parameters for scoring'!R$11,-1,0)+IF(L48&lt;'Parameters for scoring'!R$8,1,0)+IF(L48&lt;'Parameters for scoring'!R$12,-1,0)+IF(L48&lt;'Parameters for scoring'!R$7,1,0)+IF(L48&lt;'Parameters for scoring'!R$13,-2,0)+IF(L48&gt;'Parameters for scoring'!R$7,-1,0)</f>
        <v>3</v>
      </c>
      <c r="X48" s="36">
        <f>IF(M48&lt;'Parameters for scoring'!S$9,1,0)+IF(M48&lt;'Parameters for scoring'!S$11,-1,0)+IF(M48&lt;'Parameters for scoring'!S$8,1,0)+IF(M48&lt;'Parameters for scoring'!S$12,-1,0)+IF(M48&lt;'Parameters for scoring'!S$7,1,0)+IF(M48&lt;'Parameters for scoring'!S$13,-2,0)+IF(M48&gt;'Parameters for scoring'!S$7,-1,0)</f>
        <v>3</v>
      </c>
      <c r="Y48" s="36">
        <f>IF(N48&lt;'Parameters for scoring'!T$9,1,0)+IF(N48&lt;'Parameters for scoring'!T$11,-1,0)+IF(N48&lt;'Parameters for scoring'!T$8,1,0)+IF(N48&lt;'Parameters for scoring'!T$12,-1,0)+IF(N48&lt;'Parameters for scoring'!T$7,1,0)+IF(N48&lt;'Parameters for scoring'!T$13,-2,0)+IF(N48&gt;'Parameters for scoring'!T$7,-1,0)</f>
        <v>3</v>
      </c>
      <c r="Z48" s="36">
        <f>SUM(P48:U48)/2+V48+SUM(W48:X48)/2+Y48</f>
        <v>15.5</v>
      </c>
      <c r="AA48" s="39" t="s">
        <v>57</v>
      </c>
      <c r="AC48" s="14"/>
      <c r="AD48" s="14"/>
      <c r="AE48" s="14"/>
      <c r="AF48" s="14"/>
      <c r="AG48" s="14"/>
      <c r="AH48" s="14"/>
      <c r="AI48" s="14"/>
      <c r="AJ48" s="14"/>
      <c r="AK48" s="14"/>
      <c r="AL48" s="14"/>
      <c r="AN48" s="18"/>
    </row>
    <row r="49" spans="1:40" x14ac:dyDescent="0.25">
      <c r="A49" s="42" t="str">
        <f>HYPERLINK("Structures\MMV1174825.png","MMV1174825")</f>
        <v>MMV1174825</v>
      </c>
      <c r="B49" t="s">
        <v>181</v>
      </c>
      <c r="C49" t="s">
        <v>182</v>
      </c>
      <c r="D49" t="s">
        <v>183</v>
      </c>
      <c r="E49">
        <v>329.42</v>
      </c>
      <c r="F49" s="17">
        <v>0.47826086956521741</v>
      </c>
      <c r="G49">
        <v>4</v>
      </c>
      <c r="H49">
        <v>3</v>
      </c>
      <c r="I49">
        <v>2</v>
      </c>
      <c r="J49">
        <v>75.430000000000007</v>
      </c>
      <c r="K49">
        <v>0</v>
      </c>
      <c r="L49">
        <v>2.79</v>
      </c>
      <c r="M49">
        <v>-4.55</v>
      </c>
      <c r="N49">
        <v>2.79</v>
      </c>
      <c r="O49" t="s">
        <v>180</v>
      </c>
      <c r="P49" s="36">
        <f>IF(E49&lt;'Parameters for scoring'!O$9,1,0)+IF(E49&lt;'Parameters for scoring'!O$11,-1,0)+IF(E49&lt;'Parameters for scoring'!O$8,1,0)+IF(E49&lt;'Parameters for scoring'!O$12,-1,0)+IF(E49&lt;'Parameters for scoring'!O$7,1,0)+IF(E49&lt;'Parameters for scoring'!O$13,-2,0)+IF(E49&gt;'Parameters for scoring'!O$7,-1,0)</f>
        <v>3</v>
      </c>
      <c r="Q49" s="36">
        <f>IF(F49&lt;'Parameters for scoring'!P$9,1,0)+IF(F49&lt;'Parameters for scoring'!P$11,-1,0)+IF(F49&lt;'Parameters for scoring'!P$8,1,0)+IF(F49&lt;'Parameters for scoring'!P$12,-1,0)+IF(F49&lt;'Parameters for scoring'!P$7,1,0)+IF(F49&lt;'Parameters for scoring'!P$12,-2,0)+IF(F49&gt;'Parameters for scoring'!P$7,-1,0)</f>
        <v>2</v>
      </c>
      <c r="R49" s="36">
        <f>IF(G49='Parameters for scoring'!$U$8,3,0)+IF(G49='Parameters for scoring'!$U$7,2,0)+IF(G49='Parameters for scoring'!$U$10, 1,0)+IF(G49='Parameters for scoring'!$U$9,2,0)+IF(G49='Parameters for scoring'!$U$6,1,0)+IF(G49&gt;'Parameters for scoring'!$U$6,-1,0)+IF(G49&lt;'[1]Parameters for scoring'!$U$10,-1,0)</f>
        <v>2</v>
      </c>
      <c r="S49" s="36">
        <f>IF(H49='Parameters for scoring'!V$8,3,0)+IF(H49='Parameters for scoring'!V$7,2,0)+IF(H49='Parameters for scoring'!V$9,2,0)+IF(H49='Parameters for scoring'!V$6,1,0)+IF(H49='Parameters for scoring'!V$10,1,0)+IF(H49&gt;'Parameters for scoring'!V$6,-1,0)</f>
        <v>2</v>
      </c>
      <c r="T49" s="36">
        <f>IF(I49='Parameters for scoring'!W$8,3,0)+IF(I49='Parameters for scoring'!W$7,2,0)+IF(I49='Parameters for scoring'!W$6,1,0)+IF(I49&gt;'Parameters for scoring'!W$6,-1,0)</f>
        <v>1</v>
      </c>
      <c r="U49" s="36">
        <f>IF(J49&lt;'Parameters for scoring'!Q$9,1,0)+IF(J49&lt;'Parameters for scoring'!Q$11,-1,0)+IF(J49&lt;'Parameters for scoring'!Q$8,1,0)+IF(J49&lt;'Parameters for scoring'!Q$11,-1,0)+IF(J49&lt;'Parameters for scoring'!Q$7,1,0)+IF(J49&lt;'Parameters for scoring'!Q$11,-2,0)+IF(J49&gt;'Parameters for scoring'!Q$7,-1,0)</f>
        <v>3</v>
      </c>
      <c r="V49" s="36">
        <f>IF(K49=-1, 2,0)+IF(K49=0,3,0)+IF(K49=1, -2,0)+IF(K49&gt;1,-3,0)+IF(K49=-2, 1,0)+IF(K49&lt;-2, -1,0)</f>
        <v>3</v>
      </c>
      <c r="W49" s="36">
        <f>IF(L49&lt;'Parameters for scoring'!R$9,1,0)+IF(L49&lt;'Parameters for scoring'!R$11,-1,0)+IF(L49&lt;'Parameters for scoring'!R$8,1,0)+IF(L49&lt;'Parameters for scoring'!R$12,-1,0)+IF(L49&lt;'Parameters for scoring'!R$7,1,0)+IF(L49&lt;'Parameters for scoring'!R$13,-2,0)+IF(L49&gt;'Parameters for scoring'!R$7,-1,0)</f>
        <v>3</v>
      </c>
      <c r="X49" s="36">
        <f>IF(M49&lt;'Parameters for scoring'!S$9,1,0)+IF(M49&lt;'Parameters for scoring'!S$11,-1,0)+IF(M49&lt;'Parameters for scoring'!S$8,1,0)+IF(M49&lt;'Parameters for scoring'!S$12,-1,0)+IF(M49&lt;'Parameters for scoring'!S$7,1,0)+IF(M49&lt;'Parameters for scoring'!S$13,-2,0)+IF(M49&gt;'Parameters for scoring'!S$7,-1,0)</f>
        <v>3</v>
      </c>
      <c r="Y49" s="36">
        <f>IF(N49&lt;'Parameters for scoring'!T$9,1,0)+IF(N49&lt;'Parameters for scoring'!T$11,-1,0)+IF(N49&lt;'Parameters for scoring'!T$8,1,0)+IF(N49&lt;'Parameters for scoring'!T$12,-1,0)+IF(N49&lt;'Parameters for scoring'!T$7,1,0)+IF(N49&lt;'Parameters for scoring'!T$13,-2,0)+IF(N49&gt;'Parameters for scoring'!T$7,-1,0)</f>
        <v>3</v>
      </c>
      <c r="Z49" s="36">
        <f>SUM(P49:U49)/2+V49+SUM(W49:X49)/2+Y49</f>
        <v>15.5</v>
      </c>
      <c r="AA49" s="39" t="s">
        <v>57</v>
      </c>
      <c r="AC49" s="14"/>
      <c r="AD49" s="14"/>
      <c r="AE49" s="14"/>
      <c r="AF49" s="14"/>
      <c r="AG49" s="14"/>
      <c r="AH49" s="14"/>
      <c r="AI49" s="14"/>
      <c r="AJ49" s="14"/>
      <c r="AK49" s="14"/>
      <c r="AL49" s="14"/>
      <c r="AN49" s="18"/>
    </row>
    <row r="50" spans="1:40" x14ac:dyDescent="0.25">
      <c r="A50" s="42" t="str">
        <f>HYPERLINK("Structures\MMV1445019.png","MMV1445019")</f>
        <v>MMV1445019</v>
      </c>
      <c r="B50" t="s">
        <v>212</v>
      </c>
      <c r="C50" t="s">
        <v>213</v>
      </c>
      <c r="D50" t="s">
        <v>214</v>
      </c>
      <c r="E50">
        <v>221.3</v>
      </c>
      <c r="F50" s="17">
        <v>0.375</v>
      </c>
      <c r="G50">
        <v>4</v>
      </c>
      <c r="H50">
        <v>2</v>
      </c>
      <c r="I50">
        <v>2</v>
      </c>
      <c r="J50">
        <v>49.33</v>
      </c>
      <c r="K50">
        <v>0</v>
      </c>
      <c r="L50">
        <v>3.49</v>
      </c>
      <c r="M50">
        <v>-3.39</v>
      </c>
      <c r="N50">
        <v>3.52</v>
      </c>
      <c r="O50" t="s">
        <v>211</v>
      </c>
      <c r="P50" s="36">
        <f>IF(E50&lt;'Parameters for scoring'!O$9,1,0)+IF(E50&lt;'Parameters for scoring'!O$11,-1,0)+IF(E50&lt;'Parameters for scoring'!O$8,1,0)+IF(E50&lt;'Parameters for scoring'!O$12,-1,0)+IF(E50&lt;'Parameters for scoring'!O$7,1,0)+IF(E50&lt;'Parameters for scoring'!O$13,-2,0)+IF(E50&gt;'Parameters for scoring'!O$7,-1,0)</f>
        <v>2</v>
      </c>
      <c r="Q50" s="36">
        <f>IF(F50&lt;'Parameters for scoring'!P$9,1,0)+IF(F50&lt;'Parameters for scoring'!P$11,-1,0)+IF(F50&lt;'Parameters for scoring'!P$8,1,0)+IF(F50&lt;'Parameters for scoring'!P$12,-1,0)+IF(F50&lt;'Parameters for scoring'!P$7,1,0)+IF(F50&lt;'Parameters for scoring'!P$12,-2,0)+IF(F50&gt;'Parameters for scoring'!P$7,-1,0)</f>
        <v>2</v>
      </c>
      <c r="R50" s="36">
        <f>IF(G50='Parameters for scoring'!$U$8,3,0)+IF(G50='Parameters for scoring'!$U$7,2,0)+IF(G50='Parameters for scoring'!$U$10, 1,0)+IF(G50='Parameters for scoring'!$U$9,2,0)+IF(G50='Parameters for scoring'!$U$6,1,0)+IF(G50&gt;'Parameters for scoring'!$U$6,-1,0)+IF(G50&lt;'[1]Parameters for scoring'!$U$10,-1,0)</f>
        <v>2</v>
      </c>
      <c r="S50" s="36">
        <f>IF(H50='Parameters for scoring'!V$8,3,0)+IF(H50='Parameters for scoring'!V$7,2,0)+IF(H50='Parameters for scoring'!V$9,2,0)+IF(H50='Parameters for scoring'!V$6,1,0)+IF(H50='Parameters for scoring'!V$10,1,0)+IF(H50&gt;'Parameters for scoring'!V$6,-1,0)</f>
        <v>3</v>
      </c>
      <c r="T50" s="36">
        <f>IF(I50='Parameters for scoring'!W$8,3,0)+IF(I50='Parameters for scoring'!W$7,2,0)+IF(I50='Parameters for scoring'!W$6,1,0)+IF(I50&gt;'Parameters for scoring'!W$6,-1,0)</f>
        <v>1</v>
      </c>
      <c r="U50" s="36">
        <f>IF(J50&lt;'Parameters for scoring'!Q$9,1,0)+IF(J50&lt;'Parameters for scoring'!Q$11,-1,0)+IF(J50&lt;'Parameters for scoring'!Q$8,1,0)+IF(J50&lt;'Parameters for scoring'!Q$11,-1,0)+IF(J50&lt;'Parameters for scoring'!Q$7,1,0)+IF(J50&lt;'Parameters for scoring'!Q$11,-2,0)+IF(J50&gt;'Parameters for scoring'!Q$7,-1,0)</f>
        <v>3</v>
      </c>
      <c r="V50" s="36">
        <f>IF(K50=-1, 2,0)+IF(K50=0,3,0)+IF(K50=1, -2,0)+IF(K50&gt;1,-3,0)+IF(K50=-2, 1,0)+IF(K50&lt;-2, -1,0)</f>
        <v>3</v>
      </c>
      <c r="W50" s="36">
        <f>IF(L50&lt;'Parameters for scoring'!R$9,1,0)+IF(L50&lt;'Parameters for scoring'!R$11,-1,0)+IF(L50&lt;'Parameters for scoring'!R$8,1,0)+IF(L50&lt;'Parameters for scoring'!R$12,-1,0)+IF(L50&lt;'Parameters for scoring'!R$7,1,0)+IF(L50&lt;'Parameters for scoring'!R$13,-2,0)+IF(L50&gt;'Parameters for scoring'!R$7,-1,0)</f>
        <v>3</v>
      </c>
      <c r="X50" s="36">
        <f>IF(M50&lt;'Parameters for scoring'!S$9,1,0)+IF(M50&lt;'Parameters for scoring'!S$11,-1,0)+IF(M50&lt;'Parameters for scoring'!S$8,1,0)+IF(M50&lt;'Parameters for scoring'!S$12,-1,0)+IF(M50&lt;'Parameters for scoring'!S$7,1,0)+IF(M50&lt;'Parameters for scoring'!S$13,-2,0)+IF(M50&gt;'Parameters for scoring'!S$7,-1,0)</f>
        <v>3</v>
      </c>
      <c r="Y50" s="36">
        <f>IF(N50&lt;'Parameters for scoring'!T$9,1,0)+IF(N50&lt;'Parameters for scoring'!T$11,-1,0)+IF(N50&lt;'Parameters for scoring'!T$8,1,0)+IF(N50&lt;'Parameters for scoring'!T$12,-1,0)+IF(N50&lt;'Parameters for scoring'!T$7,1,0)+IF(N50&lt;'Parameters for scoring'!T$13,-2,0)+IF(N50&gt;'Parameters for scoring'!T$7,-1,0)</f>
        <v>3</v>
      </c>
      <c r="Z50" s="36">
        <f>SUM(P50:U50)/2+V50+SUM(W50:X50)/2+Y50</f>
        <v>15.5</v>
      </c>
      <c r="AA50" s="39" t="s">
        <v>57</v>
      </c>
      <c r="AC50" s="14"/>
      <c r="AD50" s="14"/>
      <c r="AE50" s="14"/>
      <c r="AF50" s="14"/>
      <c r="AG50" s="14"/>
      <c r="AH50" s="14"/>
      <c r="AI50" s="14"/>
      <c r="AJ50" s="14"/>
      <c r="AK50" s="14"/>
      <c r="AL50" s="14"/>
      <c r="AN50" s="18"/>
    </row>
    <row r="51" spans="1:40" x14ac:dyDescent="0.25">
      <c r="A51" s="42" t="str">
        <f>HYPERLINK("Structures\MMV1460329.png","MMV1460329")</f>
        <v>MMV1460329</v>
      </c>
      <c r="B51" t="s">
        <v>226</v>
      </c>
      <c r="C51" t="s">
        <v>227</v>
      </c>
      <c r="D51" t="s">
        <v>228</v>
      </c>
      <c r="E51">
        <v>331.39</v>
      </c>
      <c r="F51" s="17">
        <v>0.60869565217391308</v>
      </c>
      <c r="G51">
        <v>3</v>
      </c>
      <c r="H51">
        <v>3</v>
      </c>
      <c r="I51">
        <v>0</v>
      </c>
      <c r="J51">
        <v>63.9</v>
      </c>
      <c r="K51">
        <v>0</v>
      </c>
      <c r="L51">
        <v>2.9</v>
      </c>
      <c r="M51">
        <v>-4.4400000000000004</v>
      </c>
      <c r="N51">
        <v>2.9</v>
      </c>
      <c r="O51" t="s">
        <v>225</v>
      </c>
      <c r="P51" s="36">
        <f>IF(E51&lt;'Parameters for scoring'!O$9,1,0)+IF(E51&lt;'Parameters for scoring'!O$11,-1,0)+IF(E51&lt;'Parameters for scoring'!O$8,1,0)+IF(E51&lt;'Parameters for scoring'!O$12,-1,0)+IF(E51&lt;'Parameters for scoring'!O$7,1,0)+IF(E51&lt;'Parameters for scoring'!O$13,-2,0)+IF(E51&gt;'Parameters for scoring'!O$7,-1,0)</f>
        <v>3</v>
      </c>
      <c r="Q51" s="36">
        <f>IF(F51&lt;'Parameters for scoring'!P$9,1,0)+IF(F51&lt;'Parameters for scoring'!P$11,-1,0)+IF(F51&lt;'Parameters for scoring'!P$8,1,0)+IF(F51&lt;'Parameters for scoring'!P$12,-1,0)+IF(F51&lt;'Parameters for scoring'!P$7,1,0)+IF(F51&lt;'Parameters for scoring'!P$12,-2,0)+IF(F51&gt;'Parameters for scoring'!P$7,-1,0)</f>
        <v>1</v>
      </c>
      <c r="R51" s="36">
        <f>IF(G51='Parameters for scoring'!$U$8,3,0)+IF(G51='Parameters for scoring'!$U$7,2,0)+IF(G51='Parameters for scoring'!$U$10, 1,0)+IF(G51='Parameters for scoring'!$U$9,2,0)+IF(G51='Parameters for scoring'!$U$6,1,0)+IF(G51&gt;'Parameters for scoring'!$U$6,-1,0)+IF(G51&lt;'[1]Parameters for scoring'!$U$10,-1,0)</f>
        <v>1</v>
      </c>
      <c r="S51" s="36">
        <f>IF(H51='Parameters for scoring'!V$8,3,0)+IF(H51='Parameters for scoring'!V$7,2,0)+IF(H51='Parameters for scoring'!V$9,2,0)+IF(H51='Parameters for scoring'!V$6,1,0)+IF(H51='Parameters for scoring'!V$10,1,0)+IF(H51&gt;'Parameters for scoring'!V$6,-1,0)</f>
        <v>2</v>
      </c>
      <c r="T51" s="36">
        <f>IF(I51='Parameters for scoring'!W$8,3,0)+IF(I51='Parameters for scoring'!W$7,2,0)+IF(I51='Parameters for scoring'!W$6,1,0)+IF(I51&gt;'Parameters for scoring'!W$6,-1,0)</f>
        <v>3</v>
      </c>
      <c r="U51" s="36">
        <f>IF(J51&lt;'Parameters for scoring'!Q$9,1,0)+IF(J51&lt;'Parameters for scoring'!Q$11,-1,0)+IF(J51&lt;'Parameters for scoring'!Q$8,1,0)+IF(J51&lt;'Parameters for scoring'!Q$11,-1,0)+IF(J51&lt;'Parameters for scoring'!Q$7,1,0)+IF(J51&lt;'Parameters for scoring'!Q$11,-2,0)+IF(J51&gt;'Parameters for scoring'!Q$7,-1,0)</f>
        <v>3</v>
      </c>
      <c r="V51" s="36">
        <f>IF(K51=-1, 2,0)+IF(K51=0,3,0)+IF(K51=1, -2,0)+IF(K51&gt;1,-3,0)+IF(K51=-2, 1,0)+IF(K51&lt;-2, -1,0)</f>
        <v>3</v>
      </c>
      <c r="W51" s="36">
        <f>IF(L51&lt;'Parameters for scoring'!R$9,1,0)+IF(L51&lt;'Parameters for scoring'!R$11,-1,0)+IF(L51&lt;'Parameters for scoring'!R$8,1,0)+IF(L51&lt;'Parameters for scoring'!R$12,-1,0)+IF(L51&lt;'Parameters for scoring'!R$7,1,0)+IF(L51&lt;'Parameters for scoring'!R$13,-2,0)+IF(L51&gt;'Parameters for scoring'!R$7,-1,0)</f>
        <v>3</v>
      </c>
      <c r="X51" s="36">
        <f>IF(M51&lt;'Parameters for scoring'!S$9,1,0)+IF(M51&lt;'Parameters for scoring'!S$11,-1,0)+IF(M51&lt;'Parameters for scoring'!S$8,1,0)+IF(M51&lt;'Parameters for scoring'!S$12,-1,0)+IF(M51&lt;'Parameters for scoring'!S$7,1,0)+IF(M51&lt;'Parameters for scoring'!S$13,-2,0)+IF(M51&gt;'Parameters for scoring'!S$7,-1,0)</f>
        <v>3</v>
      </c>
      <c r="Y51" s="36">
        <f>IF(N51&lt;'Parameters for scoring'!T$9,1,0)+IF(N51&lt;'Parameters for scoring'!T$11,-1,0)+IF(N51&lt;'Parameters for scoring'!T$8,1,0)+IF(N51&lt;'Parameters for scoring'!T$12,-1,0)+IF(N51&lt;'Parameters for scoring'!T$7,1,0)+IF(N51&lt;'Parameters for scoring'!T$13,-2,0)+IF(N51&gt;'Parameters for scoring'!T$7,-1,0)</f>
        <v>3</v>
      </c>
      <c r="Z51" s="36">
        <f>SUM(P51:U51)/2+V51+SUM(W51:X51)/2+Y51</f>
        <v>15.5</v>
      </c>
      <c r="AA51" s="39" t="s">
        <v>57</v>
      </c>
      <c r="AC51" s="14"/>
      <c r="AD51" s="14"/>
      <c r="AE51" s="14"/>
      <c r="AF51" s="14"/>
      <c r="AG51" s="14"/>
      <c r="AH51" s="14"/>
      <c r="AI51" s="14"/>
      <c r="AJ51" s="14"/>
      <c r="AK51" s="14"/>
      <c r="AL51" s="14"/>
      <c r="AN51" s="18"/>
    </row>
    <row r="52" spans="1:40" x14ac:dyDescent="0.25">
      <c r="A52" s="42" t="str">
        <f>HYPERLINK("Structures\MMV1030182.png","MMV1030182")</f>
        <v>MMV1030182</v>
      </c>
      <c r="B52" t="s">
        <v>550</v>
      </c>
      <c r="C52" t="s">
        <v>551</v>
      </c>
      <c r="D52" t="s">
        <v>552</v>
      </c>
      <c r="E52">
        <v>395.459</v>
      </c>
      <c r="F52" s="41">
        <v>0.44827586206896552</v>
      </c>
      <c r="G52">
        <v>5</v>
      </c>
      <c r="H52">
        <v>4</v>
      </c>
      <c r="I52">
        <v>2</v>
      </c>
      <c r="J52">
        <v>97.8</v>
      </c>
      <c r="K52">
        <v>0</v>
      </c>
      <c r="L52">
        <v>1.82</v>
      </c>
      <c r="M52">
        <v>-4.04</v>
      </c>
      <c r="N52">
        <v>1.96</v>
      </c>
      <c r="O52" t="s">
        <v>549</v>
      </c>
      <c r="P52" s="36">
        <f>IF(E52&lt;'Parameters for scoring'!O$9,1,0)+IF(E52&lt;'Parameters for scoring'!O$11,-1,0)+IF(E52&lt;'Parameters for scoring'!O$8,1,0)+IF(E52&lt;'Parameters for scoring'!O$12,-1,0)+IF(E52&lt;'Parameters for scoring'!O$7,1,0)+IF(E52&lt;'Parameters for scoring'!O$13,-2,0)+IF(E52&gt;'Parameters for scoring'!O$7,-1,0)</f>
        <v>3</v>
      </c>
      <c r="Q52" s="36">
        <f>IF(F52&lt;'Parameters for scoring'!P$9,1,0)+IF(F52&lt;'Parameters for scoring'!P$11,-1,0)+IF(F52&lt;'Parameters for scoring'!P$8,1,0)+IF(F52&lt;'Parameters for scoring'!P$12,-1,0)+IF(F52&lt;'Parameters for scoring'!P$7,1,0)+IF(F52&lt;'Parameters for scoring'!P$12,-2,0)+IF(F52&gt;'Parameters for scoring'!P$7,-1,0)</f>
        <v>2</v>
      </c>
      <c r="R52" s="36">
        <f>IF(G52='Parameters for scoring'!$U$8,3,0)+IF(G52='Parameters for scoring'!$U$7,2,0)+IF(G52='Parameters for scoring'!$U$10, 1,0)+IF(G52='Parameters for scoring'!$U$9,2,0)+IF(G52='Parameters for scoring'!$U$6,1,0)+IF(G52&gt;'Parameters for scoring'!$U$6,-1,0)+IF(G52&lt;'[1]Parameters for scoring'!$U$10,-1,0)</f>
        <v>3</v>
      </c>
      <c r="S52" s="36">
        <f>IF(H52='Parameters for scoring'!V$8,3,0)+IF(H52='Parameters for scoring'!V$7,2,0)+IF(H52='Parameters for scoring'!V$9,2,0)+IF(H52='Parameters for scoring'!V$6,1,0)+IF(H52='Parameters for scoring'!V$10,1,0)+IF(H52&gt;'Parameters for scoring'!V$6,-1,0)</f>
        <v>1</v>
      </c>
      <c r="T52" s="36">
        <f>IF(I52='Parameters for scoring'!W$8,3,0)+IF(I52='Parameters for scoring'!W$7,2,0)+IF(I52='Parameters for scoring'!W$6,1,0)+IF(I52&gt;'Parameters for scoring'!W$6,-1,0)</f>
        <v>1</v>
      </c>
      <c r="U52" s="36">
        <f>IF(J52&lt;'Parameters for scoring'!Q$9,1,0)+IF(J52&lt;'Parameters for scoring'!Q$11,-1,0)+IF(J52&lt;'Parameters for scoring'!Q$8,1,0)+IF(J52&lt;'Parameters for scoring'!Q$11,-1,0)+IF(J52&lt;'Parameters for scoring'!Q$7,1,0)+IF(J52&lt;'Parameters for scoring'!Q$11,-2,0)+IF(J52&gt;'Parameters for scoring'!Q$7,-1,0)</f>
        <v>3</v>
      </c>
      <c r="V52" s="36">
        <f>IF(K52=-1, 2,0)+IF(K52=0,3,0)+IF(K52=1, -2,0)+IF(K52&gt;1,-3,0)+IF(K52=-2, 1,0)+IF(K52&lt;-2, -1,0)</f>
        <v>3</v>
      </c>
      <c r="W52" s="36">
        <f>IF(L52&lt;'Parameters for scoring'!R$9,1,0)+IF(L52&lt;'Parameters for scoring'!R$11,-1,0)+IF(L52&lt;'Parameters for scoring'!R$8,1,0)+IF(L52&lt;'Parameters for scoring'!R$12,-1,0)+IF(L52&lt;'Parameters for scoring'!R$7,1,0)+IF(L52&lt;'Parameters for scoring'!R$13,-2,0)+IF(L52&gt;'Parameters for scoring'!R$7,-1,0)</f>
        <v>3</v>
      </c>
      <c r="X52" s="36">
        <f>IF(M52&lt;'Parameters for scoring'!S$9,1,0)+IF(M52&lt;'Parameters for scoring'!S$11,-1,0)+IF(M52&lt;'Parameters for scoring'!S$8,1,0)+IF(M52&lt;'Parameters for scoring'!S$12,-1,0)+IF(M52&lt;'Parameters for scoring'!S$7,1,0)+IF(M52&lt;'Parameters for scoring'!S$13,-2,0)+IF(M52&gt;'Parameters for scoring'!S$7,-1,0)</f>
        <v>3</v>
      </c>
      <c r="Y52" s="36">
        <f>IF(N52&lt;'Parameters for scoring'!T$9,1,0)+IF(N52&lt;'Parameters for scoring'!T$11,-1,0)+IF(N52&lt;'Parameters for scoring'!T$8,1,0)+IF(N52&lt;'Parameters for scoring'!T$12,-1,0)+IF(N52&lt;'Parameters for scoring'!T$7,1,0)+IF(N52&lt;'Parameters for scoring'!T$13,-2,0)+IF(N52&gt;'Parameters for scoring'!T$7,-1,0)</f>
        <v>3</v>
      </c>
      <c r="Z52" s="36">
        <f>SUM(P52:U52)/2+V52+SUM(W52:X52)/2+Y52</f>
        <v>15.5</v>
      </c>
      <c r="AA52" s="39" t="s">
        <v>57</v>
      </c>
      <c r="AC52" s="14"/>
      <c r="AD52" s="14"/>
      <c r="AE52" s="14"/>
      <c r="AF52" s="14"/>
      <c r="AG52" s="14"/>
      <c r="AH52" s="14"/>
      <c r="AI52" s="14"/>
      <c r="AJ52" s="14"/>
      <c r="AK52" s="14"/>
      <c r="AL52" s="14"/>
      <c r="AN52" s="18"/>
    </row>
    <row r="53" spans="1:40" x14ac:dyDescent="0.25">
      <c r="A53" s="42" t="str">
        <f>HYPERLINK("Structures\MMV1278429.png","MMV1278429")</f>
        <v>MMV1278429</v>
      </c>
      <c r="B53" t="s">
        <v>554</v>
      </c>
      <c r="C53" t="s">
        <v>555</v>
      </c>
      <c r="D53" t="s">
        <v>556</v>
      </c>
      <c r="E53">
        <v>359.37</v>
      </c>
      <c r="F53" s="41">
        <v>0.45833333333333331</v>
      </c>
      <c r="G53">
        <v>6</v>
      </c>
      <c r="H53">
        <v>4</v>
      </c>
      <c r="I53">
        <v>1</v>
      </c>
      <c r="J53">
        <v>54.46</v>
      </c>
      <c r="K53">
        <v>0</v>
      </c>
      <c r="L53">
        <v>3.82</v>
      </c>
      <c r="M53">
        <v>-4.32</v>
      </c>
      <c r="N53">
        <v>3.82</v>
      </c>
      <c r="O53" t="s">
        <v>553</v>
      </c>
      <c r="P53" s="36">
        <f>IF(E53&lt;'Parameters for scoring'!O$9,1,0)+IF(E53&lt;'Parameters for scoring'!O$11,-1,0)+IF(E53&lt;'Parameters for scoring'!O$8,1,0)+IF(E53&lt;'Parameters for scoring'!O$12,-1,0)+IF(E53&lt;'Parameters for scoring'!O$7,1,0)+IF(E53&lt;'Parameters for scoring'!O$13,-2,0)+IF(E53&gt;'Parameters for scoring'!O$7,-1,0)</f>
        <v>3</v>
      </c>
      <c r="Q53" s="36">
        <f>IF(F53&lt;'Parameters for scoring'!P$9,1,0)+IF(F53&lt;'Parameters for scoring'!P$11,-1,0)+IF(F53&lt;'Parameters for scoring'!P$8,1,0)+IF(F53&lt;'Parameters for scoring'!P$12,-1,0)+IF(F53&lt;'Parameters for scoring'!P$7,1,0)+IF(F53&lt;'Parameters for scoring'!P$12,-2,0)+IF(F53&gt;'Parameters for scoring'!P$7,-1,0)</f>
        <v>2</v>
      </c>
      <c r="R53" s="36">
        <f>IF(G53='Parameters for scoring'!$U$8,3,0)+IF(G53='Parameters for scoring'!$U$7,2,0)+IF(G53='Parameters for scoring'!$U$10, 1,0)+IF(G53='Parameters for scoring'!$U$9,2,0)+IF(G53='Parameters for scoring'!$U$6,1,0)+IF(G53&gt;'Parameters for scoring'!$U$6,-1,0)+IF(G53&lt;'[1]Parameters for scoring'!$U$10,-1,0)</f>
        <v>2</v>
      </c>
      <c r="S53" s="36">
        <f>IF(H53='Parameters for scoring'!V$8,3,0)+IF(H53='Parameters for scoring'!V$7,2,0)+IF(H53='Parameters for scoring'!V$9,2,0)+IF(H53='Parameters for scoring'!V$6,1,0)+IF(H53='Parameters for scoring'!V$10,1,0)+IF(H53&gt;'Parameters for scoring'!V$6,-1,0)</f>
        <v>1</v>
      </c>
      <c r="T53" s="36">
        <f>IF(I53='Parameters for scoring'!W$8,3,0)+IF(I53='Parameters for scoring'!W$7,2,0)+IF(I53='Parameters for scoring'!W$6,1,0)+IF(I53&gt;'Parameters for scoring'!W$6,-1,0)</f>
        <v>2</v>
      </c>
      <c r="U53" s="36">
        <f>IF(J53&lt;'Parameters for scoring'!Q$9,1,0)+IF(J53&lt;'Parameters for scoring'!Q$11,-1,0)+IF(J53&lt;'Parameters for scoring'!Q$8,1,0)+IF(J53&lt;'Parameters for scoring'!Q$11,-1,0)+IF(J53&lt;'Parameters for scoring'!Q$7,1,0)+IF(J53&lt;'Parameters for scoring'!Q$11,-2,0)+IF(J53&gt;'Parameters for scoring'!Q$7,-1,0)</f>
        <v>3</v>
      </c>
      <c r="V53" s="36">
        <f>IF(K53=-1, 2,0)+IF(K53=0,3,0)+IF(K53=1, -2,0)+IF(K53&gt;1,-3,0)+IF(K53=-2, 1,0)+IF(K53&lt;-2, -1,0)</f>
        <v>3</v>
      </c>
      <c r="W53" s="36">
        <f>IF(L53&lt;'Parameters for scoring'!R$9,1,0)+IF(L53&lt;'Parameters for scoring'!R$11,-1,0)+IF(L53&lt;'Parameters for scoring'!R$8,1,0)+IF(L53&lt;'Parameters for scoring'!R$12,-1,0)+IF(L53&lt;'Parameters for scoring'!R$7,1,0)+IF(L53&lt;'Parameters for scoring'!R$13,-2,0)+IF(L53&gt;'Parameters for scoring'!R$7,-1,0)</f>
        <v>3</v>
      </c>
      <c r="X53" s="36">
        <f>IF(M53&lt;'Parameters for scoring'!S$9,1,0)+IF(M53&lt;'Parameters for scoring'!S$11,-1,0)+IF(M53&lt;'Parameters for scoring'!S$8,1,0)+IF(M53&lt;'Parameters for scoring'!S$12,-1,0)+IF(M53&lt;'Parameters for scoring'!S$7,1,0)+IF(M53&lt;'Parameters for scoring'!S$13,-2,0)+IF(M53&gt;'Parameters for scoring'!S$7,-1,0)</f>
        <v>3</v>
      </c>
      <c r="Y53" s="36">
        <f>IF(N53&lt;'Parameters for scoring'!T$9,1,0)+IF(N53&lt;'Parameters for scoring'!T$11,-1,0)+IF(N53&lt;'Parameters for scoring'!T$8,1,0)+IF(N53&lt;'Parameters for scoring'!T$12,-1,0)+IF(N53&lt;'Parameters for scoring'!T$7,1,0)+IF(N53&lt;'Parameters for scoring'!T$13,-2,0)+IF(N53&gt;'Parameters for scoring'!T$7,-1,0)</f>
        <v>3</v>
      </c>
      <c r="Z53" s="36">
        <f>SUM(P53:U53)/2+V53+SUM(W53:X53)/2+Y53</f>
        <v>15.5</v>
      </c>
      <c r="AA53" s="39" t="s">
        <v>57</v>
      </c>
      <c r="AC53" s="14"/>
      <c r="AD53" s="14"/>
      <c r="AE53" s="14"/>
      <c r="AF53" s="14"/>
      <c r="AG53" s="14"/>
      <c r="AH53" s="14"/>
      <c r="AI53" s="14"/>
      <c r="AJ53" s="14"/>
      <c r="AK53" s="14"/>
      <c r="AL53" s="14"/>
      <c r="AN53" s="18"/>
    </row>
    <row r="54" spans="1:40" x14ac:dyDescent="0.25">
      <c r="A54" s="42" t="str">
        <f>HYPERLINK("Structures\MMV1086523.png","MMV1086523")</f>
        <v>MMV1086523</v>
      </c>
      <c r="B54" t="s">
        <v>570</v>
      </c>
      <c r="C54" t="s">
        <v>571</v>
      </c>
      <c r="D54" t="s">
        <v>572</v>
      </c>
      <c r="E54">
        <v>346.45</v>
      </c>
      <c r="F54" s="41">
        <v>0.45833333333333331</v>
      </c>
      <c r="G54">
        <v>6</v>
      </c>
      <c r="H54">
        <v>4</v>
      </c>
      <c r="I54">
        <v>1</v>
      </c>
      <c r="J54">
        <v>60.45</v>
      </c>
      <c r="K54">
        <v>0</v>
      </c>
      <c r="L54">
        <v>2.73</v>
      </c>
      <c r="M54">
        <v>-4.01</v>
      </c>
      <c r="N54">
        <v>2.73</v>
      </c>
      <c r="O54" t="s">
        <v>569</v>
      </c>
      <c r="P54" s="36">
        <f>IF(E54&lt;'Parameters for scoring'!O$9,1,0)+IF(E54&lt;'Parameters for scoring'!O$11,-1,0)+IF(E54&lt;'Parameters for scoring'!O$8,1,0)+IF(E54&lt;'Parameters for scoring'!O$12,-1,0)+IF(E54&lt;'Parameters for scoring'!O$7,1,0)+IF(E54&lt;'Parameters for scoring'!O$13,-2,0)+IF(E54&gt;'Parameters for scoring'!O$7,-1,0)</f>
        <v>3</v>
      </c>
      <c r="Q54" s="36">
        <f>IF(F54&lt;'Parameters for scoring'!P$9,1,0)+IF(F54&lt;'Parameters for scoring'!P$11,-1,0)+IF(F54&lt;'Parameters for scoring'!P$8,1,0)+IF(F54&lt;'Parameters for scoring'!P$12,-1,0)+IF(F54&lt;'Parameters for scoring'!P$7,1,0)+IF(F54&lt;'Parameters for scoring'!P$12,-2,0)+IF(F54&gt;'Parameters for scoring'!P$7,-1,0)</f>
        <v>2</v>
      </c>
      <c r="R54" s="36">
        <f>IF(G54='Parameters for scoring'!$U$8,3,0)+IF(G54='Parameters for scoring'!$U$7,2,0)+IF(G54='Parameters for scoring'!$U$10, 1,0)+IF(G54='Parameters for scoring'!$U$9,2,0)+IF(G54='Parameters for scoring'!$U$6,1,0)+IF(G54&gt;'Parameters for scoring'!$U$6,-1,0)+IF(G54&lt;'[1]Parameters for scoring'!$U$10,-1,0)</f>
        <v>2</v>
      </c>
      <c r="S54" s="36">
        <f>IF(H54='Parameters for scoring'!V$8,3,0)+IF(H54='Parameters for scoring'!V$7,2,0)+IF(H54='Parameters for scoring'!V$9,2,0)+IF(H54='Parameters for scoring'!V$6,1,0)+IF(H54='Parameters for scoring'!V$10,1,0)+IF(H54&gt;'Parameters for scoring'!V$6,-1,0)</f>
        <v>1</v>
      </c>
      <c r="T54" s="36">
        <f>IF(I54='Parameters for scoring'!W$8,3,0)+IF(I54='Parameters for scoring'!W$7,2,0)+IF(I54='Parameters for scoring'!W$6,1,0)+IF(I54&gt;'Parameters for scoring'!W$6,-1,0)</f>
        <v>2</v>
      </c>
      <c r="U54" s="36">
        <f>IF(J54&lt;'Parameters for scoring'!Q$9,1,0)+IF(J54&lt;'Parameters for scoring'!Q$11,-1,0)+IF(J54&lt;'Parameters for scoring'!Q$8,1,0)+IF(J54&lt;'Parameters for scoring'!Q$11,-1,0)+IF(J54&lt;'Parameters for scoring'!Q$7,1,0)+IF(J54&lt;'Parameters for scoring'!Q$11,-2,0)+IF(J54&gt;'Parameters for scoring'!Q$7,-1,0)</f>
        <v>3</v>
      </c>
      <c r="V54" s="36">
        <f>IF(K54=-1, 2,0)+IF(K54=0,3,0)+IF(K54=1, -2,0)+IF(K54&gt;1,-3,0)+IF(K54=-2, 1,0)+IF(K54&lt;-2, -1,0)</f>
        <v>3</v>
      </c>
      <c r="W54" s="36">
        <f>IF(L54&lt;'Parameters for scoring'!R$9,1,0)+IF(L54&lt;'Parameters for scoring'!R$11,-1,0)+IF(L54&lt;'Parameters for scoring'!R$8,1,0)+IF(L54&lt;'Parameters for scoring'!R$12,-1,0)+IF(L54&lt;'Parameters for scoring'!R$7,1,0)+IF(L54&lt;'Parameters for scoring'!R$13,-2,0)+IF(L54&gt;'Parameters for scoring'!R$7,-1,0)</f>
        <v>3</v>
      </c>
      <c r="X54" s="36">
        <f>IF(M54&lt;'Parameters for scoring'!S$9,1,0)+IF(M54&lt;'Parameters for scoring'!S$11,-1,0)+IF(M54&lt;'Parameters for scoring'!S$8,1,0)+IF(M54&lt;'Parameters for scoring'!S$12,-1,0)+IF(M54&lt;'Parameters for scoring'!S$7,1,0)+IF(M54&lt;'Parameters for scoring'!S$13,-2,0)+IF(M54&gt;'Parameters for scoring'!S$7,-1,0)</f>
        <v>3</v>
      </c>
      <c r="Y54" s="36">
        <f>IF(N54&lt;'Parameters for scoring'!T$9,1,0)+IF(N54&lt;'Parameters for scoring'!T$11,-1,0)+IF(N54&lt;'Parameters for scoring'!T$8,1,0)+IF(N54&lt;'Parameters for scoring'!T$12,-1,0)+IF(N54&lt;'Parameters for scoring'!T$7,1,0)+IF(N54&lt;'Parameters for scoring'!T$13,-2,0)+IF(N54&gt;'Parameters for scoring'!T$7,-1,0)</f>
        <v>3</v>
      </c>
      <c r="Z54" s="36">
        <f>SUM(P54:U54)/2+V54+SUM(W54:X54)/2+Y54</f>
        <v>15.5</v>
      </c>
      <c r="AA54" s="39" t="s">
        <v>57</v>
      </c>
      <c r="AC54" s="14"/>
      <c r="AD54" s="14"/>
      <c r="AE54" s="14"/>
      <c r="AF54" s="14"/>
      <c r="AG54" s="14"/>
      <c r="AH54" s="14"/>
      <c r="AI54" s="14"/>
      <c r="AJ54" s="14"/>
      <c r="AK54" s="14"/>
      <c r="AL54" s="14"/>
      <c r="AN54" s="18"/>
    </row>
    <row r="55" spans="1:40" x14ac:dyDescent="0.25">
      <c r="A55" s="42" t="str">
        <f>HYPERLINK("Structures\MMV1042937.png","MMV1042937")</f>
        <v>MMV1042937</v>
      </c>
      <c r="B55" t="s">
        <v>586</v>
      </c>
      <c r="C55" t="s">
        <v>587</v>
      </c>
      <c r="D55" t="s">
        <v>588</v>
      </c>
      <c r="E55">
        <v>389.47</v>
      </c>
      <c r="F55" s="41">
        <v>0.40740740740740738</v>
      </c>
      <c r="G55">
        <v>6</v>
      </c>
      <c r="H55">
        <v>4</v>
      </c>
      <c r="I55">
        <v>1</v>
      </c>
      <c r="J55">
        <v>92.51</v>
      </c>
      <c r="K55">
        <v>0</v>
      </c>
      <c r="L55">
        <v>1.45</v>
      </c>
      <c r="M55">
        <v>-3.16</v>
      </c>
      <c r="N55">
        <v>1.45</v>
      </c>
      <c r="O55" t="s">
        <v>585</v>
      </c>
      <c r="P55" s="36">
        <f>IF(E55&lt;'Parameters for scoring'!O$9,1,0)+IF(E55&lt;'Parameters for scoring'!O$11,-1,0)+IF(E55&lt;'Parameters for scoring'!O$8,1,0)+IF(E55&lt;'Parameters for scoring'!O$12,-1,0)+IF(E55&lt;'Parameters for scoring'!O$7,1,0)+IF(E55&lt;'Parameters for scoring'!O$13,-2,0)+IF(E55&gt;'Parameters for scoring'!O$7,-1,0)</f>
        <v>3</v>
      </c>
      <c r="Q55" s="36">
        <f>IF(F55&lt;'Parameters for scoring'!P$9,1,0)+IF(F55&lt;'Parameters for scoring'!P$11,-1,0)+IF(F55&lt;'Parameters for scoring'!P$8,1,0)+IF(F55&lt;'Parameters for scoring'!P$12,-1,0)+IF(F55&lt;'Parameters for scoring'!P$7,1,0)+IF(F55&lt;'Parameters for scoring'!P$12,-2,0)+IF(F55&gt;'Parameters for scoring'!P$7,-1,0)</f>
        <v>2</v>
      </c>
      <c r="R55" s="36">
        <f>IF(G55='Parameters for scoring'!$U$8,3,0)+IF(G55='Parameters for scoring'!$U$7,2,0)+IF(G55='Parameters for scoring'!$U$10, 1,0)+IF(G55='Parameters for scoring'!$U$9,2,0)+IF(G55='Parameters for scoring'!$U$6,1,0)+IF(G55&gt;'Parameters for scoring'!$U$6,-1,0)+IF(G55&lt;'[1]Parameters for scoring'!$U$10,-1,0)</f>
        <v>2</v>
      </c>
      <c r="S55" s="36">
        <f>IF(H55='Parameters for scoring'!V$8,3,0)+IF(H55='Parameters for scoring'!V$7,2,0)+IF(H55='Parameters for scoring'!V$9,2,0)+IF(H55='Parameters for scoring'!V$6,1,0)+IF(H55='Parameters for scoring'!V$10,1,0)+IF(H55&gt;'Parameters for scoring'!V$6,-1,0)</f>
        <v>1</v>
      </c>
      <c r="T55" s="36">
        <f>IF(I55='Parameters for scoring'!W$8,3,0)+IF(I55='Parameters for scoring'!W$7,2,0)+IF(I55='Parameters for scoring'!W$6,1,0)+IF(I55&gt;'Parameters for scoring'!W$6,-1,0)</f>
        <v>2</v>
      </c>
      <c r="U55" s="36">
        <f>IF(J55&lt;'Parameters for scoring'!Q$9,1,0)+IF(J55&lt;'Parameters for scoring'!Q$11,-1,0)+IF(J55&lt;'Parameters for scoring'!Q$8,1,0)+IF(J55&lt;'Parameters for scoring'!Q$11,-1,0)+IF(J55&lt;'Parameters for scoring'!Q$7,1,0)+IF(J55&lt;'Parameters for scoring'!Q$11,-2,0)+IF(J55&gt;'Parameters for scoring'!Q$7,-1,0)</f>
        <v>3</v>
      </c>
      <c r="V55" s="36">
        <f>IF(K55=-1, 2,0)+IF(K55=0,3,0)+IF(K55=1, -2,0)+IF(K55&gt;1,-3,0)+IF(K55=-2, 1,0)+IF(K55&lt;-2, -1,0)</f>
        <v>3</v>
      </c>
      <c r="W55" s="36">
        <f>IF(L55&lt;'Parameters for scoring'!R$9,1,0)+IF(L55&lt;'Parameters for scoring'!R$11,-1,0)+IF(L55&lt;'Parameters for scoring'!R$8,1,0)+IF(L55&lt;'Parameters for scoring'!R$12,-1,0)+IF(L55&lt;'Parameters for scoring'!R$7,1,0)+IF(L55&lt;'Parameters for scoring'!R$13,-2,0)+IF(L55&gt;'Parameters for scoring'!R$7,-1,0)</f>
        <v>3</v>
      </c>
      <c r="X55" s="36">
        <f>IF(M55&lt;'Parameters for scoring'!S$9,1,0)+IF(M55&lt;'Parameters for scoring'!S$11,-1,0)+IF(M55&lt;'Parameters for scoring'!S$8,1,0)+IF(M55&lt;'Parameters for scoring'!S$12,-1,0)+IF(M55&lt;'Parameters for scoring'!S$7,1,0)+IF(M55&lt;'Parameters for scoring'!S$13,-2,0)+IF(M55&gt;'Parameters for scoring'!S$7,-1,0)</f>
        <v>3</v>
      </c>
      <c r="Y55" s="36">
        <f>IF(N55&lt;'Parameters for scoring'!T$9,1,0)+IF(N55&lt;'Parameters for scoring'!T$11,-1,0)+IF(N55&lt;'Parameters for scoring'!T$8,1,0)+IF(N55&lt;'Parameters for scoring'!T$12,-1,0)+IF(N55&lt;'Parameters for scoring'!T$7,1,0)+IF(N55&lt;'Parameters for scoring'!T$13,-2,0)+IF(N55&gt;'Parameters for scoring'!T$7,-1,0)</f>
        <v>3</v>
      </c>
      <c r="Z55" s="36">
        <f>SUM(P55:U55)/2+V55+SUM(W55:X55)/2+Y55</f>
        <v>15.5</v>
      </c>
      <c r="AA55" s="39" t="s">
        <v>57</v>
      </c>
    </row>
    <row r="56" spans="1:40" x14ac:dyDescent="0.25">
      <c r="A56" s="42" t="str">
        <f>HYPERLINK("Structures\MMV1320694.png","MMV1320694")</f>
        <v>MMV1320694</v>
      </c>
      <c r="B56" t="s">
        <v>598</v>
      </c>
      <c r="C56" t="s">
        <v>599</v>
      </c>
      <c r="D56" t="s">
        <v>600</v>
      </c>
      <c r="E56">
        <v>378.428</v>
      </c>
      <c r="F56" s="41">
        <v>0.6071428571428571</v>
      </c>
      <c r="G56">
        <v>6</v>
      </c>
      <c r="H56">
        <v>3</v>
      </c>
      <c r="I56">
        <v>1</v>
      </c>
      <c r="J56">
        <v>77.400000000000006</v>
      </c>
      <c r="K56">
        <v>0</v>
      </c>
      <c r="L56">
        <v>3.6</v>
      </c>
      <c r="M56">
        <v>-4.97</v>
      </c>
      <c r="N56">
        <v>3.6</v>
      </c>
      <c r="O56" t="s">
        <v>597</v>
      </c>
      <c r="P56" s="36">
        <f>IF(E56&lt;'Parameters for scoring'!O$9,1,0)+IF(E56&lt;'Parameters for scoring'!O$11,-1,0)+IF(E56&lt;'Parameters for scoring'!O$8,1,0)+IF(E56&lt;'Parameters for scoring'!O$12,-1,0)+IF(E56&lt;'Parameters for scoring'!O$7,1,0)+IF(E56&lt;'Parameters for scoring'!O$13,-2,0)+IF(E56&gt;'Parameters for scoring'!O$7,-1,0)</f>
        <v>3</v>
      </c>
      <c r="Q56" s="36">
        <f>IF(F56&lt;'Parameters for scoring'!P$9,1,0)+IF(F56&lt;'Parameters for scoring'!P$11,-1,0)+IF(F56&lt;'Parameters for scoring'!P$8,1,0)+IF(F56&lt;'Parameters for scoring'!P$12,-1,0)+IF(F56&lt;'Parameters for scoring'!P$7,1,0)+IF(F56&lt;'Parameters for scoring'!P$12,-2,0)+IF(F56&gt;'Parameters for scoring'!P$7,-1,0)</f>
        <v>1</v>
      </c>
      <c r="R56" s="36">
        <f>IF(G56='Parameters for scoring'!$U$8,3,0)+IF(G56='Parameters for scoring'!$U$7,2,0)+IF(G56='Parameters for scoring'!$U$10, 1,0)+IF(G56='Parameters for scoring'!$U$9,2,0)+IF(G56='Parameters for scoring'!$U$6,1,0)+IF(G56&gt;'Parameters for scoring'!$U$6,-1,0)+IF(G56&lt;'[1]Parameters for scoring'!$U$10,-1,0)</f>
        <v>2</v>
      </c>
      <c r="S56" s="36">
        <f>IF(H56='Parameters for scoring'!V$8,3,0)+IF(H56='Parameters for scoring'!V$7,2,0)+IF(H56='Parameters for scoring'!V$9,2,0)+IF(H56='Parameters for scoring'!V$6,1,0)+IF(H56='Parameters for scoring'!V$10,1,0)+IF(H56&gt;'Parameters for scoring'!V$6,-1,0)</f>
        <v>2</v>
      </c>
      <c r="T56" s="36">
        <f>IF(I56='Parameters for scoring'!W$8,3,0)+IF(I56='Parameters for scoring'!W$7,2,0)+IF(I56='Parameters for scoring'!W$6,1,0)+IF(I56&gt;'Parameters for scoring'!W$6,-1,0)</f>
        <v>2</v>
      </c>
      <c r="U56" s="36">
        <f>IF(J56&lt;'Parameters for scoring'!Q$9,1,0)+IF(J56&lt;'Parameters for scoring'!Q$11,-1,0)+IF(J56&lt;'Parameters for scoring'!Q$8,1,0)+IF(J56&lt;'Parameters for scoring'!Q$11,-1,0)+IF(J56&lt;'Parameters for scoring'!Q$7,1,0)+IF(J56&lt;'Parameters for scoring'!Q$11,-2,0)+IF(J56&gt;'Parameters for scoring'!Q$7,-1,0)</f>
        <v>3</v>
      </c>
      <c r="V56" s="36">
        <f>IF(K56=-1, 2,0)+IF(K56=0,3,0)+IF(K56=1, -2,0)+IF(K56&gt;1,-3,0)+IF(K56=-2, 1,0)+IF(K56&lt;-2, -1,0)</f>
        <v>3</v>
      </c>
      <c r="W56" s="36">
        <f>IF(L56&lt;'Parameters for scoring'!R$9,1,0)+IF(L56&lt;'Parameters for scoring'!R$11,-1,0)+IF(L56&lt;'Parameters for scoring'!R$8,1,0)+IF(L56&lt;'Parameters for scoring'!R$12,-1,0)+IF(L56&lt;'Parameters for scoring'!R$7,1,0)+IF(L56&lt;'Parameters for scoring'!R$13,-2,0)+IF(L56&gt;'Parameters for scoring'!R$7,-1,0)</f>
        <v>3</v>
      </c>
      <c r="X56" s="36">
        <f>IF(M56&lt;'Parameters for scoring'!S$9,1,0)+IF(M56&lt;'Parameters for scoring'!S$11,-1,0)+IF(M56&lt;'Parameters for scoring'!S$8,1,0)+IF(M56&lt;'Parameters for scoring'!S$12,-1,0)+IF(M56&lt;'Parameters for scoring'!S$7,1,0)+IF(M56&lt;'Parameters for scoring'!S$13,-2,0)+IF(M56&gt;'Parameters for scoring'!S$7,-1,0)</f>
        <v>3</v>
      </c>
      <c r="Y56" s="36">
        <f>IF(N56&lt;'Parameters for scoring'!T$9,1,0)+IF(N56&lt;'Parameters for scoring'!T$11,-1,0)+IF(N56&lt;'Parameters for scoring'!T$8,1,0)+IF(N56&lt;'Parameters for scoring'!T$12,-1,0)+IF(N56&lt;'Parameters for scoring'!T$7,1,0)+IF(N56&lt;'Parameters for scoring'!T$13,-2,0)+IF(N56&gt;'Parameters for scoring'!T$7,-1,0)</f>
        <v>3</v>
      </c>
      <c r="Z56" s="36">
        <f>SUM(P56:U56)/2+V56+SUM(W56:X56)/2+Y56</f>
        <v>15.5</v>
      </c>
      <c r="AA56" s="39" t="s">
        <v>57</v>
      </c>
    </row>
    <row r="57" spans="1:40" x14ac:dyDescent="0.25">
      <c r="A57" s="42" t="str">
        <f>HYPERLINK("Structures\MMV1229052.png","MMV1229052")</f>
        <v>MMV1229052</v>
      </c>
      <c r="B57" t="s">
        <v>652</v>
      </c>
      <c r="C57" t="s">
        <v>653</v>
      </c>
      <c r="D57" t="s">
        <v>654</v>
      </c>
      <c r="E57">
        <v>361.84</v>
      </c>
      <c r="F57" s="41">
        <v>0.58333333333333337</v>
      </c>
      <c r="G57">
        <v>6</v>
      </c>
      <c r="H57">
        <v>3</v>
      </c>
      <c r="I57">
        <v>0</v>
      </c>
      <c r="J57">
        <v>48.42</v>
      </c>
      <c r="K57">
        <v>0</v>
      </c>
      <c r="L57">
        <v>4.33</v>
      </c>
      <c r="M57">
        <v>-5.43</v>
      </c>
      <c r="N57">
        <v>4.34</v>
      </c>
      <c r="O57" t="s">
        <v>651</v>
      </c>
      <c r="P57" s="36">
        <f>IF(E57&lt;'Parameters for scoring'!O$9,1,0)+IF(E57&lt;'Parameters for scoring'!O$11,-1,0)+IF(E57&lt;'Parameters for scoring'!O$8,1,0)+IF(E57&lt;'Parameters for scoring'!O$12,-1,0)+IF(E57&lt;'Parameters for scoring'!O$7,1,0)+IF(E57&lt;'Parameters for scoring'!O$13,-2,0)+IF(E57&gt;'Parameters for scoring'!O$7,-1,0)</f>
        <v>3</v>
      </c>
      <c r="Q57" s="36">
        <f>IF(F57&lt;'Parameters for scoring'!P$9,1,0)+IF(F57&lt;'Parameters for scoring'!P$11,-1,0)+IF(F57&lt;'Parameters for scoring'!P$8,1,0)+IF(F57&lt;'Parameters for scoring'!P$12,-1,0)+IF(F57&lt;'Parameters for scoring'!P$7,1,0)+IF(F57&lt;'Parameters for scoring'!P$12,-2,0)+IF(F57&gt;'Parameters for scoring'!P$7,-1,0)</f>
        <v>1</v>
      </c>
      <c r="R57" s="36">
        <f>IF(G57='Parameters for scoring'!$U$8,3,0)+IF(G57='Parameters for scoring'!$U$7,2,0)+IF(G57='Parameters for scoring'!$U$10, 1,0)+IF(G57='Parameters for scoring'!$U$9,2,0)+IF(G57='Parameters for scoring'!$U$6,1,0)+IF(G57&gt;'Parameters for scoring'!$U$6,-1,0)+IF(G57&lt;'[1]Parameters for scoring'!$U$10,-1,0)</f>
        <v>2</v>
      </c>
      <c r="S57" s="36">
        <f>IF(H57='Parameters for scoring'!V$8,3,0)+IF(H57='Parameters for scoring'!V$7,2,0)+IF(H57='Parameters for scoring'!V$9,2,0)+IF(H57='Parameters for scoring'!V$6,1,0)+IF(H57='Parameters for scoring'!V$10,1,0)+IF(H57&gt;'Parameters for scoring'!V$6,-1,0)</f>
        <v>2</v>
      </c>
      <c r="T57" s="36">
        <f>IF(I57='Parameters for scoring'!W$8,3,0)+IF(I57='Parameters for scoring'!W$7,2,0)+IF(I57='Parameters for scoring'!W$6,1,0)+IF(I57&gt;'Parameters for scoring'!W$6,-1,0)</f>
        <v>3</v>
      </c>
      <c r="U57" s="36">
        <f>IF(J57&lt;'Parameters for scoring'!Q$9,1,0)+IF(J57&lt;'Parameters for scoring'!Q$11,-1,0)+IF(J57&lt;'Parameters for scoring'!Q$8,1,0)+IF(J57&lt;'Parameters for scoring'!Q$11,-1,0)+IF(J57&lt;'Parameters for scoring'!Q$7,1,0)+IF(J57&lt;'Parameters for scoring'!Q$11,-2,0)+IF(J57&gt;'Parameters for scoring'!Q$7,-1,0)</f>
        <v>3</v>
      </c>
      <c r="V57" s="36">
        <f>IF(K57=-1, 2,0)+IF(K57=0,3,0)+IF(K57=1, -2,0)+IF(K57&gt;1,-3,0)+IF(K57=-2, 1,0)+IF(K57&lt;-2, -1,0)</f>
        <v>3</v>
      </c>
      <c r="W57" s="36">
        <f>IF(L57&lt;'Parameters for scoring'!R$9,1,0)+IF(L57&lt;'Parameters for scoring'!R$11,-1,0)+IF(L57&lt;'Parameters for scoring'!R$8,1,0)+IF(L57&lt;'Parameters for scoring'!R$12,-1,0)+IF(L57&lt;'Parameters for scoring'!R$7,1,0)+IF(L57&lt;'Parameters for scoring'!R$13,-2,0)+IF(L57&gt;'Parameters for scoring'!R$7,-1,0)</f>
        <v>3</v>
      </c>
      <c r="X57" s="36">
        <f>IF(M57&lt;'Parameters for scoring'!S$9,1,0)+IF(M57&lt;'Parameters for scoring'!S$11,-1,0)+IF(M57&lt;'Parameters for scoring'!S$8,1,0)+IF(M57&lt;'Parameters for scoring'!S$12,-1,0)+IF(M57&lt;'Parameters for scoring'!S$7,1,0)+IF(M57&lt;'Parameters for scoring'!S$13,-2,0)+IF(M57&gt;'Parameters for scoring'!S$7,-1,0)</f>
        <v>2</v>
      </c>
      <c r="Y57" s="36">
        <f>IF(N57&lt;'Parameters for scoring'!T$9,1,0)+IF(N57&lt;'Parameters for scoring'!T$11,-1,0)+IF(N57&lt;'Parameters for scoring'!T$8,1,0)+IF(N57&lt;'Parameters for scoring'!T$12,-1,0)+IF(N57&lt;'Parameters for scoring'!T$7,1,0)+IF(N57&lt;'Parameters for scoring'!T$13,-2,0)+IF(N57&gt;'Parameters for scoring'!T$7,-1,0)</f>
        <v>3</v>
      </c>
      <c r="Z57" s="36">
        <f>SUM(P57:U57)/2+V57+SUM(W57:X57)/2+Y57</f>
        <v>15.5</v>
      </c>
      <c r="AA57" s="39" t="s">
        <v>57</v>
      </c>
    </row>
    <row r="58" spans="1:40" x14ac:dyDescent="0.25">
      <c r="A58" s="42" t="str">
        <f>HYPERLINK("Structures\MMV1034814.png","MMV1034814")</f>
        <v>MMV1034814</v>
      </c>
      <c r="B58" t="s">
        <v>685</v>
      </c>
      <c r="C58" t="s">
        <v>686</v>
      </c>
      <c r="D58" t="s">
        <v>687</v>
      </c>
      <c r="E58">
        <v>391.49</v>
      </c>
      <c r="F58" s="17">
        <v>0.6071428571428571</v>
      </c>
      <c r="G58">
        <v>6</v>
      </c>
      <c r="H58">
        <v>4</v>
      </c>
      <c r="I58">
        <v>0</v>
      </c>
      <c r="J58">
        <v>74.81</v>
      </c>
      <c r="K58">
        <v>0</v>
      </c>
      <c r="L58">
        <v>3.1</v>
      </c>
      <c r="M58">
        <v>-4.4400000000000004</v>
      </c>
      <c r="N58">
        <v>3.1</v>
      </c>
      <c r="O58" t="s">
        <v>684</v>
      </c>
      <c r="P58" s="36">
        <f>IF(E58&lt;'Parameters for scoring'!O$9,1,0)+IF(E58&lt;'Parameters for scoring'!O$11,-1,0)+IF(E58&lt;'Parameters for scoring'!O$8,1,0)+IF(E58&lt;'Parameters for scoring'!O$12,-1,0)+IF(E58&lt;'Parameters for scoring'!O$7,1,0)+IF(E58&lt;'Parameters for scoring'!O$13,-2,0)+IF(E58&gt;'Parameters for scoring'!O$7,-1,0)</f>
        <v>3</v>
      </c>
      <c r="Q58" s="36">
        <f>IF(F58&lt;'Parameters for scoring'!P$9,1,0)+IF(F58&lt;'Parameters for scoring'!P$11,-1,0)+IF(F58&lt;'Parameters for scoring'!P$8,1,0)+IF(F58&lt;'Parameters for scoring'!P$12,-1,0)+IF(F58&lt;'Parameters for scoring'!P$7,1,0)+IF(F58&lt;'Parameters for scoring'!P$12,-2,0)+IF(F58&gt;'Parameters for scoring'!P$7,-1,0)</f>
        <v>1</v>
      </c>
      <c r="R58" s="36">
        <f>IF(G58='Parameters for scoring'!$U$8,3,0)+IF(G58='Parameters for scoring'!$U$7,2,0)+IF(G58='Parameters for scoring'!$U$10, 1,0)+IF(G58='Parameters for scoring'!$U$9,2,0)+IF(G58='Parameters for scoring'!$U$6,1,0)+IF(G58&gt;'Parameters for scoring'!$U$6,-1,0)+IF(G58&lt;'[1]Parameters for scoring'!$U$10,-1,0)</f>
        <v>2</v>
      </c>
      <c r="S58" s="36">
        <f>IF(H58='Parameters for scoring'!V$8,3,0)+IF(H58='Parameters for scoring'!V$7,2,0)+IF(H58='Parameters for scoring'!V$9,2,0)+IF(H58='Parameters for scoring'!V$6,1,0)+IF(H58='Parameters for scoring'!V$10,1,0)+IF(H58&gt;'Parameters for scoring'!V$6,-1,0)</f>
        <v>1</v>
      </c>
      <c r="T58" s="36">
        <f>IF(I58='Parameters for scoring'!W$8,3,0)+IF(I58='Parameters for scoring'!W$7,2,0)+IF(I58='Parameters for scoring'!W$6,1,0)+IF(I58&gt;'Parameters for scoring'!W$6,-1,0)</f>
        <v>3</v>
      </c>
      <c r="U58" s="36">
        <f>IF(J58&lt;'Parameters for scoring'!Q$9,1,0)+IF(J58&lt;'Parameters for scoring'!Q$11,-1,0)+IF(J58&lt;'Parameters for scoring'!Q$8,1,0)+IF(J58&lt;'Parameters for scoring'!Q$11,-1,0)+IF(J58&lt;'Parameters for scoring'!Q$7,1,0)+IF(J58&lt;'Parameters for scoring'!Q$11,-2,0)+IF(J58&gt;'Parameters for scoring'!Q$7,-1,0)</f>
        <v>3</v>
      </c>
      <c r="V58" s="36">
        <f>IF(K58=-1, 2,0)+IF(K58=0,3,0)+IF(K58=1, -2,0)+IF(K58&gt;1,-3,0)+IF(K58=-2, 1,0)+IF(K58&lt;-2, -1,0)</f>
        <v>3</v>
      </c>
      <c r="W58" s="36">
        <f>IF(L58&lt;'Parameters for scoring'!R$9,1,0)+IF(L58&lt;'Parameters for scoring'!R$11,-1,0)+IF(L58&lt;'Parameters for scoring'!R$8,1,0)+IF(L58&lt;'Parameters for scoring'!R$12,-1,0)+IF(L58&lt;'Parameters for scoring'!R$7,1,0)+IF(L58&lt;'Parameters for scoring'!R$13,-2,0)+IF(L58&gt;'Parameters for scoring'!R$7,-1,0)</f>
        <v>3</v>
      </c>
      <c r="X58" s="36">
        <f>IF(M58&lt;'Parameters for scoring'!S$9,1,0)+IF(M58&lt;'Parameters for scoring'!S$11,-1,0)+IF(M58&lt;'Parameters for scoring'!S$8,1,0)+IF(M58&lt;'Parameters for scoring'!S$12,-1,0)+IF(M58&lt;'Parameters for scoring'!S$7,1,0)+IF(M58&lt;'Parameters for scoring'!S$13,-2,0)+IF(M58&gt;'Parameters for scoring'!S$7,-1,0)</f>
        <v>3</v>
      </c>
      <c r="Y58" s="36">
        <f>IF(N58&lt;'Parameters for scoring'!T$9,1,0)+IF(N58&lt;'Parameters for scoring'!T$11,-1,0)+IF(N58&lt;'Parameters for scoring'!T$8,1,0)+IF(N58&lt;'Parameters for scoring'!T$12,-1,0)+IF(N58&lt;'Parameters for scoring'!T$7,1,0)+IF(N58&lt;'Parameters for scoring'!T$13,-2,0)+IF(N58&gt;'Parameters for scoring'!T$7,-1,0)</f>
        <v>3</v>
      </c>
      <c r="Z58" s="36">
        <f>SUM(P58:U58)/2+V58+SUM(W58:X58)/2+Y58</f>
        <v>15.5</v>
      </c>
      <c r="AA58" s="39" t="s">
        <v>57</v>
      </c>
    </row>
    <row r="59" spans="1:40" x14ac:dyDescent="0.25">
      <c r="A59" s="42" t="str">
        <f>HYPERLINK("Structures\MMV1453738.png","MMV1453738")</f>
        <v>MMV1453738</v>
      </c>
      <c r="B59" t="s">
        <v>741</v>
      </c>
      <c r="C59" t="s">
        <v>742</v>
      </c>
      <c r="D59" t="s">
        <v>743</v>
      </c>
      <c r="E59">
        <v>400.45</v>
      </c>
      <c r="F59" s="17">
        <v>0.42857142857142855</v>
      </c>
      <c r="G59">
        <v>6</v>
      </c>
      <c r="H59">
        <v>4</v>
      </c>
      <c r="I59">
        <v>1</v>
      </c>
      <c r="J59">
        <v>92.78</v>
      </c>
      <c r="K59">
        <v>0</v>
      </c>
      <c r="L59">
        <v>2.86</v>
      </c>
      <c r="M59">
        <v>-4.84</v>
      </c>
      <c r="N59">
        <v>2.86</v>
      </c>
      <c r="O59" t="s">
        <v>740</v>
      </c>
      <c r="P59" s="36">
        <f>IF(E59&lt;'Parameters for scoring'!O$9,1,0)+IF(E59&lt;'Parameters for scoring'!O$11,-1,0)+IF(E59&lt;'Parameters for scoring'!O$8,1,0)+IF(E59&lt;'Parameters for scoring'!O$12,-1,0)+IF(E59&lt;'Parameters for scoring'!O$7,1,0)+IF(E59&lt;'Parameters for scoring'!O$13,-2,0)+IF(E59&gt;'Parameters for scoring'!O$7,-1,0)</f>
        <v>3</v>
      </c>
      <c r="Q59" s="36">
        <f>IF(F59&lt;'Parameters for scoring'!P$9,1,0)+IF(F59&lt;'Parameters for scoring'!P$11,-1,0)+IF(F59&lt;'Parameters for scoring'!P$8,1,0)+IF(F59&lt;'Parameters for scoring'!P$12,-1,0)+IF(F59&lt;'Parameters for scoring'!P$7,1,0)+IF(F59&lt;'Parameters for scoring'!P$12,-2,0)+IF(F59&gt;'Parameters for scoring'!P$7,-1,0)</f>
        <v>2</v>
      </c>
      <c r="R59" s="36">
        <f>IF(G59='Parameters for scoring'!$U$8,3,0)+IF(G59='Parameters for scoring'!$U$7,2,0)+IF(G59='Parameters for scoring'!$U$10, 1,0)+IF(G59='Parameters for scoring'!$U$9,2,0)+IF(G59='Parameters for scoring'!$U$6,1,0)+IF(G59&gt;'Parameters for scoring'!$U$6,-1,0)+IF(G59&lt;'[1]Parameters for scoring'!$U$10,-1,0)</f>
        <v>2</v>
      </c>
      <c r="S59" s="36">
        <f>IF(H59='Parameters for scoring'!V$8,3,0)+IF(H59='Parameters for scoring'!V$7,2,0)+IF(H59='Parameters for scoring'!V$9,2,0)+IF(H59='Parameters for scoring'!V$6,1,0)+IF(H59='Parameters for scoring'!V$10,1,0)+IF(H59&gt;'Parameters for scoring'!V$6,-1,0)</f>
        <v>1</v>
      </c>
      <c r="T59" s="36">
        <f>IF(I59='Parameters for scoring'!W$8,3,0)+IF(I59='Parameters for scoring'!W$7,2,0)+IF(I59='Parameters for scoring'!W$6,1,0)+IF(I59&gt;'Parameters for scoring'!W$6,-1,0)</f>
        <v>2</v>
      </c>
      <c r="U59" s="36">
        <f>IF(J59&lt;'Parameters for scoring'!Q$9,1,0)+IF(J59&lt;'Parameters for scoring'!Q$11,-1,0)+IF(J59&lt;'Parameters for scoring'!Q$8,1,0)+IF(J59&lt;'Parameters for scoring'!Q$11,-1,0)+IF(J59&lt;'Parameters for scoring'!Q$7,1,0)+IF(J59&lt;'Parameters for scoring'!Q$11,-2,0)+IF(J59&gt;'Parameters for scoring'!Q$7,-1,0)</f>
        <v>3</v>
      </c>
      <c r="V59" s="36">
        <f>IF(K59=-1, 2,0)+IF(K59=0,3,0)+IF(K59=1, -2,0)+IF(K59&gt;1,-3,0)+IF(K59=-2, 1,0)+IF(K59&lt;-2, -1,0)</f>
        <v>3</v>
      </c>
      <c r="W59" s="36">
        <f>IF(L59&lt;'Parameters for scoring'!R$9,1,0)+IF(L59&lt;'Parameters for scoring'!R$11,-1,0)+IF(L59&lt;'Parameters for scoring'!R$8,1,0)+IF(L59&lt;'Parameters for scoring'!R$12,-1,0)+IF(L59&lt;'Parameters for scoring'!R$7,1,0)+IF(L59&lt;'Parameters for scoring'!R$13,-2,0)+IF(L59&gt;'Parameters for scoring'!R$7,-1,0)</f>
        <v>3</v>
      </c>
      <c r="X59" s="36">
        <f>IF(M59&lt;'Parameters for scoring'!S$9,1,0)+IF(M59&lt;'Parameters for scoring'!S$11,-1,0)+IF(M59&lt;'Parameters for scoring'!S$8,1,0)+IF(M59&lt;'Parameters for scoring'!S$12,-1,0)+IF(M59&lt;'Parameters for scoring'!S$7,1,0)+IF(M59&lt;'Parameters for scoring'!S$13,-2,0)+IF(M59&gt;'Parameters for scoring'!S$7,-1,0)</f>
        <v>3</v>
      </c>
      <c r="Y59" s="36">
        <f>IF(N59&lt;'Parameters for scoring'!T$9,1,0)+IF(N59&lt;'Parameters for scoring'!T$11,-1,0)+IF(N59&lt;'Parameters for scoring'!T$8,1,0)+IF(N59&lt;'Parameters for scoring'!T$12,-1,0)+IF(N59&lt;'Parameters for scoring'!T$7,1,0)+IF(N59&lt;'Parameters for scoring'!T$13,-2,0)+IF(N59&gt;'Parameters for scoring'!T$7,-1,0)</f>
        <v>3</v>
      </c>
      <c r="Z59" s="36">
        <f>SUM(P59:U59)/2+V59+SUM(W59:X59)/2+Y59</f>
        <v>15.5</v>
      </c>
      <c r="AA59" s="39" t="s">
        <v>57</v>
      </c>
    </row>
    <row r="60" spans="1:40" x14ac:dyDescent="0.25">
      <c r="A60" s="42" t="str">
        <f>HYPERLINK("Structures\MMV1212326.png","MMV1212326")</f>
        <v>MMV1212326</v>
      </c>
      <c r="B60" t="s">
        <v>780</v>
      </c>
      <c r="C60" t="s">
        <v>781</v>
      </c>
      <c r="D60" t="s">
        <v>782</v>
      </c>
      <c r="E60">
        <v>321.39999999999998</v>
      </c>
      <c r="F60" s="41">
        <v>0.45454545454545453</v>
      </c>
      <c r="G60">
        <v>7</v>
      </c>
      <c r="H60">
        <v>3</v>
      </c>
      <c r="I60">
        <v>1</v>
      </c>
      <c r="J60">
        <v>76.98</v>
      </c>
      <c r="K60">
        <v>0</v>
      </c>
      <c r="L60">
        <v>2.38</v>
      </c>
      <c r="M60">
        <v>-3.59</v>
      </c>
      <c r="N60">
        <v>2.38</v>
      </c>
      <c r="O60" t="s">
        <v>779</v>
      </c>
      <c r="P60" s="36">
        <f>IF(E60&lt;'Parameters for scoring'!O$9,1,0)+IF(E60&lt;'Parameters for scoring'!O$11,-1,0)+IF(E60&lt;'Parameters for scoring'!O$8,1,0)+IF(E60&lt;'Parameters for scoring'!O$12,-1,0)+IF(E60&lt;'Parameters for scoring'!O$7,1,0)+IF(E60&lt;'Parameters for scoring'!O$13,-2,0)+IF(E60&gt;'Parameters for scoring'!O$7,-1,0)</f>
        <v>3</v>
      </c>
      <c r="Q60" s="36">
        <f>IF(F60&lt;'Parameters for scoring'!P$9,1,0)+IF(F60&lt;'Parameters for scoring'!P$11,-1,0)+IF(F60&lt;'Parameters for scoring'!P$8,1,0)+IF(F60&lt;'Parameters for scoring'!P$12,-1,0)+IF(F60&lt;'Parameters for scoring'!P$7,1,0)+IF(F60&lt;'Parameters for scoring'!P$12,-2,0)+IF(F60&gt;'Parameters for scoring'!P$7,-1,0)</f>
        <v>2</v>
      </c>
      <c r="R60" s="36">
        <f>IF(G60='Parameters for scoring'!$U$8,3,0)+IF(G60='Parameters for scoring'!$U$7,2,0)+IF(G60='Parameters for scoring'!$U$10, 1,0)+IF(G60='Parameters for scoring'!$U$9,2,0)+IF(G60='Parameters for scoring'!$U$6,1,0)+IF(G60&gt;'Parameters for scoring'!$U$6,-1,0)+IF(G60&lt;'[1]Parameters for scoring'!$U$10,-1,0)</f>
        <v>1</v>
      </c>
      <c r="S60" s="36">
        <f>IF(H60='Parameters for scoring'!V$8,3,0)+IF(H60='Parameters for scoring'!V$7,2,0)+IF(H60='Parameters for scoring'!V$9,2,0)+IF(H60='Parameters for scoring'!V$6,1,0)+IF(H60='Parameters for scoring'!V$10,1,0)+IF(H60&gt;'Parameters for scoring'!V$6,-1,0)</f>
        <v>2</v>
      </c>
      <c r="T60" s="36">
        <f>IF(I60='Parameters for scoring'!W$8,3,0)+IF(I60='Parameters for scoring'!W$7,2,0)+IF(I60='Parameters for scoring'!W$6,1,0)+IF(I60&gt;'Parameters for scoring'!W$6,-1,0)</f>
        <v>2</v>
      </c>
      <c r="U60" s="36">
        <f>IF(J60&lt;'Parameters for scoring'!Q$9,1,0)+IF(J60&lt;'Parameters for scoring'!Q$11,-1,0)+IF(J60&lt;'Parameters for scoring'!Q$8,1,0)+IF(J60&lt;'Parameters for scoring'!Q$11,-1,0)+IF(J60&lt;'Parameters for scoring'!Q$7,1,0)+IF(J60&lt;'Parameters for scoring'!Q$11,-2,0)+IF(J60&gt;'Parameters for scoring'!Q$7,-1,0)</f>
        <v>3</v>
      </c>
      <c r="V60" s="36">
        <f>IF(K60=-1, 2,0)+IF(K60=0,3,0)+IF(K60=1, -2,0)+IF(K60&gt;1,-3,0)+IF(K60=-2, 1,0)+IF(K60&lt;-2, -1,0)</f>
        <v>3</v>
      </c>
      <c r="W60" s="36">
        <f>IF(L60&lt;'Parameters for scoring'!R$9,1,0)+IF(L60&lt;'Parameters for scoring'!R$11,-1,0)+IF(L60&lt;'Parameters for scoring'!R$8,1,0)+IF(L60&lt;'Parameters for scoring'!R$12,-1,0)+IF(L60&lt;'Parameters for scoring'!R$7,1,0)+IF(L60&lt;'Parameters for scoring'!R$13,-2,0)+IF(L60&gt;'Parameters for scoring'!R$7,-1,0)</f>
        <v>3</v>
      </c>
      <c r="X60" s="36">
        <f>IF(M60&lt;'Parameters for scoring'!S$9,1,0)+IF(M60&lt;'Parameters for scoring'!S$11,-1,0)+IF(M60&lt;'Parameters for scoring'!S$8,1,0)+IF(M60&lt;'Parameters for scoring'!S$12,-1,0)+IF(M60&lt;'Parameters for scoring'!S$7,1,0)+IF(M60&lt;'Parameters for scoring'!S$13,-2,0)+IF(M60&gt;'Parameters for scoring'!S$7,-1,0)</f>
        <v>3</v>
      </c>
      <c r="Y60" s="36">
        <f>IF(N60&lt;'Parameters for scoring'!T$9,1,0)+IF(N60&lt;'Parameters for scoring'!T$11,-1,0)+IF(N60&lt;'Parameters for scoring'!T$8,1,0)+IF(N60&lt;'Parameters for scoring'!T$12,-1,0)+IF(N60&lt;'Parameters for scoring'!T$7,1,0)+IF(N60&lt;'Parameters for scoring'!T$13,-2,0)+IF(N60&gt;'Parameters for scoring'!T$7,-1,0)</f>
        <v>3</v>
      </c>
      <c r="Z60" s="36">
        <f>SUM(P60:U60)/2+V60+SUM(W60:X60)/2+Y60</f>
        <v>15.5</v>
      </c>
      <c r="AA60" s="39" t="s">
        <v>57</v>
      </c>
    </row>
    <row r="61" spans="1:40" x14ac:dyDescent="0.25">
      <c r="A61" s="42" t="str">
        <f>HYPERLINK("Structures\MMV1084012.png","MMV1084012")</f>
        <v>MMV1084012</v>
      </c>
      <c r="B61" t="s">
        <v>824</v>
      </c>
      <c r="C61" t="s">
        <v>825</v>
      </c>
      <c r="D61" t="s">
        <v>826</v>
      </c>
      <c r="E61">
        <v>355.36099999999999</v>
      </c>
      <c r="F61" s="41">
        <v>0.44</v>
      </c>
      <c r="G61">
        <v>7</v>
      </c>
      <c r="H61">
        <v>3</v>
      </c>
      <c r="I61">
        <v>1</v>
      </c>
      <c r="J61">
        <v>56.15</v>
      </c>
      <c r="K61">
        <v>0</v>
      </c>
      <c r="L61">
        <v>2.97</v>
      </c>
      <c r="M61">
        <v>-3.88</v>
      </c>
      <c r="N61">
        <v>2.97</v>
      </c>
      <c r="O61" t="s">
        <v>823</v>
      </c>
      <c r="P61" s="36">
        <f>IF(E61&lt;'Parameters for scoring'!O$9,1,0)+IF(E61&lt;'Parameters for scoring'!O$11,-1,0)+IF(E61&lt;'Parameters for scoring'!O$8,1,0)+IF(E61&lt;'Parameters for scoring'!O$12,-1,0)+IF(E61&lt;'Parameters for scoring'!O$7,1,0)+IF(E61&lt;'Parameters for scoring'!O$13,-2,0)+IF(E61&gt;'Parameters for scoring'!O$7,-1,0)</f>
        <v>3</v>
      </c>
      <c r="Q61" s="36">
        <f>IF(F61&lt;'Parameters for scoring'!P$9,1,0)+IF(F61&lt;'Parameters for scoring'!P$11,-1,0)+IF(F61&lt;'Parameters for scoring'!P$8,1,0)+IF(F61&lt;'Parameters for scoring'!P$12,-1,0)+IF(F61&lt;'Parameters for scoring'!P$7,1,0)+IF(F61&lt;'Parameters for scoring'!P$12,-2,0)+IF(F61&gt;'Parameters for scoring'!P$7,-1,0)</f>
        <v>2</v>
      </c>
      <c r="R61" s="36">
        <f>IF(G61='Parameters for scoring'!$U$8,3,0)+IF(G61='Parameters for scoring'!$U$7,2,0)+IF(G61='Parameters for scoring'!$U$10, 1,0)+IF(G61='Parameters for scoring'!$U$9,2,0)+IF(G61='Parameters for scoring'!$U$6,1,0)+IF(G61&gt;'Parameters for scoring'!$U$6,-1,0)+IF(G61&lt;'[1]Parameters for scoring'!$U$10,-1,0)</f>
        <v>1</v>
      </c>
      <c r="S61" s="36">
        <f>IF(H61='Parameters for scoring'!V$8,3,0)+IF(H61='Parameters for scoring'!V$7,2,0)+IF(H61='Parameters for scoring'!V$9,2,0)+IF(H61='Parameters for scoring'!V$6,1,0)+IF(H61='Parameters for scoring'!V$10,1,0)+IF(H61&gt;'Parameters for scoring'!V$6,-1,0)</f>
        <v>2</v>
      </c>
      <c r="T61" s="36">
        <f>IF(I61='Parameters for scoring'!W$8,3,0)+IF(I61='Parameters for scoring'!W$7,2,0)+IF(I61='Parameters for scoring'!W$6,1,0)+IF(I61&gt;'Parameters for scoring'!W$6,-1,0)</f>
        <v>2</v>
      </c>
      <c r="U61" s="36">
        <f>IF(J61&lt;'Parameters for scoring'!Q$9,1,0)+IF(J61&lt;'Parameters for scoring'!Q$11,-1,0)+IF(J61&lt;'Parameters for scoring'!Q$8,1,0)+IF(J61&lt;'Parameters for scoring'!Q$11,-1,0)+IF(J61&lt;'Parameters for scoring'!Q$7,1,0)+IF(J61&lt;'Parameters for scoring'!Q$11,-2,0)+IF(J61&gt;'Parameters for scoring'!Q$7,-1,0)</f>
        <v>3</v>
      </c>
      <c r="V61" s="36">
        <f>IF(K61=-1, 2,0)+IF(K61=0,3,0)+IF(K61=1, -2,0)+IF(K61&gt;1,-3,0)+IF(K61=-2, 1,0)+IF(K61&lt;-2, -1,0)</f>
        <v>3</v>
      </c>
      <c r="W61" s="36">
        <f>IF(L61&lt;'Parameters for scoring'!R$9,1,0)+IF(L61&lt;'Parameters for scoring'!R$11,-1,0)+IF(L61&lt;'Parameters for scoring'!R$8,1,0)+IF(L61&lt;'Parameters for scoring'!R$12,-1,0)+IF(L61&lt;'Parameters for scoring'!R$7,1,0)+IF(L61&lt;'Parameters for scoring'!R$13,-2,0)+IF(L61&gt;'Parameters for scoring'!R$7,-1,0)</f>
        <v>3</v>
      </c>
      <c r="X61" s="36">
        <f>IF(M61&lt;'Parameters for scoring'!S$9,1,0)+IF(M61&lt;'Parameters for scoring'!S$11,-1,0)+IF(M61&lt;'Parameters for scoring'!S$8,1,0)+IF(M61&lt;'Parameters for scoring'!S$12,-1,0)+IF(M61&lt;'Parameters for scoring'!S$7,1,0)+IF(M61&lt;'Parameters for scoring'!S$13,-2,0)+IF(M61&gt;'Parameters for scoring'!S$7,-1,0)</f>
        <v>3</v>
      </c>
      <c r="Y61" s="36">
        <f>IF(N61&lt;'Parameters for scoring'!T$9,1,0)+IF(N61&lt;'Parameters for scoring'!T$11,-1,0)+IF(N61&lt;'Parameters for scoring'!T$8,1,0)+IF(N61&lt;'Parameters for scoring'!T$12,-1,0)+IF(N61&lt;'Parameters for scoring'!T$7,1,0)+IF(N61&lt;'Parameters for scoring'!T$13,-2,0)+IF(N61&gt;'Parameters for scoring'!T$7,-1,0)</f>
        <v>3</v>
      </c>
      <c r="Z61" s="36">
        <f>SUM(P61:U61)/2+V61+SUM(W61:X61)/2+Y61</f>
        <v>15.5</v>
      </c>
      <c r="AA61" s="39" t="s">
        <v>57</v>
      </c>
    </row>
    <row r="62" spans="1:40" x14ac:dyDescent="0.25">
      <c r="A62" s="42" t="str">
        <f>HYPERLINK("Structures\MMV401921.png","MMV401921")</f>
        <v>MMV401921</v>
      </c>
      <c r="B62" t="s">
        <v>827</v>
      </c>
      <c r="C62" t="s">
        <v>828</v>
      </c>
      <c r="D62" t="s">
        <v>829</v>
      </c>
      <c r="E62">
        <v>325.45</v>
      </c>
      <c r="F62" s="41">
        <v>0.47619047619047616</v>
      </c>
      <c r="G62">
        <v>7</v>
      </c>
      <c r="H62">
        <v>4</v>
      </c>
      <c r="I62">
        <v>0</v>
      </c>
      <c r="J62">
        <v>57.01</v>
      </c>
      <c r="K62">
        <v>0</v>
      </c>
      <c r="L62">
        <v>1.76</v>
      </c>
      <c r="M62">
        <v>-2.85</v>
      </c>
      <c r="N62">
        <v>1.76</v>
      </c>
      <c r="O62" t="s">
        <v>2491</v>
      </c>
      <c r="P62" s="36">
        <f>IF(E62&lt;'Parameters for scoring'!O$9,1,0)+IF(E62&lt;'Parameters for scoring'!O$11,-1,0)+IF(E62&lt;'Parameters for scoring'!O$8,1,0)+IF(E62&lt;'Parameters for scoring'!O$12,-1,0)+IF(E62&lt;'Parameters for scoring'!O$7,1,0)+IF(E62&lt;'Parameters for scoring'!O$13,-2,0)+IF(E62&gt;'Parameters for scoring'!O$7,-1,0)</f>
        <v>3</v>
      </c>
      <c r="Q62" s="36">
        <f>IF(F62&lt;'Parameters for scoring'!P$9,1,0)+IF(F62&lt;'Parameters for scoring'!P$11,-1,0)+IF(F62&lt;'Parameters for scoring'!P$8,1,0)+IF(F62&lt;'Parameters for scoring'!P$12,-1,0)+IF(F62&lt;'Parameters for scoring'!P$7,1,0)+IF(F62&lt;'Parameters for scoring'!P$12,-2,0)+IF(F62&gt;'Parameters for scoring'!P$7,-1,0)</f>
        <v>2</v>
      </c>
      <c r="R62" s="36">
        <f>IF(G62='Parameters for scoring'!$U$8,3,0)+IF(G62='Parameters for scoring'!$U$7,2,0)+IF(G62='Parameters for scoring'!$U$10, 1,0)+IF(G62='Parameters for scoring'!$U$9,2,0)+IF(G62='Parameters for scoring'!$U$6,1,0)+IF(G62&gt;'Parameters for scoring'!$U$6,-1,0)+IF(G62&lt;'[1]Parameters for scoring'!$U$10,-1,0)</f>
        <v>1</v>
      </c>
      <c r="S62" s="36">
        <f>IF(H62='Parameters for scoring'!V$8,3,0)+IF(H62='Parameters for scoring'!V$7,2,0)+IF(H62='Parameters for scoring'!V$9,2,0)+IF(H62='Parameters for scoring'!V$6,1,0)+IF(H62='Parameters for scoring'!V$10,1,0)+IF(H62&gt;'Parameters for scoring'!V$6,-1,0)</f>
        <v>1</v>
      </c>
      <c r="T62" s="36">
        <f>IF(I62='Parameters for scoring'!W$8,3,0)+IF(I62='Parameters for scoring'!W$7,2,0)+IF(I62='Parameters for scoring'!W$6,1,0)+IF(I62&gt;'Parameters for scoring'!W$6,-1,0)</f>
        <v>3</v>
      </c>
      <c r="U62" s="36">
        <f>IF(J62&lt;'Parameters for scoring'!Q$9,1,0)+IF(J62&lt;'Parameters for scoring'!Q$11,-1,0)+IF(J62&lt;'Parameters for scoring'!Q$8,1,0)+IF(J62&lt;'Parameters for scoring'!Q$11,-1,0)+IF(J62&lt;'Parameters for scoring'!Q$7,1,0)+IF(J62&lt;'Parameters for scoring'!Q$11,-2,0)+IF(J62&gt;'Parameters for scoring'!Q$7,-1,0)</f>
        <v>3</v>
      </c>
      <c r="V62" s="36">
        <f>IF(K62=-1, 2,0)+IF(K62=0,3,0)+IF(K62=1, -2,0)+IF(K62&gt;1,-3,0)+IF(K62=-2, 1,0)+IF(K62&lt;-2, -1,0)</f>
        <v>3</v>
      </c>
      <c r="W62" s="36">
        <f>IF(L62&lt;'Parameters for scoring'!R$9,1,0)+IF(L62&lt;'Parameters for scoring'!R$11,-1,0)+IF(L62&lt;'Parameters for scoring'!R$8,1,0)+IF(L62&lt;'Parameters for scoring'!R$12,-1,0)+IF(L62&lt;'Parameters for scoring'!R$7,1,0)+IF(L62&lt;'Parameters for scoring'!R$13,-2,0)+IF(L62&gt;'Parameters for scoring'!R$7,-1,0)</f>
        <v>3</v>
      </c>
      <c r="X62" s="36">
        <f>IF(M62&lt;'Parameters for scoring'!S$9,1,0)+IF(M62&lt;'Parameters for scoring'!S$11,-1,0)+IF(M62&lt;'Parameters for scoring'!S$8,1,0)+IF(M62&lt;'Parameters for scoring'!S$12,-1,0)+IF(M62&lt;'Parameters for scoring'!S$7,1,0)+IF(M62&lt;'Parameters for scoring'!S$13,-2,0)+IF(M62&gt;'Parameters for scoring'!S$7,-1,0)</f>
        <v>3</v>
      </c>
      <c r="Y62" s="36">
        <f>IF(N62&lt;'Parameters for scoring'!T$9,1,0)+IF(N62&lt;'Parameters for scoring'!T$11,-1,0)+IF(N62&lt;'Parameters for scoring'!T$8,1,0)+IF(N62&lt;'Parameters for scoring'!T$12,-1,0)+IF(N62&lt;'Parameters for scoring'!T$7,1,0)+IF(N62&lt;'Parameters for scoring'!T$13,-2,0)+IF(N62&gt;'Parameters for scoring'!T$7,-1,0)</f>
        <v>3</v>
      </c>
      <c r="Z62" s="36">
        <f>SUM(P62:U62)/2+V62+SUM(W62:X62)/2+Y62</f>
        <v>15.5</v>
      </c>
      <c r="AA62" s="39" t="s">
        <v>57</v>
      </c>
    </row>
    <row r="63" spans="1:40" x14ac:dyDescent="0.25">
      <c r="A63" s="42" t="str">
        <f>HYPERLINK("Structures\MMV1034288.png","MMV1034288")</f>
        <v>MMV1034288</v>
      </c>
      <c r="B63" t="s">
        <v>266</v>
      </c>
      <c r="C63" t="s">
        <v>267</v>
      </c>
      <c r="D63" t="s">
        <v>268</v>
      </c>
      <c r="E63">
        <v>306.38</v>
      </c>
      <c r="F63" s="41">
        <v>0.23809523809523808</v>
      </c>
      <c r="G63">
        <v>4</v>
      </c>
      <c r="H63">
        <v>4</v>
      </c>
      <c r="I63">
        <v>2</v>
      </c>
      <c r="J63">
        <v>78.84</v>
      </c>
      <c r="K63">
        <v>0</v>
      </c>
      <c r="L63">
        <v>2.2599999999999998</v>
      </c>
      <c r="M63">
        <v>-3.24</v>
      </c>
      <c r="N63">
        <v>2.2599999999999998</v>
      </c>
      <c r="O63" t="s">
        <v>265</v>
      </c>
      <c r="P63" s="36">
        <f>IF(E63&lt;'Parameters for scoring'!O$9,1,0)+IF(E63&lt;'Parameters for scoring'!O$11,-1,0)+IF(E63&lt;'Parameters for scoring'!O$8,1,0)+IF(E63&lt;'Parameters for scoring'!O$12,-1,0)+IF(E63&lt;'Parameters for scoring'!O$7,1,0)+IF(E63&lt;'Parameters for scoring'!O$13,-2,0)+IF(E63&gt;'Parameters for scoring'!O$7,-1,0)</f>
        <v>3</v>
      </c>
      <c r="Q63" s="36">
        <f>IF(F63&lt;'Parameters for scoring'!P$9,1,0)+IF(F63&lt;'Parameters for scoring'!P$11,-1,0)+IF(F63&lt;'Parameters for scoring'!P$8,1,0)+IF(F63&lt;'Parameters for scoring'!P$12,-1,0)+IF(F63&lt;'Parameters for scoring'!P$7,1,0)+IF(F63&lt;'Parameters for scoring'!P$12,-2,0)+IF(F63&gt;'Parameters for scoring'!P$7,-1,0)</f>
        <v>3</v>
      </c>
      <c r="R63" s="36">
        <f>IF(G63='Parameters for scoring'!$U$8,3,0)+IF(G63='Parameters for scoring'!$U$7,2,0)+IF(G63='Parameters for scoring'!$U$10, 1,0)+IF(G63='Parameters for scoring'!$U$9,2,0)+IF(G63='Parameters for scoring'!$U$6,1,0)+IF(G63&gt;'Parameters for scoring'!$U$6,-1,0)+IF(G63&lt;'[1]Parameters for scoring'!$U$10,-1,0)</f>
        <v>2</v>
      </c>
      <c r="S63" s="36">
        <f>IF(H63='Parameters for scoring'!V$8,3,0)+IF(H63='Parameters for scoring'!V$7,2,0)+IF(H63='Parameters for scoring'!V$9,2,0)+IF(H63='Parameters for scoring'!V$6,1,0)+IF(H63='Parameters for scoring'!V$10,1,0)+IF(H63&gt;'Parameters for scoring'!V$6,-1,0)</f>
        <v>1</v>
      </c>
      <c r="T63" s="36">
        <f>IF(I63='Parameters for scoring'!W$8,3,0)+IF(I63='Parameters for scoring'!W$7,2,0)+IF(I63='Parameters for scoring'!W$6,1,0)+IF(I63&gt;'Parameters for scoring'!W$6,-1,0)</f>
        <v>1</v>
      </c>
      <c r="U63" s="36">
        <f>IF(J63&lt;'Parameters for scoring'!Q$9,1,0)+IF(J63&lt;'Parameters for scoring'!Q$11,-1,0)+IF(J63&lt;'Parameters for scoring'!Q$8,1,0)+IF(J63&lt;'Parameters for scoring'!Q$11,-1,0)+IF(J63&lt;'Parameters for scoring'!Q$7,1,0)+IF(J63&lt;'Parameters for scoring'!Q$11,-2,0)+IF(J63&gt;'Parameters for scoring'!Q$7,-1,0)</f>
        <v>3</v>
      </c>
      <c r="V63" s="36">
        <f>IF(K63=-1, 2,0)+IF(K63=0,3,0)+IF(K63=1, -2,0)+IF(K63&gt;1,-3,0)+IF(K63=-2, 1,0)+IF(K63&lt;-2, -1,0)</f>
        <v>3</v>
      </c>
      <c r="W63" s="36">
        <f>IF(L63&lt;'Parameters for scoring'!R$9,1,0)+IF(L63&lt;'Parameters for scoring'!R$11,-1,0)+IF(L63&lt;'Parameters for scoring'!R$8,1,0)+IF(L63&lt;'Parameters for scoring'!R$12,-1,0)+IF(L63&lt;'Parameters for scoring'!R$7,1,0)+IF(L63&lt;'Parameters for scoring'!R$13,-2,0)+IF(L63&gt;'Parameters for scoring'!R$7,-1,0)</f>
        <v>3</v>
      </c>
      <c r="X63" s="36">
        <f>IF(M63&lt;'Parameters for scoring'!S$9,1,0)+IF(M63&lt;'Parameters for scoring'!S$11,-1,0)+IF(M63&lt;'Parameters for scoring'!S$8,1,0)+IF(M63&lt;'Parameters for scoring'!S$12,-1,0)+IF(M63&lt;'Parameters for scoring'!S$7,1,0)+IF(M63&lt;'Parameters for scoring'!S$13,-2,0)+IF(M63&gt;'Parameters for scoring'!S$7,-1,0)</f>
        <v>3</v>
      </c>
      <c r="Y63" s="36">
        <f>IF(N63&lt;'Parameters for scoring'!T$9,1,0)+IF(N63&lt;'Parameters for scoring'!T$11,-1,0)+IF(N63&lt;'Parameters for scoring'!T$8,1,0)+IF(N63&lt;'Parameters for scoring'!T$12,-1,0)+IF(N63&lt;'Parameters for scoring'!T$7,1,0)+IF(N63&lt;'Parameters for scoring'!T$13,-2,0)+IF(N63&gt;'Parameters for scoring'!T$7,-1,0)</f>
        <v>3</v>
      </c>
      <c r="Z63" s="36">
        <f>SUM(P63:U63)/2+V63+SUM(W63:X63)/2+Y63</f>
        <v>15.5</v>
      </c>
      <c r="AA63" s="39" t="s">
        <v>57</v>
      </c>
    </row>
    <row r="64" spans="1:40" x14ac:dyDescent="0.25">
      <c r="A64" s="42" t="str">
        <f>HYPERLINK("Structures\MMV418245.png","MMV418245")</f>
        <v>MMV418245</v>
      </c>
      <c r="B64" t="s">
        <v>640</v>
      </c>
      <c r="C64" t="s">
        <v>641</v>
      </c>
      <c r="D64" t="s">
        <v>642</v>
      </c>
      <c r="E64">
        <v>381.524</v>
      </c>
      <c r="F64" s="41">
        <v>0.21428571428571427</v>
      </c>
      <c r="G64">
        <v>4</v>
      </c>
      <c r="H64">
        <v>5</v>
      </c>
      <c r="I64">
        <v>0</v>
      </c>
      <c r="J64">
        <v>63.47</v>
      </c>
      <c r="K64">
        <v>0</v>
      </c>
      <c r="L64">
        <v>3.05</v>
      </c>
      <c r="M64">
        <v>-3.81</v>
      </c>
      <c r="N64">
        <v>3.07</v>
      </c>
      <c r="O64" t="s">
        <v>2483</v>
      </c>
      <c r="P64" s="36">
        <f>IF(E64&lt;'Parameters for scoring'!O$9,1,0)+IF(E64&lt;'Parameters for scoring'!O$11,-1,0)+IF(E64&lt;'Parameters for scoring'!O$8,1,0)+IF(E64&lt;'Parameters for scoring'!O$12,-1,0)+IF(E64&lt;'Parameters for scoring'!O$7,1,0)+IF(E64&lt;'Parameters for scoring'!O$13,-2,0)+IF(E64&gt;'Parameters for scoring'!O$7,-1,0)</f>
        <v>3</v>
      </c>
      <c r="Q64" s="36">
        <f>IF(F64&lt;'Parameters for scoring'!P$9,1,0)+IF(F64&lt;'Parameters for scoring'!P$11,-1,0)+IF(F64&lt;'Parameters for scoring'!P$8,1,0)+IF(F64&lt;'Parameters for scoring'!P$12,-1,0)+IF(F64&lt;'Parameters for scoring'!P$7,1,0)+IF(F64&lt;'Parameters for scoring'!P$12,-2,0)+IF(F64&gt;'Parameters for scoring'!P$7,-1,0)</f>
        <v>3</v>
      </c>
      <c r="R64" s="36">
        <f>IF(G64='Parameters for scoring'!$U$8,3,0)+IF(G64='Parameters for scoring'!$U$7,2,0)+IF(G64='Parameters for scoring'!$U$10, 1,0)+IF(G64='Parameters for scoring'!$U$9,2,0)+IF(G64='Parameters for scoring'!$U$6,1,0)+IF(G64&gt;'Parameters for scoring'!$U$6,-1,0)+IF(G64&lt;'[1]Parameters for scoring'!$U$10,-1,0)</f>
        <v>2</v>
      </c>
      <c r="S64" s="36">
        <f>IF(H64='Parameters for scoring'!V$8,3,0)+IF(H64='Parameters for scoring'!V$7,2,0)+IF(H64='Parameters for scoring'!V$9,2,0)+IF(H64='Parameters for scoring'!V$6,1,0)+IF(H64='Parameters for scoring'!V$10,1,0)+IF(H64&gt;'Parameters for scoring'!V$6,-1,0)</f>
        <v>-1</v>
      </c>
      <c r="T64" s="36">
        <f>IF(I64='Parameters for scoring'!W$8,3,0)+IF(I64='Parameters for scoring'!W$7,2,0)+IF(I64='Parameters for scoring'!W$6,1,0)+IF(I64&gt;'Parameters for scoring'!W$6,-1,0)</f>
        <v>3</v>
      </c>
      <c r="U64" s="36">
        <f>IF(J64&lt;'Parameters for scoring'!Q$9,1,0)+IF(J64&lt;'Parameters for scoring'!Q$11,-1,0)+IF(J64&lt;'Parameters for scoring'!Q$8,1,0)+IF(J64&lt;'Parameters for scoring'!Q$11,-1,0)+IF(J64&lt;'Parameters for scoring'!Q$7,1,0)+IF(J64&lt;'Parameters for scoring'!Q$11,-2,0)+IF(J64&gt;'Parameters for scoring'!Q$7,-1,0)</f>
        <v>3</v>
      </c>
      <c r="V64" s="36">
        <f>IF(K64=-1, 2,0)+IF(K64=0,3,0)+IF(K64=1, -2,0)+IF(K64&gt;1,-3,0)+IF(K64=-2, 1,0)+IF(K64&lt;-2, -1,0)</f>
        <v>3</v>
      </c>
      <c r="W64" s="36">
        <f>IF(L64&lt;'Parameters for scoring'!R$9,1,0)+IF(L64&lt;'Parameters for scoring'!R$11,-1,0)+IF(L64&lt;'Parameters for scoring'!R$8,1,0)+IF(L64&lt;'Parameters for scoring'!R$12,-1,0)+IF(L64&lt;'Parameters for scoring'!R$7,1,0)+IF(L64&lt;'Parameters for scoring'!R$13,-2,0)+IF(L64&gt;'Parameters for scoring'!R$7,-1,0)</f>
        <v>3</v>
      </c>
      <c r="X64" s="36">
        <f>IF(M64&lt;'Parameters for scoring'!S$9,1,0)+IF(M64&lt;'Parameters for scoring'!S$11,-1,0)+IF(M64&lt;'Parameters for scoring'!S$8,1,0)+IF(M64&lt;'Parameters for scoring'!S$12,-1,0)+IF(M64&lt;'Parameters for scoring'!S$7,1,0)+IF(M64&lt;'Parameters for scoring'!S$13,-2,0)+IF(M64&gt;'Parameters for scoring'!S$7,-1,0)</f>
        <v>3</v>
      </c>
      <c r="Y64" s="36">
        <f>IF(N64&lt;'Parameters for scoring'!T$9,1,0)+IF(N64&lt;'Parameters for scoring'!T$11,-1,0)+IF(N64&lt;'Parameters for scoring'!T$8,1,0)+IF(N64&lt;'Parameters for scoring'!T$12,-1,0)+IF(N64&lt;'Parameters for scoring'!T$7,1,0)+IF(N64&lt;'Parameters for scoring'!T$13,-2,0)+IF(N64&gt;'Parameters for scoring'!T$7,-1,0)</f>
        <v>3</v>
      </c>
      <c r="Z64" s="36">
        <f>SUM(P64:U64)/2+V64+SUM(W64:X64)/2+Y64</f>
        <v>15.5</v>
      </c>
      <c r="AA64" s="39" t="s">
        <v>57</v>
      </c>
    </row>
    <row r="65" spans="1:27" x14ac:dyDescent="0.25">
      <c r="A65" s="42" t="str">
        <f>HYPERLINK("Structures\MMV1433125.png","MMV1433125")</f>
        <v>MMV1433125</v>
      </c>
      <c r="B65" t="s">
        <v>693</v>
      </c>
      <c r="C65" t="s">
        <v>694</v>
      </c>
      <c r="D65" t="s">
        <v>695</v>
      </c>
      <c r="E65">
        <v>407.57</v>
      </c>
      <c r="F65" s="17">
        <v>0.21428571428571427</v>
      </c>
      <c r="G65">
        <v>4</v>
      </c>
      <c r="H65">
        <v>4</v>
      </c>
      <c r="I65">
        <v>1</v>
      </c>
      <c r="J65">
        <v>69.72</v>
      </c>
      <c r="K65">
        <v>0</v>
      </c>
      <c r="L65">
        <v>3.37</v>
      </c>
      <c r="M65">
        <v>-4.4800000000000004</v>
      </c>
      <c r="N65">
        <v>3.37</v>
      </c>
      <c r="O65" t="s">
        <v>692</v>
      </c>
      <c r="P65" s="36">
        <f>IF(E65&lt;'Parameters for scoring'!O$9,1,0)+IF(E65&lt;'Parameters for scoring'!O$11,-1,0)+IF(E65&lt;'Parameters for scoring'!O$8,1,0)+IF(E65&lt;'Parameters for scoring'!O$12,-1,0)+IF(E65&lt;'Parameters for scoring'!O$7,1,0)+IF(E65&lt;'Parameters for scoring'!O$13,-2,0)+IF(E65&gt;'Parameters for scoring'!O$7,-1,0)</f>
        <v>2</v>
      </c>
      <c r="Q65" s="36">
        <f>IF(F65&lt;'Parameters for scoring'!P$9,1,0)+IF(F65&lt;'Parameters for scoring'!P$11,-1,0)+IF(F65&lt;'Parameters for scoring'!P$8,1,0)+IF(F65&lt;'Parameters for scoring'!P$12,-1,0)+IF(F65&lt;'Parameters for scoring'!P$7,1,0)+IF(F65&lt;'Parameters for scoring'!P$12,-2,0)+IF(F65&gt;'Parameters for scoring'!P$7,-1,0)</f>
        <v>3</v>
      </c>
      <c r="R65" s="36">
        <f>IF(G65='Parameters for scoring'!$U$8,3,0)+IF(G65='Parameters for scoring'!$U$7,2,0)+IF(G65='Parameters for scoring'!$U$10, 1,0)+IF(G65='Parameters for scoring'!$U$9,2,0)+IF(G65='Parameters for scoring'!$U$6,1,0)+IF(G65&gt;'Parameters for scoring'!$U$6,-1,0)+IF(G65&lt;'[1]Parameters for scoring'!$U$10,-1,0)</f>
        <v>2</v>
      </c>
      <c r="S65" s="36">
        <f>IF(H65='Parameters for scoring'!V$8,3,0)+IF(H65='Parameters for scoring'!V$7,2,0)+IF(H65='Parameters for scoring'!V$9,2,0)+IF(H65='Parameters for scoring'!V$6,1,0)+IF(H65='Parameters for scoring'!V$10,1,0)+IF(H65&gt;'Parameters for scoring'!V$6,-1,0)</f>
        <v>1</v>
      </c>
      <c r="T65" s="36">
        <f>IF(I65='Parameters for scoring'!W$8,3,0)+IF(I65='Parameters for scoring'!W$7,2,0)+IF(I65='Parameters for scoring'!W$6,1,0)+IF(I65&gt;'Parameters for scoring'!W$6,-1,0)</f>
        <v>2</v>
      </c>
      <c r="U65" s="36">
        <f>IF(J65&lt;'Parameters for scoring'!Q$9,1,0)+IF(J65&lt;'Parameters for scoring'!Q$11,-1,0)+IF(J65&lt;'Parameters for scoring'!Q$8,1,0)+IF(J65&lt;'Parameters for scoring'!Q$11,-1,0)+IF(J65&lt;'Parameters for scoring'!Q$7,1,0)+IF(J65&lt;'Parameters for scoring'!Q$11,-2,0)+IF(J65&gt;'Parameters for scoring'!Q$7,-1,0)</f>
        <v>3</v>
      </c>
      <c r="V65" s="36">
        <f>IF(K65=-1, 2,0)+IF(K65=0,3,0)+IF(K65=1, -2,0)+IF(K65&gt;1,-3,0)+IF(K65=-2, 1,0)+IF(K65&lt;-2, -1,0)</f>
        <v>3</v>
      </c>
      <c r="W65" s="36">
        <f>IF(L65&lt;'Parameters for scoring'!R$9,1,0)+IF(L65&lt;'Parameters for scoring'!R$11,-1,0)+IF(L65&lt;'Parameters for scoring'!R$8,1,0)+IF(L65&lt;'Parameters for scoring'!R$12,-1,0)+IF(L65&lt;'Parameters for scoring'!R$7,1,0)+IF(L65&lt;'Parameters for scoring'!R$13,-2,0)+IF(L65&gt;'Parameters for scoring'!R$7,-1,0)</f>
        <v>3</v>
      </c>
      <c r="X65" s="36">
        <f>IF(M65&lt;'Parameters for scoring'!S$9,1,0)+IF(M65&lt;'Parameters for scoring'!S$11,-1,0)+IF(M65&lt;'Parameters for scoring'!S$8,1,0)+IF(M65&lt;'Parameters for scoring'!S$12,-1,0)+IF(M65&lt;'Parameters for scoring'!S$7,1,0)+IF(M65&lt;'Parameters for scoring'!S$13,-2,0)+IF(M65&gt;'Parameters for scoring'!S$7,-1,0)</f>
        <v>3</v>
      </c>
      <c r="Y65" s="36">
        <f>IF(N65&lt;'Parameters for scoring'!T$9,1,0)+IF(N65&lt;'Parameters for scoring'!T$11,-1,0)+IF(N65&lt;'Parameters for scoring'!T$8,1,0)+IF(N65&lt;'Parameters for scoring'!T$12,-1,0)+IF(N65&lt;'Parameters for scoring'!T$7,1,0)+IF(N65&lt;'Parameters for scoring'!T$13,-2,0)+IF(N65&gt;'Parameters for scoring'!T$7,-1,0)</f>
        <v>3</v>
      </c>
      <c r="Z65" s="36">
        <f>SUM(P65:U65)/2+V65+SUM(W65:X65)/2+Y65</f>
        <v>15.5</v>
      </c>
      <c r="AA65" s="39" t="s">
        <v>57</v>
      </c>
    </row>
    <row r="66" spans="1:27" x14ac:dyDescent="0.25">
      <c r="A66" s="42" t="str">
        <f>HYPERLINK("Structures\MMV1085491.png","MMV1085491")</f>
        <v>MMV1085491</v>
      </c>
      <c r="B66" t="s">
        <v>75</v>
      </c>
      <c r="C66" t="s">
        <v>76</v>
      </c>
      <c r="D66" t="s">
        <v>77</v>
      </c>
      <c r="E66">
        <v>351.45400000000001</v>
      </c>
      <c r="F66" s="41">
        <v>0.53846153846153844</v>
      </c>
      <c r="G66">
        <v>4</v>
      </c>
      <c r="H66">
        <v>3</v>
      </c>
      <c r="I66">
        <v>1</v>
      </c>
      <c r="J66">
        <v>64.22</v>
      </c>
      <c r="K66">
        <v>0</v>
      </c>
      <c r="L66">
        <v>2.17</v>
      </c>
      <c r="M66">
        <v>-3.22</v>
      </c>
      <c r="N66">
        <v>2.17</v>
      </c>
      <c r="O66" t="s">
        <v>74</v>
      </c>
      <c r="P66" s="36">
        <f>IF(E66&lt;'Parameters for scoring'!O$9,1,0)+IF(E66&lt;'Parameters for scoring'!O$11,-1,0)+IF(E66&lt;'Parameters for scoring'!O$8,1,0)+IF(E66&lt;'Parameters for scoring'!O$12,-1,0)+IF(E66&lt;'Parameters for scoring'!O$7,1,0)+IF(E66&lt;'Parameters for scoring'!O$13,-2,0)+IF(E66&gt;'Parameters for scoring'!O$7,-1,0)</f>
        <v>3</v>
      </c>
      <c r="Q66" s="36">
        <f>IF(F66&lt;'Parameters for scoring'!P$9,1,0)+IF(F66&lt;'Parameters for scoring'!P$11,-1,0)+IF(F66&lt;'Parameters for scoring'!P$8,1,0)+IF(F66&lt;'Parameters for scoring'!P$12,-1,0)+IF(F66&lt;'Parameters for scoring'!P$7,1,0)+IF(F66&lt;'Parameters for scoring'!P$12,-2,0)+IF(F66&gt;'Parameters for scoring'!P$7,-1,0)</f>
        <v>1</v>
      </c>
      <c r="R66" s="36">
        <f>IF(G66='Parameters for scoring'!$U$8,3,0)+IF(G66='Parameters for scoring'!$U$7,2,0)+IF(G66='Parameters for scoring'!$U$10, 1,0)+IF(G66='Parameters for scoring'!$U$9,2,0)+IF(G66='Parameters for scoring'!$U$6,1,0)+IF(G66&gt;'Parameters for scoring'!$U$6,-1,0)+IF(G66&lt;'[1]Parameters for scoring'!$U$10,-1,0)</f>
        <v>2</v>
      </c>
      <c r="S66" s="36">
        <f>IF(H66='Parameters for scoring'!V$8,3,0)+IF(H66='Parameters for scoring'!V$7,2,0)+IF(H66='Parameters for scoring'!V$9,2,0)+IF(H66='Parameters for scoring'!V$6,1,0)+IF(H66='Parameters for scoring'!V$10,1,0)+IF(H66&gt;'Parameters for scoring'!V$6,-1,0)</f>
        <v>2</v>
      </c>
      <c r="T66" s="36">
        <f>IF(I66='Parameters for scoring'!W$8,3,0)+IF(I66='Parameters for scoring'!W$7,2,0)+IF(I66='Parameters for scoring'!W$6,1,0)+IF(I66&gt;'Parameters for scoring'!W$6,-1,0)</f>
        <v>2</v>
      </c>
      <c r="U66" s="36">
        <f>IF(J66&lt;'Parameters for scoring'!Q$9,1,0)+IF(J66&lt;'Parameters for scoring'!Q$11,-1,0)+IF(J66&lt;'Parameters for scoring'!Q$8,1,0)+IF(J66&lt;'Parameters for scoring'!Q$11,-1,0)+IF(J66&lt;'Parameters for scoring'!Q$7,1,0)+IF(J66&lt;'Parameters for scoring'!Q$11,-2,0)+IF(J66&gt;'Parameters for scoring'!Q$7,-1,0)</f>
        <v>3</v>
      </c>
      <c r="V66" s="36">
        <f>IF(K66=-1, 2,0)+IF(K66=0,3,0)+IF(K66=1, -2,0)+IF(K66&gt;1,-3,0)+IF(K66=-2, 1,0)+IF(K66&lt;-2, -1,0)</f>
        <v>3</v>
      </c>
      <c r="W66" s="36">
        <f>IF(L66&lt;'Parameters for scoring'!R$9,1,0)+IF(L66&lt;'Parameters for scoring'!R$11,-1,0)+IF(L66&lt;'Parameters for scoring'!R$8,1,0)+IF(L66&lt;'Parameters for scoring'!R$12,-1,0)+IF(L66&lt;'Parameters for scoring'!R$7,1,0)+IF(L66&lt;'Parameters for scoring'!R$13,-2,0)+IF(L66&gt;'Parameters for scoring'!R$7,-1,0)</f>
        <v>3</v>
      </c>
      <c r="X66" s="36">
        <f>IF(M66&lt;'Parameters for scoring'!S$9,1,0)+IF(M66&lt;'Parameters for scoring'!S$11,-1,0)+IF(M66&lt;'Parameters for scoring'!S$8,1,0)+IF(M66&lt;'Parameters for scoring'!S$12,-1,0)+IF(M66&lt;'Parameters for scoring'!S$7,1,0)+IF(M66&lt;'Parameters for scoring'!S$13,-2,0)+IF(M66&gt;'Parameters for scoring'!S$7,-1,0)</f>
        <v>3</v>
      </c>
      <c r="Y66" s="36">
        <f>IF(N66&lt;'Parameters for scoring'!T$9,1,0)+IF(N66&lt;'Parameters for scoring'!T$11,-1,0)+IF(N66&lt;'Parameters for scoring'!T$8,1,0)+IF(N66&lt;'Parameters for scoring'!T$12,-1,0)+IF(N66&lt;'Parameters for scoring'!T$7,1,0)+IF(N66&lt;'Parameters for scoring'!T$13,-2,0)+IF(N66&gt;'Parameters for scoring'!T$7,-1,0)</f>
        <v>3</v>
      </c>
      <c r="Z66" s="36">
        <f>SUM(P66:U66)/2+V66+SUM(W66:X66)/2+Y66</f>
        <v>15.5</v>
      </c>
      <c r="AA66" s="38" t="s">
        <v>56</v>
      </c>
    </row>
    <row r="67" spans="1:27" x14ac:dyDescent="0.25">
      <c r="A67" s="42" t="str">
        <f>HYPERLINK("Structures\MMV1206386.png","MMV1206386")</f>
        <v>MMV1206386</v>
      </c>
      <c r="B67" t="s">
        <v>83</v>
      </c>
      <c r="C67" t="s">
        <v>84</v>
      </c>
      <c r="D67" t="s">
        <v>85</v>
      </c>
      <c r="E67">
        <v>271.31599999999997</v>
      </c>
      <c r="F67" s="41">
        <v>0.55000000000000004</v>
      </c>
      <c r="G67">
        <v>2</v>
      </c>
      <c r="H67">
        <v>2</v>
      </c>
      <c r="I67">
        <v>0</v>
      </c>
      <c r="J67">
        <v>42.68</v>
      </c>
      <c r="K67">
        <v>0</v>
      </c>
      <c r="L67">
        <v>2.83</v>
      </c>
      <c r="M67">
        <v>-3.87</v>
      </c>
      <c r="N67">
        <v>2.83</v>
      </c>
      <c r="O67" t="s">
        <v>82</v>
      </c>
      <c r="P67" s="36">
        <f>IF(E67&lt;'Parameters for scoring'!O$9,1,0)+IF(E67&lt;'Parameters for scoring'!O$11,-1,0)+IF(E67&lt;'Parameters for scoring'!O$8,1,0)+IF(E67&lt;'Parameters for scoring'!O$12,-1,0)+IF(E67&lt;'Parameters for scoring'!O$7,1,0)+IF(E67&lt;'Parameters for scoring'!O$13,-2,0)+IF(E67&gt;'Parameters for scoring'!O$7,-1,0)</f>
        <v>3</v>
      </c>
      <c r="Q67" s="36">
        <f>IF(F67&lt;'Parameters for scoring'!P$9,1,0)+IF(F67&lt;'Parameters for scoring'!P$11,-1,0)+IF(F67&lt;'Parameters for scoring'!P$8,1,0)+IF(F67&lt;'Parameters for scoring'!P$12,-1,0)+IF(F67&lt;'Parameters for scoring'!P$7,1,0)+IF(F67&lt;'Parameters for scoring'!P$12,-2,0)+IF(F67&gt;'Parameters for scoring'!P$7,-1,0)</f>
        <v>1</v>
      </c>
      <c r="R67" s="36">
        <f>IF(G67='Parameters for scoring'!$U$8,3,0)+IF(G67='Parameters for scoring'!$U$7,2,0)+IF(G67='Parameters for scoring'!$U$10, 1,0)+IF(G67='Parameters for scoring'!$U$9,2,0)+IF(G67='Parameters for scoring'!$U$6,1,0)+IF(G67&gt;'Parameters for scoring'!$U$6,-1,0)+IF(G67&lt;'[1]Parameters for scoring'!$U$10,-1,0)</f>
        <v>-1</v>
      </c>
      <c r="S67" s="36">
        <f>IF(H67='Parameters for scoring'!V$8,3,0)+IF(H67='Parameters for scoring'!V$7,2,0)+IF(H67='Parameters for scoring'!V$9,2,0)+IF(H67='Parameters for scoring'!V$6,1,0)+IF(H67='Parameters for scoring'!V$10,1,0)+IF(H67&gt;'Parameters for scoring'!V$6,-1,0)</f>
        <v>3</v>
      </c>
      <c r="T67" s="36">
        <f>IF(I67='Parameters for scoring'!W$8,3,0)+IF(I67='Parameters for scoring'!W$7,2,0)+IF(I67='Parameters for scoring'!W$6,1,0)+IF(I67&gt;'Parameters for scoring'!W$6,-1,0)</f>
        <v>3</v>
      </c>
      <c r="U67" s="36">
        <f>IF(J67&lt;'Parameters for scoring'!Q$9,1,0)+IF(J67&lt;'Parameters for scoring'!Q$11,-1,0)+IF(J67&lt;'Parameters for scoring'!Q$8,1,0)+IF(J67&lt;'Parameters for scoring'!Q$11,-1,0)+IF(J67&lt;'Parameters for scoring'!Q$7,1,0)+IF(J67&lt;'Parameters for scoring'!Q$11,-2,0)+IF(J67&gt;'Parameters for scoring'!Q$7,-1,0)</f>
        <v>3</v>
      </c>
      <c r="V67" s="36">
        <f>IF(K67=-1, 2,0)+IF(K67=0,3,0)+IF(K67=1, -2,0)+IF(K67&gt;1,-3,0)+IF(K67=-2, 1,0)+IF(K67&lt;-2, -1,0)</f>
        <v>3</v>
      </c>
      <c r="W67" s="36">
        <f>IF(L67&lt;'Parameters for scoring'!R$9,1,0)+IF(L67&lt;'Parameters for scoring'!R$11,-1,0)+IF(L67&lt;'Parameters for scoring'!R$8,1,0)+IF(L67&lt;'Parameters for scoring'!R$12,-1,0)+IF(L67&lt;'Parameters for scoring'!R$7,1,0)+IF(L67&lt;'Parameters for scoring'!R$13,-2,0)+IF(L67&gt;'Parameters for scoring'!R$7,-1,0)</f>
        <v>3</v>
      </c>
      <c r="X67" s="36">
        <f>IF(M67&lt;'Parameters for scoring'!S$9,1,0)+IF(M67&lt;'Parameters for scoring'!S$11,-1,0)+IF(M67&lt;'Parameters for scoring'!S$8,1,0)+IF(M67&lt;'Parameters for scoring'!S$12,-1,0)+IF(M67&lt;'Parameters for scoring'!S$7,1,0)+IF(M67&lt;'Parameters for scoring'!S$13,-2,0)+IF(M67&gt;'Parameters for scoring'!S$7,-1,0)</f>
        <v>3</v>
      </c>
      <c r="Y67" s="36">
        <f>IF(N67&lt;'Parameters for scoring'!T$9,1,0)+IF(N67&lt;'Parameters for scoring'!T$11,-1,0)+IF(N67&lt;'Parameters for scoring'!T$8,1,0)+IF(N67&lt;'Parameters for scoring'!T$12,-1,0)+IF(N67&lt;'Parameters for scoring'!T$7,1,0)+IF(N67&lt;'Parameters for scoring'!T$13,-2,0)+IF(N67&gt;'Parameters for scoring'!T$7,-1,0)</f>
        <v>3</v>
      </c>
      <c r="Z67" s="36">
        <f>SUM(P67:U67)/2+V67+SUM(W67:X67)/2+Y67</f>
        <v>15</v>
      </c>
      <c r="AA67" s="37" t="s">
        <v>55</v>
      </c>
    </row>
    <row r="68" spans="1:27" x14ac:dyDescent="0.25">
      <c r="A68" s="42" t="str">
        <f>HYPERLINK("Structures\MMV1341969.png","MMV1341969")</f>
        <v>MMV1341969</v>
      </c>
      <c r="B68" t="s">
        <v>63</v>
      </c>
      <c r="C68" t="s">
        <v>64</v>
      </c>
      <c r="D68" t="s">
        <v>65</v>
      </c>
      <c r="E68">
        <v>323.41000000000003</v>
      </c>
      <c r="F68" s="41">
        <v>0.69565217391304346</v>
      </c>
      <c r="G68">
        <v>4</v>
      </c>
      <c r="H68">
        <v>2</v>
      </c>
      <c r="I68">
        <v>1</v>
      </c>
      <c r="J68">
        <v>46.92</v>
      </c>
      <c r="K68">
        <v>0</v>
      </c>
      <c r="L68">
        <v>4.1900000000000004</v>
      </c>
      <c r="M68">
        <v>-4.22</v>
      </c>
      <c r="N68">
        <v>4.2699999999999996</v>
      </c>
      <c r="O68" t="s">
        <v>62</v>
      </c>
      <c r="P68" s="36">
        <f>IF(E68&lt;'Parameters for scoring'!O$9,1,0)+IF(E68&lt;'Parameters for scoring'!O$11,-1,0)+IF(E68&lt;'Parameters for scoring'!O$8,1,0)+IF(E68&lt;'Parameters for scoring'!O$12,-1,0)+IF(E68&lt;'Parameters for scoring'!O$7,1,0)+IF(E68&lt;'Parameters for scoring'!O$13,-2,0)+IF(E68&gt;'Parameters for scoring'!O$7,-1,0)</f>
        <v>3</v>
      </c>
      <c r="Q68" s="36">
        <f>IF(F68&lt;'Parameters for scoring'!P$9,1,0)+IF(F68&lt;'Parameters for scoring'!P$11,-1,0)+IF(F68&lt;'Parameters for scoring'!P$8,1,0)+IF(F68&lt;'Parameters for scoring'!P$12,-1,0)+IF(F68&lt;'Parameters for scoring'!P$7,1,0)+IF(F68&lt;'Parameters for scoring'!P$12,-2,0)+IF(F68&gt;'Parameters for scoring'!P$7,-1,0)</f>
        <v>-1</v>
      </c>
      <c r="R68" s="36">
        <f>IF(G68='Parameters for scoring'!$U$8,3,0)+IF(G68='Parameters for scoring'!$U$7,2,0)+IF(G68='Parameters for scoring'!$U$10, 1,0)+IF(G68='Parameters for scoring'!$U$9,2,0)+IF(G68='Parameters for scoring'!$U$6,1,0)+IF(G68&gt;'Parameters for scoring'!$U$6,-1,0)+IF(G68&lt;'[1]Parameters for scoring'!$U$10,-1,0)</f>
        <v>2</v>
      </c>
      <c r="S68" s="36">
        <f>IF(H68='Parameters for scoring'!V$8,3,0)+IF(H68='Parameters for scoring'!V$7,2,0)+IF(H68='Parameters for scoring'!V$9,2,0)+IF(H68='Parameters for scoring'!V$6,1,0)+IF(H68='Parameters for scoring'!V$10,1,0)+IF(H68&gt;'Parameters for scoring'!V$6,-1,0)</f>
        <v>3</v>
      </c>
      <c r="T68" s="36">
        <f>IF(I68='Parameters for scoring'!W$8,3,0)+IF(I68='Parameters for scoring'!W$7,2,0)+IF(I68='Parameters for scoring'!W$6,1,0)+IF(I68&gt;'Parameters for scoring'!W$6,-1,0)</f>
        <v>2</v>
      </c>
      <c r="U68" s="36">
        <f>IF(J68&lt;'Parameters for scoring'!Q$9,1,0)+IF(J68&lt;'Parameters for scoring'!Q$11,-1,0)+IF(J68&lt;'Parameters for scoring'!Q$8,1,0)+IF(J68&lt;'Parameters for scoring'!Q$11,-1,0)+IF(J68&lt;'Parameters for scoring'!Q$7,1,0)+IF(J68&lt;'Parameters for scoring'!Q$11,-2,0)+IF(J68&gt;'Parameters for scoring'!Q$7,-1,0)</f>
        <v>3</v>
      </c>
      <c r="V68" s="36">
        <f>IF(K68=-1, 2,0)+IF(K68=0,3,0)+IF(K68=1, -2,0)+IF(K68&gt;1,-3,0)+IF(K68=-2, 1,0)+IF(K68&lt;-2, -1,0)</f>
        <v>3</v>
      </c>
      <c r="W68" s="36">
        <f>IF(L68&lt;'Parameters for scoring'!R$9,1,0)+IF(L68&lt;'Parameters for scoring'!R$11,-1,0)+IF(L68&lt;'Parameters for scoring'!R$8,1,0)+IF(L68&lt;'Parameters for scoring'!R$12,-1,0)+IF(L68&lt;'Parameters for scoring'!R$7,1,0)+IF(L68&lt;'Parameters for scoring'!R$13,-2,0)+IF(L68&gt;'Parameters for scoring'!R$7,-1,0)</f>
        <v>3</v>
      </c>
      <c r="X68" s="36">
        <f>IF(M68&lt;'Parameters for scoring'!S$9,1,0)+IF(M68&lt;'Parameters for scoring'!S$11,-1,0)+IF(M68&lt;'Parameters for scoring'!S$8,1,0)+IF(M68&lt;'Parameters for scoring'!S$12,-1,0)+IF(M68&lt;'Parameters for scoring'!S$7,1,0)+IF(M68&lt;'Parameters for scoring'!S$13,-2,0)+IF(M68&gt;'Parameters for scoring'!S$7,-1,0)</f>
        <v>3</v>
      </c>
      <c r="Y68" s="36">
        <f>IF(N68&lt;'Parameters for scoring'!T$9,1,0)+IF(N68&lt;'Parameters for scoring'!T$11,-1,0)+IF(N68&lt;'Parameters for scoring'!T$8,1,0)+IF(N68&lt;'Parameters for scoring'!T$12,-1,0)+IF(N68&lt;'Parameters for scoring'!T$7,1,0)+IF(N68&lt;'Parameters for scoring'!T$13,-2,0)+IF(N68&gt;'Parameters for scoring'!T$7,-1,0)</f>
        <v>3</v>
      </c>
      <c r="Z68" s="36">
        <f>SUM(P68:U68)/2+V68+SUM(W68:X68)/2+Y68</f>
        <v>15</v>
      </c>
      <c r="AA68" s="39" t="s">
        <v>57</v>
      </c>
    </row>
    <row r="69" spans="1:27" x14ac:dyDescent="0.25">
      <c r="A69" s="42" t="str">
        <f>HYPERLINK("Structures\MMV1403983.png","MMV1403983")</f>
        <v>MMV1403983</v>
      </c>
      <c r="B69" t="s">
        <v>347</v>
      </c>
      <c r="C69" t="s">
        <v>348</v>
      </c>
      <c r="D69" t="s">
        <v>349</v>
      </c>
      <c r="E69">
        <v>324.39999999999998</v>
      </c>
      <c r="F69" s="41">
        <v>0.69565217391304346</v>
      </c>
      <c r="G69">
        <v>5</v>
      </c>
      <c r="H69">
        <v>3</v>
      </c>
      <c r="I69">
        <v>1</v>
      </c>
      <c r="J69">
        <v>59.81</v>
      </c>
      <c r="K69">
        <v>0</v>
      </c>
      <c r="L69">
        <v>3.5</v>
      </c>
      <c r="M69">
        <v>-3.63</v>
      </c>
      <c r="N69">
        <v>3.57</v>
      </c>
      <c r="O69" t="s">
        <v>346</v>
      </c>
      <c r="P69" s="36">
        <f>IF(E69&lt;'Parameters for scoring'!O$9,1,0)+IF(E69&lt;'Parameters for scoring'!O$11,-1,0)+IF(E69&lt;'Parameters for scoring'!O$8,1,0)+IF(E69&lt;'Parameters for scoring'!O$12,-1,0)+IF(E69&lt;'Parameters for scoring'!O$7,1,0)+IF(E69&lt;'Parameters for scoring'!O$13,-2,0)+IF(E69&gt;'Parameters for scoring'!O$7,-1,0)</f>
        <v>3</v>
      </c>
      <c r="Q69" s="36">
        <f>IF(F69&lt;'Parameters for scoring'!P$9,1,0)+IF(F69&lt;'Parameters for scoring'!P$11,-1,0)+IF(F69&lt;'Parameters for scoring'!P$8,1,0)+IF(F69&lt;'Parameters for scoring'!P$12,-1,0)+IF(F69&lt;'Parameters for scoring'!P$7,1,0)+IF(F69&lt;'Parameters for scoring'!P$12,-2,0)+IF(F69&gt;'Parameters for scoring'!P$7,-1,0)</f>
        <v>-1</v>
      </c>
      <c r="R69" s="36">
        <f>IF(G69='Parameters for scoring'!$U$8,3,0)+IF(G69='Parameters for scoring'!$U$7,2,0)+IF(G69='Parameters for scoring'!$U$10, 1,0)+IF(G69='Parameters for scoring'!$U$9,2,0)+IF(G69='Parameters for scoring'!$U$6,1,0)+IF(G69&gt;'Parameters for scoring'!$U$6,-1,0)+IF(G69&lt;'[1]Parameters for scoring'!$U$10,-1,0)</f>
        <v>3</v>
      </c>
      <c r="S69" s="36">
        <f>IF(H69='Parameters for scoring'!V$8,3,0)+IF(H69='Parameters for scoring'!V$7,2,0)+IF(H69='Parameters for scoring'!V$9,2,0)+IF(H69='Parameters for scoring'!V$6,1,0)+IF(H69='Parameters for scoring'!V$10,1,0)+IF(H69&gt;'Parameters for scoring'!V$6,-1,0)</f>
        <v>2</v>
      </c>
      <c r="T69" s="36">
        <f>IF(I69='Parameters for scoring'!W$8,3,0)+IF(I69='Parameters for scoring'!W$7,2,0)+IF(I69='Parameters for scoring'!W$6,1,0)+IF(I69&gt;'Parameters for scoring'!W$6,-1,0)</f>
        <v>2</v>
      </c>
      <c r="U69" s="36">
        <f>IF(J69&lt;'Parameters for scoring'!Q$9,1,0)+IF(J69&lt;'Parameters for scoring'!Q$11,-1,0)+IF(J69&lt;'Parameters for scoring'!Q$8,1,0)+IF(J69&lt;'Parameters for scoring'!Q$11,-1,0)+IF(J69&lt;'Parameters for scoring'!Q$7,1,0)+IF(J69&lt;'Parameters for scoring'!Q$11,-2,0)+IF(J69&gt;'Parameters for scoring'!Q$7,-1,0)</f>
        <v>3</v>
      </c>
      <c r="V69" s="36">
        <f>IF(K69=-1, 2,0)+IF(K69=0,3,0)+IF(K69=1, -2,0)+IF(K69&gt;1,-3,0)+IF(K69=-2, 1,0)+IF(K69&lt;-2, -1,0)</f>
        <v>3</v>
      </c>
      <c r="W69" s="36">
        <f>IF(L69&lt;'Parameters for scoring'!R$9,1,0)+IF(L69&lt;'Parameters for scoring'!R$11,-1,0)+IF(L69&lt;'Parameters for scoring'!R$8,1,0)+IF(L69&lt;'Parameters for scoring'!R$12,-1,0)+IF(L69&lt;'Parameters for scoring'!R$7,1,0)+IF(L69&lt;'Parameters for scoring'!R$13,-2,0)+IF(L69&gt;'Parameters for scoring'!R$7,-1,0)</f>
        <v>3</v>
      </c>
      <c r="X69" s="36">
        <f>IF(M69&lt;'Parameters for scoring'!S$9,1,0)+IF(M69&lt;'Parameters for scoring'!S$11,-1,0)+IF(M69&lt;'Parameters for scoring'!S$8,1,0)+IF(M69&lt;'Parameters for scoring'!S$12,-1,0)+IF(M69&lt;'Parameters for scoring'!S$7,1,0)+IF(M69&lt;'Parameters for scoring'!S$13,-2,0)+IF(M69&gt;'Parameters for scoring'!S$7,-1,0)</f>
        <v>3</v>
      </c>
      <c r="Y69" s="36">
        <f>IF(N69&lt;'Parameters for scoring'!T$9,1,0)+IF(N69&lt;'Parameters for scoring'!T$11,-1,0)+IF(N69&lt;'Parameters for scoring'!T$8,1,0)+IF(N69&lt;'Parameters for scoring'!T$12,-1,0)+IF(N69&lt;'Parameters for scoring'!T$7,1,0)+IF(N69&lt;'Parameters for scoring'!T$13,-2,0)+IF(N69&gt;'Parameters for scoring'!T$7,-1,0)</f>
        <v>3</v>
      </c>
      <c r="Z69" s="36">
        <f>SUM(P69:U69)/2+V69+SUM(W69:X69)/2+Y69</f>
        <v>15</v>
      </c>
      <c r="AA69" s="39" t="s">
        <v>57</v>
      </c>
    </row>
    <row r="70" spans="1:27" x14ac:dyDescent="0.25">
      <c r="A70" s="42" t="str">
        <f>HYPERLINK("Structures\MMV1088447.png","MMV1088447")</f>
        <v>MMV1088447</v>
      </c>
      <c r="B70" t="s">
        <v>384</v>
      </c>
      <c r="C70" t="s">
        <v>385</v>
      </c>
      <c r="D70" t="s">
        <v>386</v>
      </c>
      <c r="E70">
        <v>338.363</v>
      </c>
      <c r="F70" s="41">
        <v>0.64</v>
      </c>
      <c r="G70">
        <v>6</v>
      </c>
      <c r="H70">
        <v>2</v>
      </c>
      <c r="I70">
        <v>1</v>
      </c>
      <c r="J70">
        <v>87.46</v>
      </c>
      <c r="K70">
        <v>0</v>
      </c>
      <c r="L70">
        <v>2.97</v>
      </c>
      <c r="M70">
        <v>-3.63</v>
      </c>
      <c r="N70">
        <v>2.97</v>
      </c>
      <c r="O70" t="s">
        <v>383</v>
      </c>
      <c r="P70" s="36">
        <f>IF(E70&lt;'Parameters for scoring'!O$9,1,0)+IF(E70&lt;'Parameters for scoring'!O$11,-1,0)+IF(E70&lt;'Parameters for scoring'!O$8,1,0)+IF(E70&lt;'Parameters for scoring'!O$12,-1,0)+IF(E70&lt;'Parameters for scoring'!O$7,1,0)+IF(E70&lt;'Parameters for scoring'!O$13,-2,0)+IF(E70&gt;'Parameters for scoring'!O$7,-1,0)</f>
        <v>3</v>
      </c>
      <c r="Q70" s="36">
        <f>IF(F70&lt;'Parameters for scoring'!P$9,1,0)+IF(F70&lt;'Parameters for scoring'!P$11,-1,0)+IF(F70&lt;'Parameters for scoring'!P$8,1,0)+IF(F70&lt;'Parameters for scoring'!P$12,-1,0)+IF(F70&lt;'Parameters for scoring'!P$7,1,0)+IF(F70&lt;'Parameters for scoring'!P$12,-2,0)+IF(F70&gt;'Parameters for scoring'!P$7,-1,0)</f>
        <v>-1</v>
      </c>
      <c r="R70" s="36">
        <f>IF(G70='Parameters for scoring'!$U$8,3,0)+IF(G70='Parameters for scoring'!$U$7,2,0)+IF(G70='Parameters for scoring'!$U$10, 1,0)+IF(G70='Parameters for scoring'!$U$9,2,0)+IF(G70='Parameters for scoring'!$U$6,1,0)+IF(G70&gt;'Parameters for scoring'!$U$6,-1,0)+IF(G70&lt;'[1]Parameters for scoring'!$U$10,-1,0)</f>
        <v>2</v>
      </c>
      <c r="S70" s="36">
        <f>IF(H70='Parameters for scoring'!V$8,3,0)+IF(H70='Parameters for scoring'!V$7,2,0)+IF(H70='Parameters for scoring'!V$9,2,0)+IF(H70='Parameters for scoring'!V$6,1,0)+IF(H70='Parameters for scoring'!V$10,1,0)+IF(H70&gt;'Parameters for scoring'!V$6,-1,0)</f>
        <v>3</v>
      </c>
      <c r="T70" s="36">
        <f>IF(I70='Parameters for scoring'!W$8,3,0)+IF(I70='Parameters for scoring'!W$7,2,0)+IF(I70='Parameters for scoring'!W$6,1,0)+IF(I70&gt;'Parameters for scoring'!W$6,-1,0)</f>
        <v>2</v>
      </c>
      <c r="U70" s="36">
        <f>IF(J70&lt;'Parameters for scoring'!Q$9,1,0)+IF(J70&lt;'Parameters for scoring'!Q$11,-1,0)+IF(J70&lt;'Parameters for scoring'!Q$8,1,0)+IF(J70&lt;'Parameters for scoring'!Q$11,-1,0)+IF(J70&lt;'Parameters for scoring'!Q$7,1,0)+IF(J70&lt;'Parameters for scoring'!Q$11,-2,0)+IF(J70&gt;'Parameters for scoring'!Q$7,-1,0)</f>
        <v>3</v>
      </c>
      <c r="V70" s="36">
        <f>IF(K70=-1, 2,0)+IF(K70=0,3,0)+IF(K70=1, -2,0)+IF(K70&gt;1,-3,0)+IF(K70=-2, 1,0)+IF(K70&lt;-2, -1,0)</f>
        <v>3</v>
      </c>
      <c r="W70" s="36">
        <f>IF(L70&lt;'Parameters for scoring'!R$9,1,0)+IF(L70&lt;'Parameters for scoring'!R$11,-1,0)+IF(L70&lt;'Parameters for scoring'!R$8,1,0)+IF(L70&lt;'Parameters for scoring'!R$12,-1,0)+IF(L70&lt;'Parameters for scoring'!R$7,1,0)+IF(L70&lt;'Parameters for scoring'!R$13,-2,0)+IF(L70&gt;'Parameters for scoring'!R$7,-1,0)</f>
        <v>3</v>
      </c>
      <c r="X70" s="36">
        <f>IF(M70&lt;'Parameters for scoring'!S$9,1,0)+IF(M70&lt;'Parameters for scoring'!S$11,-1,0)+IF(M70&lt;'Parameters for scoring'!S$8,1,0)+IF(M70&lt;'Parameters for scoring'!S$12,-1,0)+IF(M70&lt;'Parameters for scoring'!S$7,1,0)+IF(M70&lt;'Parameters for scoring'!S$13,-2,0)+IF(M70&gt;'Parameters for scoring'!S$7,-1,0)</f>
        <v>3</v>
      </c>
      <c r="Y70" s="36">
        <f>IF(N70&lt;'Parameters for scoring'!T$9,1,0)+IF(N70&lt;'Parameters for scoring'!T$11,-1,0)+IF(N70&lt;'Parameters for scoring'!T$8,1,0)+IF(N70&lt;'Parameters for scoring'!T$12,-1,0)+IF(N70&lt;'Parameters for scoring'!T$7,1,0)+IF(N70&lt;'Parameters for scoring'!T$13,-2,0)+IF(N70&gt;'Parameters for scoring'!T$7,-1,0)</f>
        <v>3</v>
      </c>
      <c r="Z70" s="36">
        <f>SUM(P70:U70)/2+V70+SUM(W70:X70)/2+Y70</f>
        <v>15</v>
      </c>
      <c r="AA70" s="39" t="s">
        <v>57</v>
      </c>
    </row>
    <row r="71" spans="1:27" x14ac:dyDescent="0.25">
      <c r="A71" s="42" t="str">
        <f>HYPERLINK("Structures\MMV1195834.png","MMV1195834")</f>
        <v>MMV1195834</v>
      </c>
      <c r="B71" t="s">
        <v>433</v>
      </c>
      <c r="C71" t="s">
        <v>434</v>
      </c>
      <c r="D71" t="s">
        <v>435</v>
      </c>
      <c r="E71">
        <v>359.42899999999997</v>
      </c>
      <c r="F71" s="17">
        <v>0.7407407407407407</v>
      </c>
      <c r="G71">
        <v>5</v>
      </c>
      <c r="H71">
        <v>3</v>
      </c>
      <c r="I71">
        <v>1</v>
      </c>
      <c r="J71">
        <v>60.05</v>
      </c>
      <c r="K71">
        <v>0</v>
      </c>
      <c r="L71">
        <v>3.38</v>
      </c>
      <c r="M71">
        <v>-3.39</v>
      </c>
      <c r="N71">
        <v>3.38</v>
      </c>
      <c r="O71" t="s">
        <v>432</v>
      </c>
      <c r="P71" s="36">
        <f>IF(E71&lt;'Parameters for scoring'!O$9,1,0)+IF(E71&lt;'Parameters for scoring'!O$11,-1,0)+IF(E71&lt;'Parameters for scoring'!O$8,1,0)+IF(E71&lt;'Parameters for scoring'!O$12,-1,0)+IF(E71&lt;'Parameters for scoring'!O$7,1,0)+IF(E71&lt;'Parameters for scoring'!O$13,-2,0)+IF(E71&gt;'Parameters for scoring'!O$7,-1,0)</f>
        <v>3</v>
      </c>
      <c r="Q71" s="36">
        <f>IF(F71&lt;'Parameters for scoring'!P$9,1,0)+IF(F71&lt;'Parameters for scoring'!P$11,-1,0)+IF(F71&lt;'Parameters for scoring'!P$8,1,0)+IF(F71&lt;'Parameters for scoring'!P$12,-1,0)+IF(F71&lt;'Parameters for scoring'!P$7,1,0)+IF(F71&lt;'Parameters for scoring'!P$12,-2,0)+IF(F71&gt;'Parameters for scoring'!P$7,-1,0)</f>
        <v>-1</v>
      </c>
      <c r="R71" s="36">
        <f>IF(G71='Parameters for scoring'!$U$8,3,0)+IF(G71='Parameters for scoring'!$U$7,2,0)+IF(G71='Parameters for scoring'!$U$10, 1,0)+IF(G71='Parameters for scoring'!$U$9,2,0)+IF(G71='Parameters for scoring'!$U$6,1,0)+IF(G71&gt;'Parameters for scoring'!$U$6,-1,0)+IF(G71&lt;'[1]Parameters for scoring'!$U$10,-1,0)</f>
        <v>3</v>
      </c>
      <c r="S71" s="36">
        <f>IF(H71='Parameters for scoring'!V$8,3,0)+IF(H71='Parameters for scoring'!V$7,2,0)+IF(H71='Parameters for scoring'!V$9,2,0)+IF(H71='Parameters for scoring'!V$6,1,0)+IF(H71='Parameters for scoring'!V$10,1,0)+IF(H71&gt;'Parameters for scoring'!V$6,-1,0)</f>
        <v>2</v>
      </c>
      <c r="T71" s="36">
        <f>IF(I71='Parameters for scoring'!W$8,3,0)+IF(I71='Parameters for scoring'!W$7,2,0)+IF(I71='Parameters for scoring'!W$6,1,0)+IF(I71&gt;'Parameters for scoring'!W$6,-1,0)</f>
        <v>2</v>
      </c>
      <c r="U71" s="36">
        <f>IF(J71&lt;'Parameters for scoring'!Q$9,1,0)+IF(J71&lt;'Parameters for scoring'!Q$11,-1,0)+IF(J71&lt;'Parameters for scoring'!Q$8,1,0)+IF(J71&lt;'Parameters for scoring'!Q$11,-1,0)+IF(J71&lt;'Parameters for scoring'!Q$7,1,0)+IF(J71&lt;'Parameters for scoring'!Q$11,-2,0)+IF(J71&gt;'Parameters for scoring'!Q$7,-1,0)</f>
        <v>3</v>
      </c>
      <c r="V71" s="36">
        <f>IF(K71=-1, 2,0)+IF(K71=0,3,0)+IF(K71=1, -2,0)+IF(K71&gt;1,-3,0)+IF(K71=-2, 1,0)+IF(K71&lt;-2, -1,0)</f>
        <v>3</v>
      </c>
      <c r="W71" s="36">
        <f>IF(L71&lt;'Parameters for scoring'!R$9,1,0)+IF(L71&lt;'Parameters for scoring'!R$11,-1,0)+IF(L71&lt;'Parameters for scoring'!R$8,1,0)+IF(L71&lt;'Parameters for scoring'!R$12,-1,0)+IF(L71&lt;'Parameters for scoring'!R$7,1,0)+IF(L71&lt;'Parameters for scoring'!R$13,-2,0)+IF(L71&gt;'Parameters for scoring'!R$7,-1,0)</f>
        <v>3</v>
      </c>
      <c r="X71" s="36">
        <f>IF(M71&lt;'Parameters for scoring'!S$9,1,0)+IF(M71&lt;'Parameters for scoring'!S$11,-1,0)+IF(M71&lt;'Parameters for scoring'!S$8,1,0)+IF(M71&lt;'Parameters for scoring'!S$12,-1,0)+IF(M71&lt;'Parameters for scoring'!S$7,1,0)+IF(M71&lt;'Parameters for scoring'!S$13,-2,0)+IF(M71&gt;'Parameters for scoring'!S$7,-1,0)</f>
        <v>3</v>
      </c>
      <c r="Y71" s="36">
        <f>IF(N71&lt;'Parameters for scoring'!T$9,1,0)+IF(N71&lt;'Parameters for scoring'!T$11,-1,0)+IF(N71&lt;'Parameters for scoring'!T$8,1,0)+IF(N71&lt;'Parameters for scoring'!T$12,-1,0)+IF(N71&lt;'Parameters for scoring'!T$7,1,0)+IF(N71&lt;'Parameters for scoring'!T$13,-2,0)+IF(N71&gt;'Parameters for scoring'!T$7,-1,0)</f>
        <v>3</v>
      </c>
      <c r="Z71" s="36">
        <f>SUM(P71:U71)/2+V71+SUM(W71:X71)/2+Y71</f>
        <v>15</v>
      </c>
      <c r="AA71" s="39" t="s">
        <v>57</v>
      </c>
    </row>
    <row r="72" spans="1:27" x14ac:dyDescent="0.25">
      <c r="A72" s="42" t="str">
        <f>HYPERLINK("Structures\MMV1221902.png","MMV1221902")</f>
        <v>MMV1221902</v>
      </c>
      <c r="B72" t="s">
        <v>562</v>
      </c>
      <c r="C72" t="s">
        <v>563</v>
      </c>
      <c r="D72" t="s">
        <v>564</v>
      </c>
      <c r="E72">
        <v>351.40199999999999</v>
      </c>
      <c r="F72" s="41">
        <v>0.61538461538461542</v>
      </c>
      <c r="G72">
        <v>7</v>
      </c>
      <c r="H72">
        <v>2</v>
      </c>
      <c r="I72">
        <v>0</v>
      </c>
      <c r="J72">
        <v>61.44</v>
      </c>
      <c r="K72">
        <v>0</v>
      </c>
      <c r="L72">
        <v>4.21</v>
      </c>
      <c r="M72">
        <v>-4.22</v>
      </c>
      <c r="N72">
        <v>4.21</v>
      </c>
      <c r="O72" t="s">
        <v>561</v>
      </c>
      <c r="P72" s="36">
        <f>IF(E72&lt;'Parameters for scoring'!O$9,1,0)+IF(E72&lt;'Parameters for scoring'!O$11,-1,0)+IF(E72&lt;'Parameters for scoring'!O$8,1,0)+IF(E72&lt;'Parameters for scoring'!O$12,-1,0)+IF(E72&lt;'Parameters for scoring'!O$7,1,0)+IF(E72&lt;'Parameters for scoring'!O$13,-2,0)+IF(E72&gt;'Parameters for scoring'!O$7,-1,0)</f>
        <v>3</v>
      </c>
      <c r="Q72" s="36">
        <f>IF(F72&lt;'Parameters for scoring'!P$9,1,0)+IF(F72&lt;'Parameters for scoring'!P$11,-1,0)+IF(F72&lt;'Parameters for scoring'!P$8,1,0)+IF(F72&lt;'Parameters for scoring'!P$12,-1,0)+IF(F72&lt;'Parameters for scoring'!P$7,1,0)+IF(F72&lt;'Parameters for scoring'!P$12,-2,0)+IF(F72&gt;'Parameters for scoring'!P$7,-1,0)</f>
        <v>-1</v>
      </c>
      <c r="R72" s="36">
        <f>IF(G72='Parameters for scoring'!$U$8,3,0)+IF(G72='Parameters for scoring'!$U$7,2,0)+IF(G72='Parameters for scoring'!$U$10, 1,0)+IF(G72='Parameters for scoring'!$U$9,2,0)+IF(G72='Parameters for scoring'!$U$6,1,0)+IF(G72&gt;'Parameters for scoring'!$U$6,-1,0)+IF(G72&lt;'[1]Parameters for scoring'!$U$10,-1,0)</f>
        <v>1</v>
      </c>
      <c r="S72" s="36">
        <f>IF(H72='Parameters for scoring'!V$8,3,0)+IF(H72='Parameters for scoring'!V$7,2,0)+IF(H72='Parameters for scoring'!V$9,2,0)+IF(H72='Parameters for scoring'!V$6,1,0)+IF(H72='Parameters for scoring'!V$10,1,0)+IF(H72&gt;'Parameters for scoring'!V$6,-1,0)</f>
        <v>3</v>
      </c>
      <c r="T72" s="36">
        <f>IF(I72='Parameters for scoring'!W$8,3,0)+IF(I72='Parameters for scoring'!W$7,2,0)+IF(I72='Parameters for scoring'!W$6,1,0)+IF(I72&gt;'Parameters for scoring'!W$6,-1,0)</f>
        <v>3</v>
      </c>
      <c r="U72" s="36">
        <f>IF(J72&lt;'Parameters for scoring'!Q$9,1,0)+IF(J72&lt;'Parameters for scoring'!Q$11,-1,0)+IF(J72&lt;'Parameters for scoring'!Q$8,1,0)+IF(J72&lt;'Parameters for scoring'!Q$11,-1,0)+IF(J72&lt;'Parameters for scoring'!Q$7,1,0)+IF(J72&lt;'Parameters for scoring'!Q$11,-2,0)+IF(J72&gt;'Parameters for scoring'!Q$7,-1,0)</f>
        <v>3</v>
      </c>
      <c r="V72" s="36">
        <f>IF(K72=-1, 2,0)+IF(K72=0,3,0)+IF(K72=1, -2,0)+IF(K72&gt;1,-3,0)+IF(K72=-2, 1,0)+IF(K72&lt;-2, -1,0)</f>
        <v>3</v>
      </c>
      <c r="W72" s="36">
        <f>IF(L72&lt;'Parameters for scoring'!R$9,1,0)+IF(L72&lt;'Parameters for scoring'!R$11,-1,0)+IF(L72&lt;'Parameters for scoring'!R$8,1,0)+IF(L72&lt;'Parameters for scoring'!R$12,-1,0)+IF(L72&lt;'Parameters for scoring'!R$7,1,0)+IF(L72&lt;'Parameters for scoring'!R$13,-2,0)+IF(L72&gt;'Parameters for scoring'!R$7,-1,0)</f>
        <v>3</v>
      </c>
      <c r="X72" s="36">
        <f>IF(M72&lt;'Parameters for scoring'!S$9,1,0)+IF(M72&lt;'Parameters for scoring'!S$11,-1,0)+IF(M72&lt;'Parameters for scoring'!S$8,1,0)+IF(M72&lt;'Parameters for scoring'!S$12,-1,0)+IF(M72&lt;'Parameters for scoring'!S$7,1,0)+IF(M72&lt;'Parameters for scoring'!S$13,-2,0)+IF(M72&gt;'Parameters for scoring'!S$7,-1,0)</f>
        <v>3</v>
      </c>
      <c r="Y72" s="36">
        <f>IF(N72&lt;'Parameters for scoring'!T$9,1,0)+IF(N72&lt;'Parameters for scoring'!T$11,-1,0)+IF(N72&lt;'Parameters for scoring'!T$8,1,0)+IF(N72&lt;'Parameters for scoring'!T$12,-1,0)+IF(N72&lt;'Parameters for scoring'!T$7,1,0)+IF(N72&lt;'Parameters for scoring'!T$13,-2,0)+IF(N72&gt;'Parameters for scoring'!T$7,-1,0)</f>
        <v>3</v>
      </c>
      <c r="Z72" s="36">
        <f>SUM(P72:U72)/2+V72+SUM(W72:X72)/2+Y72</f>
        <v>15</v>
      </c>
      <c r="AA72" s="39" t="s">
        <v>57</v>
      </c>
    </row>
    <row r="73" spans="1:27" x14ac:dyDescent="0.25">
      <c r="A73" s="42" t="str">
        <f>HYPERLINK("Structures\MMV1191323.png","MMV1191323")</f>
        <v>MMV1191323</v>
      </c>
      <c r="B73" t="s">
        <v>102</v>
      </c>
      <c r="C73" t="s">
        <v>103</v>
      </c>
      <c r="D73" t="s">
        <v>104</v>
      </c>
      <c r="E73">
        <v>285.322</v>
      </c>
      <c r="F73" s="41">
        <v>0.5714285714285714</v>
      </c>
      <c r="G73">
        <v>3</v>
      </c>
      <c r="H73">
        <v>3</v>
      </c>
      <c r="I73">
        <v>1</v>
      </c>
      <c r="J73">
        <v>45.23</v>
      </c>
      <c r="K73">
        <v>0</v>
      </c>
      <c r="L73">
        <v>3.1</v>
      </c>
      <c r="M73">
        <v>-3.79</v>
      </c>
      <c r="N73">
        <v>3.1</v>
      </c>
      <c r="O73" t="s">
        <v>101</v>
      </c>
      <c r="P73" s="36">
        <f>IF(E73&lt;'Parameters for scoring'!O$9,1,0)+IF(E73&lt;'Parameters for scoring'!O$11,-1,0)+IF(E73&lt;'Parameters for scoring'!O$8,1,0)+IF(E73&lt;'Parameters for scoring'!O$12,-1,0)+IF(E73&lt;'Parameters for scoring'!O$7,1,0)+IF(E73&lt;'Parameters for scoring'!O$13,-2,0)+IF(E73&gt;'Parameters for scoring'!O$7,-1,0)</f>
        <v>3</v>
      </c>
      <c r="Q73" s="36">
        <f>IF(F73&lt;'Parameters for scoring'!P$9,1,0)+IF(F73&lt;'Parameters for scoring'!P$11,-1,0)+IF(F73&lt;'Parameters for scoring'!P$8,1,0)+IF(F73&lt;'Parameters for scoring'!P$12,-1,0)+IF(F73&lt;'Parameters for scoring'!P$7,1,0)+IF(F73&lt;'Parameters for scoring'!P$12,-2,0)+IF(F73&gt;'Parameters for scoring'!P$7,-1,0)</f>
        <v>1</v>
      </c>
      <c r="R73" s="36">
        <f>IF(G73='Parameters for scoring'!$U$8,3,0)+IF(G73='Parameters for scoring'!$U$7,2,0)+IF(G73='Parameters for scoring'!$U$10, 1,0)+IF(G73='Parameters for scoring'!$U$9,2,0)+IF(G73='Parameters for scoring'!$U$6,1,0)+IF(G73&gt;'Parameters for scoring'!$U$6,-1,0)+IF(G73&lt;'[1]Parameters for scoring'!$U$10,-1,0)</f>
        <v>1</v>
      </c>
      <c r="S73" s="36">
        <f>IF(H73='Parameters for scoring'!V$8,3,0)+IF(H73='Parameters for scoring'!V$7,2,0)+IF(H73='Parameters for scoring'!V$9,2,0)+IF(H73='Parameters for scoring'!V$6,1,0)+IF(H73='Parameters for scoring'!V$10,1,0)+IF(H73&gt;'Parameters for scoring'!V$6,-1,0)</f>
        <v>2</v>
      </c>
      <c r="T73" s="36">
        <f>IF(I73='Parameters for scoring'!W$8,3,0)+IF(I73='Parameters for scoring'!W$7,2,0)+IF(I73='Parameters for scoring'!W$6,1,0)+IF(I73&gt;'Parameters for scoring'!W$6,-1,0)</f>
        <v>2</v>
      </c>
      <c r="U73" s="36">
        <f>IF(J73&lt;'Parameters for scoring'!Q$9,1,0)+IF(J73&lt;'Parameters for scoring'!Q$11,-1,0)+IF(J73&lt;'Parameters for scoring'!Q$8,1,0)+IF(J73&lt;'Parameters for scoring'!Q$11,-1,0)+IF(J73&lt;'Parameters for scoring'!Q$7,1,0)+IF(J73&lt;'Parameters for scoring'!Q$11,-2,0)+IF(J73&gt;'Parameters for scoring'!Q$7,-1,0)</f>
        <v>3</v>
      </c>
      <c r="V73" s="36">
        <f>IF(K73=-1, 2,0)+IF(K73=0,3,0)+IF(K73=1, -2,0)+IF(K73&gt;1,-3,0)+IF(K73=-2, 1,0)+IF(K73&lt;-2, -1,0)</f>
        <v>3</v>
      </c>
      <c r="W73" s="36">
        <f>IF(L73&lt;'Parameters for scoring'!R$9,1,0)+IF(L73&lt;'Parameters for scoring'!R$11,-1,0)+IF(L73&lt;'Parameters for scoring'!R$8,1,0)+IF(L73&lt;'Parameters for scoring'!R$12,-1,0)+IF(L73&lt;'Parameters for scoring'!R$7,1,0)+IF(L73&lt;'Parameters for scoring'!R$13,-2,0)+IF(L73&gt;'Parameters for scoring'!R$7,-1,0)</f>
        <v>3</v>
      </c>
      <c r="X73" s="36">
        <f>IF(M73&lt;'Parameters for scoring'!S$9,1,0)+IF(M73&lt;'Parameters for scoring'!S$11,-1,0)+IF(M73&lt;'Parameters for scoring'!S$8,1,0)+IF(M73&lt;'Parameters for scoring'!S$12,-1,0)+IF(M73&lt;'Parameters for scoring'!S$7,1,0)+IF(M73&lt;'Parameters for scoring'!S$13,-2,0)+IF(M73&gt;'Parameters for scoring'!S$7,-1,0)</f>
        <v>3</v>
      </c>
      <c r="Y73" s="36">
        <f>IF(N73&lt;'Parameters for scoring'!T$9,1,0)+IF(N73&lt;'Parameters for scoring'!T$11,-1,0)+IF(N73&lt;'Parameters for scoring'!T$8,1,0)+IF(N73&lt;'Parameters for scoring'!T$12,-1,0)+IF(N73&lt;'Parameters for scoring'!T$7,1,0)+IF(N73&lt;'Parameters for scoring'!T$13,-2,0)+IF(N73&gt;'Parameters for scoring'!T$7,-1,0)</f>
        <v>3</v>
      </c>
      <c r="Z73" s="36">
        <f>SUM(P73:U73)/2+V73+SUM(W73:X73)/2+Y73</f>
        <v>15</v>
      </c>
      <c r="AA73" s="39" t="s">
        <v>57</v>
      </c>
    </row>
    <row r="74" spans="1:27" x14ac:dyDescent="0.25">
      <c r="A74" s="42" t="str">
        <f>HYPERLINK("Structures\MMV1014895.png","MMV1014895")</f>
        <v>MMV1014895</v>
      </c>
      <c r="B74" t="s">
        <v>106</v>
      </c>
      <c r="C74" t="s">
        <v>107</v>
      </c>
      <c r="D74" t="s">
        <v>22</v>
      </c>
      <c r="E74">
        <v>287.31900000000002</v>
      </c>
      <c r="F74" s="41">
        <v>0.52380952380952384</v>
      </c>
      <c r="G74">
        <v>4</v>
      </c>
      <c r="H74">
        <v>3</v>
      </c>
      <c r="I74">
        <v>2</v>
      </c>
      <c r="J74">
        <v>84.08</v>
      </c>
      <c r="K74">
        <v>0</v>
      </c>
      <c r="L74">
        <v>2.67</v>
      </c>
      <c r="M74">
        <v>-3.22</v>
      </c>
      <c r="N74">
        <v>2.67</v>
      </c>
      <c r="O74" t="s">
        <v>105</v>
      </c>
      <c r="P74" s="36">
        <f>IF(E74&lt;'Parameters for scoring'!O$9,1,0)+IF(E74&lt;'Parameters for scoring'!O$11,-1,0)+IF(E74&lt;'Parameters for scoring'!O$8,1,0)+IF(E74&lt;'Parameters for scoring'!O$12,-1,0)+IF(E74&lt;'Parameters for scoring'!O$7,1,0)+IF(E74&lt;'Parameters for scoring'!O$13,-2,0)+IF(E74&gt;'Parameters for scoring'!O$7,-1,0)</f>
        <v>3</v>
      </c>
      <c r="Q74" s="36">
        <f>IF(F74&lt;'Parameters for scoring'!P$9,1,0)+IF(F74&lt;'Parameters for scoring'!P$11,-1,0)+IF(F74&lt;'Parameters for scoring'!P$8,1,0)+IF(F74&lt;'Parameters for scoring'!P$12,-1,0)+IF(F74&lt;'Parameters for scoring'!P$7,1,0)+IF(F74&lt;'Parameters for scoring'!P$12,-2,0)+IF(F74&gt;'Parameters for scoring'!P$7,-1,0)</f>
        <v>1</v>
      </c>
      <c r="R74" s="36">
        <f>IF(G74='Parameters for scoring'!$U$8,3,0)+IF(G74='Parameters for scoring'!$U$7,2,0)+IF(G74='Parameters for scoring'!$U$10, 1,0)+IF(G74='Parameters for scoring'!$U$9,2,0)+IF(G74='Parameters for scoring'!$U$6,1,0)+IF(G74&gt;'Parameters for scoring'!$U$6,-1,0)+IF(G74&lt;'[1]Parameters for scoring'!$U$10,-1,0)</f>
        <v>2</v>
      </c>
      <c r="S74" s="36">
        <f>IF(H74='Parameters for scoring'!V$8,3,0)+IF(H74='Parameters for scoring'!V$7,2,0)+IF(H74='Parameters for scoring'!V$9,2,0)+IF(H74='Parameters for scoring'!V$6,1,0)+IF(H74='Parameters for scoring'!V$10,1,0)+IF(H74&gt;'Parameters for scoring'!V$6,-1,0)</f>
        <v>2</v>
      </c>
      <c r="T74" s="36">
        <f>IF(I74='Parameters for scoring'!W$8,3,0)+IF(I74='Parameters for scoring'!W$7,2,0)+IF(I74='Parameters for scoring'!W$6,1,0)+IF(I74&gt;'Parameters for scoring'!W$6,-1,0)</f>
        <v>1</v>
      </c>
      <c r="U74" s="36">
        <f>IF(J74&lt;'Parameters for scoring'!Q$9,1,0)+IF(J74&lt;'Parameters for scoring'!Q$11,-1,0)+IF(J74&lt;'Parameters for scoring'!Q$8,1,0)+IF(J74&lt;'Parameters for scoring'!Q$11,-1,0)+IF(J74&lt;'Parameters for scoring'!Q$7,1,0)+IF(J74&lt;'Parameters for scoring'!Q$11,-2,0)+IF(J74&gt;'Parameters for scoring'!Q$7,-1,0)</f>
        <v>3</v>
      </c>
      <c r="V74" s="36">
        <f>IF(K74=-1, 2,0)+IF(K74=0,3,0)+IF(K74=1, -2,0)+IF(K74&gt;1,-3,0)+IF(K74=-2, 1,0)+IF(K74&lt;-2, -1,0)</f>
        <v>3</v>
      </c>
      <c r="W74" s="36">
        <f>IF(L74&lt;'Parameters for scoring'!R$9,1,0)+IF(L74&lt;'Parameters for scoring'!R$11,-1,0)+IF(L74&lt;'Parameters for scoring'!R$8,1,0)+IF(L74&lt;'Parameters for scoring'!R$12,-1,0)+IF(L74&lt;'Parameters for scoring'!R$7,1,0)+IF(L74&lt;'Parameters for scoring'!R$13,-2,0)+IF(L74&gt;'Parameters for scoring'!R$7,-1,0)</f>
        <v>3</v>
      </c>
      <c r="X74" s="36">
        <f>IF(M74&lt;'Parameters for scoring'!S$9,1,0)+IF(M74&lt;'Parameters for scoring'!S$11,-1,0)+IF(M74&lt;'Parameters for scoring'!S$8,1,0)+IF(M74&lt;'Parameters for scoring'!S$12,-1,0)+IF(M74&lt;'Parameters for scoring'!S$7,1,0)+IF(M74&lt;'Parameters for scoring'!S$13,-2,0)+IF(M74&gt;'Parameters for scoring'!S$7,-1,0)</f>
        <v>3</v>
      </c>
      <c r="Y74" s="36">
        <f>IF(N74&lt;'Parameters for scoring'!T$9,1,0)+IF(N74&lt;'Parameters for scoring'!T$11,-1,0)+IF(N74&lt;'Parameters for scoring'!T$8,1,0)+IF(N74&lt;'Parameters for scoring'!T$12,-1,0)+IF(N74&lt;'Parameters for scoring'!T$7,1,0)+IF(N74&lt;'Parameters for scoring'!T$13,-2,0)+IF(N74&gt;'Parameters for scoring'!T$7,-1,0)</f>
        <v>3</v>
      </c>
      <c r="Z74" s="36">
        <f>SUM(P74:U74)/2+V74+SUM(W74:X74)/2+Y74</f>
        <v>15</v>
      </c>
      <c r="AA74" s="39" t="s">
        <v>57</v>
      </c>
    </row>
    <row r="75" spans="1:27" x14ac:dyDescent="0.25">
      <c r="A75" s="42" t="str">
        <f>HYPERLINK("Structures\MMV1010101.png","MMV1010101")</f>
        <v>MMV1010101</v>
      </c>
      <c r="B75" t="s">
        <v>113</v>
      </c>
      <c r="C75" t="s">
        <v>114</v>
      </c>
      <c r="D75" t="s">
        <v>115</v>
      </c>
      <c r="E75">
        <v>384.27</v>
      </c>
      <c r="F75" s="41">
        <v>0.56000000000000005</v>
      </c>
      <c r="G75">
        <v>4</v>
      </c>
      <c r="H75">
        <v>2</v>
      </c>
      <c r="I75">
        <v>0</v>
      </c>
      <c r="J75">
        <v>40.36</v>
      </c>
      <c r="K75">
        <v>-1</v>
      </c>
      <c r="L75">
        <v>3.56</v>
      </c>
      <c r="M75">
        <v>-5.89</v>
      </c>
      <c r="N75">
        <v>4.2300000000000004</v>
      </c>
      <c r="O75" t="s">
        <v>112</v>
      </c>
      <c r="P75" s="36">
        <f>IF(E75&lt;'Parameters for scoring'!O$9,1,0)+IF(E75&lt;'Parameters for scoring'!O$11,-1,0)+IF(E75&lt;'Parameters for scoring'!O$8,1,0)+IF(E75&lt;'Parameters for scoring'!O$12,-1,0)+IF(E75&lt;'Parameters for scoring'!O$7,1,0)+IF(E75&lt;'Parameters for scoring'!O$13,-2,0)+IF(E75&gt;'Parameters for scoring'!O$7,-1,0)</f>
        <v>3</v>
      </c>
      <c r="Q75" s="36">
        <f>IF(F75&lt;'Parameters for scoring'!P$9,1,0)+IF(F75&lt;'Parameters for scoring'!P$11,-1,0)+IF(F75&lt;'Parameters for scoring'!P$8,1,0)+IF(F75&lt;'Parameters for scoring'!P$12,-1,0)+IF(F75&lt;'Parameters for scoring'!P$7,1,0)+IF(F75&lt;'Parameters for scoring'!P$12,-2,0)+IF(F75&gt;'Parameters for scoring'!P$7,-1,0)</f>
        <v>1</v>
      </c>
      <c r="R75" s="36">
        <f>IF(G75='Parameters for scoring'!$U$8,3,0)+IF(G75='Parameters for scoring'!$U$7,2,0)+IF(G75='Parameters for scoring'!$U$10, 1,0)+IF(G75='Parameters for scoring'!$U$9,2,0)+IF(G75='Parameters for scoring'!$U$6,1,0)+IF(G75&gt;'Parameters for scoring'!$U$6,-1,0)+IF(G75&lt;'[1]Parameters for scoring'!$U$10,-1,0)</f>
        <v>2</v>
      </c>
      <c r="S75" s="36">
        <f>IF(H75='Parameters for scoring'!V$8,3,0)+IF(H75='Parameters for scoring'!V$7,2,0)+IF(H75='Parameters for scoring'!V$9,2,0)+IF(H75='Parameters for scoring'!V$6,1,0)+IF(H75='Parameters for scoring'!V$10,1,0)+IF(H75&gt;'Parameters for scoring'!V$6,-1,0)</f>
        <v>3</v>
      </c>
      <c r="T75" s="36">
        <f>IF(I75='Parameters for scoring'!W$8,3,0)+IF(I75='Parameters for scoring'!W$7,2,0)+IF(I75='Parameters for scoring'!W$6,1,0)+IF(I75&gt;'Parameters for scoring'!W$6,-1,0)</f>
        <v>3</v>
      </c>
      <c r="U75" s="36">
        <f>IF(J75&lt;'Parameters for scoring'!Q$9,1,0)+IF(J75&lt;'Parameters for scoring'!Q$11,-1,0)+IF(J75&lt;'Parameters for scoring'!Q$8,1,0)+IF(J75&lt;'Parameters for scoring'!Q$11,-1,0)+IF(J75&lt;'Parameters for scoring'!Q$7,1,0)+IF(J75&lt;'Parameters for scoring'!Q$11,-2,0)+IF(J75&gt;'Parameters for scoring'!Q$7,-1,0)</f>
        <v>3</v>
      </c>
      <c r="V75" s="36">
        <f>IF(K75=-1, 2,0)+IF(K75=0,3,0)+IF(K75=1, -2,0)+IF(K75&gt;1,-3,0)+IF(K75=-2, 1,0)+IF(K75&lt;-2, -1,0)</f>
        <v>2</v>
      </c>
      <c r="W75" s="36">
        <f>IF(L75&lt;'Parameters for scoring'!R$9,1,0)+IF(L75&lt;'Parameters for scoring'!R$11,-1,0)+IF(L75&lt;'Parameters for scoring'!R$8,1,0)+IF(L75&lt;'Parameters for scoring'!R$12,-1,0)+IF(L75&lt;'Parameters for scoring'!R$7,1,0)+IF(L75&lt;'Parameters for scoring'!R$13,-2,0)+IF(L75&gt;'Parameters for scoring'!R$7,-1,0)</f>
        <v>3</v>
      </c>
      <c r="X75" s="36">
        <f>IF(M75&lt;'Parameters for scoring'!S$9,1,0)+IF(M75&lt;'Parameters for scoring'!S$11,-1,0)+IF(M75&lt;'Parameters for scoring'!S$8,1,0)+IF(M75&lt;'Parameters for scoring'!S$12,-1,0)+IF(M75&lt;'Parameters for scoring'!S$7,1,0)+IF(M75&lt;'Parameters for scoring'!S$13,-2,0)+IF(M75&gt;'Parameters for scoring'!S$7,-1,0)</f>
        <v>2</v>
      </c>
      <c r="Y75" s="36">
        <f>IF(N75&lt;'Parameters for scoring'!T$9,1,0)+IF(N75&lt;'Parameters for scoring'!T$11,-1,0)+IF(N75&lt;'Parameters for scoring'!T$8,1,0)+IF(N75&lt;'Parameters for scoring'!T$12,-1,0)+IF(N75&lt;'Parameters for scoring'!T$7,1,0)+IF(N75&lt;'Parameters for scoring'!T$13,-2,0)+IF(N75&gt;'Parameters for scoring'!T$7,-1,0)</f>
        <v>3</v>
      </c>
      <c r="Z75" s="36">
        <f>SUM(P75:U75)/2+V75+SUM(W75:X75)/2+Y75</f>
        <v>15</v>
      </c>
      <c r="AA75" s="39" t="s">
        <v>57</v>
      </c>
    </row>
    <row r="76" spans="1:27" x14ac:dyDescent="0.25">
      <c r="A76" s="42" t="str">
        <f>HYPERLINK("Structures\MMV1086039.png","MMV1086039")</f>
        <v>MMV1086039</v>
      </c>
      <c r="B76" t="s">
        <v>137</v>
      </c>
      <c r="C76" t="s">
        <v>138</v>
      </c>
      <c r="D76" t="s">
        <v>139</v>
      </c>
      <c r="E76">
        <v>350.42200000000003</v>
      </c>
      <c r="F76" s="41">
        <v>0.5</v>
      </c>
      <c r="G76">
        <v>4</v>
      </c>
      <c r="H76">
        <v>3</v>
      </c>
      <c r="I76">
        <v>2</v>
      </c>
      <c r="J76">
        <v>66.37</v>
      </c>
      <c r="K76">
        <v>0</v>
      </c>
      <c r="L76">
        <v>2.31</v>
      </c>
      <c r="M76">
        <v>-4.5</v>
      </c>
      <c r="N76">
        <v>2.31</v>
      </c>
      <c r="O76" t="s">
        <v>136</v>
      </c>
      <c r="P76" s="36">
        <f>IF(E76&lt;'Parameters for scoring'!O$9,1,0)+IF(E76&lt;'Parameters for scoring'!O$11,-1,0)+IF(E76&lt;'Parameters for scoring'!O$8,1,0)+IF(E76&lt;'Parameters for scoring'!O$12,-1,0)+IF(E76&lt;'Parameters for scoring'!O$7,1,0)+IF(E76&lt;'Parameters for scoring'!O$13,-2,0)+IF(E76&gt;'Parameters for scoring'!O$7,-1,0)</f>
        <v>3</v>
      </c>
      <c r="Q76" s="36">
        <f>IF(F76&lt;'Parameters for scoring'!P$9,1,0)+IF(F76&lt;'Parameters for scoring'!P$11,-1,0)+IF(F76&lt;'Parameters for scoring'!P$8,1,0)+IF(F76&lt;'Parameters for scoring'!P$12,-1,0)+IF(F76&lt;'Parameters for scoring'!P$7,1,0)+IF(F76&lt;'Parameters for scoring'!P$12,-2,0)+IF(F76&gt;'Parameters for scoring'!P$7,-1,0)</f>
        <v>1</v>
      </c>
      <c r="R76" s="36">
        <f>IF(G76='Parameters for scoring'!$U$8,3,0)+IF(G76='Parameters for scoring'!$U$7,2,0)+IF(G76='Parameters for scoring'!$U$10, 1,0)+IF(G76='Parameters for scoring'!$U$9,2,0)+IF(G76='Parameters for scoring'!$U$6,1,0)+IF(G76&gt;'Parameters for scoring'!$U$6,-1,0)+IF(G76&lt;'[1]Parameters for scoring'!$U$10,-1,0)</f>
        <v>2</v>
      </c>
      <c r="S76" s="36">
        <f>IF(H76='Parameters for scoring'!V$8,3,0)+IF(H76='Parameters for scoring'!V$7,2,0)+IF(H76='Parameters for scoring'!V$9,2,0)+IF(H76='Parameters for scoring'!V$6,1,0)+IF(H76='Parameters for scoring'!V$10,1,0)+IF(H76&gt;'Parameters for scoring'!V$6,-1,0)</f>
        <v>2</v>
      </c>
      <c r="T76" s="36">
        <f>IF(I76='Parameters for scoring'!W$8,3,0)+IF(I76='Parameters for scoring'!W$7,2,0)+IF(I76='Parameters for scoring'!W$6,1,0)+IF(I76&gt;'Parameters for scoring'!W$6,-1,0)</f>
        <v>1</v>
      </c>
      <c r="U76" s="36">
        <f>IF(J76&lt;'Parameters for scoring'!Q$9,1,0)+IF(J76&lt;'Parameters for scoring'!Q$11,-1,0)+IF(J76&lt;'Parameters for scoring'!Q$8,1,0)+IF(J76&lt;'Parameters for scoring'!Q$11,-1,0)+IF(J76&lt;'Parameters for scoring'!Q$7,1,0)+IF(J76&lt;'Parameters for scoring'!Q$11,-2,0)+IF(J76&gt;'Parameters for scoring'!Q$7,-1,0)</f>
        <v>3</v>
      </c>
      <c r="V76" s="36">
        <f>IF(K76=-1, 2,0)+IF(K76=0,3,0)+IF(K76=1, -2,0)+IF(K76&gt;1,-3,0)+IF(K76=-2, 1,0)+IF(K76&lt;-2, -1,0)</f>
        <v>3</v>
      </c>
      <c r="W76" s="36">
        <f>IF(L76&lt;'Parameters for scoring'!R$9,1,0)+IF(L76&lt;'Parameters for scoring'!R$11,-1,0)+IF(L76&lt;'Parameters for scoring'!R$8,1,0)+IF(L76&lt;'Parameters for scoring'!R$12,-1,0)+IF(L76&lt;'Parameters for scoring'!R$7,1,0)+IF(L76&lt;'Parameters for scoring'!R$13,-2,0)+IF(L76&gt;'Parameters for scoring'!R$7,-1,0)</f>
        <v>3</v>
      </c>
      <c r="X76" s="36">
        <f>IF(M76&lt;'Parameters for scoring'!S$9,1,0)+IF(M76&lt;'Parameters for scoring'!S$11,-1,0)+IF(M76&lt;'Parameters for scoring'!S$8,1,0)+IF(M76&lt;'Parameters for scoring'!S$12,-1,0)+IF(M76&lt;'Parameters for scoring'!S$7,1,0)+IF(M76&lt;'Parameters for scoring'!S$13,-2,0)+IF(M76&gt;'Parameters for scoring'!S$7,-1,0)</f>
        <v>3</v>
      </c>
      <c r="Y76" s="36">
        <f>IF(N76&lt;'Parameters for scoring'!T$9,1,0)+IF(N76&lt;'Parameters for scoring'!T$11,-1,0)+IF(N76&lt;'Parameters for scoring'!T$8,1,0)+IF(N76&lt;'Parameters for scoring'!T$12,-1,0)+IF(N76&lt;'Parameters for scoring'!T$7,1,0)+IF(N76&lt;'Parameters for scoring'!T$13,-2,0)+IF(N76&gt;'Parameters for scoring'!T$7,-1,0)</f>
        <v>3</v>
      </c>
      <c r="Z76" s="36">
        <f>SUM(P76:U76)/2+V76+SUM(W76:X76)/2+Y76</f>
        <v>15</v>
      </c>
      <c r="AA76" s="39" t="s">
        <v>57</v>
      </c>
    </row>
    <row r="77" spans="1:27" x14ac:dyDescent="0.25">
      <c r="A77" s="42" t="str">
        <f>HYPERLINK("Structures\MMV1189093.png","MMV1189093")</f>
        <v>MMV1189093</v>
      </c>
      <c r="B77" t="s">
        <v>164</v>
      </c>
      <c r="C77" t="s">
        <v>165</v>
      </c>
      <c r="D77" t="s">
        <v>166</v>
      </c>
      <c r="E77">
        <v>283.375</v>
      </c>
      <c r="F77" s="41">
        <v>0.52380952380952384</v>
      </c>
      <c r="G77">
        <v>3</v>
      </c>
      <c r="H77">
        <v>2</v>
      </c>
      <c r="I77">
        <v>2</v>
      </c>
      <c r="J77">
        <v>48.13</v>
      </c>
      <c r="K77">
        <v>0</v>
      </c>
      <c r="L77">
        <v>3.46</v>
      </c>
      <c r="M77">
        <v>-4.1500000000000004</v>
      </c>
      <c r="N77">
        <v>3.47</v>
      </c>
      <c r="O77" t="s">
        <v>163</v>
      </c>
      <c r="P77" s="36">
        <f>IF(E77&lt;'Parameters for scoring'!O$9,1,0)+IF(E77&lt;'Parameters for scoring'!O$11,-1,0)+IF(E77&lt;'Parameters for scoring'!O$8,1,0)+IF(E77&lt;'Parameters for scoring'!O$12,-1,0)+IF(E77&lt;'Parameters for scoring'!O$7,1,0)+IF(E77&lt;'Parameters for scoring'!O$13,-2,0)+IF(E77&gt;'Parameters for scoring'!O$7,-1,0)</f>
        <v>3</v>
      </c>
      <c r="Q77" s="36">
        <f>IF(F77&lt;'Parameters for scoring'!P$9,1,0)+IF(F77&lt;'Parameters for scoring'!P$11,-1,0)+IF(F77&lt;'Parameters for scoring'!P$8,1,0)+IF(F77&lt;'Parameters for scoring'!P$12,-1,0)+IF(F77&lt;'Parameters for scoring'!P$7,1,0)+IF(F77&lt;'Parameters for scoring'!P$12,-2,0)+IF(F77&gt;'Parameters for scoring'!P$7,-1,0)</f>
        <v>1</v>
      </c>
      <c r="R77" s="36">
        <f>IF(G77='Parameters for scoring'!$U$8,3,0)+IF(G77='Parameters for scoring'!$U$7,2,0)+IF(G77='Parameters for scoring'!$U$10, 1,0)+IF(G77='Parameters for scoring'!$U$9,2,0)+IF(G77='Parameters for scoring'!$U$6,1,0)+IF(G77&gt;'Parameters for scoring'!$U$6,-1,0)+IF(G77&lt;'[1]Parameters for scoring'!$U$10,-1,0)</f>
        <v>1</v>
      </c>
      <c r="S77" s="36">
        <f>IF(H77='Parameters for scoring'!V$8,3,0)+IF(H77='Parameters for scoring'!V$7,2,0)+IF(H77='Parameters for scoring'!V$9,2,0)+IF(H77='Parameters for scoring'!V$6,1,0)+IF(H77='Parameters for scoring'!V$10,1,0)+IF(H77&gt;'Parameters for scoring'!V$6,-1,0)</f>
        <v>3</v>
      </c>
      <c r="T77" s="36">
        <f>IF(I77='Parameters for scoring'!W$8,3,0)+IF(I77='Parameters for scoring'!W$7,2,0)+IF(I77='Parameters for scoring'!W$6,1,0)+IF(I77&gt;'Parameters for scoring'!W$6,-1,0)</f>
        <v>1</v>
      </c>
      <c r="U77" s="36">
        <f>IF(J77&lt;'Parameters for scoring'!Q$9,1,0)+IF(J77&lt;'Parameters for scoring'!Q$11,-1,0)+IF(J77&lt;'Parameters for scoring'!Q$8,1,0)+IF(J77&lt;'Parameters for scoring'!Q$11,-1,0)+IF(J77&lt;'Parameters for scoring'!Q$7,1,0)+IF(J77&lt;'Parameters for scoring'!Q$11,-2,0)+IF(J77&gt;'Parameters for scoring'!Q$7,-1,0)</f>
        <v>3</v>
      </c>
      <c r="V77" s="36">
        <f>IF(K77=-1, 2,0)+IF(K77=0,3,0)+IF(K77=1, -2,0)+IF(K77&gt;1,-3,0)+IF(K77=-2, 1,0)+IF(K77&lt;-2, -1,0)</f>
        <v>3</v>
      </c>
      <c r="W77" s="36">
        <f>IF(L77&lt;'Parameters for scoring'!R$9,1,0)+IF(L77&lt;'Parameters for scoring'!R$11,-1,0)+IF(L77&lt;'Parameters for scoring'!R$8,1,0)+IF(L77&lt;'Parameters for scoring'!R$12,-1,0)+IF(L77&lt;'Parameters for scoring'!R$7,1,0)+IF(L77&lt;'Parameters for scoring'!R$13,-2,0)+IF(L77&gt;'Parameters for scoring'!R$7,-1,0)</f>
        <v>3</v>
      </c>
      <c r="X77" s="36">
        <f>IF(M77&lt;'Parameters for scoring'!S$9,1,0)+IF(M77&lt;'Parameters for scoring'!S$11,-1,0)+IF(M77&lt;'Parameters for scoring'!S$8,1,0)+IF(M77&lt;'Parameters for scoring'!S$12,-1,0)+IF(M77&lt;'Parameters for scoring'!S$7,1,0)+IF(M77&lt;'Parameters for scoring'!S$13,-2,0)+IF(M77&gt;'Parameters for scoring'!S$7,-1,0)</f>
        <v>3</v>
      </c>
      <c r="Y77" s="36">
        <f>IF(N77&lt;'Parameters for scoring'!T$9,1,0)+IF(N77&lt;'Parameters for scoring'!T$11,-1,0)+IF(N77&lt;'Parameters for scoring'!T$8,1,0)+IF(N77&lt;'Parameters for scoring'!T$12,-1,0)+IF(N77&lt;'Parameters for scoring'!T$7,1,0)+IF(N77&lt;'Parameters for scoring'!T$13,-2,0)+IF(N77&gt;'Parameters for scoring'!T$7,-1,0)</f>
        <v>3</v>
      </c>
      <c r="Z77" s="36">
        <f>SUM(P77:U77)/2+V77+SUM(W77:X77)/2+Y77</f>
        <v>15</v>
      </c>
      <c r="AA77" s="39" t="s">
        <v>57</v>
      </c>
    </row>
    <row r="78" spans="1:27" x14ac:dyDescent="0.25">
      <c r="A78" s="42" t="str">
        <f>HYPERLINK("Structures\MMV430910.png","MMV430910")</f>
        <v>MMV430910</v>
      </c>
      <c r="B78" t="s">
        <v>173</v>
      </c>
      <c r="C78" t="s">
        <v>174</v>
      </c>
      <c r="D78" t="s">
        <v>175</v>
      </c>
      <c r="E78">
        <v>265.69</v>
      </c>
      <c r="F78" s="17">
        <v>0.55555555555555558</v>
      </c>
      <c r="G78">
        <v>3</v>
      </c>
      <c r="H78">
        <v>3</v>
      </c>
      <c r="I78">
        <v>1</v>
      </c>
      <c r="J78">
        <v>55.4</v>
      </c>
      <c r="K78">
        <v>0</v>
      </c>
      <c r="L78">
        <v>3.39</v>
      </c>
      <c r="M78">
        <v>-3.93</v>
      </c>
      <c r="N78">
        <v>3.39</v>
      </c>
      <c r="O78" t="s">
        <v>2467</v>
      </c>
      <c r="P78" s="36">
        <f>IF(E78&lt;'Parameters for scoring'!O$9,1,0)+IF(E78&lt;'Parameters for scoring'!O$11,-1,0)+IF(E78&lt;'Parameters for scoring'!O$8,1,0)+IF(E78&lt;'Parameters for scoring'!O$12,-1,0)+IF(E78&lt;'Parameters for scoring'!O$7,1,0)+IF(E78&lt;'Parameters for scoring'!O$13,-2,0)+IF(E78&gt;'Parameters for scoring'!O$7,-1,0)</f>
        <v>3</v>
      </c>
      <c r="Q78" s="36">
        <f>IF(F78&lt;'Parameters for scoring'!P$9,1,0)+IF(F78&lt;'Parameters for scoring'!P$11,-1,0)+IF(F78&lt;'Parameters for scoring'!P$8,1,0)+IF(F78&lt;'Parameters for scoring'!P$12,-1,0)+IF(F78&lt;'Parameters for scoring'!P$7,1,0)+IF(F78&lt;'Parameters for scoring'!P$12,-2,0)+IF(F78&gt;'Parameters for scoring'!P$7,-1,0)</f>
        <v>1</v>
      </c>
      <c r="R78" s="36">
        <f>IF(G78='Parameters for scoring'!$U$8,3,0)+IF(G78='Parameters for scoring'!$U$7,2,0)+IF(G78='Parameters for scoring'!$U$10, 1,0)+IF(G78='Parameters for scoring'!$U$9,2,0)+IF(G78='Parameters for scoring'!$U$6,1,0)+IF(G78&gt;'Parameters for scoring'!$U$6,-1,0)+IF(G78&lt;'[1]Parameters for scoring'!$U$10,-1,0)</f>
        <v>1</v>
      </c>
      <c r="S78" s="36">
        <f>IF(H78='Parameters for scoring'!V$8,3,0)+IF(H78='Parameters for scoring'!V$7,2,0)+IF(H78='Parameters for scoring'!V$9,2,0)+IF(H78='Parameters for scoring'!V$6,1,0)+IF(H78='Parameters for scoring'!V$10,1,0)+IF(H78&gt;'Parameters for scoring'!V$6,-1,0)</f>
        <v>2</v>
      </c>
      <c r="T78" s="36">
        <f>IF(I78='Parameters for scoring'!W$8,3,0)+IF(I78='Parameters for scoring'!W$7,2,0)+IF(I78='Parameters for scoring'!W$6,1,0)+IF(I78&gt;'Parameters for scoring'!W$6,-1,0)</f>
        <v>2</v>
      </c>
      <c r="U78" s="36">
        <f>IF(J78&lt;'Parameters for scoring'!Q$9,1,0)+IF(J78&lt;'Parameters for scoring'!Q$11,-1,0)+IF(J78&lt;'Parameters for scoring'!Q$8,1,0)+IF(J78&lt;'Parameters for scoring'!Q$11,-1,0)+IF(J78&lt;'Parameters for scoring'!Q$7,1,0)+IF(J78&lt;'Parameters for scoring'!Q$11,-2,0)+IF(J78&gt;'Parameters for scoring'!Q$7,-1,0)</f>
        <v>3</v>
      </c>
      <c r="V78" s="36">
        <f>IF(K78=-1, 2,0)+IF(K78=0,3,0)+IF(K78=1, -2,0)+IF(K78&gt;1,-3,0)+IF(K78=-2, 1,0)+IF(K78&lt;-2, -1,0)</f>
        <v>3</v>
      </c>
      <c r="W78" s="36">
        <f>IF(L78&lt;'Parameters for scoring'!R$9,1,0)+IF(L78&lt;'Parameters for scoring'!R$11,-1,0)+IF(L78&lt;'Parameters for scoring'!R$8,1,0)+IF(L78&lt;'Parameters for scoring'!R$12,-1,0)+IF(L78&lt;'Parameters for scoring'!R$7,1,0)+IF(L78&lt;'Parameters for scoring'!R$13,-2,0)+IF(L78&gt;'Parameters for scoring'!R$7,-1,0)</f>
        <v>3</v>
      </c>
      <c r="X78" s="36">
        <f>IF(M78&lt;'Parameters for scoring'!S$9,1,0)+IF(M78&lt;'Parameters for scoring'!S$11,-1,0)+IF(M78&lt;'Parameters for scoring'!S$8,1,0)+IF(M78&lt;'Parameters for scoring'!S$12,-1,0)+IF(M78&lt;'Parameters for scoring'!S$7,1,0)+IF(M78&lt;'Parameters for scoring'!S$13,-2,0)+IF(M78&gt;'Parameters for scoring'!S$7,-1,0)</f>
        <v>3</v>
      </c>
      <c r="Y78" s="36">
        <f>IF(N78&lt;'Parameters for scoring'!T$9,1,0)+IF(N78&lt;'Parameters for scoring'!T$11,-1,0)+IF(N78&lt;'Parameters for scoring'!T$8,1,0)+IF(N78&lt;'Parameters for scoring'!T$12,-1,0)+IF(N78&lt;'Parameters for scoring'!T$7,1,0)+IF(N78&lt;'Parameters for scoring'!T$13,-2,0)+IF(N78&gt;'Parameters for scoring'!T$7,-1,0)</f>
        <v>3</v>
      </c>
      <c r="Z78" s="36">
        <f>SUM(P78:U78)/2+V78+SUM(W78:X78)/2+Y78</f>
        <v>15</v>
      </c>
      <c r="AA78" s="39" t="s">
        <v>57</v>
      </c>
    </row>
    <row r="79" spans="1:27" x14ac:dyDescent="0.25">
      <c r="A79" s="42" t="str">
        <f>HYPERLINK("Structures\MMV1175293.png","MMV1175293")</f>
        <v>MMV1175293</v>
      </c>
      <c r="B79" t="s">
        <v>185</v>
      </c>
      <c r="C79" t="s">
        <v>186</v>
      </c>
      <c r="D79" t="s">
        <v>187</v>
      </c>
      <c r="E79">
        <v>323.39600000000002</v>
      </c>
      <c r="F79" s="17">
        <v>0.5</v>
      </c>
      <c r="G79">
        <v>3</v>
      </c>
      <c r="H79">
        <v>3</v>
      </c>
      <c r="I79">
        <v>1</v>
      </c>
      <c r="J79">
        <v>62.3</v>
      </c>
      <c r="K79">
        <v>0</v>
      </c>
      <c r="L79">
        <v>3.03</v>
      </c>
      <c r="M79">
        <v>-4.68</v>
      </c>
      <c r="N79">
        <v>3.03</v>
      </c>
      <c r="O79" t="s">
        <v>184</v>
      </c>
      <c r="P79" s="36">
        <f>IF(E79&lt;'Parameters for scoring'!O$9,1,0)+IF(E79&lt;'Parameters for scoring'!O$11,-1,0)+IF(E79&lt;'Parameters for scoring'!O$8,1,0)+IF(E79&lt;'Parameters for scoring'!O$12,-1,0)+IF(E79&lt;'Parameters for scoring'!O$7,1,0)+IF(E79&lt;'Parameters for scoring'!O$13,-2,0)+IF(E79&gt;'Parameters for scoring'!O$7,-1,0)</f>
        <v>3</v>
      </c>
      <c r="Q79" s="36">
        <f>IF(F79&lt;'Parameters for scoring'!P$9,1,0)+IF(F79&lt;'Parameters for scoring'!P$11,-1,0)+IF(F79&lt;'Parameters for scoring'!P$8,1,0)+IF(F79&lt;'Parameters for scoring'!P$12,-1,0)+IF(F79&lt;'Parameters for scoring'!P$7,1,0)+IF(F79&lt;'Parameters for scoring'!P$12,-2,0)+IF(F79&gt;'Parameters for scoring'!P$7,-1,0)</f>
        <v>1</v>
      </c>
      <c r="R79" s="36">
        <f>IF(G79='Parameters for scoring'!$U$8,3,0)+IF(G79='Parameters for scoring'!$U$7,2,0)+IF(G79='Parameters for scoring'!$U$10, 1,0)+IF(G79='Parameters for scoring'!$U$9,2,0)+IF(G79='Parameters for scoring'!$U$6,1,0)+IF(G79&gt;'Parameters for scoring'!$U$6,-1,0)+IF(G79&lt;'[1]Parameters for scoring'!$U$10,-1,0)</f>
        <v>1</v>
      </c>
      <c r="S79" s="36">
        <f>IF(H79='Parameters for scoring'!V$8,3,0)+IF(H79='Parameters for scoring'!V$7,2,0)+IF(H79='Parameters for scoring'!V$9,2,0)+IF(H79='Parameters for scoring'!V$6,1,0)+IF(H79='Parameters for scoring'!V$10,1,0)+IF(H79&gt;'Parameters for scoring'!V$6,-1,0)</f>
        <v>2</v>
      </c>
      <c r="T79" s="36">
        <f>IF(I79='Parameters for scoring'!W$8,3,0)+IF(I79='Parameters for scoring'!W$7,2,0)+IF(I79='Parameters for scoring'!W$6,1,0)+IF(I79&gt;'Parameters for scoring'!W$6,-1,0)</f>
        <v>2</v>
      </c>
      <c r="U79" s="36">
        <f>IF(J79&lt;'Parameters for scoring'!Q$9,1,0)+IF(J79&lt;'Parameters for scoring'!Q$11,-1,0)+IF(J79&lt;'Parameters for scoring'!Q$8,1,0)+IF(J79&lt;'Parameters for scoring'!Q$11,-1,0)+IF(J79&lt;'Parameters for scoring'!Q$7,1,0)+IF(J79&lt;'Parameters for scoring'!Q$11,-2,0)+IF(J79&gt;'Parameters for scoring'!Q$7,-1,0)</f>
        <v>3</v>
      </c>
      <c r="V79" s="36">
        <f>IF(K79=-1, 2,0)+IF(K79=0,3,0)+IF(K79=1, -2,0)+IF(K79&gt;1,-3,0)+IF(K79=-2, 1,0)+IF(K79&lt;-2, -1,0)</f>
        <v>3</v>
      </c>
      <c r="W79" s="36">
        <f>IF(L79&lt;'Parameters for scoring'!R$9,1,0)+IF(L79&lt;'Parameters for scoring'!R$11,-1,0)+IF(L79&lt;'Parameters for scoring'!R$8,1,0)+IF(L79&lt;'Parameters for scoring'!R$12,-1,0)+IF(L79&lt;'Parameters for scoring'!R$7,1,0)+IF(L79&lt;'Parameters for scoring'!R$13,-2,0)+IF(L79&gt;'Parameters for scoring'!R$7,-1,0)</f>
        <v>3</v>
      </c>
      <c r="X79" s="36">
        <f>IF(M79&lt;'Parameters for scoring'!S$9,1,0)+IF(M79&lt;'Parameters for scoring'!S$11,-1,0)+IF(M79&lt;'Parameters for scoring'!S$8,1,0)+IF(M79&lt;'Parameters for scoring'!S$12,-1,0)+IF(M79&lt;'Parameters for scoring'!S$7,1,0)+IF(M79&lt;'Parameters for scoring'!S$13,-2,0)+IF(M79&gt;'Parameters for scoring'!S$7,-1,0)</f>
        <v>3</v>
      </c>
      <c r="Y79" s="36">
        <f>IF(N79&lt;'Parameters for scoring'!T$9,1,0)+IF(N79&lt;'Parameters for scoring'!T$11,-1,0)+IF(N79&lt;'Parameters for scoring'!T$8,1,0)+IF(N79&lt;'Parameters for scoring'!T$12,-1,0)+IF(N79&lt;'Parameters for scoring'!T$7,1,0)+IF(N79&lt;'Parameters for scoring'!T$13,-2,0)+IF(N79&gt;'Parameters for scoring'!T$7,-1,0)</f>
        <v>3</v>
      </c>
      <c r="Z79" s="36">
        <f>SUM(P79:U79)/2+V79+SUM(W79:X79)/2+Y79</f>
        <v>15</v>
      </c>
      <c r="AA79" s="39" t="s">
        <v>57</v>
      </c>
    </row>
    <row r="80" spans="1:27" x14ac:dyDescent="0.25">
      <c r="A80" s="42" t="str">
        <f>HYPERLINK("Structures\MMV1187623.png","MMV1187623")</f>
        <v>MMV1187623</v>
      </c>
      <c r="B80" t="s">
        <v>189</v>
      </c>
      <c r="C80" t="s">
        <v>190</v>
      </c>
      <c r="D80" t="s">
        <v>191</v>
      </c>
      <c r="E80">
        <v>265.33</v>
      </c>
      <c r="F80" s="17">
        <v>0.55555555555555558</v>
      </c>
      <c r="G80">
        <v>4</v>
      </c>
      <c r="H80">
        <v>3</v>
      </c>
      <c r="I80">
        <v>2</v>
      </c>
      <c r="J80">
        <v>67.010000000000005</v>
      </c>
      <c r="K80">
        <v>0</v>
      </c>
      <c r="L80">
        <v>2.54</v>
      </c>
      <c r="M80">
        <v>-2.83</v>
      </c>
      <c r="N80">
        <v>2.54</v>
      </c>
      <c r="O80" t="s">
        <v>188</v>
      </c>
      <c r="P80" s="36">
        <f>IF(E80&lt;'Parameters for scoring'!O$9,1,0)+IF(E80&lt;'Parameters for scoring'!O$11,-1,0)+IF(E80&lt;'Parameters for scoring'!O$8,1,0)+IF(E80&lt;'Parameters for scoring'!O$12,-1,0)+IF(E80&lt;'Parameters for scoring'!O$7,1,0)+IF(E80&lt;'Parameters for scoring'!O$13,-2,0)+IF(E80&gt;'Parameters for scoring'!O$7,-1,0)</f>
        <v>3</v>
      </c>
      <c r="Q80" s="36">
        <f>IF(F80&lt;'Parameters for scoring'!P$9,1,0)+IF(F80&lt;'Parameters for scoring'!P$11,-1,0)+IF(F80&lt;'Parameters for scoring'!P$8,1,0)+IF(F80&lt;'Parameters for scoring'!P$12,-1,0)+IF(F80&lt;'Parameters for scoring'!P$7,1,0)+IF(F80&lt;'Parameters for scoring'!P$12,-2,0)+IF(F80&gt;'Parameters for scoring'!P$7,-1,0)</f>
        <v>1</v>
      </c>
      <c r="R80" s="36">
        <f>IF(G80='Parameters for scoring'!$U$8,3,0)+IF(G80='Parameters for scoring'!$U$7,2,0)+IF(G80='Parameters for scoring'!$U$10, 1,0)+IF(G80='Parameters for scoring'!$U$9,2,0)+IF(G80='Parameters for scoring'!$U$6,1,0)+IF(G80&gt;'Parameters for scoring'!$U$6,-1,0)+IF(G80&lt;'[1]Parameters for scoring'!$U$10,-1,0)</f>
        <v>2</v>
      </c>
      <c r="S80" s="36">
        <f>IF(H80='Parameters for scoring'!V$8,3,0)+IF(H80='Parameters for scoring'!V$7,2,0)+IF(H80='Parameters for scoring'!V$9,2,0)+IF(H80='Parameters for scoring'!V$6,1,0)+IF(H80='Parameters for scoring'!V$10,1,0)+IF(H80&gt;'Parameters for scoring'!V$6,-1,0)</f>
        <v>2</v>
      </c>
      <c r="T80" s="36">
        <f>IF(I80='Parameters for scoring'!W$8,3,0)+IF(I80='Parameters for scoring'!W$7,2,0)+IF(I80='Parameters for scoring'!W$6,1,0)+IF(I80&gt;'Parameters for scoring'!W$6,-1,0)</f>
        <v>1</v>
      </c>
      <c r="U80" s="36">
        <f>IF(J80&lt;'Parameters for scoring'!Q$9,1,0)+IF(J80&lt;'Parameters for scoring'!Q$11,-1,0)+IF(J80&lt;'Parameters for scoring'!Q$8,1,0)+IF(J80&lt;'Parameters for scoring'!Q$11,-1,0)+IF(J80&lt;'Parameters for scoring'!Q$7,1,0)+IF(J80&lt;'Parameters for scoring'!Q$11,-2,0)+IF(J80&gt;'Parameters for scoring'!Q$7,-1,0)</f>
        <v>3</v>
      </c>
      <c r="V80" s="36">
        <f>IF(K80=-1, 2,0)+IF(K80=0,3,0)+IF(K80=1, -2,0)+IF(K80&gt;1,-3,0)+IF(K80=-2, 1,0)+IF(K80&lt;-2, -1,0)</f>
        <v>3</v>
      </c>
      <c r="W80" s="36">
        <f>IF(L80&lt;'Parameters for scoring'!R$9,1,0)+IF(L80&lt;'Parameters for scoring'!R$11,-1,0)+IF(L80&lt;'Parameters for scoring'!R$8,1,0)+IF(L80&lt;'Parameters for scoring'!R$12,-1,0)+IF(L80&lt;'Parameters for scoring'!R$7,1,0)+IF(L80&lt;'Parameters for scoring'!R$13,-2,0)+IF(L80&gt;'Parameters for scoring'!R$7,-1,0)</f>
        <v>3</v>
      </c>
      <c r="X80" s="36">
        <f>IF(M80&lt;'Parameters for scoring'!S$9,1,0)+IF(M80&lt;'Parameters for scoring'!S$11,-1,0)+IF(M80&lt;'Parameters for scoring'!S$8,1,0)+IF(M80&lt;'Parameters for scoring'!S$12,-1,0)+IF(M80&lt;'Parameters for scoring'!S$7,1,0)+IF(M80&lt;'Parameters for scoring'!S$13,-2,0)+IF(M80&gt;'Parameters for scoring'!S$7,-1,0)</f>
        <v>3</v>
      </c>
      <c r="Y80" s="36">
        <f>IF(N80&lt;'Parameters for scoring'!T$9,1,0)+IF(N80&lt;'Parameters for scoring'!T$11,-1,0)+IF(N80&lt;'Parameters for scoring'!T$8,1,0)+IF(N80&lt;'Parameters for scoring'!T$12,-1,0)+IF(N80&lt;'Parameters for scoring'!T$7,1,0)+IF(N80&lt;'Parameters for scoring'!T$13,-2,0)+IF(N80&gt;'Parameters for scoring'!T$7,-1,0)</f>
        <v>3</v>
      </c>
      <c r="Z80" s="36">
        <f>SUM(P80:U80)/2+V80+SUM(W80:X80)/2+Y80</f>
        <v>15</v>
      </c>
      <c r="AA80" s="39" t="s">
        <v>57</v>
      </c>
    </row>
    <row r="81" spans="1:27" x14ac:dyDescent="0.25">
      <c r="A81" s="42" t="str">
        <f>HYPERLINK("Structures\MMV1451959.png","MMV1451959")</f>
        <v>MMV1451959</v>
      </c>
      <c r="B81" t="s">
        <v>200</v>
      </c>
      <c r="C81" t="s">
        <v>201</v>
      </c>
      <c r="D81" t="s">
        <v>202</v>
      </c>
      <c r="E81">
        <v>455.55</v>
      </c>
      <c r="F81" s="17">
        <v>0.52380952380952384</v>
      </c>
      <c r="G81">
        <v>4</v>
      </c>
      <c r="H81">
        <v>3</v>
      </c>
      <c r="I81">
        <v>0</v>
      </c>
      <c r="J81">
        <v>52.98</v>
      </c>
      <c r="K81">
        <v>0</v>
      </c>
      <c r="L81">
        <v>2.85</v>
      </c>
      <c r="M81">
        <v>-5.24</v>
      </c>
      <c r="N81">
        <v>2.85</v>
      </c>
      <c r="O81" t="s">
        <v>199</v>
      </c>
      <c r="P81" s="36">
        <f>IF(E81&lt;'Parameters for scoring'!O$9,1,0)+IF(E81&lt;'Parameters for scoring'!O$11,-1,0)+IF(E81&lt;'Parameters for scoring'!O$8,1,0)+IF(E81&lt;'Parameters for scoring'!O$12,-1,0)+IF(E81&lt;'Parameters for scoring'!O$7,1,0)+IF(E81&lt;'Parameters for scoring'!O$13,-2,0)+IF(E81&gt;'Parameters for scoring'!O$7,-1,0)</f>
        <v>2</v>
      </c>
      <c r="Q81" s="36">
        <f>IF(F81&lt;'Parameters for scoring'!P$9,1,0)+IF(F81&lt;'Parameters for scoring'!P$11,-1,0)+IF(F81&lt;'Parameters for scoring'!P$8,1,0)+IF(F81&lt;'Parameters for scoring'!P$12,-1,0)+IF(F81&lt;'Parameters for scoring'!P$7,1,0)+IF(F81&lt;'Parameters for scoring'!P$12,-2,0)+IF(F81&gt;'Parameters for scoring'!P$7,-1,0)</f>
        <v>1</v>
      </c>
      <c r="R81" s="36">
        <f>IF(G81='Parameters for scoring'!$U$8,3,0)+IF(G81='Parameters for scoring'!$U$7,2,0)+IF(G81='Parameters for scoring'!$U$10, 1,0)+IF(G81='Parameters for scoring'!$U$9,2,0)+IF(G81='Parameters for scoring'!$U$6,1,0)+IF(G81&gt;'Parameters for scoring'!$U$6,-1,0)+IF(G81&lt;'[1]Parameters for scoring'!$U$10,-1,0)</f>
        <v>2</v>
      </c>
      <c r="S81" s="36">
        <f>IF(H81='Parameters for scoring'!V$8,3,0)+IF(H81='Parameters for scoring'!V$7,2,0)+IF(H81='Parameters for scoring'!V$9,2,0)+IF(H81='Parameters for scoring'!V$6,1,0)+IF(H81='Parameters for scoring'!V$10,1,0)+IF(H81&gt;'Parameters for scoring'!V$6,-1,0)</f>
        <v>2</v>
      </c>
      <c r="T81" s="36">
        <f>IF(I81='Parameters for scoring'!W$8,3,0)+IF(I81='Parameters for scoring'!W$7,2,0)+IF(I81='Parameters for scoring'!W$6,1,0)+IF(I81&gt;'Parameters for scoring'!W$6,-1,0)</f>
        <v>3</v>
      </c>
      <c r="U81" s="36">
        <f>IF(J81&lt;'Parameters for scoring'!Q$9,1,0)+IF(J81&lt;'Parameters for scoring'!Q$11,-1,0)+IF(J81&lt;'Parameters for scoring'!Q$8,1,0)+IF(J81&lt;'Parameters for scoring'!Q$11,-1,0)+IF(J81&lt;'Parameters for scoring'!Q$7,1,0)+IF(J81&lt;'Parameters for scoring'!Q$11,-2,0)+IF(J81&gt;'Parameters for scoring'!Q$7,-1,0)</f>
        <v>3</v>
      </c>
      <c r="V81" s="36">
        <f>IF(K81=-1, 2,0)+IF(K81=0,3,0)+IF(K81=1, -2,0)+IF(K81&gt;1,-3,0)+IF(K81=-2, 1,0)+IF(K81&lt;-2, -1,0)</f>
        <v>3</v>
      </c>
      <c r="W81" s="36">
        <f>IF(L81&lt;'Parameters for scoring'!R$9,1,0)+IF(L81&lt;'Parameters for scoring'!R$11,-1,0)+IF(L81&lt;'Parameters for scoring'!R$8,1,0)+IF(L81&lt;'Parameters for scoring'!R$12,-1,0)+IF(L81&lt;'Parameters for scoring'!R$7,1,0)+IF(L81&lt;'Parameters for scoring'!R$13,-2,0)+IF(L81&gt;'Parameters for scoring'!R$7,-1,0)</f>
        <v>3</v>
      </c>
      <c r="X81" s="36">
        <f>IF(M81&lt;'Parameters for scoring'!S$9,1,0)+IF(M81&lt;'Parameters for scoring'!S$11,-1,0)+IF(M81&lt;'Parameters for scoring'!S$8,1,0)+IF(M81&lt;'Parameters for scoring'!S$12,-1,0)+IF(M81&lt;'Parameters for scoring'!S$7,1,0)+IF(M81&lt;'Parameters for scoring'!S$13,-2,0)+IF(M81&gt;'Parameters for scoring'!S$7,-1,0)</f>
        <v>2</v>
      </c>
      <c r="Y81" s="36">
        <f>IF(N81&lt;'Parameters for scoring'!T$9,1,0)+IF(N81&lt;'Parameters for scoring'!T$11,-1,0)+IF(N81&lt;'Parameters for scoring'!T$8,1,0)+IF(N81&lt;'Parameters for scoring'!T$12,-1,0)+IF(N81&lt;'Parameters for scoring'!T$7,1,0)+IF(N81&lt;'Parameters for scoring'!T$13,-2,0)+IF(N81&gt;'Parameters for scoring'!T$7,-1,0)</f>
        <v>3</v>
      </c>
      <c r="Z81" s="36">
        <f>SUM(P81:U81)/2+V81+SUM(W81:X81)/2+Y81</f>
        <v>15</v>
      </c>
      <c r="AA81" s="39" t="s">
        <v>57</v>
      </c>
    </row>
    <row r="82" spans="1:27" x14ac:dyDescent="0.25">
      <c r="A82" s="42" t="str">
        <f>HYPERLINK("Structures\MMV353777.png","MMV353777")</f>
        <v>MMV353777</v>
      </c>
      <c r="B82" t="s">
        <v>219</v>
      </c>
      <c r="C82" t="s">
        <v>220</v>
      </c>
      <c r="D82" t="s">
        <v>221</v>
      </c>
      <c r="E82">
        <v>286.11</v>
      </c>
      <c r="F82" s="17">
        <v>0.55555555555555558</v>
      </c>
      <c r="G82">
        <v>3</v>
      </c>
      <c r="H82">
        <v>3</v>
      </c>
      <c r="I82">
        <v>1</v>
      </c>
      <c r="J82">
        <v>55.4</v>
      </c>
      <c r="K82">
        <v>0</v>
      </c>
      <c r="L82">
        <v>3.48</v>
      </c>
      <c r="M82">
        <v>-4.3899999999999997</v>
      </c>
      <c r="N82">
        <v>3.48</v>
      </c>
      <c r="O82" t="s">
        <v>2469</v>
      </c>
      <c r="P82" s="36">
        <f>IF(E82&lt;'Parameters for scoring'!O$9,1,0)+IF(E82&lt;'Parameters for scoring'!O$11,-1,0)+IF(E82&lt;'Parameters for scoring'!O$8,1,0)+IF(E82&lt;'Parameters for scoring'!O$12,-1,0)+IF(E82&lt;'Parameters for scoring'!O$7,1,0)+IF(E82&lt;'Parameters for scoring'!O$13,-2,0)+IF(E82&gt;'Parameters for scoring'!O$7,-1,0)</f>
        <v>3</v>
      </c>
      <c r="Q82" s="36">
        <f>IF(F82&lt;'Parameters for scoring'!P$9,1,0)+IF(F82&lt;'Parameters for scoring'!P$11,-1,0)+IF(F82&lt;'Parameters for scoring'!P$8,1,0)+IF(F82&lt;'Parameters for scoring'!P$12,-1,0)+IF(F82&lt;'Parameters for scoring'!P$7,1,0)+IF(F82&lt;'Parameters for scoring'!P$12,-2,0)+IF(F82&gt;'Parameters for scoring'!P$7,-1,0)</f>
        <v>1</v>
      </c>
      <c r="R82" s="36">
        <f>IF(G82='Parameters for scoring'!$U$8,3,0)+IF(G82='Parameters for scoring'!$U$7,2,0)+IF(G82='Parameters for scoring'!$U$10, 1,0)+IF(G82='Parameters for scoring'!$U$9,2,0)+IF(G82='Parameters for scoring'!$U$6,1,0)+IF(G82&gt;'Parameters for scoring'!$U$6,-1,0)+IF(G82&lt;'[1]Parameters for scoring'!$U$10,-1,0)</f>
        <v>1</v>
      </c>
      <c r="S82" s="36">
        <f>IF(H82='Parameters for scoring'!V$8,3,0)+IF(H82='Parameters for scoring'!V$7,2,0)+IF(H82='Parameters for scoring'!V$9,2,0)+IF(H82='Parameters for scoring'!V$6,1,0)+IF(H82='Parameters for scoring'!V$10,1,0)+IF(H82&gt;'Parameters for scoring'!V$6,-1,0)</f>
        <v>2</v>
      </c>
      <c r="T82" s="36">
        <f>IF(I82='Parameters for scoring'!W$8,3,0)+IF(I82='Parameters for scoring'!W$7,2,0)+IF(I82='Parameters for scoring'!W$6,1,0)+IF(I82&gt;'Parameters for scoring'!W$6,-1,0)</f>
        <v>2</v>
      </c>
      <c r="U82" s="36">
        <f>IF(J82&lt;'Parameters for scoring'!Q$9,1,0)+IF(J82&lt;'Parameters for scoring'!Q$11,-1,0)+IF(J82&lt;'Parameters for scoring'!Q$8,1,0)+IF(J82&lt;'Parameters for scoring'!Q$11,-1,0)+IF(J82&lt;'Parameters for scoring'!Q$7,1,0)+IF(J82&lt;'Parameters for scoring'!Q$11,-2,0)+IF(J82&gt;'Parameters for scoring'!Q$7,-1,0)</f>
        <v>3</v>
      </c>
      <c r="V82" s="36">
        <f>IF(K82=-1, 2,0)+IF(K82=0,3,0)+IF(K82=1, -2,0)+IF(K82&gt;1,-3,0)+IF(K82=-2, 1,0)+IF(K82&lt;-2, -1,0)</f>
        <v>3</v>
      </c>
      <c r="W82" s="36">
        <f>IF(L82&lt;'Parameters for scoring'!R$9,1,0)+IF(L82&lt;'Parameters for scoring'!R$11,-1,0)+IF(L82&lt;'Parameters for scoring'!R$8,1,0)+IF(L82&lt;'Parameters for scoring'!R$12,-1,0)+IF(L82&lt;'Parameters for scoring'!R$7,1,0)+IF(L82&lt;'Parameters for scoring'!R$13,-2,0)+IF(L82&gt;'Parameters for scoring'!R$7,-1,0)</f>
        <v>3</v>
      </c>
      <c r="X82" s="36">
        <f>IF(M82&lt;'Parameters for scoring'!S$9,1,0)+IF(M82&lt;'Parameters for scoring'!S$11,-1,0)+IF(M82&lt;'Parameters for scoring'!S$8,1,0)+IF(M82&lt;'Parameters for scoring'!S$12,-1,0)+IF(M82&lt;'Parameters for scoring'!S$7,1,0)+IF(M82&lt;'Parameters for scoring'!S$13,-2,0)+IF(M82&gt;'Parameters for scoring'!S$7,-1,0)</f>
        <v>3</v>
      </c>
      <c r="Y82" s="36">
        <f>IF(N82&lt;'Parameters for scoring'!T$9,1,0)+IF(N82&lt;'Parameters for scoring'!T$11,-1,0)+IF(N82&lt;'Parameters for scoring'!T$8,1,0)+IF(N82&lt;'Parameters for scoring'!T$12,-1,0)+IF(N82&lt;'Parameters for scoring'!T$7,1,0)+IF(N82&lt;'Parameters for scoring'!T$13,-2,0)+IF(N82&gt;'Parameters for scoring'!T$7,-1,0)</f>
        <v>3</v>
      </c>
      <c r="Z82" s="36">
        <f>SUM(P82:U82)/2+V82+SUM(W82:X82)/2+Y82</f>
        <v>15</v>
      </c>
      <c r="AA82" s="39" t="s">
        <v>57</v>
      </c>
    </row>
    <row r="83" spans="1:27" x14ac:dyDescent="0.25">
      <c r="A83" s="42" t="str">
        <f>HYPERLINK("Structures\MMV1209874.png","MMV1209874")</f>
        <v>MMV1209874</v>
      </c>
      <c r="B83" t="s">
        <v>223</v>
      </c>
      <c r="C83" t="s">
        <v>224</v>
      </c>
      <c r="D83" t="s">
        <v>20</v>
      </c>
      <c r="E83">
        <v>357.41300000000001</v>
      </c>
      <c r="F83" s="17">
        <v>0.77777777777777779</v>
      </c>
      <c r="G83">
        <v>4</v>
      </c>
      <c r="H83">
        <v>3</v>
      </c>
      <c r="I83">
        <v>0</v>
      </c>
      <c r="J83">
        <v>54.67</v>
      </c>
      <c r="K83">
        <v>0</v>
      </c>
      <c r="L83">
        <v>3.54</v>
      </c>
      <c r="M83">
        <v>-4.72</v>
      </c>
      <c r="N83">
        <v>3.54</v>
      </c>
      <c r="O83" t="s">
        <v>222</v>
      </c>
      <c r="P83" s="36">
        <f>IF(E83&lt;'Parameters for scoring'!O$9,1,0)+IF(E83&lt;'Parameters for scoring'!O$11,-1,0)+IF(E83&lt;'Parameters for scoring'!O$8,1,0)+IF(E83&lt;'Parameters for scoring'!O$12,-1,0)+IF(E83&lt;'Parameters for scoring'!O$7,1,0)+IF(E83&lt;'Parameters for scoring'!O$13,-2,0)+IF(E83&gt;'Parameters for scoring'!O$7,-1,0)</f>
        <v>3</v>
      </c>
      <c r="Q83" s="36">
        <f>IF(F83&lt;'Parameters for scoring'!P$9,1,0)+IF(F83&lt;'Parameters for scoring'!P$11,-1,0)+IF(F83&lt;'Parameters for scoring'!P$8,1,0)+IF(F83&lt;'Parameters for scoring'!P$12,-1,0)+IF(F83&lt;'Parameters for scoring'!P$7,1,0)+IF(F83&lt;'Parameters for scoring'!P$12,-2,0)+IF(F83&gt;'Parameters for scoring'!P$7,-1,0)</f>
        <v>-1</v>
      </c>
      <c r="R83" s="36">
        <f>IF(G83='Parameters for scoring'!$U$8,3,0)+IF(G83='Parameters for scoring'!$U$7,2,0)+IF(G83='Parameters for scoring'!$U$10, 1,0)+IF(G83='Parameters for scoring'!$U$9,2,0)+IF(G83='Parameters for scoring'!$U$6,1,0)+IF(G83&gt;'Parameters for scoring'!$U$6,-1,0)+IF(G83&lt;'[1]Parameters for scoring'!$U$10,-1,0)</f>
        <v>2</v>
      </c>
      <c r="S83" s="36">
        <f>IF(H83='Parameters for scoring'!V$8,3,0)+IF(H83='Parameters for scoring'!V$7,2,0)+IF(H83='Parameters for scoring'!V$9,2,0)+IF(H83='Parameters for scoring'!V$6,1,0)+IF(H83='Parameters for scoring'!V$10,1,0)+IF(H83&gt;'Parameters for scoring'!V$6,-1,0)</f>
        <v>2</v>
      </c>
      <c r="T83" s="36">
        <f>IF(I83='Parameters for scoring'!W$8,3,0)+IF(I83='Parameters for scoring'!W$7,2,0)+IF(I83='Parameters for scoring'!W$6,1,0)+IF(I83&gt;'Parameters for scoring'!W$6,-1,0)</f>
        <v>3</v>
      </c>
      <c r="U83" s="36">
        <f>IF(J83&lt;'Parameters for scoring'!Q$9,1,0)+IF(J83&lt;'Parameters for scoring'!Q$11,-1,0)+IF(J83&lt;'Parameters for scoring'!Q$8,1,0)+IF(J83&lt;'Parameters for scoring'!Q$11,-1,0)+IF(J83&lt;'Parameters for scoring'!Q$7,1,0)+IF(J83&lt;'Parameters for scoring'!Q$11,-2,0)+IF(J83&gt;'Parameters for scoring'!Q$7,-1,0)</f>
        <v>3</v>
      </c>
      <c r="V83" s="36">
        <f>IF(K83=-1, 2,0)+IF(K83=0,3,0)+IF(K83=1, -2,0)+IF(K83&gt;1,-3,0)+IF(K83=-2, 1,0)+IF(K83&lt;-2, -1,0)</f>
        <v>3</v>
      </c>
      <c r="W83" s="36">
        <f>IF(L83&lt;'Parameters for scoring'!R$9,1,0)+IF(L83&lt;'Parameters for scoring'!R$11,-1,0)+IF(L83&lt;'Parameters for scoring'!R$8,1,0)+IF(L83&lt;'Parameters for scoring'!R$12,-1,0)+IF(L83&lt;'Parameters for scoring'!R$7,1,0)+IF(L83&lt;'Parameters for scoring'!R$13,-2,0)+IF(L83&gt;'Parameters for scoring'!R$7,-1,0)</f>
        <v>3</v>
      </c>
      <c r="X83" s="36">
        <f>IF(M83&lt;'Parameters for scoring'!S$9,1,0)+IF(M83&lt;'Parameters for scoring'!S$11,-1,0)+IF(M83&lt;'Parameters for scoring'!S$8,1,0)+IF(M83&lt;'Parameters for scoring'!S$12,-1,0)+IF(M83&lt;'Parameters for scoring'!S$7,1,0)+IF(M83&lt;'Parameters for scoring'!S$13,-2,0)+IF(M83&gt;'Parameters for scoring'!S$7,-1,0)</f>
        <v>3</v>
      </c>
      <c r="Y83" s="36">
        <f>IF(N83&lt;'Parameters for scoring'!T$9,1,0)+IF(N83&lt;'Parameters for scoring'!T$11,-1,0)+IF(N83&lt;'Parameters for scoring'!T$8,1,0)+IF(N83&lt;'Parameters for scoring'!T$12,-1,0)+IF(N83&lt;'Parameters for scoring'!T$7,1,0)+IF(N83&lt;'Parameters for scoring'!T$13,-2,0)+IF(N83&gt;'Parameters for scoring'!T$7,-1,0)</f>
        <v>3</v>
      </c>
      <c r="Z83" s="36">
        <f>SUM(P83:U83)/2+V83+SUM(W83:X83)/2+Y83</f>
        <v>15</v>
      </c>
      <c r="AA83" s="39" t="s">
        <v>57</v>
      </c>
    </row>
    <row r="84" spans="1:27" x14ac:dyDescent="0.25">
      <c r="A84" s="42" t="str">
        <f>HYPERLINK("Structures\MMV474644.png","MMV474644")</f>
        <v>MMV474644</v>
      </c>
      <c r="B84" t="s">
        <v>237</v>
      </c>
      <c r="C84" t="s">
        <v>238</v>
      </c>
      <c r="D84" t="s">
        <v>239</v>
      </c>
      <c r="E84">
        <v>253.20500000000001</v>
      </c>
      <c r="F84" s="17">
        <v>0.55555555555555558</v>
      </c>
      <c r="G84">
        <v>3</v>
      </c>
      <c r="H84">
        <v>3</v>
      </c>
      <c r="I84">
        <v>1</v>
      </c>
      <c r="J84">
        <v>55.4</v>
      </c>
      <c r="K84">
        <v>0</v>
      </c>
      <c r="L84">
        <v>2.5499999999999998</v>
      </c>
      <c r="M84" s="40">
        <v>-3.48</v>
      </c>
      <c r="N84">
        <v>2.56</v>
      </c>
      <c r="O84" t="s">
        <v>2470</v>
      </c>
      <c r="P84" s="36">
        <f>IF(E84&lt;'Parameters for scoring'!O$9,1,0)+IF(E84&lt;'Parameters for scoring'!O$11,-1,0)+IF(E84&lt;'Parameters for scoring'!O$8,1,0)+IF(E84&lt;'Parameters for scoring'!O$12,-1,0)+IF(E84&lt;'Parameters for scoring'!O$7,1,0)+IF(E84&lt;'Parameters for scoring'!O$13,-2,0)+IF(E84&gt;'Parameters for scoring'!O$7,-1,0)</f>
        <v>3</v>
      </c>
      <c r="Q84" s="36">
        <f>IF(F84&lt;'Parameters for scoring'!P$9,1,0)+IF(F84&lt;'Parameters for scoring'!P$11,-1,0)+IF(F84&lt;'Parameters for scoring'!P$8,1,0)+IF(F84&lt;'Parameters for scoring'!P$12,-1,0)+IF(F84&lt;'Parameters for scoring'!P$7,1,0)+IF(F84&lt;'Parameters for scoring'!P$12,-2,0)+IF(F84&gt;'Parameters for scoring'!P$7,-1,0)</f>
        <v>1</v>
      </c>
      <c r="R84" s="36">
        <f>IF(G84='Parameters for scoring'!$U$8,3,0)+IF(G84='Parameters for scoring'!$U$7,2,0)+IF(G84='Parameters for scoring'!$U$10, 1,0)+IF(G84='Parameters for scoring'!$U$9,2,0)+IF(G84='Parameters for scoring'!$U$6,1,0)+IF(G84&gt;'Parameters for scoring'!$U$6,-1,0)+IF(G84&lt;'[1]Parameters for scoring'!$U$10,-1,0)</f>
        <v>1</v>
      </c>
      <c r="S84" s="36">
        <f>IF(H84='Parameters for scoring'!V$8,3,0)+IF(H84='Parameters for scoring'!V$7,2,0)+IF(H84='Parameters for scoring'!V$9,2,0)+IF(H84='Parameters for scoring'!V$6,1,0)+IF(H84='Parameters for scoring'!V$10,1,0)+IF(H84&gt;'Parameters for scoring'!V$6,-1,0)</f>
        <v>2</v>
      </c>
      <c r="T84" s="36">
        <f>IF(I84='Parameters for scoring'!W$8,3,0)+IF(I84='Parameters for scoring'!W$7,2,0)+IF(I84='Parameters for scoring'!W$6,1,0)+IF(I84&gt;'Parameters for scoring'!W$6,-1,0)</f>
        <v>2</v>
      </c>
      <c r="U84" s="36">
        <f>IF(J84&lt;'Parameters for scoring'!Q$9,1,0)+IF(J84&lt;'Parameters for scoring'!Q$11,-1,0)+IF(J84&lt;'Parameters for scoring'!Q$8,1,0)+IF(J84&lt;'Parameters for scoring'!Q$11,-1,0)+IF(J84&lt;'Parameters for scoring'!Q$7,1,0)+IF(J84&lt;'Parameters for scoring'!Q$11,-2,0)+IF(J84&gt;'Parameters for scoring'!Q$7,-1,0)</f>
        <v>3</v>
      </c>
      <c r="V84" s="36">
        <f>IF(K84=-1, 2,0)+IF(K84=0,3,0)+IF(K84=1, -2,0)+IF(K84&gt;1,-3,0)+IF(K84=-2, 1,0)+IF(K84&lt;-2, -1,0)</f>
        <v>3</v>
      </c>
      <c r="W84" s="36">
        <f>IF(L84&lt;'Parameters for scoring'!R$9,1,0)+IF(L84&lt;'Parameters for scoring'!R$11,-1,0)+IF(L84&lt;'Parameters for scoring'!R$8,1,0)+IF(L84&lt;'Parameters for scoring'!R$12,-1,0)+IF(L84&lt;'Parameters for scoring'!R$7,1,0)+IF(L84&lt;'Parameters for scoring'!R$13,-2,0)+IF(L84&gt;'Parameters for scoring'!R$7,-1,0)</f>
        <v>3</v>
      </c>
      <c r="X84" s="36">
        <f>IF(M84&lt;'Parameters for scoring'!S$9,1,0)+IF(M84&lt;'Parameters for scoring'!S$11,-1,0)+IF(M84&lt;'Parameters for scoring'!S$8,1,0)+IF(M84&lt;'Parameters for scoring'!S$12,-1,0)+IF(M84&lt;'Parameters for scoring'!S$7,1,0)+IF(M84&lt;'Parameters for scoring'!S$13,-2,0)+IF(M84&gt;'Parameters for scoring'!S$7,-1,0)</f>
        <v>3</v>
      </c>
      <c r="Y84" s="36">
        <f>IF(N84&lt;'Parameters for scoring'!T$9,1,0)+IF(N84&lt;'Parameters for scoring'!T$11,-1,0)+IF(N84&lt;'Parameters for scoring'!T$8,1,0)+IF(N84&lt;'Parameters for scoring'!T$12,-1,0)+IF(N84&lt;'Parameters for scoring'!T$7,1,0)+IF(N84&lt;'Parameters for scoring'!T$13,-2,0)+IF(N84&gt;'Parameters for scoring'!T$7,-1,0)</f>
        <v>3</v>
      </c>
      <c r="Z84" s="36">
        <f>SUM(P84:U84)/2+V84+SUM(W84:X84)/2+Y84</f>
        <v>15</v>
      </c>
      <c r="AA84" s="39" t="s">
        <v>57</v>
      </c>
    </row>
    <row r="85" spans="1:27" x14ac:dyDescent="0.25">
      <c r="A85" s="42" t="str">
        <f>HYPERLINK("Structures\MMV1453839.png","MMV1453839")</f>
        <v>MMV1453839</v>
      </c>
      <c r="B85" t="s">
        <v>241</v>
      </c>
      <c r="C85" t="s">
        <v>242</v>
      </c>
      <c r="D85" t="s">
        <v>243</v>
      </c>
      <c r="E85">
        <v>322.45999999999998</v>
      </c>
      <c r="F85" s="17">
        <v>0.55000000000000004</v>
      </c>
      <c r="G85">
        <v>3</v>
      </c>
      <c r="H85">
        <v>2</v>
      </c>
      <c r="I85">
        <v>1</v>
      </c>
      <c r="J85">
        <v>41.99</v>
      </c>
      <c r="K85">
        <v>0</v>
      </c>
      <c r="L85">
        <v>4.12</v>
      </c>
      <c r="M85">
        <v>-5.32</v>
      </c>
      <c r="N85">
        <v>4.12</v>
      </c>
      <c r="O85" t="s">
        <v>240</v>
      </c>
      <c r="P85" s="36">
        <f>IF(E85&lt;'Parameters for scoring'!O$9,1,0)+IF(E85&lt;'Parameters for scoring'!O$11,-1,0)+IF(E85&lt;'Parameters for scoring'!O$8,1,0)+IF(E85&lt;'Parameters for scoring'!O$12,-1,0)+IF(E85&lt;'Parameters for scoring'!O$7,1,0)+IF(E85&lt;'Parameters for scoring'!O$13,-2,0)+IF(E85&gt;'Parameters for scoring'!O$7,-1,0)</f>
        <v>3</v>
      </c>
      <c r="Q85" s="36">
        <f>IF(F85&lt;'Parameters for scoring'!P$9,1,0)+IF(F85&lt;'Parameters for scoring'!P$11,-1,0)+IF(F85&lt;'Parameters for scoring'!P$8,1,0)+IF(F85&lt;'Parameters for scoring'!P$12,-1,0)+IF(F85&lt;'Parameters for scoring'!P$7,1,0)+IF(F85&lt;'Parameters for scoring'!P$12,-2,0)+IF(F85&gt;'Parameters for scoring'!P$7,-1,0)</f>
        <v>1</v>
      </c>
      <c r="R85" s="36">
        <f>IF(G85='Parameters for scoring'!$U$8,3,0)+IF(G85='Parameters for scoring'!$U$7,2,0)+IF(G85='Parameters for scoring'!$U$10, 1,0)+IF(G85='Parameters for scoring'!$U$9,2,0)+IF(G85='Parameters for scoring'!$U$6,1,0)+IF(G85&gt;'Parameters for scoring'!$U$6,-1,0)+IF(G85&lt;'[1]Parameters for scoring'!$U$10,-1,0)</f>
        <v>1</v>
      </c>
      <c r="S85" s="36">
        <f>IF(H85='Parameters for scoring'!V$8,3,0)+IF(H85='Parameters for scoring'!V$7,2,0)+IF(H85='Parameters for scoring'!V$9,2,0)+IF(H85='Parameters for scoring'!V$6,1,0)+IF(H85='Parameters for scoring'!V$10,1,0)+IF(H85&gt;'Parameters for scoring'!V$6,-1,0)</f>
        <v>3</v>
      </c>
      <c r="T85" s="36">
        <f>IF(I85='Parameters for scoring'!W$8,3,0)+IF(I85='Parameters for scoring'!W$7,2,0)+IF(I85='Parameters for scoring'!W$6,1,0)+IF(I85&gt;'Parameters for scoring'!W$6,-1,0)</f>
        <v>2</v>
      </c>
      <c r="U85" s="36">
        <f>IF(J85&lt;'Parameters for scoring'!Q$9,1,0)+IF(J85&lt;'Parameters for scoring'!Q$11,-1,0)+IF(J85&lt;'Parameters for scoring'!Q$8,1,0)+IF(J85&lt;'Parameters for scoring'!Q$11,-1,0)+IF(J85&lt;'Parameters for scoring'!Q$7,1,0)+IF(J85&lt;'Parameters for scoring'!Q$11,-2,0)+IF(J85&gt;'Parameters for scoring'!Q$7,-1,0)</f>
        <v>3</v>
      </c>
      <c r="V85" s="36">
        <f>IF(K85=-1, 2,0)+IF(K85=0,3,0)+IF(K85=1, -2,0)+IF(K85&gt;1,-3,0)+IF(K85=-2, 1,0)+IF(K85&lt;-2, -1,0)</f>
        <v>3</v>
      </c>
      <c r="W85" s="36">
        <f>IF(L85&lt;'Parameters for scoring'!R$9,1,0)+IF(L85&lt;'Parameters for scoring'!R$11,-1,0)+IF(L85&lt;'Parameters for scoring'!R$8,1,0)+IF(L85&lt;'Parameters for scoring'!R$12,-1,0)+IF(L85&lt;'Parameters for scoring'!R$7,1,0)+IF(L85&lt;'Parameters for scoring'!R$13,-2,0)+IF(L85&gt;'Parameters for scoring'!R$7,-1,0)</f>
        <v>3</v>
      </c>
      <c r="X85" s="36">
        <f>IF(M85&lt;'Parameters for scoring'!S$9,1,0)+IF(M85&lt;'Parameters for scoring'!S$11,-1,0)+IF(M85&lt;'Parameters for scoring'!S$8,1,0)+IF(M85&lt;'Parameters for scoring'!S$12,-1,0)+IF(M85&lt;'Parameters for scoring'!S$7,1,0)+IF(M85&lt;'Parameters for scoring'!S$13,-2,0)+IF(M85&gt;'Parameters for scoring'!S$7,-1,0)</f>
        <v>2</v>
      </c>
      <c r="Y85" s="36">
        <f>IF(N85&lt;'Parameters for scoring'!T$9,1,0)+IF(N85&lt;'Parameters for scoring'!T$11,-1,0)+IF(N85&lt;'Parameters for scoring'!T$8,1,0)+IF(N85&lt;'Parameters for scoring'!T$12,-1,0)+IF(N85&lt;'Parameters for scoring'!T$7,1,0)+IF(N85&lt;'Parameters for scoring'!T$13,-2,0)+IF(N85&gt;'Parameters for scoring'!T$7,-1,0)</f>
        <v>3</v>
      </c>
      <c r="Z85" s="36">
        <f>SUM(P85:U85)/2+V85+SUM(W85:X85)/2+Y85</f>
        <v>15</v>
      </c>
      <c r="AA85" s="39" t="s">
        <v>57</v>
      </c>
    </row>
    <row r="86" spans="1:27" x14ac:dyDescent="0.25">
      <c r="A86" s="42" t="str">
        <f>HYPERLINK("Structures\MMV1479188.png","MMV1479188")</f>
        <v>MMV1479188</v>
      </c>
      <c r="B86" t="s">
        <v>574</v>
      </c>
      <c r="C86" t="s">
        <v>575</v>
      </c>
      <c r="D86" t="s">
        <v>576</v>
      </c>
      <c r="E86">
        <v>391.51900000000001</v>
      </c>
      <c r="F86" s="41">
        <v>0.51724137931034486</v>
      </c>
      <c r="G86">
        <v>5</v>
      </c>
      <c r="H86">
        <v>5</v>
      </c>
      <c r="I86">
        <v>0</v>
      </c>
      <c r="J86">
        <v>36.770000000000003</v>
      </c>
      <c r="K86">
        <v>0</v>
      </c>
      <c r="L86">
        <v>4.29</v>
      </c>
      <c r="M86">
        <v>-3.53</v>
      </c>
      <c r="N86">
        <v>4.38</v>
      </c>
      <c r="O86" t="s">
        <v>573</v>
      </c>
      <c r="P86" s="36">
        <f>IF(E86&lt;'Parameters for scoring'!O$9,1,0)+IF(E86&lt;'Parameters for scoring'!O$11,-1,0)+IF(E86&lt;'Parameters for scoring'!O$8,1,0)+IF(E86&lt;'Parameters for scoring'!O$12,-1,0)+IF(E86&lt;'Parameters for scoring'!O$7,1,0)+IF(E86&lt;'Parameters for scoring'!O$13,-2,0)+IF(E86&gt;'Parameters for scoring'!O$7,-1,0)</f>
        <v>3</v>
      </c>
      <c r="Q86" s="36">
        <f>IF(F86&lt;'Parameters for scoring'!P$9,1,0)+IF(F86&lt;'Parameters for scoring'!P$11,-1,0)+IF(F86&lt;'Parameters for scoring'!P$8,1,0)+IF(F86&lt;'Parameters for scoring'!P$12,-1,0)+IF(F86&lt;'Parameters for scoring'!P$7,1,0)+IF(F86&lt;'Parameters for scoring'!P$12,-2,0)+IF(F86&gt;'Parameters for scoring'!P$7,-1,0)</f>
        <v>1</v>
      </c>
      <c r="R86" s="36">
        <f>IF(G86='Parameters for scoring'!$U$8,3,0)+IF(G86='Parameters for scoring'!$U$7,2,0)+IF(G86='Parameters for scoring'!$U$10, 1,0)+IF(G86='Parameters for scoring'!$U$9,2,0)+IF(G86='Parameters for scoring'!$U$6,1,0)+IF(G86&gt;'Parameters for scoring'!$U$6,-1,0)+IF(G86&lt;'[1]Parameters for scoring'!$U$10,-1,0)</f>
        <v>3</v>
      </c>
      <c r="S86" s="36">
        <f>IF(H86='Parameters for scoring'!V$8,3,0)+IF(H86='Parameters for scoring'!V$7,2,0)+IF(H86='Parameters for scoring'!V$9,2,0)+IF(H86='Parameters for scoring'!V$6,1,0)+IF(H86='Parameters for scoring'!V$10,1,0)+IF(H86&gt;'Parameters for scoring'!V$6,-1,0)</f>
        <v>-1</v>
      </c>
      <c r="T86" s="36">
        <f>IF(I86='Parameters for scoring'!W$8,3,0)+IF(I86='Parameters for scoring'!W$7,2,0)+IF(I86='Parameters for scoring'!W$6,1,0)+IF(I86&gt;'Parameters for scoring'!W$6,-1,0)</f>
        <v>3</v>
      </c>
      <c r="U86" s="36">
        <f>IF(J86&lt;'Parameters for scoring'!Q$9,1,0)+IF(J86&lt;'Parameters for scoring'!Q$11,-1,0)+IF(J86&lt;'Parameters for scoring'!Q$8,1,0)+IF(J86&lt;'Parameters for scoring'!Q$11,-1,0)+IF(J86&lt;'Parameters for scoring'!Q$7,1,0)+IF(J86&lt;'Parameters for scoring'!Q$11,-2,0)+IF(J86&gt;'Parameters for scoring'!Q$7,-1,0)</f>
        <v>3</v>
      </c>
      <c r="V86" s="36">
        <f>IF(K86=-1, 2,0)+IF(K86=0,3,0)+IF(K86=1, -2,0)+IF(K86&gt;1,-3,0)+IF(K86=-2, 1,0)+IF(K86&lt;-2, -1,0)</f>
        <v>3</v>
      </c>
      <c r="W86" s="36">
        <f>IF(L86&lt;'Parameters for scoring'!R$9,1,0)+IF(L86&lt;'Parameters for scoring'!R$11,-1,0)+IF(L86&lt;'Parameters for scoring'!R$8,1,0)+IF(L86&lt;'Parameters for scoring'!R$12,-1,0)+IF(L86&lt;'Parameters for scoring'!R$7,1,0)+IF(L86&lt;'Parameters for scoring'!R$13,-2,0)+IF(L86&gt;'Parameters for scoring'!R$7,-1,0)</f>
        <v>3</v>
      </c>
      <c r="X86" s="36">
        <f>IF(M86&lt;'Parameters for scoring'!S$9,1,0)+IF(M86&lt;'Parameters for scoring'!S$11,-1,0)+IF(M86&lt;'Parameters for scoring'!S$8,1,0)+IF(M86&lt;'Parameters for scoring'!S$12,-1,0)+IF(M86&lt;'Parameters for scoring'!S$7,1,0)+IF(M86&lt;'Parameters for scoring'!S$13,-2,0)+IF(M86&gt;'Parameters for scoring'!S$7,-1,0)</f>
        <v>3</v>
      </c>
      <c r="Y86" s="36">
        <f>IF(N86&lt;'Parameters for scoring'!T$9,1,0)+IF(N86&lt;'Parameters for scoring'!T$11,-1,0)+IF(N86&lt;'Parameters for scoring'!T$8,1,0)+IF(N86&lt;'Parameters for scoring'!T$12,-1,0)+IF(N86&lt;'Parameters for scoring'!T$7,1,0)+IF(N86&lt;'Parameters for scoring'!T$13,-2,0)+IF(N86&gt;'Parameters for scoring'!T$7,-1,0)</f>
        <v>3</v>
      </c>
      <c r="Z86" s="36">
        <f>SUM(P86:U86)/2+V86+SUM(W86:X86)/2+Y86</f>
        <v>15</v>
      </c>
      <c r="AA86" s="39" t="s">
        <v>57</v>
      </c>
    </row>
    <row r="87" spans="1:27" x14ac:dyDescent="0.25">
      <c r="A87" s="42" t="str">
        <f>HYPERLINK("Structures\MMV1214151.png","MMV1214151")</f>
        <v>MMV1214151</v>
      </c>
      <c r="B87" t="s">
        <v>839</v>
      </c>
      <c r="C87" t="s">
        <v>840</v>
      </c>
      <c r="D87" t="s">
        <v>841</v>
      </c>
      <c r="E87">
        <v>301.34199999999998</v>
      </c>
      <c r="F87" s="41">
        <v>0.5</v>
      </c>
      <c r="G87">
        <v>7</v>
      </c>
      <c r="H87">
        <v>3</v>
      </c>
      <c r="I87">
        <v>1</v>
      </c>
      <c r="J87">
        <v>68.39</v>
      </c>
      <c r="K87">
        <v>0</v>
      </c>
      <c r="L87">
        <v>2.89</v>
      </c>
      <c r="M87">
        <v>-3.86</v>
      </c>
      <c r="N87">
        <v>2.89</v>
      </c>
      <c r="O87" t="s">
        <v>838</v>
      </c>
      <c r="P87" s="36">
        <f>IF(E87&lt;'Parameters for scoring'!O$9,1,0)+IF(E87&lt;'Parameters for scoring'!O$11,-1,0)+IF(E87&lt;'Parameters for scoring'!O$8,1,0)+IF(E87&lt;'Parameters for scoring'!O$12,-1,0)+IF(E87&lt;'Parameters for scoring'!O$7,1,0)+IF(E87&lt;'Parameters for scoring'!O$13,-2,0)+IF(E87&gt;'Parameters for scoring'!O$7,-1,0)</f>
        <v>3</v>
      </c>
      <c r="Q87" s="36">
        <f>IF(F87&lt;'Parameters for scoring'!P$9,1,0)+IF(F87&lt;'Parameters for scoring'!P$11,-1,0)+IF(F87&lt;'Parameters for scoring'!P$8,1,0)+IF(F87&lt;'Parameters for scoring'!P$12,-1,0)+IF(F87&lt;'Parameters for scoring'!P$7,1,0)+IF(F87&lt;'Parameters for scoring'!P$12,-2,0)+IF(F87&gt;'Parameters for scoring'!P$7,-1,0)</f>
        <v>1</v>
      </c>
      <c r="R87" s="36">
        <f>IF(G87='Parameters for scoring'!$U$8,3,0)+IF(G87='Parameters for scoring'!$U$7,2,0)+IF(G87='Parameters for scoring'!$U$10, 1,0)+IF(G87='Parameters for scoring'!$U$9,2,0)+IF(G87='Parameters for scoring'!$U$6,1,0)+IF(G87&gt;'Parameters for scoring'!$U$6,-1,0)+IF(G87&lt;'[1]Parameters for scoring'!$U$10,-1,0)</f>
        <v>1</v>
      </c>
      <c r="S87" s="36">
        <f>IF(H87='Parameters for scoring'!V$8,3,0)+IF(H87='Parameters for scoring'!V$7,2,0)+IF(H87='Parameters for scoring'!V$9,2,0)+IF(H87='Parameters for scoring'!V$6,1,0)+IF(H87='Parameters for scoring'!V$10,1,0)+IF(H87&gt;'Parameters for scoring'!V$6,-1,0)</f>
        <v>2</v>
      </c>
      <c r="T87" s="36">
        <f>IF(I87='Parameters for scoring'!W$8,3,0)+IF(I87='Parameters for scoring'!W$7,2,0)+IF(I87='Parameters for scoring'!W$6,1,0)+IF(I87&gt;'Parameters for scoring'!W$6,-1,0)</f>
        <v>2</v>
      </c>
      <c r="U87" s="36">
        <f>IF(J87&lt;'Parameters for scoring'!Q$9,1,0)+IF(J87&lt;'Parameters for scoring'!Q$11,-1,0)+IF(J87&lt;'Parameters for scoring'!Q$8,1,0)+IF(J87&lt;'Parameters for scoring'!Q$11,-1,0)+IF(J87&lt;'Parameters for scoring'!Q$7,1,0)+IF(J87&lt;'Parameters for scoring'!Q$11,-2,0)+IF(J87&gt;'Parameters for scoring'!Q$7,-1,0)</f>
        <v>3</v>
      </c>
      <c r="V87" s="36">
        <f>IF(K87=-1, 2,0)+IF(K87=0,3,0)+IF(K87=1, -2,0)+IF(K87&gt;1,-3,0)+IF(K87=-2, 1,0)+IF(K87&lt;-2, -1,0)</f>
        <v>3</v>
      </c>
      <c r="W87" s="36">
        <f>IF(L87&lt;'Parameters for scoring'!R$9,1,0)+IF(L87&lt;'Parameters for scoring'!R$11,-1,0)+IF(L87&lt;'Parameters for scoring'!R$8,1,0)+IF(L87&lt;'Parameters for scoring'!R$12,-1,0)+IF(L87&lt;'Parameters for scoring'!R$7,1,0)+IF(L87&lt;'Parameters for scoring'!R$13,-2,0)+IF(L87&gt;'Parameters for scoring'!R$7,-1,0)</f>
        <v>3</v>
      </c>
      <c r="X87" s="36">
        <f>IF(M87&lt;'Parameters for scoring'!S$9,1,0)+IF(M87&lt;'Parameters for scoring'!S$11,-1,0)+IF(M87&lt;'Parameters for scoring'!S$8,1,0)+IF(M87&lt;'Parameters for scoring'!S$12,-1,0)+IF(M87&lt;'Parameters for scoring'!S$7,1,0)+IF(M87&lt;'Parameters for scoring'!S$13,-2,0)+IF(M87&gt;'Parameters for scoring'!S$7,-1,0)</f>
        <v>3</v>
      </c>
      <c r="Y87" s="36">
        <f>IF(N87&lt;'Parameters for scoring'!T$9,1,0)+IF(N87&lt;'Parameters for scoring'!T$11,-1,0)+IF(N87&lt;'Parameters for scoring'!T$8,1,0)+IF(N87&lt;'Parameters for scoring'!T$12,-1,0)+IF(N87&lt;'Parameters for scoring'!T$7,1,0)+IF(N87&lt;'Parameters for scoring'!T$13,-2,0)+IF(N87&gt;'Parameters for scoring'!T$7,-1,0)</f>
        <v>3</v>
      </c>
      <c r="Z87" s="36">
        <f>SUM(P87:U87)/2+V87+SUM(W87:X87)/2+Y87</f>
        <v>15</v>
      </c>
      <c r="AA87" s="39" t="s">
        <v>57</v>
      </c>
    </row>
    <row r="88" spans="1:27" x14ac:dyDescent="0.25">
      <c r="A88" s="42" t="str">
        <f>HYPERLINK("Structures\MMV1189211.png","MMV1189211")</f>
        <v>MMV1189211</v>
      </c>
      <c r="B88" t="s">
        <v>259</v>
      </c>
      <c r="C88" t="s">
        <v>260</v>
      </c>
      <c r="D88" t="s">
        <v>261</v>
      </c>
      <c r="E88">
        <v>325.43</v>
      </c>
      <c r="F88" s="41">
        <v>0.47826086956521741</v>
      </c>
      <c r="G88">
        <v>3</v>
      </c>
      <c r="H88">
        <v>4</v>
      </c>
      <c r="I88">
        <v>1</v>
      </c>
      <c r="J88">
        <v>54.57</v>
      </c>
      <c r="K88">
        <v>0</v>
      </c>
      <c r="L88">
        <v>3.28</v>
      </c>
      <c r="M88">
        <v>-3.79</v>
      </c>
      <c r="N88">
        <v>3.28</v>
      </c>
      <c r="O88" t="s">
        <v>258</v>
      </c>
      <c r="P88" s="36">
        <f>IF(E88&lt;'Parameters for scoring'!O$9,1,0)+IF(E88&lt;'Parameters for scoring'!O$11,-1,0)+IF(E88&lt;'Parameters for scoring'!O$8,1,0)+IF(E88&lt;'Parameters for scoring'!O$12,-1,0)+IF(E88&lt;'Parameters for scoring'!O$7,1,0)+IF(E88&lt;'Parameters for scoring'!O$13,-2,0)+IF(E88&gt;'Parameters for scoring'!O$7,-1,0)</f>
        <v>3</v>
      </c>
      <c r="Q88" s="36">
        <f>IF(F88&lt;'Parameters for scoring'!P$9,1,0)+IF(F88&lt;'Parameters for scoring'!P$11,-1,0)+IF(F88&lt;'Parameters for scoring'!P$8,1,0)+IF(F88&lt;'Parameters for scoring'!P$12,-1,0)+IF(F88&lt;'Parameters for scoring'!P$7,1,0)+IF(F88&lt;'Parameters for scoring'!P$12,-2,0)+IF(F88&gt;'Parameters for scoring'!P$7,-1,0)</f>
        <v>2</v>
      </c>
      <c r="R88" s="36">
        <f>IF(G88='Parameters for scoring'!$U$8,3,0)+IF(G88='Parameters for scoring'!$U$7,2,0)+IF(G88='Parameters for scoring'!$U$10, 1,0)+IF(G88='Parameters for scoring'!$U$9,2,0)+IF(G88='Parameters for scoring'!$U$6,1,0)+IF(G88&gt;'Parameters for scoring'!$U$6,-1,0)+IF(G88&lt;'[1]Parameters for scoring'!$U$10,-1,0)</f>
        <v>1</v>
      </c>
      <c r="S88" s="36">
        <f>IF(H88='Parameters for scoring'!V$8,3,0)+IF(H88='Parameters for scoring'!V$7,2,0)+IF(H88='Parameters for scoring'!V$9,2,0)+IF(H88='Parameters for scoring'!V$6,1,0)+IF(H88='Parameters for scoring'!V$10,1,0)+IF(H88&gt;'Parameters for scoring'!V$6,-1,0)</f>
        <v>1</v>
      </c>
      <c r="T88" s="36">
        <f>IF(I88='Parameters for scoring'!W$8,3,0)+IF(I88='Parameters for scoring'!W$7,2,0)+IF(I88='Parameters for scoring'!W$6,1,0)+IF(I88&gt;'Parameters for scoring'!W$6,-1,0)</f>
        <v>2</v>
      </c>
      <c r="U88" s="36">
        <f>IF(J88&lt;'Parameters for scoring'!Q$9,1,0)+IF(J88&lt;'Parameters for scoring'!Q$11,-1,0)+IF(J88&lt;'Parameters for scoring'!Q$8,1,0)+IF(J88&lt;'Parameters for scoring'!Q$11,-1,0)+IF(J88&lt;'Parameters for scoring'!Q$7,1,0)+IF(J88&lt;'Parameters for scoring'!Q$11,-2,0)+IF(J88&gt;'Parameters for scoring'!Q$7,-1,0)</f>
        <v>3</v>
      </c>
      <c r="V88" s="36">
        <f>IF(K88=-1, 2,0)+IF(K88=0,3,0)+IF(K88=1, -2,0)+IF(K88&gt;1,-3,0)+IF(K88=-2, 1,0)+IF(K88&lt;-2, -1,0)</f>
        <v>3</v>
      </c>
      <c r="W88" s="36">
        <f>IF(L88&lt;'Parameters for scoring'!R$9,1,0)+IF(L88&lt;'Parameters for scoring'!R$11,-1,0)+IF(L88&lt;'Parameters for scoring'!R$8,1,0)+IF(L88&lt;'Parameters for scoring'!R$12,-1,0)+IF(L88&lt;'Parameters for scoring'!R$7,1,0)+IF(L88&lt;'Parameters for scoring'!R$13,-2,0)+IF(L88&gt;'Parameters for scoring'!R$7,-1,0)</f>
        <v>3</v>
      </c>
      <c r="X88" s="36">
        <f>IF(M88&lt;'Parameters for scoring'!S$9,1,0)+IF(M88&lt;'Parameters for scoring'!S$11,-1,0)+IF(M88&lt;'Parameters for scoring'!S$8,1,0)+IF(M88&lt;'Parameters for scoring'!S$12,-1,0)+IF(M88&lt;'Parameters for scoring'!S$7,1,0)+IF(M88&lt;'Parameters for scoring'!S$13,-2,0)+IF(M88&gt;'Parameters for scoring'!S$7,-1,0)</f>
        <v>3</v>
      </c>
      <c r="Y88" s="36">
        <f>IF(N88&lt;'Parameters for scoring'!T$9,1,0)+IF(N88&lt;'Parameters for scoring'!T$11,-1,0)+IF(N88&lt;'Parameters for scoring'!T$8,1,0)+IF(N88&lt;'Parameters for scoring'!T$12,-1,0)+IF(N88&lt;'Parameters for scoring'!T$7,1,0)+IF(N88&lt;'Parameters for scoring'!T$13,-2,0)+IF(N88&gt;'Parameters for scoring'!T$7,-1,0)</f>
        <v>3</v>
      </c>
      <c r="Z88" s="36">
        <f>SUM(P88:U88)/2+V88+SUM(W88:X88)/2+Y88</f>
        <v>15</v>
      </c>
      <c r="AA88" s="39" t="s">
        <v>57</v>
      </c>
    </row>
    <row r="89" spans="1:27" x14ac:dyDescent="0.25">
      <c r="A89" s="42" t="str">
        <f>HYPERLINK("Structures\MMV1208479.png","MMV1208479")</f>
        <v>MMV1208479</v>
      </c>
      <c r="B89" t="s">
        <v>315</v>
      </c>
      <c r="C89" t="s">
        <v>316</v>
      </c>
      <c r="D89" t="s">
        <v>317</v>
      </c>
      <c r="E89">
        <v>366.28</v>
      </c>
      <c r="F89" s="41">
        <v>0.58333333333333337</v>
      </c>
      <c r="G89">
        <v>4</v>
      </c>
      <c r="H89">
        <v>2</v>
      </c>
      <c r="I89">
        <v>0</v>
      </c>
      <c r="J89">
        <v>40.36</v>
      </c>
      <c r="K89">
        <v>-1</v>
      </c>
      <c r="L89">
        <v>3.41</v>
      </c>
      <c r="M89">
        <v>-5.64</v>
      </c>
      <c r="N89">
        <v>4.09</v>
      </c>
      <c r="O89" t="s">
        <v>314</v>
      </c>
      <c r="P89" s="36">
        <f>IF(E89&lt;'Parameters for scoring'!O$9,1,0)+IF(E89&lt;'Parameters for scoring'!O$11,-1,0)+IF(E89&lt;'Parameters for scoring'!O$8,1,0)+IF(E89&lt;'Parameters for scoring'!O$12,-1,0)+IF(E89&lt;'Parameters for scoring'!O$7,1,0)+IF(E89&lt;'Parameters for scoring'!O$13,-2,0)+IF(E89&gt;'Parameters for scoring'!O$7,-1,0)</f>
        <v>3</v>
      </c>
      <c r="Q89" s="36">
        <f>IF(F89&lt;'Parameters for scoring'!P$9,1,0)+IF(F89&lt;'Parameters for scoring'!P$11,-1,0)+IF(F89&lt;'Parameters for scoring'!P$8,1,0)+IF(F89&lt;'Parameters for scoring'!P$12,-1,0)+IF(F89&lt;'Parameters for scoring'!P$7,1,0)+IF(F89&lt;'Parameters for scoring'!P$12,-2,0)+IF(F89&gt;'Parameters for scoring'!P$7,-1,0)</f>
        <v>1</v>
      </c>
      <c r="R89" s="36">
        <f>IF(G89='Parameters for scoring'!$U$8,3,0)+IF(G89='Parameters for scoring'!$U$7,2,0)+IF(G89='Parameters for scoring'!$U$10, 1,0)+IF(G89='Parameters for scoring'!$U$9,2,0)+IF(G89='Parameters for scoring'!$U$6,1,0)+IF(G89&gt;'Parameters for scoring'!$U$6,-1,0)+IF(G89&lt;'[1]Parameters for scoring'!$U$10,-1,0)</f>
        <v>2</v>
      </c>
      <c r="S89" s="36">
        <f>IF(H89='Parameters for scoring'!V$8,3,0)+IF(H89='Parameters for scoring'!V$7,2,0)+IF(H89='Parameters for scoring'!V$9,2,0)+IF(H89='Parameters for scoring'!V$6,1,0)+IF(H89='Parameters for scoring'!V$10,1,0)+IF(H89&gt;'Parameters for scoring'!V$6,-1,0)</f>
        <v>3</v>
      </c>
      <c r="T89" s="36">
        <f>IF(I89='Parameters for scoring'!W$8,3,0)+IF(I89='Parameters for scoring'!W$7,2,0)+IF(I89='Parameters for scoring'!W$6,1,0)+IF(I89&gt;'Parameters for scoring'!W$6,-1,0)</f>
        <v>3</v>
      </c>
      <c r="U89" s="36">
        <f>IF(J89&lt;'Parameters for scoring'!Q$9,1,0)+IF(J89&lt;'Parameters for scoring'!Q$11,-1,0)+IF(J89&lt;'Parameters for scoring'!Q$8,1,0)+IF(J89&lt;'Parameters for scoring'!Q$11,-1,0)+IF(J89&lt;'Parameters for scoring'!Q$7,1,0)+IF(J89&lt;'Parameters for scoring'!Q$11,-2,0)+IF(J89&gt;'Parameters for scoring'!Q$7,-1,0)</f>
        <v>3</v>
      </c>
      <c r="V89" s="36">
        <f>IF(K89=-1, 2,0)+IF(K89=0,3,0)+IF(K89=1, -2,0)+IF(K89&gt;1,-3,0)+IF(K89=-2, 1,0)+IF(K89&lt;-2, -1,0)</f>
        <v>2</v>
      </c>
      <c r="W89" s="36">
        <f>IF(L89&lt;'Parameters for scoring'!R$9,1,0)+IF(L89&lt;'Parameters for scoring'!R$11,-1,0)+IF(L89&lt;'Parameters for scoring'!R$8,1,0)+IF(L89&lt;'Parameters for scoring'!R$12,-1,0)+IF(L89&lt;'Parameters for scoring'!R$7,1,0)+IF(L89&lt;'Parameters for scoring'!R$13,-2,0)+IF(L89&gt;'Parameters for scoring'!R$7,-1,0)</f>
        <v>3</v>
      </c>
      <c r="X89" s="36">
        <f>IF(M89&lt;'Parameters for scoring'!S$9,1,0)+IF(M89&lt;'Parameters for scoring'!S$11,-1,0)+IF(M89&lt;'Parameters for scoring'!S$8,1,0)+IF(M89&lt;'Parameters for scoring'!S$12,-1,0)+IF(M89&lt;'Parameters for scoring'!S$7,1,0)+IF(M89&lt;'Parameters for scoring'!S$13,-2,0)+IF(M89&gt;'Parameters for scoring'!S$7,-1,0)</f>
        <v>2</v>
      </c>
      <c r="Y89" s="36">
        <f>IF(N89&lt;'Parameters for scoring'!T$9,1,0)+IF(N89&lt;'Parameters for scoring'!T$11,-1,0)+IF(N89&lt;'Parameters for scoring'!T$8,1,0)+IF(N89&lt;'Parameters for scoring'!T$12,-1,0)+IF(N89&lt;'Parameters for scoring'!T$7,1,0)+IF(N89&lt;'Parameters for scoring'!T$13,-2,0)+IF(N89&gt;'Parameters for scoring'!T$7,-1,0)</f>
        <v>3</v>
      </c>
      <c r="Z89" s="36">
        <f>SUM(P89:U89)/2+V89+SUM(W89:X89)/2+Y89</f>
        <v>15</v>
      </c>
      <c r="AA89" s="39" t="s">
        <v>57</v>
      </c>
    </row>
    <row r="90" spans="1:27" x14ac:dyDescent="0.25">
      <c r="A90" s="42" t="str">
        <f>HYPERLINK("Structures\MMV051436.png","MMV051436")</f>
        <v>MMV051436</v>
      </c>
      <c r="B90" t="s">
        <v>372</v>
      </c>
      <c r="C90" t="s">
        <v>373</v>
      </c>
      <c r="D90" t="s">
        <v>374</v>
      </c>
      <c r="E90">
        <v>384.26</v>
      </c>
      <c r="F90" s="41">
        <v>0.44</v>
      </c>
      <c r="G90">
        <v>4</v>
      </c>
      <c r="H90">
        <v>4</v>
      </c>
      <c r="I90">
        <v>2</v>
      </c>
      <c r="J90">
        <v>83.98</v>
      </c>
      <c r="K90">
        <v>0</v>
      </c>
      <c r="L90">
        <v>3.45</v>
      </c>
      <c r="M90">
        <v>-4.82</v>
      </c>
      <c r="N90">
        <v>3.45</v>
      </c>
      <c r="O90" t="s">
        <v>2478</v>
      </c>
      <c r="P90" s="36">
        <f>IF(E90&lt;'Parameters for scoring'!O$9,1,0)+IF(E90&lt;'Parameters for scoring'!O$11,-1,0)+IF(E90&lt;'Parameters for scoring'!O$8,1,0)+IF(E90&lt;'Parameters for scoring'!O$12,-1,0)+IF(E90&lt;'Parameters for scoring'!O$7,1,0)+IF(E90&lt;'Parameters for scoring'!O$13,-2,0)+IF(E90&gt;'Parameters for scoring'!O$7,-1,0)</f>
        <v>3</v>
      </c>
      <c r="Q90" s="36">
        <f>IF(F90&lt;'Parameters for scoring'!P$9,1,0)+IF(F90&lt;'Parameters for scoring'!P$11,-1,0)+IF(F90&lt;'Parameters for scoring'!P$8,1,0)+IF(F90&lt;'Parameters for scoring'!P$12,-1,0)+IF(F90&lt;'Parameters for scoring'!P$7,1,0)+IF(F90&lt;'Parameters for scoring'!P$12,-2,0)+IF(F90&gt;'Parameters for scoring'!P$7,-1,0)</f>
        <v>2</v>
      </c>
      <c r="R90" s="36">
        <f>IF(G90='Parameters for scoring'!$U$8,3,0)+IF(G90='Parameters for scoring'!$U$7,2,0)+IF(G90='Parameters for scoring'!$U$10, 1,0)+IF(G90='Parameters for scoring'!$U$9,2,0)+IF(G90='Parameters for scoring'!$U$6,1,0)+IF(G90&gt;'Parameters for scoring'!$U$6,-1,0)+IF(G90&lt;'[1]Parameters for scoring'!$U$10,-1,0)</f>
        <v>2</v>
      </c>
      <c r="S90" s="36">
        <f>IF(H90='Parameters for scoring'!V$8,3,0)+IF(H90='Parameters for scoring'!V$7,2,0)+IF(H90='Parameters for scoring'!V$9,2,0)+IF(H90='Parameters for scoring'!V$6,1,0)+IF(H90='Parameters for scoring'!V$10,1,0)+IF(H90&gt;'Parameters for scoring'!V$6,-1,0)</f>
        <v>1</v>
      </c>
      <c r="T90" s="36">
        <f>IF(I90='Parameters for scoring'!W$8,3,0)+IF(I90='Parameters for scoring'!W$7,2,0)+IF(I90='Parameters for scoring'!W$6,1,0)+IF(I90&gt;'Parameters for scoring'!W$6,-1,0)</f>
        <v>1</v>
      </c>
      <c r="U90" s="36">
        <f>IF(J90&lt;'Parameters for scoring'!Q$9,1,0)+IF(J90&lt;'Parameters for scoring'!Q$11,-1,0)+IF(J90&lt;'Parameters for scoring'!Q$8,1,0)+IF(J90&lt;'Parameters for scoring'!Q$11,-1,0)+IF(J90&lt;'Parameters for scoring'!Q$7,1,0)+IF(J90&lt;'Parameters for scoring'!Q$11,-2,0)+IF(J90&gt;'Parameters for scoring'!Q$7,-1,0)</f>
        <v>3</v>
      </c>
      <c r="V90" s="36">
        <f>IF(K90=-1, 2,0)+IF(K90=0,3,0)+IF(K90=1, -2,0)+IF(K90&gt;1,-3,0)+IF(K90=-2, 1,0)+IF(K90&lt;-2, -1,0)</f>
        <v>3</v>
      </c>
      <c r="W90" s="36">
        <f>IF(L90&lt;'Parameters for scoring'!R$9,1,0)+IF(L90&lt;'Parameters for scoring'!R$11,-1,0)+IF(L90&lt;'Parameters for scoring'!R$8,1,0)+IF(L90&lt;'Parameters for scoring'!R$12,-1,0)+IF(L90&lt;'Parameters for scoring'!R$7,1,0)+IF(L90&lt;'Parameters for scoring'!R$13,-2,0)+IF(L90&gt;'Parameters for scoring'!R$7,-1,0)</f>
        <v>3</v>
      </c>
      <c r="X90" s="36">
        <f>IF(M90&lt;'Parameters for scoring'!S$9,1,0)+IF(M90&lt;'Parameters for scoring'!S$11,-1,0)+IF(M90&lt;'Parameters for scoring'!S$8,1,0)+IF(M90&lt;'Parameters for scoring'!S$12,-1,0)+IF(M90&lt;'Parameters for scoring'!S$7,1,0)+IF(M90&lt;'Parameters for scoring'!S$13,-2,0)+IF(M90&gt;'Parameters for scoring'!S$7,-1,0)</f>
        <v>3</v>
      </c>
      <c r="Y90" s="36">
        <f>IF(N90&lt;'Parameters for scoring'!T$9,1,0)+IF(N90&lt;'Parameters for scoring'!T$11,-1,0)+IF(N90&lt;'Parameters for scoring'!T$8,1,0)+IF(N90&lt;'Parameters for scoring'!T$12,-1,0)+IF(N90&lt;'Parameters for scoring'!T$7,1,0)+IF(N90&lt;'Parameters for scoring'!T$13,-2,0)+IF(N90&gt;'Parameters for scoring'!T$7,-1,0)</f>
        <v>3</v>
      </c>
      <c r="Z90" s="36">
        <f>SUM(P90:U90)/2+V90+SUM(W90:X90)/2+Y90</f>
        <v>15</v>
      </c>
      <c r="AA90" s="39" t="s">
        <v>57</v>
      </c>
    </row>
    <row r="91" spans="1:27" x14ac:dyDescent="0.25">
      <c r="A91" s="42" t="str">
        <f>HYPERLINK("Structures\MMV1092500.png","MMV1092500")</f>
        <v>MMV1092500</v>
      </c>
      <c r="B91" t="s">
        <v>441</v>
      </c>
      <c r="C91" t="s">
        <v>442</v>
      </c>
      <c r="D91" t="s">
        <v>443</v>
      </c>
      <c r="E91">
        <v>396.51</v>
      </c>
      <c r="F91" s="17">
        <v>0.6071428571428571</v>
      </c>
      <c r="G91">
        <v>4</v>
      </c>
      <c r="H91">
        <v>4</v>
      </c>
      <c r="I91">
        <v>1</v>
      </c>
      <c r="J91">
        <v>81.22</v>
      </c>
      <c r="K91">
        <v>0</v>
      </c>
      <c r="L91">
        <v>3.29</v>
      </c>
      <c r="M91">
        <v>-3.82</v>
      </c>
      <c r="N91">
        <v>3.29</v>
      </c>
      <c r="O91" t="s">
        <v>440</v>
      </c>
      <c r="P91" s="36">
        <f>IF(E91&lt;'Parameters for scoring'!O$9,1,0)+IF(E91&lt;'Parameters for scoring'!O$11,-1,0)+IF(E91&lt;'Parameters for scoring'!O$8,1,0)+IF(E91&lt;'Parameters for scoring'!O$12,-1,0)+IF(E91&lt;'Parameters for scoring'!O$7,1,0)+IF(E91&lt;'Parameters for scoring'!O$13,-2,0)+IF(E91&gt;'Parameters for scoring'!O$7,-1,0)</f>
        <v>3</v>
      </c>
      <c r="Q91" s="36">
        <f>IF(F91&lt;'Parameters for scoring'!P$9,1,0)+IF(F91&lt;'Parameters for scoring'!P$11,-1,0)+IF(F91&lt;'Parameters for scoring'!P$8,1,0)+IF(F91&lt;'Parameters for scoring'!P$12,-1,0)+IF(F91&lt;'Parameters for scoring'!P$7,1,0)+IF(F91&lt;'Parameters for scoring'!P$12,-2,0)+IF(F91&gt;'Parameters for scoring'!P$7,-1,0)</f>
        <v>1</v>
      </c>
      <c r="R91" s="36">
        <f>IF(G91='Parameters for scoring'!$U$8,3,0)+IF(G91='Parameters for scoring'!$U$7,2,0)+IF(G91='Parameters for scoring'!$U$10, 1,0)+IF(G91='Parameters for scoring'!$U$9,2,0)+IF(G91='Parameters for scoring'!$U$6,1,0)+IF(G91&gt;'Parameters for scoring'!$U$6,-1,0)+IF(G91&lt;'[1]Parameters for scoring'!$U$10,-1,0)</f>
        <v>2</v>
      </c>
      <c r="S91" s="36">
        <f>IF(H91='Parameters for scoring'!V$8,3,0)+IF(H91='Parameters for scoring'!V$7,2,0)+IF(H91='Parameters for scoring'!V$9,2,0)+IF(H91='Parameters for scoring'!V$6,1,0)+IF(H91='Parameters for scoring'!V$10,1,0)+IF(H91&gt;'Parameters for scoring'!V$6,-1,0)</f>
        <v>1</v>
      </c>
      <c r="T91" s="36">
        <f>IF(I91='Parameters for scoring'!W$8,3,0)+IF(I91='Parameters for scoring'!W$7,2,0)+IF(I91='Parameters for scoring'!W$6,1,0)+IF(I91&gt;'Parameters for scoring'!W$6,-1,0)</f>
        <v>2</v>
      </c>
      <c r="U91" s="36">
        <f>IF(J91&lt;'Parameters for scoring'!Q$9,1,0)+IF(J91&lt;'Parameters for scoring'!Q$11,-1,0)+IF(J91&lt;'Parameters for scoring'!Q$8,1,0)+IF(J91&lt;'Parameters for scoring'!Q$11,-1,0)+IF(J91&lt;'Parameters for scoring'!Q$7,1,0)+IF(J91&lt;'Parameters for scoring'!Q$11,-2,0)+IF(J91&gt;'Parameters for scoring'!Q$7,-1,0)</f>
        <v>3</v>
      </c>
      <c r="V91" s="36">
        <f>IF(K91=-1, 2,0)+IF(K91=0,3,0)+IF(K91=1, -2,0)+IF(K91&gt;1,-3,0)+IF(K91=-2, 1,0)+IF(K91&lt;-2, -1,0)</f>
        <v>3</v>
      </c>
      <c r="W91" s="36">
        <f>IF(L91&lt;'Parameters for scoring'!R$9,1,0)+IF(L91&lt;'Parameters for scoring'!R$11,-1,0)+IF(L91&lt;'Parameters for scoring'!R$8,1,0)+IF(L91&lt;'Parameters for scoring'!R$12,-1,0)+IF(L91&lt;'Parameters for scoring'!R$7,1,0)+IF(L91&lt;'Parameters for scoring'!R$13,-2,0)+IF(L91&gt;'Parameters for scoring'!R$7,-1,0)</f>
        <v>3</v>
      </c>
      <c r="X91" s="36">
        <f>IF(M91&lt;'Parameters for scoring'!S$9,1,0)+IF(M91&lt;'Parameters for scoring'!S$11,-1,0)+IF(M91&lt;'Parameters for scoring'!S$8,1,0)+IF(M91&lt;'Parameters for scoring'!S$12,-1,0)+IF(M91&lt;'Parameters for scoring'!S$7,1,0)+IF(M91&lt;'Parameters for scoring'!S$13,-2,0)+IF(M91&gt;'Parameters for scoring'!S$7,-1,0)</f>
        <v>3</v>
      </c>
      <c r="Y91" s="36">
        <f>IF(N91&lt;'Parameters for scoring'!T$9,1,0)+IF(N91&lt;'Parameters for scoring'!T$11,-1,0)+IF(N91&lt;'Parameters for scoring'!T$8,1,0)+IF(N91&lt;'Parameters for scoring'!T$12,-1,0)+IF(N91&lt;'Parameters for scoring'!T$7,1,0)+IF(N91&lt;'Parameters for scoring'!T$13,-2,0)+IF(N91&gt;'Parameters for scoring'!T$7,-1,0)</f>
        <v>3</v>
      </c>
      <c r="Z91" s="36">
        <f>SUM(P91:U91)/2+V91+SUM(W91:X91)/2+Y91</f>
        <v>15</v>
      </c>
      <c r="AA91" s="39" t="s">
        <v>57</v>
      </c>
    </row>
    <row r="92" spans="1:27" x14ac:dyDescent="0.25">
      <c r="A92" s="42" t="str">
        <f>HYPERLINK("Structures\MMV1274647.png","MMV1274647")</f>
        <v>MMV1274647</v>
      </c>
      <c r="B92" t="s">
        <v>481</v>
      </c>
      <c r="C92" t="s">
        <v>482</v>
      </c>
      <c r="D92" t="s">
        <v>483</v>
      </c>
      <c r="E92">
        <v>392.45</v>
      </c>
      <c r="F92" s="17">
        <v>0.44444444444444442</v>
      </c>
      <c r="G92">
        <v>3</v>
      </c>
      <c r="H92">
        <v>4</v>
      </c>
      <c r="I92">
        <v>1</v>
      </c>
      <c r="J92">
        <v>75.709999999999994</v>
      </c>
      <c r="K92">
        <v>0</v>
      </c>
      <c r="L92">
        <v>2.4700000000000002</v>
      </c>
      <c r="M92">
        <v>-4.62</v>
      </c>
      <c r="N92">
        <v>2.52</v>
      </c>
      <c r="O92" t="s">
        <v>480</v>
      </c>
      <c r="P92" s="36">
        <f>IF(E92&lt;'Parameters for scoring'!O$9,1,0)+IF(E92&lt;'Parameters for scoring'!O$11,-1,0)+IF(E92&lt;'Parameters for scoring'!O$8,1,0)+IF(E92&lt;'Parameters for scoring'!O$12,-1,0)+IF(E92&lt;'Parameters for scoring'!O$7,1,0)+IF(E92&lt;'Parameters for scoring'!O$13,-2,0)+IF(E92&gt;'Parameters for scoring'!O$7,-1,0)</f>
        <v>3</v>
      </c>
      <c r="Q92" s="36">
        <f>IF(F92&lt;'Parameters for scoring'!P$9,1,0)+IF(F92&lt;'Parameters for scoring'!P$11,-1,0)+IF(F92&lt;'Parameters for scoring'!P$8,1,0)+IF(F92&lt;'Parameters for scoring'!P$12,-1,0)+IF(F92&lt;'Parameters for scoring'!P$7,1,0)+IF(F92&lt;'Parameters for scoring'!P$12,-2,0)+IF(F92&gt;'Parameters for scoring'!P$7,-1,0)</f>
        <v>2</v>
      </c>
      <c r="R92" s="36">
        <f>IF(G92='Parameters for scoring'!$U$8,3,0)+IF(G92='Parameters for scoring'!$U$7,2,0)+IF(G92='Parameters for scoring'!$U$10, 1,0)+IF(G92='Parameters for scoring'!$U$9,2,0)+IF(G92='Parameters for scoring'!$U$6,1,0)+IF(G92&gt;'Parameters for scoring'!$U$6,-1,0)+IF(G92&lt;'[1]Parameters for scoring'!$U$10,-1,0)</f>
        <v>1</v>
      </c>
      <c r="S92" s="36">
        <f>IF(H92='Parameters for scoring'!V$8,3,0)+IF(H92='Parameters for scoring'!V$7,2,0)+IF(H92='Parameters for scoring'!V$9,2,0)+IF(H92='Parameters for scoring'!V$6,1,0)+IF(H92='Parameters for scoring'!V$10,1,0)+IF(H92&gt;'Parameters for scoring'!V$6,-1,0)</f>
        <v>1</v>
      </c>
      <c r="T92" s="36">
        <f>IF(I92='Parameters for scoring'!W$8,3,0)+IF(I92='Parameters for scoring'!W$7,2,0)+IF(I92='Parameters for scoring'!W$6,1,0)+IF(I92&gt;'Parameters for scoring'!W$6,-1,0)</f>
        <v>2</v>
      </c>
      <c r="U92" s="36">
        <f>IF(J92&lt;'Parameters for scoring'!Q$9,1,0)+IF(J92&lt;'Parameters for scoring'!Q$11,-1,0)+IF(J92&lt;'Parameters for scoring'!Q$8,1,0)+IF(J92&lt;'Parameters for scoring'!Q$11,-1,0)+IF(J92&lt;'Parameters for scoring'!Q$7,1,0)+IF(J92&lt;'Parameters for scoring'!Q$11,-2,0)+IF(J92&gt;'Parameters for scoring'!Q$7,-1,0)</f>
        <v>3</v>
      </c>
      <c r="V92" s="36">
        <f>IF(K92=-1, 2,0)+IF(K92=0,3,0)+IF(K92=1, -2,0)+IF(K92&gt;1,-3,0)+IF(K92=-2, 1,0)+IF(K92&lt;-2, -1,0)</f>
        <v>3</v>
      </c>
      <c r="W92" s="36">
        <f>IF(L92&lt;'Parameters for scoring'!R$9,1,0)+IF(L92&lt;'Parameters for scoring'!R$11,-1,0)+IF(L92&lt;'Parameters for scoring'!R$8,1,0)+IF(L92&lt;'Parameters for scoring'!R$12,-1,0)+IF(L92&lt;'Parameters for scoring'!R$7,1,0)+IF(L92&lt;'Parameters for scoring'!R$13,-2,0)+IF(L92&gt;'Parameters for scoring'!R$7,-1,0)</f>
        <v>3</v>
      </c>
      <c r="X92" s="36">
        <f>IF(M92&lt;'Parameters for scoring'!S$9,1,0)+IF(M92&lt;'Parameters for scoring'!S$11,-1,0)+IF(M92&lt;'Parameters for scoring'!S$8,1,0)+IF(M92&lt;'Parameters for scoring'!S$12,-1,0)+IF(M92&lt;'Parameters for scoring'!S$7,1,0)+IF(M92&lt;'Parameters for scoring'!S$13,-2,0)+IF(M92&gt;'Parameters for scoring'!S$7,-1,0)</f>
        <v>3</v>
      </c>
      <c r="Y92" s="36">
        <f>IF(N92&lt;'Parameters for scoring'!T$9,1,0)+IF(N92&lt;'Parameters for scoring'!T$11,-1,0)+IF(N92&lt;'Parameters for scoring'!T$8,1,0)+IF(N92&lt;'Parameters for scoring'!T$12,-1,0)+IF(N92&lt;'Parameters for scoring'!T$7,1,0)+IF(N92&lt;'Parameters for scoring'!T$13,-2,0)+IF(N92&gt;'Parameters for scoring'!T$7,-1,0)</f>
        <v>3</v>
      </c>
      <c r="Z92" s="36">
        <f>SUM(P92:U92)/2+V92+SUM(W92:X92)/2+Y92</f>
        <v>15</v>
      </c>
      <c r="AA92" s="39" t="s">
        <v>57</v>
      </c>
    </row>
    <row r="93" spans="1:27" x14ac:dyDescent="0.25">
      <c r="A93" s="42" t="str">
        <f>HYPERLINK("Structures\MMV1050452.png","MMV1050452")</f>
        <v>MMV1050452</v>
      </c>
      <c r="B93" t="s">
        <v>496</v>
      </c>
      <c r="C93" t="s">
        <v>497</v>
      </c>
      <c r="D93" t="s">
        <v>498</v>
      </c>
      <c r="E93">
        <v>360.43</v>
      </c>
      <c r="F93" s="17">
        <v>0.44</v>
      </c>
      <c r="G93">
        <v>4</v>
      </c>
      <c r="H93">
        <v>4</v>
      </c>
      <c r="I93">
        <v>0</v>
      </c>
      <c r="J93">
        <v>79.540000000000006</v>
      </c>
      <c r="K93">
        <v>0</v>
      </c>
      <c r="L93">
        <v>0.41</v>
      </c>
      <c r="M93">
        <v>-4.18</v>
      </c>
      <c r="N93">
        <v>0.41</v>
      </c>
      <c r="O93" t="s">
        <v>495</v>
      </c>
      <c r="P93" s="36">
        <f>IF(E93&lt;'Parameters for scoring'!O$9,1,0)+IF(E93&lt;'Parameters for scoring'!O$11,-1,0)+IF(E93&lt;'Parameters for scoring'!O$8,1,0)+IF(E93&lt;'Parameters for scoring'!O$12,-1,0)+IF(E93&lt;'Parameters for scoring'!O$7,1,0)+IF(E93&lt;'Parameters for scoring'!O$13,-2,0)+IF(E93&gt;'Parameters for scoring'!O$7,-1,0)</f>
        <v>3</v>
      </c>
      <c r="Q93" s="36">
        <f>IF(F93&lt;'Parameters for scoring'!P$9,1,0)+IF(F93&lt;'Parameters for scoring'!P$11,-1,0)+IF(F93&lt;'Parameters for scoring'!P$8,1,0)+IF(F93&lt;'Parameters for scoring'!P$12,-1,0)+IF(F93&lt;'Parameters for scoring'!P$7,1,0)+IF(F93&lt;'Parameters for scoring'!P$12,-2,0)+IF(F93&gt;'Parameters for scoring'!P$7,-1,0)</f>
        <v>2</v>
      </c>
      <c r="R93" s="36">
        <f>IF(G93='Parameters for scoring'!$U$8,3,0)+IF(G93='Parameters for scoring'!$U$7,2,0)+IF(G93='Parameters for scoring'!$U$10, 1,0)+IF(G93='Parameters for scoring'!$U$9,2,0)+IF(G93='Parameters for scoring'!$U$6,1,0)+IF(G93&gt;'Parameters for scoring'!$U$6,-1,0)+IF(G93&lt;'[1]Parameters for scoring'!$U$10,-1,0)</f>
        <v>2</v>
      </c>
      <c r="S93" s="36">
        <f>IF(H93='Parameters for scoring'!V$8,3,0)+IF(H93='Parameters for scoring'!V$7,2,0)+IF(H93='Parameters for scoring'!V$9,2,0)+IF(H93='Parameters for scoring'!V$6,1,0)+IF(H93='Parameters for scoring'!V$10,1,0)+IF(H93&gt;'Parameters for scoring'!V$6,-1,0)</f>
        <v>1</v>
      </c>
      <c r="T93" s="36">
        <f>IF(I93='Parameters for scoring'!W$8,3,0)+IF(I93='Parameters for scoring'!W$7,2,0)+IF(I93='Parameters for scoring'!W$6,1,0)+IF(I93&gt;'Parameters for scoring'!W$6,-1,0)</f>
        <v>3</v>
      </c>
      <c r="U93" s="36">
        <f>IF(J93&lt;'Parameters for scoring'!Q$9,1,0)+IF(J93&lt;'Parameters for scoring'!Q$11,-1,0)+IF(J93&lt;'Parameters for scoring'!Q$8,1,0)+IF(J93&lt;'Parameters for scoring'!Q$11,-1,0)+IF(J93&lt;'Parameters for scoring'!Q$7,1,0)+IF(J93&lt;'Parameters for scoring'!Q$11,-2,0)+IF(J93&gt;'Parameters for scoring'!Q$7,-1,0)</f>
        <v>3</v>
      </c>
      <c r="V93" s="36">
        <f>IF(K93=-1, 2,0)+IF(K93=0,3,0)+IF(K93=1, -2,0)+IF(K93&gt;1,-3,0)+IF(K93=-2, 1,0)+IF(K93&lt;-2, -1,0)</f>
        <v>3</v>
      </c>
      <c r="W93" s="36">
        <f>IF(L93&lt;'Parameters for scoring'!R$9,1,0)+IF(L93&lt;'Parameters for scoring'!R$11,-1,0)+IF(L93&lt;'Parameters for scoring'!R$8,1,0)+IF(L93&lt;'Parameters for scoring'!R$12,-1,0)+IF(L93&lt;'Parameters for scoring'!R$7,1,0)+IF(L93&lt;'Parameters for scoring'!R$13,-2,0)+IF(L93&gt;'Parameters for scoring'!R$7,-1,0)</f>
        <v>3</v>
      </c>
      <c r="X93" s="36">
        <f>IF(M93&lt;'Parameters for scoring'!S$9,1,0)+IF(M93&lt;'Parameters for scoring'!S$11,-1,0)+IF(M93&lt;'Parameters for scoring'!S$8,1,0)+IF(M93&lt;'Parameters for scoring'!S$12,-1,0)+IF(M93&lt;'Parameters for scoring'!S$7,1,0)+IF(M93&lt;'Parameters for scoring'!S$13,-2,0)+IF(M93&gt;'Parameters for scoring'!S$7,-1,0)</f>
        <v>3</v>
      </c>
      <c r="Y93" s="36">
        <f>IF(N93&lt;'Parameters for scoring'!T$9,1,0)+IF(N93&lt;'Parameters for scoring'!T$11,-1,0)+IF(N93&lt;'Parameters for scoring'!T$8,1,0)+IF(N93&lt;'Parameters for scoring'!T$12,-1,0)+IF(N93&lt;'Parameters for scoring'!T$7,1,0)+IF(N93&lt;'Parameters for scoring'!T$13,-2,0)+IF(N93&gt;'Parameters for scoring'!T$7,-1,0)</f>
        <v>2</v>
      </c>
      <c r="Z93" s="36">
        <f>SUM(P93:U93)/2+V93+SUM(W93:X93)/2+Y93</f>
        <v>15</v>
      </c>
      <c r="AA93" s="39" t="s">
        <v>57</v>
      </c>
    </row>
    <row r="94" spans="1:27" x14ac:dyDescent="0.25">
      <c r="A94" s="42" t="str">
        <f>HYPERLINK("Structures\MMV1212393.png","MMV1212393")</f>
        <v>MMV1212393</v>
      </c>
      <c r="B94" t="s">
        <v>862</v>
      </c>
      <c r="C94" t="s">
        <v>863</v>
      </c>
      <c r="D94" t="s">
        <v>73</v>
      </c>
      <c r="E94">
        <v>342.48</v>
      </c>
      <c r="F94" s="41">
        <v>0.60869565217391308</v>
      </c>
      <c r="G94">
        <v>6</v>
      </c>
      <c r="H94">
        <v>2</v>
      </c>
      <c r="I94">
        <v>0</v>
      </c>
      <c r="J94">
        <v>34.89</v>
      </c>
      <c r="K94">
        <v>0</v>
      </c>
      <c r="L94">
        <v>4.78</v>
      </c>
      <c r="M94">
        <v>-5.05</v>
      </c>
      <c r="N94">
        <v>4.78</v>
      </c>
      <c r="O94" t="s">
        <v>861</v>
      </c>
      <c r="P94" s="36">
        <f>IF(E94&lt;'Parameters for scoring'!O$9,1,0)+IF(E94&lt;'Parameters for scoring'!O$11,-1,0)+IF(E94&lt;'Parameters for scoring'!O$8,1,0)+IF(E94&lt;'Parameters for scoring'!O$12,-1,0)+IF(E94&lt;'Parameters for scoring'!O$7,1,0)+IF(E94&lt;'Parameters for scoring'!O$13,-2,0)+IF(E94&gt;'Parameters for scoring'!O$7,-1,0)</f>
        <v>3</v>
      </c>
      <c r="Q94" s="36">
        <f>IF(F94&lt;'Parameters for scoring'!P$9,1,0)+IF(F94&lt;'Parameters for scoring'!P$11,-1,0)+IF(F94&lt;'Parameters for scoring'!P$8,1,0)+IF(F94&lt;'Parameters for scoring'!P$12,-1,0)+IF(F94&lt;'Parameters for scoring'!P$7,1,0)+IF(F94&lt;'Parameters for scoring'!P$12,-2,0)+IF(F94&gt;'Parameters for scoring'!P$7,-1,0)</f>
        <v>1</v>
      </c>
      <c r="R94" s="36">
        <f>IF(G94='Parameters for scoring'!$U$8,3,0)+IF(G94='Parameters for scoring'!$U$7,2,0)+IF(G94='Parameters for scoring'!$U$10, 1,0)+IF(G94='Parameters for scoring'!$U$9,2,0)+IF(G94='Parameters for scoring'!$U$6,1,0)+IF(G94&gt;'Parameters for scoring'!$U$6,-1,0)+IF(G94&lt;'[1]Parameters for scoring'!$U$10,-1,0)</f>
        <v>2</v>
      </c>
      <c r="S94" s="36">
        <f>IF(H94='Parameters for scoring'!V$8,3,0)+IF(H94='Parameters for scoring'!V$7,2,0)+IF(H94='Parameters for scoring'!V$9,2,0)+IF(H94='Parameters for scoring'!V$6,1,0)+IF(H94='Parameters for scoring'!V$10,1,0)+IF(H94&gt;'Parameters for scoring'!V$6,-1,0)</f>
        <v>3</v>
      </c>
      <c r="T94" s="36">
        <f>IF(I94='Parameters for scoring'!W$8,3,0)+IF(I94='Parameters for scoring'!W$7,2,0)+IF(I94='Parameters for scoring'!W$6,1,0)+IF(I94&gt;'Parameters for scoring'!W$6,-1,0)</f>
        <v>3</v>
      </c>
      <c r="U94" s="36">
        <f>IF(J94&lt;'Parameters for scoring'!Q$9,1,0)+IF(J94&lt;'Parameters for scoring'!Q$11,-1,0)+IF(J94&lt;'Parameters for scoring'!Q$8,1,0)+IF(J94&lt;'Parameters for scoring'!Q$11,-1,0)+IF(J94&lt;'Parameters for scoring'!Q$7,1,0)+IF(J94&lt;'Parameters for scoring'!Q$11,-2,0)+IF(J94&gt;'Parameters for scoring'!Q$7,-1,0)</f>
        <v>3</v>
      </c>
      <c r="V94" s="36">
        <f>IF(K94=-1, 2,0)+IF(K94=0,3,0)+IF(K94=1, -2,0)+IF(K94&gt;1,-3,0)+IF(K94=-2, 1,0)+IF(K94&lt;-2, -1,0)</f>
        <v>3</v>
      </c>
      <c r="W94" s="36">
        <f>IF(L94&lt;'Parameters for scoring'!R$9,1,0)+IF(L94&lt;'Parameters for scoring'!R$11,-1,0)+IF(L94&lt;'Parameters for scoring'!R$8,1,0)+IF(L94&lt;'Parameters for scoring'!R$12,-1,0)+IF(L94&lt;'Parameters for scoring'!R$7,1,0)+IF(L94&lt;'Parameters for scoring'!R$13,-2,0)+IF(L94&gt;'Parameters for scoring'!R$7,-1,0)</f>
        <v>2</v>
      </c>
      <c r="X94" s="36">
        <f>IF(M94&lt;'Parameters for scoring'!S$9,1,0)+IF(M94&lt;'Parameters for scoring'!S$11,-1,0)+IF(M94&lt;'Parameters for scoring'!S$8,1,0)+IF(M94&lt;'Parameters for scoring'!S$12,-1,0)+IF(M94&lt;'Parameters for scoring'!S$7,1,0)+IF(M94&lt;'Parameters for scoring'!S$13,-2,0)+IF(M94&gt;'Parameters for scoring'!S$7,-1,0)</f>
        <v>3</v>
      </c>
      <c r="Y94" s="36">
        <f>IF(N94&lt;'Parameters for scoring'!T$9,1,0)+IF(N94&lt;'Parameters for scoring'!T$11,-1,0)+IF(N94&lt;'Parameters for scoring'!T$8,1,0)+IF(N94&lt;'Parameters for scoring'!T$12,-1,0)+IF(N94&lt;'Parameters for scoring'!T$7,1,0)+IF(N94&lt;'Parameters for scoring'!T$13,-2,0)+IF(N94&gt;'Parameters for scoring'!T$7,-1,0)</f>
        <v>2</v>
      </c>
      <c r="Z94" s="36">
        <f>SUM(P94:U94)/2+V94+SUM(W94:X94)/2+Y94</f>
        <v>15</v>
      </c>
      <c r="AA94" s="39" t="s">
        <v>57</v>
      </c>
    </row>
    <row r="95" spans="1:27" x14ac:dyDescent="0.25">
      <c r="A95" s="42" t="str">
        <f>HYPERLINK("Structures\MMV065310.png","MMV065310")</f>
        <v>MMV065310</v>
      </c>
      <c r="B95" t="s">
        <v>879</v>
      </c>
      <c r="C95" t="s">
        <v>880</v>
      </c>
      <c r="D95" t="s">
        <v>881</v>
      </c>
      <c r="E95">
        <v>331.8</v>
      </c>
      <c r="F95" s="41">
        <v>0.60869565217391308</v>
      </c>
      <c r="G95">
        <v>5</v>
      </c>
      <c r="H95">
        <v>3</v>
      </c>
      <c r="I95">
        <v>2</v>
      </c>
      <c r="J95">
        <v>75.599999999999994</v>
      </c>
      <c r="K95">
        <v>0</v>
      </c>
      <c r="L95">
        <v>3.24</v>
      </c>
      <c r="M95">
        <v>-5.42</v>
      </c>
      <c r="N95">
        <v>3.24</v>
      </c>
      <c r="O95" t="s">
        <v>2493</v>
      </c>
      <c r="P95" s="36">
        <f>IF(E95&lt;'Parameters for scoring'!O$9,1,0)+IF(E95&lt;'Parameters for scoring'!O$11,-1,0)+IF(E95&lt;'Parameters for scoring'!O$8,1,0)+IF(E95&lt;'Parameters for scoring'!O$12,-1,0)+IF(E95&lt;'Parameters for scoring'!O$7,1,0)+IF(E95&lt;'Parameters for scoring'!O$13,-2,0)+IF(E95&gt;'Parameters for scoring'!O$7,-1,0)</f>
        <v>3</v>
      </c>
      <c r="Q95" s="36">
        <f>IF(F95&lt;'Parameters for scoring'!P$9,1,0)+IF(F95&lt;'Parameters for scoring'!P$11,-1,0)+IF(F95&lt;'Parameters for scoring'!P$8,1,0)+IF(F95&lt;'Parameters for scoring'!P$12,-1,0)+IF(F95&lt;'Parameters for scoring'!P$7,1,0)+IF(F95&lt;'Parameters for scoring'!P$12,-2,0)+IF(F95&gt;'Parameters for scoring'!P$7,-1,0)</f>
        <v>1</v>
      </c>
      <c r="R95" s="36">
        <f>IF(G95='Parameters for scoring'!$U$8,3,0)+IF(G95='Parameters for scoring'!$U$7,2,0)+IF(G95='Parameters for scoring'!$U$10, 1,0)+IF(G95='Parameters for scoring'!$U$9,2,0)+IF(G95='Parameters for scoring'!$U$6,1,0)+IF(G95&gt;'Parameters for scoring'!$U$6,-1,0)+IF(G95&lt;'[1]Parameters for scoring'!$U$10,-1,0)</f>
        <v>3</v>
      </c>
      <c r="S95" s="36">
        <f>IF(H95='Parameters for scoring'!V$8,3,0)+IF(H95='Parameters for scoring'!V$7,2,0)+IF(H95='Parameters for scoring'!V$9,2,0)+IF(H95='Parameters for scoring'!V$6,1,0)+IF(H95='Parameters for scoring'!V$10,1,0)+IF(H95&gt;'Parameters for scoring'!V$6,-1,0)</f>
        <v>2</v>
      </c>
      <c r="T95" s="36">
        <f>IF(I95='Parameters for scoring'!W$8,3,0)+IF(I95='Parameters for scoring'!W$7,2,0)+IF(I95='Parameters for scoring'!W$6,1,0)+IF(I95&gt;'Parameters for scoring'!W$6,-1,0)</f>
        <v>1</v>
      </c>
      <c r="U95" s="36">
        <f>IF(J95&lt;'Parameters for scoring'!Q$9,1,0)+IF(J95&lt;'Parameters for scoring'!Q$11,-1,0)+IF(J95&lt;'Parameters for scoring'!Q$8,1,0)+IF(J95&lt;'Parameters for scoring'!Q$11,-1,0)+IF(J95&lt;'Parameters for scoring'!Q$7,1,0)+IF(J95&lt;'Parameters for scoring'!Q$11,-2,0)+IF(J95&gt;'Parameters for scoring'!Q$7,-1,0)</f>
        <v>3</v>
      </c>
      <c r="V95" s="36">
        <f>IF(K95=-1, 2,0)+IF(K95=0,3,0)+IF(K95=1, -2,0)+IF(K95&gt;1,-3,0)+IF(K95=-2, 1,0)+IF(K95&lt;-2, -1,0)</f>
        <v>3</v>
      </c>
      <c r="W95" s="36">
        <f>IF(L95&lt;'Parameters for scoring'!R$9,1,0)+IF(L95&lt;'Parameters for scoring'!R$11,-1,0)+IF(L95&lt;'Parameters for scoring'!R$8,1,0)+IF(L95&lt;'Parameters for scoring'!R$12,-1,0)+IF(L95&lt;'Parameters for scoring'!R$7,1,0)+IF(L95&lt;'Parameters for scoring'!R$13,-2,0)+IF(L95&gt;'Parameters for scoring'!R$7,-1,0)</f>
        <v>3</v>
      </c>
      <c r="X95" s="36">
        <f>IF(M95&lt;'Parameters for scoring'!S$9,1,0)+IF(M95&lt;'Parameters for scoring'!S$11,-1,0)+IF(M95&lt;'Parameters for scoring'!S$8,1,0)+IF(M95&lt;'Parameters for scoring'!S$12,-1,0)+IF(M95&lt;'Parameters for scoring'!S$7,1,0)+IF(M95&lt;'Parameters for scoring'!S$13,-2,0)+IF(M95&gt;'Parameters for scoring'!S$7,-1,0)</f>
        <v>2</v>
      </c>
      <c r="Y95" s="36">
        <f>IF(N95&lt;'Parameters for scoring'!T$9,1,0)+IF(N95&lt;'Parameters for scoring'!T$11,-1,0)+IF(N95&lt;'Parameters for scoring'!T$8,1,0)+IF(N95&lt;'Parameters for scoring'!T$12,-1,0)+IF(N95&lt;'Parameters for scoring'!T$7,1,0)+IF(N95&lt;'Parameters for scoring'!T$13,-2,0)+IF(N95&gt;'Parameters for scoring'!T$7,-1,0)</f>
        <v>3</v>
      </c>
      <c r="Z95" s="36">
        <f>SUM(P95:U95)/2+V95+SUM(W95:X95)/2+Y95</f>
        <v>15</v>
      </c>
      <c r="AA95" s="39" t="s">
        <v>57</v>
      </c>
    </row>
    <row r="96" spans="1:27" x14ac:dyDescent="0.25">
      <c r="A96" s="42" t="str">
        <f>HYPERLINK("Structures\MMV1262524.png","MMV1262524")</f>
        <v>MMV1262524</v>
      </c>
      <c r="B96" t="s">
        <v>952</v>
      </c>
      <c r="C96" t="s">
        <v>953</v>
      </c>
      <c r="D96" t="s">
        <v>954</v>
      </c>
      <c r="E96">
        <v>396.36599999999999</v>
      </c>
      <c r="F96" s="41">
        <v>0.42857142857142855</v>
      </c>
      <c r="G96">
        <v>6</v>
      </c>
      <c r="H96">
        <v>5</v>
      </c>
      <c r="I96">
        <v>0</v>
      </c>
      <c r="J96">
        <v>60.89</v>
      </c>
      <c r="K96">
        <v>0</v>
      </c>
      <c r="L96">
        <v>2.89</v>
      </c>
      <c r="M96">
        <v>-4.5199999999999996</v>
      </c>
      <c r="N96">
        <v>2.89</v>
      </c>
      <c r="O96" t="s">
        <v>951</v>
      </c>
      <c r="P96" s="36">
        <f>IF(E96&lt;'Parameters for scoring'!O$9,1,0)+IF(E96&lt;'Parameters for scoring'!O$11,-1,0)+IF(E96&lt;'Parameters for scoring'!O$8,1,0)+IF(E96&lt;'Parameters for scoring'!O$12,-1,0)+IF(E96&lt;'Parameters for scoring'!O$7,1,0)+IF(E96&lt;'Parameters for scoring'!O$13,-2,0)+IF(E96&gt;'Parameters for scoring'!O$7,-1,0)</f>
        <v>3</v>
      </c>
      <c r="Q96" s="36">
        <f>IF(F96&lt;'Parameters for scoring'!P$9,1,0)+IF(F96&lt;'Parameters for scoring'!P$11,-1,0)+IF(F96&lt;'Parameters for scoring'!P$8,1,0)+IF(F96&lt;'Parameters for scoring'!P$12,-1,0)+IF(F96&lt;'Parameters for scoring'!P$7,1,0)+IF(F96&lt;'Parameters for scoring'!P$12,-2,0)+IF(F96&gt;'Parameters for scoring'!P$7,-1,0)</f>
        <v>2</v>
      </c>
      <c r="R96" s="36">
        <f>IF(G96='Parameters for scoring'!$U$8,3,0)+IF(G96='Parameters for scoring'!$U$7,2,0)+IF(G96='Parameters for scoring'!$U$10, 1,0)+IF(G96='Parameters for scoring'!$U$9,2,0)+IF(G96='Parameters for scoring'!$U$6,1,0)+IF(G96&gt;'Parameters for scoring'!$U$6,-1,0)+IF(G96&lt;'[1]Parameters for scoring'!$U$10,-1,0)</f>
        <v>2</v>
      </c>
      <c r="S96" s="36">
        <f>IF(H96='Parameters for scoring'!V$8,3,0)+IF(H96='Parameters for scoring'!V$7,2,0)+IF(H96='Parameters for scoring'!V$9,2,0)+IF(H96='Parameters for scoring'!V$6,1,0)+IF(H96='Parameters for scoring'!V$10,1,0)+IF(H96&gt;'Parameters for scoring'!V$6,-1,0)</f>
        <v>-1</v>
      </c>
      <c r="T96" s="36">
        <f>IF(I96='Parameters for scoring'!W$8,3,0)+IF(I96='Parameters for scoring'!W$7,2,0)+IF(I96='Parameters for scoring'!W$6,1,0)+IF(I96&gt;'Parameters for scoring'!W$6,-1,0)</f>
        <v>3</v>
      </c>
      <c r="U96" s="36">
        <f>IF(J96&lt;'Parameters for scoring'!Q$9,1,0)+IF(J96&lt;'Parameters for scoring'!Q$11,-1,0)+IF(J96&lt;'Parameters for scoring'!Q$8,1,0)+IF(J96&lt;'Parameters for scoring'!Q$11,-1,0)+IF(J96&lt;'Parameters for scoring'!Q$7,1,0)+IF(J96&lt;'Parameters for scoring'!Q$11,-2,0)+IF(J96&gt;'Parameters for scoring'!Q$7,-1,0)</f>
        <v>3</v>
      </c>
      <c r="V96" s="36">
        <f>IF(K96=-1, 2,0)+IF(K96=0,3,0)+IF(K96=1, -2,0)+IF(K96&gt;1,-3,0)+IF(K96=-2, 1,0)+IF(K96&lt;-2, -1,0)</f>
        <v>3</v>
      </c>
      <c r="W96" s="36">
        <f>IF(L96&lt;'Parameters for scoring'!R$9,1,0)+IF(L96&lt;'Parameters for scoring'!R$11,-1,0)+IF(L96&lt;'Parameters for scoring'!R$8,1,0)+IF(L96&lt;'Parameters for scoring'!R$12,-1,0)+IF(L96&lt;'Parameters for scoring'!R$7,1,0)+IF(L96&lt;'Parameters for scoring'!R$13,-2,0)+IF(L96&gt;'Parameters for scoring'!R$7,-1,0)</f>
        <v>3</v>
      </c>
      <c r="X96" s="36">
        <f>IF(M96&lt;'Parameters for scoring'!S$9,1,0)+IF(M96&lt;'Parameters for scoring'!S$11,-1,0)+IF(M96&lt;'Parameters for scoring'!S$8,1,0)+IF(M96&lt;'Parameters for scoring'!S$12,-1,0)+IF(M96&lt;'Parameters for scoring'!S$7,1,0)+IF(M96&lt;'Parameters for scoring'!S$13,-2,0)+IF(M96&gt;'Parameters for scoring'!S$7,-1,0)</f>
        <v>3</v>
      </c>
      <c r="Y96" s="36">
        <f>IF(N96&lt;'Parameters for scoring'!T$9,1,0)+IF(N96&lt;'Parameters for scoring'!T$11,-1,0)+IF(N96&lt;'Parameters for scoring'!T$8,1,0)+IF(N96&lt;'Parameters for scoring'!T$12,-1,0)+IF(N96&lt;'Parameters for scoring'!T$7,1,0)+IF(N96&lt;'Parameters for scoring'!T$13,-2,0)+IF(N96&gt;'Parameters for scoring'!T$7,-1,0)</f>
        <v>3</v>
      </c>
      <c r="Z96" s="36">
        <f>SUM(P96:U96)/2+V96+SUM(W96:X96)/2+Y96</f>
        <v>15</v>
      </c>
      <c r="AA96" s="39" t="s">
        <v>57</v>
      </c>
    </row>
    <row r="97" spans="1:27" x14ac:dyDescent="0.25">
      <c r="A97" s="42" t="str">
        <f>HYPERLINK("Structures\MMV1353517.png","MMV1353517")</f>
        <v>MMV1353517</v>
      </c>
      <c r="B97" t="s">
        <v>999</v>
      </c>
      <c r="C97" t="s">
        <v>1000</v>
      </c>
      <c r="D97" t="s">
        <v>1001</v>
      </c>
      <c r="E97">
        <v>430.55200000000002</v>
      </c>
      <c r="F97" s="17">
        <v>0.46875</v>
      </c>
      <c r="G97">
        <v>6</v>
      </c>
      <c r="H97">
        <v>4</v>
      </c>
      <c r="I97">
        <v>1</v>
      </c>
      <c r="J97">
        <v>59.65</v>
      </c>
      <c r="K97">
        <v>0</v>
      </c>
      <c r="L97">
        <v>2.81</v>
      </c>
      <c r="M97">
        <v>-4.3499999999999996</v>
      </c>
      <c r="N97">
        <v>2.83</v>
      </c>
      <c r="O97" t="s">
        <v>998</v>
      </c>
      <c r="P97" s="36">
        <f>IF(E97&lt;'Parameters for scoring'!O$9,1,0)+IF(E97&lt;'Parameters for scoring'!O$11,-1,0)+IF(E97&lt;'Parameters for scoring'!O$8,1,0)+IF(E97&lt;'Parameters for scoring'!O$12,-1,0)+IF(E97&lt;'Parameters for scoring'!O$7,1,0)+IF(E97&lt;'Parameters for scoring'!O$13,-2,0)+IF(E97&gt;'Parameters for scoring'!O$7,-1,0)</f>
        <v>2</v>
      </c>
      <c r="Q97" s="36">
        <f>IF(F97&lt;'Parameters for scoring'!P$9,1,0)+IF(F97&lt;'Parameters for scoring'!P$11,-1,0)+IF(F97&lt;'Parameters for scoring'!P$8,1,0)+IF(F97&lt;'Parameters for scoring'!P$12,-1,0)+IF(F97&lt;'Parameters for scoring'!P$7,1,0)+IF(F97&lt;'Parameters for scoring'!P$12,-2,0)+IF(F97&gt;'Parameters for scoring'!P$7,-1,0)</f>
        <v>2</v>
      </c>
      <c r="R97" s="36">
        <f>IF(G97='Parameters for scoring'!$U$8,3,0)+IF(G97='Parameters for scoring'!$U$7,2,0)+IF(G97='Parameters for scoring'!$U$10, 1,0)+IF(G97='Parameters for scoring'!$U$9,2,0)+IF(G97='Parameters for scoring'!$U$6,1,0)+IF(G97&gt;'Parameters for scoring'!$U$6,-1,0)+IF(G97&lt;'[1]Parameters for scoring'!$U$10,-1,0)</f>
        <v>2</v>
      </c>
      <c r="S97" s="36">
        <f>IF(H97='Parameters for scoring'!V$8,3,0)+IF(H97='Parameters for scoring'!V$7,2,0)+IF(H97='Parameters for scoring'!V$9,2,0)+IF(H97='Parameters for scoring'!V$6,1,0)+IF(H97='Parameters for scoring'!V$10,1,0)+IF(H97&gt;'Parameters for scoring'!V$6,-1,0)</f>
        <v>1</v>
      </c>
      <c r="T97" s="36">
        <f>IF(I97='Parameters for scoring'!W$8,3,0)+IF(I97='Parameters for scoring'!W$7,2,0)+IF(I97='Parameters for scoring'!W$6,1,0)+IF(I97&gt;'Parameters for scoring'!W$6,-1,0)</f>
        <v>2</v>
      </c>
      <c r="U97" s="36">
        <f>IF(J97&lt;'Parameters for scoring'!Q$9,1,0)+IF(J97&lt;'Parameters for scoring'!Q$11,-1,0)+IF(J97&lt;'Parameters for scoring'!Q$8,1,0)+IF(J97&lt;'Parameters for scoring'!Q$11,-1,0)+IF(J97&lt;'Parameters for scoring'!Q$7,1,0)+IF(J97&lt;'Parameters for scoring'!Q$11,-2,0)+IF(J97&gt;'Parameters for scoring'!Q$7,-1,0)</f>
        <v>3</v>
      </c>
      <c r="V97" s="36">
        <f>IF(K97=-1, 2,0)+IF(K97=0,3,0)+IF(K97=1, -2,0)+IF(K97&gt;1,-3,0)+IF(K97=-2, 1,0)+IF(K97&lt;-2, -1,0)</f>
        <v>3</v>
      </c>
      <c r="W97" s="36">
        <f>IF(L97&lt;'Parameters for scoring'!R$9,1,0)+IF(L97&lt;'Parameters for scoring'!R$11,-1,0)+IF(L97&lt;'Parameters for scoring'!R$8,1,0)+IF(L97&lt;'Parameters for scoring'!R$12,-1,0)+IF(L97&lt;'Parameters for scoring'!R$7,1,0)+IF(L97&lt;'Parameters for scoring'!R$13,-2,0)+IF(L97&gt;'Parameters for scoring'!R$7,-1,0)</f>
        <v>3</v>
      </c>
      <c r="X97" s="36">
        <f>IF(M97&lt;'Parameters for scoring'!S$9,1,0)+IF(M97&lt;'Parameters for scoring'!S$11,-1,0)+IF(M97&lt;'Parameters for scoring'!S$8,1,0)+IF(M97&lt;'Parameters for scoring'!S$12,-1,0)+IF(M97&lt;'Parameters for scoring'!S$7,1,0)+IF(M97&lt;'Parameters for scoring'!S$13,-2,0)+IF(M97&gt;'Parameters for scoring'!S$7,-1,0)</f>
        <v>3</v>
      </c>
      <c r="Y97" s="36">
        <f>IF(N97&lt;'Parameters for scoring'!T$9,1,0)+IF(N97&lt;'Parameters for scoring'!T$11,-1,0)+IF(N97&lt;'Parameters for scoring'!T$8,1,0)+IF(N97&lt;'Parameters for scoring'!T$12,-1,0)+IF(N97&lt;'Parameters for scoring'!T$7,1,0)+IF(N97&lt;'Parameters for scoring'!T$13,-2,0)+IF(N97&gt;'Parameters for scoring'!T$7,-1,0)</f>
        <v>3</v>
      </c>
      <c r="Z97" s="36">
        <f>SUM(P97:U97)/2+V97+SUM(W97:X97)/2+Y97</f>
        <v>15</v>
      </c>
      <c r="AA97" s="39" t="s">
        <v>57</v>
      </c>
    </row>
    <row r="98" spans="1:27" x14ac:dyDescent="0.25">
      <c r="A98" s="42" t="str">
        <f>HYPERLINK("Structures\MMV1443275.png","MMV1443275")</f>
        <v>MMV1443275</v>
      </c>
      <c r="B98" t="s">
        <v>1030</v>
      </c>
      <c r="C98" t="s">
        <v>1031</v>
      </c>
      <c r="D98" t="s">
        <v>1032</v>
      </c>
      <c r="E98">
        <v>418.49700000000001</v>
      </c>
      <c r="F98" s="17">
        <v>0.5161290322580645</v>
      </c>
      <c r="G98">
        <v>5</v>
      </c>
      <c r="H98">
        <v>4</v>
      </c>
      <c r="I98">
        <v>1</v>
      </c>
      <c r="J98">
        <v>82.08</v>
      </c>
      <c r="K98">
        <v>0</v>
      </c>
      <c r="L98">
        <v>2.23</v>
      </c>
      <c r="M98">
        <v>-5.15</v>
      </c>
      <c r="N98">
        <v>2.23</v>
      </c>
      <c r="O98" t="s">
        <v>1029</v>
      </c>
      <c r="P98" s="36">
        <f>IF(E98&lt;'Parameters for scoring'!O$9,1,0)+IF(E98&lt;'Parameters for scoring'!O$11,-1,0)+IF(E98&lt;'Parameters for scoring'!O$8,1,0)+IF(E98&lt;'Parameters for scoring'!O$12,-1,0)+IF(E98&lt;'Parameters for scoring'!O$7,1,0)+IF(E98&lt;'Parameters for scoring'!O$13,-2,0)+IF(E98&gt;'Parameters for scoring'!O$7,-1,0)</f>
        <v>2</v>
      </c>
      <c r="Q98" s="36">
        <f>IF(F98&lt;'Parameters for scoring'!P$9,1,0)+IF(F98&lt;'Parameters for scoring'!P$11,-1,0)+IF(F98&lt;'Parameters for scoring'!P$8,1,0)+IF(F98&lt;'Parameters for scoring'!P$12,-1,0)+IF(F98&lt;'Parameters for scoring'!P$7,1,0)+IF(F98&lt;'Parameters for scoring'!P$12,-2,0)+IF(F98&gt;'Parameters for scoring'!P$7,-1,0)</f>
        <v>1</v>
      </c>
      <c r="R98" s="36">
        <f>IF(G98='Parameters for scoring'!$U$8,3,0)+IF(G98='Parameters for scoring'!$U$7,2,0)+IF(G98='Parameters for scoring'!$U$10, 1,0)+IF(G98='Parameters for scoring'!$U$9,2,0)+IF(G98='Parameters for scoring'!$U$6,1,0)+IF(G98&gt;'Parameters for scoring'!$U$6,-1,0)+IF(G98&lt;'[1]Parameters for scoring'!$U$10,-1,0)</f>
        <v>3</v>
      </c>
      <c r="S98" s="36">
        <f>IF(H98='Parameters for scoring'!V$8,3,0)+IF(H98='Parameters for scoring'!V$7,2,0)+IF(H98='Parameters for scoring'!V$9,2,0)+IF(H98='Parameters for scoring'!V$6,1,0)+IF(H98='Parameters for scoring'!V$10,1,0)+IF(H98&gt;'Parameters for scoring'!V$6,-1,0)</f>
        <v>1</v>
      </c>
      <c r="T98" s="36">
        <f>IF(I98='Parameters for scoring'!W$8,3,0)+IF(I98='Parameters for scoring'!W$7,2,0)+IF(I98='Parameters for scoring'!W$6,1,0)+IF(I98&gt;'Parameters for scoring'!W$6,-1,0)</f>
        <v>2</v>
      </c>
      <c r="U98" s="36">
        <f>IF(J98&lt;'Parameters for scoring'!Q$9,1,0)+IF(J98&lt;'Parameters for scoring'!Q$11,-1,0)+IF(J98&lt;'Parameters for scoring'!Q$8,1,0)+IF(J98&lt;'Parameters for scoring'!Q$11,-1,0)+IF(J98&lt;'Parameters for scoring'!Q$7,1,0)+IF(J98&lt;'Parameters for scoring'!Q$11,-2,0)+IF(J98&gt;'Parameters for scoring'!Q$7,-1,0)</f>
        <v>3</v>
      </c>
      <c r="V98" s="36">
        <f>IF(K98=-1, 2,0)+IF(K98=0,3,0)+IF(K98=1, -2,0)+IF(K98&gt;1,-3,0)+IF(K98=-2, 1,0)+IF(K98&lt;-2, -1,0)</f>
        <v>3</v>
      </c>
      <c r="W98" s="36">
        <f>IF(L98&lt;'Parameters for scoring'!R$9,1,0)+IF(L98&lt;'Parameters for scoring'!R$11,-1,0)+IF(L98&lt;'Parameters for scoring'!R$8,1,0)+IF(L98&lt;'Parameters for scoring'!R$12,-1,0)+IF(L98&lt;'Parameters for scoring'!R$7,1,0)+IF(L98&lt;'Parameters for scoring'!R$13,-2,0)+IF(L98&gt;'Parameters for scoring'!R$7,-1,0)</f>
        <v>3</v>
      </c>
      <c r="X98" s="36">
        <f>IF(M98&lt;'Parameters for scoring'!S$9,1,0)+IF(M98&lt;'Parameters for scoring'!S$11,-1,0)+IF(M98&lt;'Parameters for scoring'!S$8,1,0)+IF(M98&lt;'Parameters for scoring'!S$12,-1,0)+IF(M98&lt;'Parameters for scoring'!S$7,1,0)+IF(M98&lt;'Parameters for scoring'!S$13,-2,0)+IF(M98&gt;'Parameters for scoring'!S$7,-1,0)</f>
        <v>3</v>
      </c>
      <c r="Y98" s="36">
        <f>IF(N98&lt;'Parameters for scoring'!T$9,1,0)+IF(N98&lt;'Parameters for scoring'!T$11,-1,0)+IF(N98&lt;'Parameters for scoring'!T$8,1,0)+IF(N98&lt;'Parameters for scoring'!T$12,-1,0)+IF(N98&lt;'Parameters for scoring'!T$7,1,0)+IF(N98&lt;'Parameters for scoring'!T$13,-2,0)+IF(N98&gt;'Parameters for scoring'!T$7,-1,0)</f>
        <v>3</v>
      </c>
      <c r="Z98" s="36">
        <f>SUM(P98:U98)/2+V98+SUM(W98:X98)/2+Y98</f>
        <v>15</v>
      </c>
      <c r="AA98" s="39" t="s">
        <v>57</v>
      </c>
    </row>
    <row r="99" spans="1:27" x14ac:dyDescent="0.25">
      <c r="A99" s="42" t="str">
        <f>HYPERLINK("Structures\MMV1232948.png","MMV1232948")</f>
        <v>MMV1232948</v>
      </c>
      <c r="B99" t="s">
        <v>1174</v>
      </c>
      <c r="C99" t="s">
        <v>1175</v>
      </c>
      <c r="D99" t="s">
        <v>1176</v>
      </c>
      <c r="E99">
        <v>324.35000000000002</v>
      </c>
      <c r="F99" s="41">
        <v>0.45454545454545453</v>
      </c>
      <c r="G99">
        <v>7</v>
      </c>
      <c r="H99">
        <v>4</v>
      </c>
      <c r="I99">
        <v>1</v>
      </c>
      <c r="J99">
        <v>90.66</v>
      </c>
      <c r="K99">
        <v>0</v>
      </c>
      <c r="L99">
        <v>2.35</v>
      </c>
      <c r="M99">
        <v>-2.63</v>
      </c>
      <c r="N99">
        <v>2.35</v>
      </c>
      <c r="O99" t="s">
        <v>1173</v>
      </c>
      <c r="P99" s="36">
        <f>IF(E99&lt;'Parameters for scoring'!O$9,1,0)+IF(E99&lt;'Parameters for scoring'!O$11,-1,0)+IF(E99&lt;'Parameters for scoring'!O$8,1,0)+IF(E99&lt;'Parameters for scoring'!O$12,-1,0)+IF(E99&lt;'Parameters for scoring'!O$7,1,0)+IF(E99&lt;'Parameters for scoring'!O$13,-2,0)+IF(E99&gt;'Parameters for scoring'!O$7,-1,0)</f>
        <v>3</v>
      </c>
      <c r="Q99" s="36">
        <f>IF(F99&lt;'Parameters for scoring'!P$9,1,0)+IF(F99&lt;'Parameters for scoring'!P$11,-1,0)+IF(F99&lt;'Parameters for scoring'!P$8,1,0)+IF(F99&lt;'Parameters for scoring'!P$12,-1,0)+IF(F99&lt;'Parameters for scoring'!P$7,1,0)+IF(F99&lt;'Parameters for scoring'!P$12,-2,0)+IF(F99&gt;'Parameters for scoring'!P$7,-1,0)</f>
        <v>2</v>
      </c>
      <c r="R99" s="36">
        <f>IF(G99='Parameters for scoring'!$U$8,3,0)+IF(G99='Parameters for scoring'!$U$7,2,0)+IF(G99='Parameters for scoring'!$U$10, 1,0)+IF(G99='Parameters for scoring'!$U$9,2,0)+IF(G99='Parameters for scoring'!$U$6,1,0)+IF(G99&gt;'Parameters for scoring'!$U$6,-1,0)+IF(G99&lt;'[1]Parameters for scoring'!$U$10,-1,0)</f>
        <v>1</v>
      </c>
      <c r="S99" s="36">
        <f>IF(H99='Parameters for scoring'!V$8,3,0)+IF(H99='Parameters for scoring'!V$7,2,0)+IF(H99='Parameters for scoring'!V$9,2,0)+IF(H99='Parameters for scoring'!V$6,1,0)+IF(H99='Parameters for scoring'!V$10,1,0)+IF(H99&gt;'Parameters for scoring'!V$6,-1,0)</f>
        <v>1</v>
      </c>
      <c r="T99" s="36">
        <f>IF(I99='Parameters for scoring'!W$8,3,0)+IF(I99='Parameters for scoring'!W$7,2,0)+IF(I99='Parameters for scoring'!W$6,1,0)+IF(I99&gt;'Parameters for scoring'!W$6,-1,0)</f>
        <v>2</v>
      </c>
      <c r="U99" s="36">
        <f>IF(J99&lt;'Parameters for scoring'!Q$9,1,0)+IF(J99&lt;'Parameters for scoring'!Q$11,-1,0)+IF(J99&lt;'Parameters for scoring'!Q$8,1,0)+IF(J99&lt;'Parameters for scoring'!Q$11,-1,0)+IF(J99&lt;'Parameters for scoring'!Q$7,1,0)+IF(J99&lt;'Parameters for scoring'!Q$11,-2,0)+IF(J99&gt;'Parameters for scoring'!Q$7,-1,0)</f>
        <v>3</v>
      </c>
      <c r="V99" s="36">
        <f>IF(K99=-1, 2,0)+IF(K99=0,3,0)+IF(K99=1, -2,0)+IF(K99&gt;1,-3,0)+IF(K99=-2, 1,0)+IF(K99&lt;-2, -1,0)</f>
        <v>3</v>
      </c>
      <c r="W99" s="36">
        <f>IF(L99&lt;'Parameters for scoring'!R$9,1,0)+IF(L99&lt;'Parameters for scoring'!R$11,-1,0)+IF(L99&lt;'Parameters for scoring'!R$8,1,0)+IF(L99&lt;'Parameters for scoring'!R$12,-1,0)+IF(L99&lt;'Parameters for scoring'!R$7,1,0)+IF(L99&lt;'Parameters for scoring'!R$13,-2,0)+IF(L99&gt;'Parameters for scoring'!R$7,-1,0)</f>
        <v>3</v>
      </c>
      <c r="X99" s="36">
        <f>IF(M99&lt;'Parameters for scoring'!S$9,1,0)+IF(M99&lt;'Parameters for scoring'!S$11,-1,0)+IF(M99&lt;'Parameters for scoring'!S$8,1,0)+IF(M99&lt;'Parameters for scoring'!S$12,-1,0)+IF(M99&lt;'Parameters for scoring'!S$7,1,0)+IF(M99&lt;'Parameters for scoring'!S$13,-2,0)+IF(M99&gt;'Parameters for scoring'!S$7,-1,0)</f>
        <v>3</v>
      </c>
      <c r="Y99" s="36">
        <f>IF(N99&lt;'Parameters for scoring'!T$9,1,0)+IF(N99&lt;'Parameters for scoring'!T$11,-1,0)+IF(N99&lt;'Parameters for scoring'!T$8,1,0)+IF(N99&lt;'Parameters for scoring'!T$12,-1,0)+IF(N99&lt;'Parameters for scoring'!T$7,1,0)+IF(N99&lt;'Parameters for scoring'!T$13,-2,0)+IF(N99&gt;'Parameters for scoring'!T$7,-1,0)</f>
        <v>3</v>
      </c>
      <c r="Z99" s="36">
        <f>SUM(P99:U99)/2+V99+SUM(W99:X99)/2+Y99</f>
        <v>15</v>
      </c>
      <c r="AA99" s="39" t="s">
        <v>57</v>
      </c>
    </row>
    <row r="100" spans="1:27" x14ac:dyDescent="0.25">
      <c r="A100" s="42" t="str">
        <f>HYPERLINK("Structures\MMV1221826.png","MMV1221826")</f>
        <v>MMV1221826</v>
      </c>
      <c r="B100" t="s">
        <v>1242</v>
      </c>
      <c r="C100" t="s">
        <v>1243</v>
      </c>
      <c r="D100" t="s">
        <v>1244</v>
      </c>
      <c r="E100">
        <v>357.40600000000001</v>
      </c>
      <c r="F100" s="41">
        <v>0.42307692307692307</v>
      </c>
      <c r="G100">
        <v>7</v>
      </c>
      <c r="H100">
        <v>4</v>
      </c>
      <c r="I100">
        <v>1</v>
      </c>
      <c r="J100">
        <v>77.760000000000005</v>
      </c>
      <c r="K100">
        <v>0</v>
      </c>
      <c r="L100">
        <v>3.67</v>
      </c>
      <c r="M100">
        <v>-2.86</v>
      </c>
      <c r="N100">
        <v>3.68</v>
      </c>
      <c r="O100" t="s">
        <v>1241</v>
      </c>
      <c r="P100" s="36">
        <f>IF(E100&lt;'Parameters for scoring'!O$9,1,0)+IF(E100&lt;'Parameters for scoring'!O$11,-1,0)+IF(E100&lt;'Parameters for scoring'!O$8,1,0)+IF(E100&lt;'Parameters for scoring'!O$12,-1,0)+IF(E100&lt;'Parameters for scoring'!O$7,1,0)+IF(E100&lt;'Parameters for scoring'!O$13,-2,0)+IF(E100&gt;'Parameters for scoring'!O$7,-1,0)</f>
        <v>3</v>
      </c>
      <c r="Q100" s="36">
        <f>IF(F100&lt;'Parameters for scoring'!P$9,1,0)+IF(F100&lt;'Parameters for scoring'!P$11,-1,0)+IF(F100&lt;'Parameters for scoring'!P$8,1,0)+IF(F100&lt;'Parameters for scoring'!P$12,-1,0)+IF(F100&lt;'Parameters for scoring'!P$7,1,0)+IF(F100&lt;'Parameters for scoring'!P$12,-2,0)+IF(F100&gt;'Parameters for scoring'!P$7,-1,0)</f>
        <v>2</v>
      </c>
      <c r="R100" s="36">
        <f>IF(G100='Parameters for scoring'!$U$8,3,0)+IF(G100='Parameters for scoring'!$U$7,2,0)+IF(G100='Parameters for scoring'!$U$10, 1,0)+IF(G100='Parameters for scoring'!$U$9,2,0)+IF(G100='Parameters for scoring'!$U$6,1,0)+IF(G100&gt;'Parameters for scoring'!$U$6,-1,0)+IF(G100&lt;'[1]Parameters for scoring'!$U$10,-1,0)</f>
        <v>1</v>
      </c>
      <c r="S100" s="36">
        <f>IF(H100='Parameters for scoring'!V$8,3,0)+IF(H100='Parameters for scoring'!V$7,2,0)+IF(H100='Parameters for scoring'!V$9,2,0)+IF(H100='Parameters for scoring'!V$6,1,0)+IF(H100='Parameters for scoring'!V$10,1,0)+IF(H100&gt;'Parameters for scoring'!V$6,-1,0)</f>
        <v>1</v>
      </c>
      <c r="T100" s="36">
        <f>IF(I100='Parameters for scoring'!W$8,3,0)+IF(I100='Parameters for scoring'!W$7,2,0)+IF(I100='Parameters for scoring'!W$6,1,0)+IF(I100&gt;'Parameters for scoring'!W$6,-1,0)</f>
        <v>2</v>
      </c>
      <c r="U100" s="36">
        <f>IF(J100&lt;'Parameters for scoring'!Q$9,1,0)+IF(J100&lt;'Parameters for scoring'!Q$11,-1,0)+IF(J100&lt;'Parameters for scoring'!Q$8,1,0)+IF(J100&lt;'Parameters for scoring'!Q$11,-1,0)+IF(J100&lt;'Parameters for scoring'!Q$7,1,0)+IF(J100&lt;'Parameters for scoring'!Q$11,-2,0)+IF(J100&gt;'Parameters for scoring'!Q$7,-1,0)</f>
        <v>3</v>
      </c>
      <c r="V100" s="36">
        <f>IF(K100=-1, 2,0)+IF(K100=0,3,0)+IF(K100=1, -2,0)+IF(K100&gt;1,-3,0)+IF(K100=-2, 1,0)+IF(K100&lt;-2, -1,0)</f>
        <v>3</v>
      </c>
      <c r="W100" s="36">
        <f>IF(L100&lt;'Parameters for scoring'!R$9,1,0)+IF(L100&lt;'Parameters for scoring'!R$11,-1,0)+IF(L100&lt;'Parameters for scoring'!R$8,1,0)+IF(L100&lt;'Parameters for scoring'!R$12,-1,0)+IF(L100&lt;'Parameters for scoring'!R$7,1,0)+IF(L100&lt;'Parameters for scoring'!R$13,-2,0)+IF(L100&gt;'Parameters for scoring'!R$7,-1,0)</f>
        <v>3</v>
      </c>
      <c r="X100" s="36">
        <f>IF(M100&lt;'Parameters for scoring'!S$9,1,0)+IF(M100&lt;'Parameters for scoring'!S$11,-1,0)+IF(M100&lt;'Parameters for scoring'!S$8,1,0)+IF(M100&lt;'Parameters for scoring'!S$12,-1,0)+IF(M100&lt;'Parameters for scoring'!S$7,1,0)+IF(M100&lt;'Parameters for scoring'!S$13,-2,0)+IF(M100&gt;'Parameters for scoring'!S$7,-1,0)</f>
        <v>3</v>
      </c>
      <c r="Y100" s="36">
        <f>IF(N100&lt;'Parameters for scoring'!T$9,1,0)+IF(N100&lt;'Parameters for scoring'!T$11,-1,0)+IF(N100&lt;'Parameters for scoring'!T$8,1,0)+IF(N100&lt;'Parameters for scoring'!T$12,-1,0)+IF(N100&lt;'Parameters for scoring'!T$7,1,0)+IF(N100&lt;'Parameters for scoring'!T$13,-2,0)+IF(N100&gt;'Parameters for scoring'!T$7,-1,0)</f>
        <v>3</v>
      </c>
      <c r="Z100" s="36">
        <f>SUM(P100:U100)/2+V100+SUM(W100:X100)/2+Y100</f>
        <v>15</v>
      </c>
      <c r="AA100" s="39" t="s">
        <v>57</v>
      </c>
    </row>
    <row r="101" spans="1:27" x14ac:dyDescent="0.25">
      <c r="A101" s="42" t="str">
        <f>HYPERLINK("Structures\MMV1102713.png","MMV1102713")</f>
        <v>MMV1102713</v>
      </c>
      <c r="B101" t="s">
        <v>1262</v>
      </c>
      <c r="C101" t="s">
        <v>1263</v>
      </c>
      <c r="D101" t="s">
        <v>1264</v>
      </c>
      <c r="E101">
        <v>393.36599999999999</v>
      </c>
      <c r="F101" s="17">
        <v>0.42857142857142855</v>
      </c>
      <c r="G101">
        <v>7</v>
      </c>
      <c r="H101">
        <v>4</v>
      </c>
      <c r="I101">
        <v>1</v>
      </c>
      <c r="J101">
        <v>71.53</v>
      </c>
      <c r="K101">
        <v>0</v>
      </c>
      <c r="L101">
        <v>2.2799999999999998</v>
      </c>
      <c r="M101" s="40">
        <v>-4.72</v>
      </c>
      <c r="N101">
        <v>2.2799999999999998</v>
      </c>
      <c r="O101" t="s">
        <v>1261</v>
      </c>
      <c r="P101" s="36">
        <f>IF(E101&lt;'Parameters for scoring'!O$9,1,0)+IF(E101&lt;'Parameters for scoring'!O$11,-1,0)+IF(E101&lt;'Parameters for scoring'!O$8,1,0)+IF(E101&lt;'Parameters for scoring'!O$12,-1,0)+IF(E101&lt;'Parameters for scoring'!O$7,1,0)+IF(E101&lt;'Parameters for scoring'!O$13,-2,0)+IF(E101&gt;'Parameters for scoring'!O$7,-1,0)</f>
        <v>3</v>
      </c>
      <c r="Q101" s="36">
        <f>IF(F101&lt;'Parameters for scoring'!P$9,1,0)+IF(F101&lt;'Parameters for scoring'!P$11,-1,0)+IF(F101&lt;'Parameters for scoring'!P$8,1,0)+IF(F101&lt;'Parameters for scoring'!P$12,-1,0)+IF(F101&lt;'Parameters for scoring'!P$7,1,0)+IF(F101&lt;'Parameters for scoring'!P$12,-2,0)+IF(F101&gt;'Parameters for scoring'!P$7,-1,0)</f>
        <v>2</v>
      </c>
      <c r="R101" s="36">
        <f>IF(G101='Parameters for scoring'!$U$8,3,0)+IF(G101='Parameters for scoring'!$U$7,2,0)+IF(G101='Parameters for scoring'!$U$10, 1,0)+IF(G101='Parameters for scoring'!$U$9,2,0)+IF(G101='Parameters for scoring'!$U$6,1,0)+IF(G101&gt;'Parameters for scoring'!$U$6,-1,0)+IF(G101&lt;'[1]Parameters for scoring'!$U$10,-1,0)</f>
        <v>1</v>
      </c>
      <c r="S101" s="36">
        <f>IF(H101='Parameters for scoring'!V$8,3,0)+IF(H101='Parameters for scoring'!V$7,2,0)+IF(H101='Parameters for scoring'!V$9,2,0)+IF(H101='Parameters for scoring'!V$6,1,0)+IF(H101='Parameters for scoring'!V$10,1,0)+IF(H101&gt;'Parameters for scoring'!V$6,-1,0)</f>
        <v>1</v>
      </c>
      <c r="T101" s="36">
        <f>IF(I101='Parameters for scoring'!W$8,3,0)+IF(I101='Parameters for scoring'!W$7,2,0)+IF(I101='Parameters for scoring'!W$6,1,0)+IF(I101&gt;'Parameters for scoring'!W$6,-1,0)</f>
        <v>2</v>
      </c>
      <c r="U101" s="36">
        <f>IF(J101&lt;'Parameters for scoring'!Q$9,1,0)+IF(J101&lt;'Parameters for scoring'!Q$11,-1,0)+IF(J101&lt;'Parameters for scoring'!Q$8,1,0)+IF(J101&lt;'Parameters for scoring'!Q$11,-1,0)+IF(J101&lt;'Parameters for scoring'!Q$7,1,0)+IF(J101&lt;'Parameters for scoring'!Q$11,-2,0)+IF(J101&gt;'Parameters for scoring'!Q$7,-1,0)</f>
        <v>3</v>
      </c>
      <c r="V101" s="36">
        <f>IF(K101=-1, 2,0)+IF(K101=0,3,0)+IF(K101=1, -2,0)+IF(K101&gt;1,-3,0)+IF(K101=-2, 1,0)+IF(K101&lt;-2, -1,0)</f>
        <v>3</v>
      </c>
      <c r="W101" s="36">
        <f>IF(L101&lt;'Parameters for scoring'!R$9,1,0)+IF(L101&lt;'Parameters for scoring'!R$11,-1,0)+IF(L101&lt;'Parameters for scoring'!R$8,1,0)+IF(L101&lt;'Parameters for scoring'!R$12,-1,0)+IF(L101&lt;'Parameters for scoring'!R$7,1,0)+IF(L101&lt;'Parameters for scoring'!R$13,-2,0)+IF(L101&gt;'Parameters for scoring'!R$7,-1,0)</f>
        <v>3</v>
      </c>
      <c r="X101" s="36">
        <f>IF(M101&lt;'Parameters for scoring'!S$9,1,0)+IF(M101&lt;'Parameters for scoring'!S$11,-1,0)+IF(M101&lt;'Parameters for scoring'!S$8,1,0)+IF(M101&lt;'Parameters for scoring'!S$12,-1,0)+IF(M101&lt;'Parameters for scoring'!S$7,1,0)+IF(M101&lt;'Parameters for scoring'!S$13,-2,0)+IF(M101&gt;'Parameters for scoring'!S$7,-1,0)</f>
        <v>3</v>
      </c>
      <c r="Y101" s="36">
        <f>IF(N101&lt;'Parameters for scoring'!T$9,1,0)+IF(N101&lt;'Parameters for scoring'!T$11,-1,0)+IF(N101&lt;'Parameters for scoring'!T$8,1,0)+IF(N101&lt;'Parameters for scoring'!T$12,-1,0)+IF(N101&lt;'Parameters for scoring'!T$7,1,0)+IF(N101&lt;'Parameters for scoring'!T$13,-2,0)+IF(N101&gt;'Parameters for scoring'!T$7,-1,0)</f>
        <v>3</v>
      </c>
      <c r="Z101" s="36">
        <f>SUM(P101:U101)/2+V101+SUM(W101:X101)/2+Y101</f>
        <v>15</v>
      </c>
      <c r="AA101" s="39" t="s">
        <v>57</v>
      </c>
    </row>
    <row r="102" spans="1:27" x14ac:dyDescent="0.25">
      <c r="A102" s="42" t="str">
        <f>HYPERLINK("Structures\MMV1102399.png","MMV1102399")</f>
        <v>MMV1102399</v>
      </c>
      <c r="B102" t="s">
        <v>1307</v>
      </c>
      <c r="C102" t="s">
        <v>1308</v>
      </c>
      <c r="D102" t="s">
        <v>1309</v>
      </c>
      <c r="E102">
        <v>381.476</v>
      </c>
      <c r="F102" s="17">
        <v>0.42857142857142855</v>
      </c>
      <c r="G102">
        <v>7</v>
      </c>
      <c r="H102">
        <v>3</v>
      </c>
      <c r="I102">
        <v>2</v>
      </c>
      <c r="J102">
        <v>70.67</v>
      </c>
      <c r="K102">
        <v>0</v>
      </c>
      <c r="L102">
        <v>3.62</v>
      </c>
      <c r="M102">
        <v>-4.29</v>
      </c>
      <c r="N102">
        <v>3.62</v>
      </c>
      <c r="O102" t="s">
        <v>1306</v>
      </c>
      <c r="P102" s="36">
        <f>IF(E102&lt;'Parameters for scoring'!O$9,1,0)+IF(E102&lt;'Parameters for scoring'!O$11,-1,0)+IF(E102&lt;'Parameters for scoring'!O$8,1,0)+IF(E102&lt;'Parameters for scoring'!O$12,-1,0)+IF(E102&lt;'Parameters for scoring'!O$7,1,0)+IF(E102&lt;'Parameters for scoring'!O$13,-2,0)+IF(E102&gt;'Parameters for scoring'!O$7,-1,0)</f>
        <v>3</v>
      </c>
      <c r="Q102" s="36">
        <f>IF(F102&lt;'Parameters for scoring'!P$9,1,0)+IF(F102&lt;'Parameters for scoring'!P$11,-1,0)+IF(F102&lt;'Parameters for scoring'!P$8,1,0)+IF(F102&lt;'Parameters for scoring'!P$12,-1,0)+IF(F102&lt;'Parameters for scoring'!P$7,1,0)+IF(F102&lt;'Parameters for scoring'!P$12,-2,0)+IF(F102&gt;'Parameters for scoring'!P$7,-1,0)</f>
        <v>2</v>
      </c>
      <c r="R102" s="36">
        <f>IF(G102='Parameters for scoring'!$U$8,3,0)+IF(G102='Parameters for scoring'!$U$7,2,0)+IF(G102='Parameters for scoring'!$U$10, 1,0)+IF(G102='Parameters for scoring'!$U$9,2,0)+IF(G102='Parameters for scoring'!$U$6,1,0)+IF(G102&gt;'Parameters for scoring'!$U$6,-1,0)+IF(G102&lt;'[1]Parameters for scoring'!$U$10,-1,0)</f>
        <v>1</v>
      </c>
      <c r="S102" s="36">
        <f>IF(H102='Parameters for scoring'!V$8,3,0)+IF(H102='Parameters for scoring'!V$7,2,0)+IF(H102='Parameters for scoring'!V$9,2,0)+IF(H102='Parameters for scoring'!V$6,1,0)+IF(H102='Parameters for scoring'!V$10,1,0)+IF(H102&gt;'Parameters for scoring'!V$6,-1,0)</f>
        <v>2</v>
      </c>
      <c r="T102" s="36">
        <f>IF(I102='Parameters for scoring'!W$8,3,0)+IF(I102='Parameters for scoring'!W$7,2,0)+IF(I102='Parameters for scoring'!W$6,1,0)+IF(I102&gt;'Parameters for scoring'!W$6,-1,0)</f>
        <v>1</v>
      </c>
      <c r="U102" s="36">
        <f>IF(J102&lt;'Parameters for scoring'!Q$9,1,0)+IF(J102&lt;'Parameters for scoring'!Q$11,-1,0)+IF(J102&lt;'Parameters for scoring'!Q$8,1,0)+IF(J102&lt;'Parameters for scoring'!Q$11,-1,0)+IF(J102&lt;'Parameters for scoring'!Q$7,1,0)+IF(J102&lt;'Parameters for scoring'!Q$11,-2,0)+IF(J102&gt;'Parameters for scoring'!Q$7,-1,0)</f>
        <v>3</v>
      </c>
      <c r="V102" s="36">
        <f>IF(K102=-1, 2,0)+IF(K102=0,3,0)+IF(K102=1, -2,0)+IF(K102&gt;1,-3,0)+IF(K102=-2, 1,0)+IF(K102&lt;-2, -1,0)</f>
        <v>3</v>
      </c>
      <c r="W102" s="36">
        <f>IF(L102&lt;'Parameters for scoring'!R$9,1,0)+IF(L102&lt;'Parameters for scoring'!R$11,-1,0)+IF(L102&lt;'Parameters for scoring'!R$8,1,0)+IF(L102&lt;'Parameters for scoring'!R$12,-1,0)+IF(L102&lt;'Parameters for scoring'!R$7,1,0)+IF(L102&lt;'Parameters for scoring'!R$13,-2,0)+IF(L102&gt;'Parameters for scoring'!R$7,-1,0)</f>
        <v>3</v>
      </c>
      <c r="X102" s="36">
        <f>IF(M102&lt;'Parameters for scoring'!S$9,1,0)+IF(M102&lt;'Parameters for scoring'!S$11,-1,0)+IF(M102&lt;'Parameters for scoring'!S$8,1,0)+IF(M102&lt;'Parameters for scoring'!S$12,-1,0)+IF(M102&lt;'Parameters for scoring'!S$7,1,0)+IF(M102&lt;'Parameters for scoring'!S$13,-2,0)+IF(M102&gt;'Parameters for scoring'!S$7,-1,0)</f>
        <v>3</v>
      </c>
      <c r="Y102" s="36">
        <f>IF(N102&lt;'Parameters for scoring'!T$9,1,0)+IF(N102&lt;'Parameters for scoring'!T$11,-1,0)+IF(N102&lt;'Parameters for scoring'!T$8,1,0)+IF(N102&lt;'Parameters for scoring'!T$12,-1,0)+IF(N102&lt;'Parameters for scoring'!T$7,1,0)+IF(N102&lt;'Parameters for scoring'!T$13,-2,0)+IF(N102&gt;'Parameters for scoring'!T$7,-1,0)</f>
        <v>3</v>
      </c>
      <c r="Z102" s="36">
        <f>SUM(P102:U102)/2+V102+SUM(W102:X102)/2+Y102</f>
        <v>15</v>
      </c>
      <c r="AA102" s="39" t="s">
        <v>57</v>
      </c>
    </row>
    <row r="103" spans="1:27" x14ac:dyDescent="0.25">
      <c r="A103" s="42" t="str">
        <f>HYPERLINK("Structures\MMV1451711.png","MMV1451711")</f>
        <v>MMV1451711</v>
      </c>
      <c r="B103" t="s">
        <v>1360</v>
      </c>
      <c r="C103" t="s">
        <v>1361</v>
      </c>
      <c r="D103" t="s">
        <v>1362</v>
      </c>
      <c r="E103">
        <v>396.27</v>
      </c>
      <c r="F103" s="17">
        <v>0.46153846153846156</v>
      </c>
      <c r="G103">
        <v>7</v>
      </c>
      <c r="H103">
        <v>4</v>
      </c>
      <c r="I103">
        <v>1</v>
      </c>
      <c r="J103">
        <v>78.84</v>
      </c>
      <c r="K103">
        <v>0</v>
      </c>
      <c r="L103">
        <v>2.3199999999999998</v>
      </c>
      <c r="M103">
        <v>-4.24</v>
      </c>
      <c r="N103">
        <v>2.3199999999999998</v>
      </c>
      <c r="O103" t="s">
        <v>1359</v>
      </c>
      <c r="P103" s="36">
        <f>IF(E103&lt;'Parameters for scoring'!O$9,1,0)+IF(E103&lt;'Parameters for scoring'!O$11,-1,0)+IF(E103&lt;'Parameters for scoring'!O$8,1,0)+IF(E103&lt;'Parameters for scoring'!O$12,-1,0)+IF(E103&lt;'Parameters for scoring'!O$7,1,0)+IF(E103&lt;'Parameters for scoring'!O$13,-2,0)+IF(E103&gt;'Parameters for scoring'!O$7,-1,0)</f>
        <v>3</v>
      </c>
      <c r="Q103" s="36">
        <f>IF(F103&lt;'Parameters for scoring'!P$9,1,0)+IF(F103&lt;'Parameters for scoring'!P$11,-1,0)+IF(F103&lt;'Parameters for scoring'!P$8,1,0)+IF(F103&lt;'Parameters for scoring'!P$12,-1,0)+IF(F103&lt;'Parameters for scoring'!P$7,1,0)+IF(F103&lt;'Parameters for scoring'!P$12,-2,0)+IF(F103&gt;'Parameters for scoring'!P$7,-1,0)</f>
        <v>2</v>
      </c>
      <c r="R103" s="36">
        <f>IF(G103='Parameters for scoring'!$U$8,3,0)+IF(G103='Parameters for scoring'!$U$7,2,0)+IF(G103='Parameters for scoring'!$U$10, 1,0)+IF(G103='Parameters for scoring'!$U$9,2,0)+IF(G103='Parameters for scoring'!$U$6,1,0)+IF(G103&gt;'Parameters for scoring'!$U$6,-1,0)+IF(G103&lt;'[1]Parameters for scoring'!$U$10,-1,0)</f>
        <v>1</v>
      </c>
      <c r="S103" s="36">
        <f>IF(H103='Parameters for scoring'!V$8,3,0)+IF(H103='Parameters for scoring'!V$7,2,0)+IF(H103='Parameters for scoring'!V$9,2,0)+IF(H103='Parameters for scoring'!V$6,1,0)+IF(H103='Parameters for scoring'!V$10,1,0)+IF(H103&gt;'Parameters for scoring'!V$6,-1,0)</f>
        <v>1</v>
      </c>
      <c r="T103" s="36">
        <f>IF(I103='Parameters for scoring'!W$8,3,0)+IF(I103='Parameters for scoring'!W$7,2,0)+IF(I103='Parameters for scoring'!W$6,1,0)+IF(I103&gt;'Parameters for scoring'!W$6,-1,0)</f>
        <v>2</v>
      </c>
      <c r="U103" s="36">
        <f>IF(J103&lt;'Parameters for scoring'!Q$9,1,0)+IF(J103&lt;'Parameters for scoring'!Q$11,-1,0)+IF(J103&lt;'Parameters for scoring'!Q$8,1,0)+IF(J103&lt;'Parameters for scoring'!Q$11,-1,0)+IF(J103&lt;'Parameters for scoring'!Q$7,1,0)+IF(J103&lt;'Parameters for scoring'!Q$11,-2,0)+IF(J103&gt;'Parameters for scoring'!Q$7,-1,0)</f>
        <v>3</v>
      </c>
      <c r="V103" s="36">
        <f>IF(K103=-1, 2,0)+IF(K103=0,3,0)+IF(K103=1, -2,0)+IF(K103&gt;1,-3,0)+IF(K103=-2, 1,0)+IF(K103&lt;-2, -1,0)</f>
        <v>3</v>
      </c>
      <c r="W103" s="36">
        <f>IF(L103&lt;'Parameters for scoring'!R$9,1,0)+IF(L103&lt;'Parameters for scoring'!R$11,-1,0)+IF(L103&lt;'Parameters for scoring'!R$8,1,0)+IF(L103&lt;'Parameters for scoring'!R$12,-1,0)+IF(L103&lt;'Parameters for scoring'!R$7,1,0)+IF(L103&lt;'Parameters for scoring'!R$13,-2,0)+IF(L103&gt;'Parameters for scoring'!R$7,-1,0)</f>
        <v>3</v>
      </c>
      <c r="X103" s="36">
        <f>IF(M103&lt;'Parameters for scoring'!S$9,1,0)+IF(M103&lt;'Parameters for scoring'!S$11,-1,0)+IF(M103&lt;'Parameters for scoring'!S$8,1,0)+IF(M103&lt;'Parameters for scoring'!S$12,-1,0)+IF(M103&lt;'Parameters for scoring'!S$7,1,0)+IF(M103&lt;'Parameters for scoring'!S$13,-2,0)+IF(M103&gt;'Parameters for scoring'!S$7,-1,0)</f>
        <v>3</v>
      </c>
      <c r="Y103" s="36">
        <f>IF(N103&lt;'Parameters for scoring'!T$9,1,0)+IF(N103&lt;'Parameters for scoring'!T$11,-1,0)+IF(N103&lt;'Parameters for scoring'!T$8,1,0)+IF(N103&lt;'Parameters for scoring'!T$12,-1,0)+IF(N103&lt;'Parameters for scoring'!T$7,1,0)+IF(N103&lt;'Parameters for scoring'!T$13,-2,0)+IF(N103&gt;'Parameters for scoring'!T$7,-1,0)</f>
        <v>3</v>
      </c>
      <c r="Z103" s="36">
        <f>SUM(P103:U103)/2+V103+SUM(W103:X103)/2+Y103</f>
        <v>15</v>
      </c>
      <c r="AA103" s="39" t="s">
        <v>57</v>
      </c>
    </row>
    <row r="104" spans="1:27" x14ac:dyDescent="0.25">
      <c r="A104" s="42" t="str">
        <f>HYPERLINK("Structures\MMV1386358.png","MMV1386358")</f>
        <v>MMV1386358</v>
      </c>
      <c r="B104" t="s">
        <v>512</v>
      </c>
      <c r="C104" t="s">
        <v>513</v>
      </c>
      <c r="D104" t="s">
        <v>514</v>
      </c>
      <c r="E104">
        <v>325.22000000000003</v>
      </c>
      <c r="F104" s="17">
        <v>0.33333333333333331</v>
      </c>
      <c r="G104">
        <v>2</v>
      </c>
      <c r="H104">
        <v>2</v>
      </c>
      <c r="I104">
        <v>1</v>
      </c>
      <c r="J104">
        <v>41.46</v>
      </c>
      <c r="K104">
        <v>0</v>
      </c>
      <c r="L104">
        <v>3.78</v>
      </c>
      <c r="M104">
        <v>-5.35</v>
      </c>
      <c r="N104">
        <v>3.78</v>
      </c>
      <c r="O104" t="s">
        <v>511</v>
      </c>
      <c r="P104" s="36">
        <f>IF(E104&lt;'Parameters for scoring'!O$9,1,0)+IF(E104&lt;'Parameters for scoring'!O$11,-1,0)+IF(E104&lt;'Parameters for scoring'!O$8,1,0)+IF(E104&lt;'Parameters for scoring'!O$12,-1,0)+IF(E104&lt;'Parameters for scoring'!O$7,1,0)+IF(E104&lt;'Parameters for scoring'!O$13,-2,0)+IF(E104&gt;'Parameters for scoring'!O$7,-1,0)</f>
        <v>3</v>
      </c>
      <c r="Q104" s="36">
        <f>IF(F104&lt;'Parameters for scoring'!P$9,1,0)+IF(F104&lt;'Parameters for scoring'!P$11,-1,0)+IF(F104&lt;'Parameters for scoring'!P$8,1,0)+IF(F104&lt;'Parameters for scoring'!P$12,-1,0)+IF(F104&lt;'Parameters for scoring'!P$7,1,0)+IF(F104&lt;'Parameters for scoring'!P$12,-2,0)+IF(F104&gt;'Parameters for scoring'!P$7,-1,0)</f>
        <v>3</v>
      </c>
      <c r="R104" s="36">
        <f>IF(G104='Parameters for scoring'!$U$8,3,0)+IF(G104='Parameters for scoring'!$U$7,2,0)+IF(G104='Parameters for scoring'!$U$10, 1,0)+IF(G104='Parameters for scoring'!$U$9,2,0)+IF(G104='Parameters for scoring'!$U$6,1,0)+IF(G104&gt;'Parameters for scoring'!$U$6,-1,0)+IF(G104&lt;'[1]Parameters for scoring'!$U$10,-1,0)</f>
        <v>-1</v>
      </c>
      <c r="S104" s="36">
        <f>IF(H104='Parameters for scoring'!V$8,3,0)+IF(H104='Parameters for scoring'!V$7,2,0)+IF(H104='Parameters for scoring'!V$9,2,0)+IF(H104='Parameters for scoring'!V$6,1,0)+IF(H104='Parameters for scoring'!V$10,1,0)+IF(H104&gt;'Parameters for scoring'!V$6,-1,0)</f>
        <v>3</v>
      </c>
      <c r="T104" s="36">
        <f>IF(I104='Parameters for scoring'!W$8,3,0)+IF(I104='Parameters for scoring'!W$7,2,0)+IF(I104='Parameters for scoring'!W$6,1,0)+IF(I104&gt;'Parameters for scoring'!W$6,-1,0)</f>
        <v>2</v>
      </c>
      <c r="U104" s="36">
        <f>IF(J104&lt;'Parameters for scoring'!Q$9,1,0)+IF(J104&lt;'Parameters for scoring'!Q$11,-1,0)+IF(J104&lt;'Parameters for scoring'!Q$8,1,0)+IF(J104&lt;'Parameters for scoring'!Q$11,-1,0)+IF(J104&lt;'Parameters for scoring'!Q$7,1,0)+IF(J104&lt;'Parameters for scoring'!Q$11,-2,0)+IF(J104&gt;'Parameters for scoring'!Q$7,-1,0)</f>
        <v>3</v>
      </c>
      <c r="V104" s="36">
        <f>IF(K104=-1, 2,0)+IF(K104=0,3,0)+IF(K104=1, -2,0)+IF(K104&gt;1,-3,0)+IF(K104=-2, 1,0)+IF(K104&lt;-2, -1,0)</f>
        <v>3</v>
      </c>
      <c r="W104" s="36">
        <f>IF(L104&lt;'Parameters for scoring'!R$9,1,0)+IF(L104&lt;'Parameters for scoring'!R$11,-1,0)+IF(L104&lt;'Parameters for scoring'!R$8,1,0)+IF(L104&lt;'Parameters for scoring'!R$12,-1,0)+IF(L104&lt;'Parameters for scoring'!R$7,1,0)+IF(L104&lt;'Parameters for scoring'!R$13,-2,0)+IF(L104&gt;'Parameters for scoring'!R$7,-1,0)</f>
        <v>3</v>
      </c>
      <c r="X104" s="36">
        <f>IF(M104&lt;'Parameters for scoring'!S$9,1,0)+IF(M104&lt;'Parameters for scoring'!S$11,-1,0)+IF(M104&lt;'Parameters for scoring'!S$8,1,0)+IF(M104&lt;'Parameters for scoring'!S$12,-1,0)+IF(M104&lt;'Parameters for scoring'!S$7,1,0)+IF(M104&lt;'Parameters for scoring'!S$13,-2,0)+IF(M104&gt;'Parameters for scoring'!S$7,-1,0)</f>
        <v>2</v>
      </c>
      <c r="Y104" s="36">
        <f>IF(N104&lt;'Parameters for scoring'!T$9,1,0)+IF(N104&lt;'Parameters for scoring'!T$11,-1,0)+IF(N104&lt;'Parameters for scoring'!T$8,1,0)+IF(N104&lt;'Parameters for scoring'!T$12,-1,0)+IF(N104&lt;'Parameters for scoring'!T$7,1,0)+IF(N104&lt;'Parameters for scoring'!T$13,-2,0)+IF(N104&gt;'Parameters for scoring'!T$7,-1,0)</f>
        <v>3</v>
      </c>
      <c r="Z104" s="36">
        <f>SUM(P104:U104)/2+V104+SUM(W104:X104)/2+Y104</f>
        <v>15</v>
      </c>
      <c r="AA104" s="39" t="s">
        <v>57</v>
      </c>
    </row>
    <row r="105" spans="1:27" x14ac:dyDescent="0.25">
      <c r="A105" s="42" t="str">
        <f>HYPERLINK("Structures\MMV1164831.png","MMV1164831")</f>
        <v>MMV1164831</v>
      </c>
      <c r="B105" t="s">
        <v>602</v>
      </c>
      <c r="C105" t="s">
        <v>603</v>
      </c>
      <c r="D105" t="s">
        <v>604</v>
      </c>
      <c r="E105">
        <v>371.75</v>
      </c>
      <c r="F105" s="41">
        <v>0.24</v>
      </c>
      <c r="G105">
        <v>4</v>
      </c>
      <c r="H105">
        <v>5</v>
      </c>
      <c r="I105">
        <v>1</v>
      </c>
      <c r="J105">
        <v>81.38</v>
      </c>
      <c r="K105">
        <v>0</v>
      </c>
      <c r="L105">
        <v>1.69</v>
      </c>
      <c r="M105" s="40">
        <v>-3.48</v>
      </c>
      <c r="N105">
        <v>1.69</v>
      </c>
      <c r="O105" t="s">
        <v>601</v>
      </c>
      <c r="P105" s="36">
        <f>IF(E105&lt;'Parameters for scoring'!O$9,1,0)+IF(E105&lt;'Parameters for scoring'!O$11,-1,0)+IF(E105&lt;'Parameters for scoring'!O$8,1,0)+IF(E105&lt;'Parameters for scoring'!O$12,-1,0)+IF(E105&lt;'Parameters for scoring'!O$7,1,0)+IF(E105&lt;'Parameters for scoring'!O$13,-2,0)+IF(E105&gt;'Parameters for scoring'!O$7,-1,0)</f>
        <v>3</v>
      </c>
      <c r="Q105" s="36">
        <f>IF(F105&lt;'Parameters for scoring'!P$9,1,0)+IF(F105&lt;'Parameters for scoring'!P$11,-1,0)+IF(F105&lt;'Parameters for scoring'!P$8,1,0)+IF(F105&lt;'Parameters for scoring'!P$12,-1,0)+IF(F105&lt;'Parameters for scoring'!P$7,1,0)+IF(F105&lt;'Parameters for scoring'!P$12,-2,0)+IF(F105&gt;'Parameters for scoring'!P$7,-1,0)</f>
        <v>3</v>
      </c>
      <c r="R105" s="36">
        <f>IF(G105='Parameters for scoring'!$U$8,3,0)+IF(G105='Parameters for scoring'!$U$7,2,0)+IF(G105='Parameters for scoring'!$U$10, 1,0)+IF(G105='Parameters for scoring'!$U$9,2,0)+IF(G105='Parameters for scoring'!$U$6,1,0)+IF(G105&gt;'Parameters for scoring'!$U$6,-1,0)+IF(G105&lt;'[1]Parameters for scoring'!$U$10,-1,0)</f>
        <v>2</v>
      </c>
      <c r="S105" s="36">
        <f>IF(H105='Parameters for scoring'!V$8,3,0)+IF(H105='Parameters for scoring'!V$7,2,0)+IF(H105='Parameters for scoring'!V$9,2,0)+IF(H105='Parameters for scoring'!V$6,1,0)+IF(H105='Parameters for scoring'!V$10,1,0)+IF(H105&gt;'Parameters for scoring'!V$6,-1,0)</f>
        <v>-1</v>
      </c>
      <c r="T105" s="36">
        <f>IF(I105='Parameters for scoring'!W$8,3,0)+IF(I105='Parameters for scoring'!W$7,2,0)+IF(I105='Parameters for scoring'!W$6,1,0)+IF(I105&gt;'Parameters for scoring'!W$6,-1,0)</f>
        <v>2</v>
      </c>
      <c r="U105" s="36">
        <f>IF(J105&lt;'Parameters for scoring'!Q$9,1,0)+IF(J105&lt;'Parameters for scoring'!Q$11,-1,0)+IF(J105&lt;'Parameters for scoring'!Q$8,1,0)+IF(J105&lt;'Parameters for scoring'!Q$11,-1,0)+IF(J105&lt;'Parameters for scoring'!Q$7,1,0)+IF(J105&lt;'Parameters for scoring'!Q$11,-2,0)+IF(J105&gt;'Parameters for scoring'!Q$7,-1,0)</f>
        <v>3</v>
      </c>
      <c r="V105" s="36">
        <f>IF(K105=-1, 2,0)+IF(K105=0,3,0)+IF(K105=1, -2,0)+IF(K105&gt;1,-3,0)+IF(K105=-2, 1,0)+IF(K105&lt;-2, -1,0)</f>
        <v>3</v>
      </c>
      <c r="W105" s="36">
        <f>IF(L105&lt;'Parameters for scoring'!R$9,1,0)+IF(L105&lt;'Parameters for scoring'!R$11,-1,0)+IF(L105&lt;'Parameters for scoring'!R$8,1,0)+IF(L105&lt;'Parameters for scoring'!R$12,-1,0)+IF(L105&lt;'Parameters for scoring'!R$7,1,0)+IF(L105&lt;'Parameters for scoring'!R$13,-2,0)+IF(L105&gt;'Parameters for scoring'!R$7,-1,0)</f>
        <v>3</v>
      </c>
      <c r="X105" s="36">
        <f>IF(M105&lt;'Parameters for scoring'!S$9,1,0)+IF(M105&lt;'Parameters for scoring'!S$11,-1,0)+IF(M105&lt;'Parameters for scoring'!S$8,1,0)+IF(M105&lt;'Parameters for scoring'!S$12,-1,0)+IF(M105&lt;'Parameters for scoring'!S$7,1,0)+IF(M105&lt;'Parameters for scoring'!S$13,-2,0)+IF(M105&gt;'Parameters for scoring'!S$7,-1,0)</f>
        <v>3</v>
      </c>
      <c r="Y105" s="36">
        <f>IF(N105&lt;'Parameters for scoring'!T$9,1,0)+IF(N105&lt;'Parameters for scoring'!T$11,-1,0)+IF(N105&lt;'Parameters for scoring'!T$8,1,0)+IF(N105&lt;'Parameters for scoring'!T$12,-1,0)+IF(N105&lt;'Parameters for scoring'!T$7,1,0)+IF(N105&lt;'Parameters for scoring'!T$13,-2,0)+IF(N105&gt;'Parameters for scoring'!T$7,-1,0)</f>
        <v>3</v>
      </c>
      <c r="Z105" s="36">
        <f>SUM(P105:U105)/2+V105+SUM(W105:X105)/2+Y105</f>
        <v>15</v>
      </c>
      <c r="AA105" s="39" t="s">
        <v>57</v>
      </c>
    </row>
    <row r="106" spans="1:27" x14ac:dyDescent="0.25">
      <c r="A106" s="42" t="str">
        <f>HYPERLINK("Structures\MMV1449016.png","MMV1449016")</f>
        <v>MMV1449016</v>
      </c>
      <c r="B106" t="s">
        <v>716</v>
      </c>
      <c r="C106" t="s">
        <v>717</v>
      </c>
      <c r="D106" t="s">
        <v>718</v>
      </c>
      <c r="E106">
        <v>423.27</v>
      </c>
      <c r="F106" s="17">
        <v>0.59259259259259256</v>
      </c>
      <c r="G106">
        <v>4</v>
      </c>
      <c r="H106">
        <v>4</v>
      </c>
      <c r="I106">
        <v>0</v>
      </c>
      <c r="J106">
        <v>78.48</v>
      </c>
      <c r="K106">
        <v>0</v>
      </c>
      <c r="L106">
        <v>2.57</v>
      </c>
      <c r="M106">
        <v>-5.17</v>
      </c>
      <c r="N106">
        <v>2.57</v>
      </c>
      <c r="O106" t="s">
        <v>715</v>
      </c>
      <c r="P106" s="36">
        <f>IF(E106&lt;'Parameters for scoring'!O$9,1,0)+IF(E106&lt;'Parameters for scoring'!O$11,-1,0)+IF(E106&lt;'Parameters for scoring'!O$8,1,0)+IF(E106&lt;'Parameters for scoring'!O$12,-1,0)+IF(E106&lt;'Parameters for scoring'!O$7,1,0)+IF(E106&lt;'Parameters for scoring'!O$13,-2,0)+IF(E106&gt;'Parameters for scoring'!O$7,-1,0)</f>
        <v>2</v>
      </c>
      <c r="Q106" s="36">
        <f>IF(F106&lt;'Parameters for scoring'!P$9,1,0)+IF(F106&lt;'Parameters for scoring'!P$11,-1,0)+IF(F106&lt;'Parameters for scoring'!P$8,1,0)+IF(F106&lt;'Parameters for scoring'!P$12,-1,0)+IF(F106&lt;'Parameters for scoring'!P$7,1,0)+IF(F106&lt;'Parameters for scoring'!P$12,-2,0)+IF(F106&gt;'Parameters for scoring'!P$7,-1,0)</f>
        <v>1</v>
      </c>
      <c r="R106" s="36">
        <f>IF(G106='Parameters for scoring'!$U$8,3,0)+IF(G106='Parameters for scoring'!$U$7,2,0)+IF(G106='Parameters for scoring'!$U$10, 1,0)+IF(G106='Parameters for scoring'!$U$9,2,0)+IF(G106='Parameters for scoring'!$U$6,1,0)+IF(G106&gt;'Parameters for scoring'!$U$6,-1,0)+IF(G106&lt;'[1]Parameters for scoring'!$U$10,-1,0)</f>
        <v>2</v>
      </c>
      <c r="S106" s="36">
        <f>IF(H106='Parameters for scoring'!V$8,3,0)+IF(H106='Parameters for scoring'!V$7,2,0)+IF(H106='Parameters for scoring'!V$9,2,0)+IF(H106='Parameters for scoring'!V$6,1,0)+IF(H106='Parameters for scoring'!V$10,1,0)+IF(H106&gt;'Parameters for scoring'!V$6,-1,0)</f>
        <v>1</v>
      </c>
      <c r="T106" s="36">
        <f>IF(I106='Parameters for scoring'!W$8,3,0)+IF(I106='Parameters for scoring'!W$7,2,0)+IF(I106='Parameters for scoring'!W$6,1,0)+IF(I106&gt;'Parameters for scoring'!W$6,-1,0)</f>
        <v>3</v>
      </c>
      <c r="U106" s="36">
        <f>IF(J106&lt;'Parameters for scoring'!Q$9,1,0)+IF(J106&lt;'Parameters for scoring'!Q$11,-1,0)+IF(J106&lt;'Parameters for scoring'!Q$8,1,0)+IF(J106&lt;'Parameters for scoring'!Q$11,-1,0)+IF(J106&lt;'Parameters for scoring'!Q$7,1,0)+IF(J106&lt;'Parameters for scoring'!Q$11,-2,0)+IF(J106&gt;'Parameters for scoring'!Q$7,-1,0)</f>
        <v>3</v>
      </c>
      <c r="V106" s="36">
        <f>IF(K106=-1, 2,0)+IF(K106=0,3,0)+IF(K106=1, -2,0)+IF(K106&gt;1,-3,0)+IF(K106=-2, 1,0)+IF(K106&lt;-2, -1,0)</f>
        <v>3</v>
      </c>
      <c r="W106" s="36">
        <f>IF(L106&lt;'Parameters for scoring'!R$9,1,0)+IF(L106&lt;'Parameters for scoring'!R$11,-1,0)+IF(L106&lt;'Parameters for scoring'!R$8,1,0)+IF(L106&lt;'Parameters for scoring'!R$12,-1,0)+IF(L106&lt;'Parameters for scoring'!R$7,1,0)+IF(L106&lt;'Parameters for scoring'!R$13,-2,0)+IF(L106&gt;'Parameters for scoring'!R$7,-1,0)</f>
        <v>3</v>
      </c>
      <c r="X106" s="36">
        <f>IF(M106&lt;'Parameters for scoring'!S$9,1,0)+IF(M106&lt;'Parameters for scoring'!S$11,-1,0)+IF(M106&lt;'Parameters for scoring'!S$8,1,0)+IF(M106&lt;'Parameters for scoring'!S$12,-1,0)+IF(M106&lt;'Parameters for scoring'!S$7,1,0)+IF(M106&lt;'Parameters for scoring'!S$13,-2,0)+IF(M106&gt;'Parameters for scoring'!S$7,-1,0)</f>
        <v>3</v>
      </c>
      <c r="Y106" s="36">
        <f>IF(N106&lt;'Parameters for scoring'!T$9,1,0)+IF(N106&lt;'Parameters for scoring'!T$11,-1,0)+IF(N106&lt;'Parameters for scoring'!T$8,1,0)+IF(N106&lt;'Parameters for scoring'!T$12,-1,0)+IF(N106&lt;'Parameters for scoring'!T$7,1,0)+IF(N106&lt;'Parameters for scoring'!T$13,-2,0)+IF(N106&gt;'Parameters for scoring'!T$7,-1,0)</f>
        <v>3</v>
      </c>
      <c r="Z106" s="36">
        <f>SUM(P106:U106)/2+V106+SUM(W106:X106)/2+Y106</f>
        <v>15</v>
      </c>
      <c r="AA106" s="39" t="s">
        <v>57</v>
      </c>
    </row>
    <row r="107" spans="1:27" x14ac:dyDescent="0.25">
      <c r="A107" s="42" t="str">
        <f>HYPERLINK("Structures\MMV1308605.png","MMV1308605")</f>
        <v>MMV1308605</v>
      </c>
      <c r="B107" t="s">
        <v>1195</v>
      </c>
      <c r="C107" t="s">
        <v>1196</v>
      </c>
      <c r="D107" t="s">
        <v>1197</v>
      </c>
      <c r="E107">
        <v>341.31</v>
      </c>
      <c r="F107" s="41">
        <v>0.60869565217391308</v>
      </c>
      <c r="G107">
        <v>5</v>
      </c>
      <c r="H107">
        <v>4</v>
      </c>
      <c r="I107">
        <v>2</v>
      </c>
      <c r="J107">
        <v>89.59</v>
      </c>
      <c r="K107">
        <v>0</v>
      </c>
      <c r="L107">
        <v>1.52</v>
      </c>
      <c r="M107">
        <v>-5.1100000000000003</v>
      </c>
      <c r="N107">
        <v>1.52</v>
      </c>
      <c r="O107" t="s">
        <v>1194</v>
      </c>
      <c r="P107" s="36">
        <f>IF(E107&lt;'Parameters for scoring'!O$9,1,0)+IF(E107&lt;'Parameters for scoring'!O$11,-1,0)+IF(E107&lt;'Parameters for scoring'!O$8,1,0)+IF(E107&lt;'Parameters for scoring'!O$12,-1,0)+IF(E107&lt;'Parameters for scoring'!O$7,1,0)+IF(E107&lt;'Parameters for scoring'!O$13,-2,0)+IF(E107&gt;'Parameters for scoring'!O$7,-1,0)</f>
        <v>3</v>
      </c>
      <c r="Q107" s="36">
        <f>IF(F107&lt;'Parameters for scoring'!P$9,1,0)+IF(F107&lt;'Parameters for scoring'!P$11,-1,0)+IF(F107&lt;'Parameters for scoring'!P$8,1,0)+IF(F107&lt;'Parameters for scoring'!P$12,-1,0)+IF(F107&lt;'Parameters for scoring'!P$7,1,0)+IF(F107&lt;'Parameters for scoring'!P$12,-2,0)+IF(F107&gt;'Parameters for scoring'!P$7,-1,0)</f>
        <v>1</v>
      </c>
      <c r="R107" s="36">
        <f>IF(G107='Parameters for scoring'!$U$8,3,0)+IF(G107='Parameters for scoring'!$U$7,2,0)+IF(G107='Parameters for scoring'!$U$10, 1,0)+IF(G107='Parameters for scoring'!$U$9,2,0)+IF(G107='Parameters for scoring'!$U$6,1,0)+IF(G107&gt;'Parameters for scoring'!$U$6,-1,0)+IF(G107&lt;'[1]Parameters for scoring'!$U$10,-1,0)</f>
        <v>3</v>
      </c>
      <c r="S107" s="36">
        <f>IF(H107='Parameters for scoring'!V$8,3,0)+IF(H107='Parameters for scoring'!V$7,2,0)+IF(H107='Parameters for scoring'!V$9,2,0)+IF(H107='Parameters for scoring'!V$6,1,0)+IF(H107='Parameters for scoring'!V$10,1,0)+IF(H107&gt;'Parameters for scoring'!V$6,-1,0)</f>
        <v>1</v>
      </c>
      <c r="T107" s="36">
        <f>IF(I107='Parameters for scoring'!W$8,3,0)+IF(I107='Parameters for scoring'!W$7,2,0)+IF(I107='Parameters for scoring'!W$6,1,0)+IF(I107&gt;'Parameters for scoring'!W$6,-1,0)</f>
        <v>1</v>
      </c>
      <c r="U107" s="36">
        <f>IF(J107&lt;'Parameters for scoring'!Q$9,1,0)+IF(J107&lt;'Parameters for scoring'!Q$11,-1,0)+IF(J107&lt;'Parameters for scoring'!Q$8,1,0)+IF(J107&lt;'Parameters for scoring'!Q$11,-1,0)+IF(J107&lt;'Parameters for scoring'!Q$7,1,0)+IF(J107&lt;'Parameters for scoring'!Q$11,-2,0)+IF(J107&gt;'Parameters for scoring'!Q$7,-1,0)</f>
        <v>3</v>
      </c>
      <c r="V107" s="36">
        <f>IF(K107=-1, 2,0)+IF(K107=0,3,0)+IF(K107=1, -2,0)+IF(K107&gt;1,-3,0)+IF(K107=-2, 1,0)+IF(K107&lt;-2, -1,0)</f>
        <v>3</v>
      </c>
      <c r="W107" s="36">
        <f>IF(L107&lt;'Parameters for scoring'!R$9,1,0)+IF(L107&lt;'Parameters for scoring'!R$11,-1,0)+IF(L107&lt;'Parameters for scoring'!R$8,1,0)+IF(L107&lt;'Parameters for scoring'!R$12,-1,0)+IF(L107&lt;'Parameters for scoring'!R$7,1,0)+IF(L107&lt;'Parameters for scoring'!R$13,-2,0)+IF(L107&gt;'Parameters for scoring'!R$7,-1,0)</f>
        <v>3</v>
      </c>
      <c r="X107" s="36">
        <f>IF(M107&lt;'Parameters for scoring'!S$9,1,0)+IF(M107&lt;'Parameters for scoring'!S$11,-1,0)+IF(M107&lt;'Parameters for scoring'!S$8,1,0)+IF(M107&lt;'Parameters for scoring'!S$12,-1,0)+IF(M107&lt;'Parameters for scoring'!S$7,1,0)+IF(M107&lt;'Parameters for scoring'!S$13,-2,0)+IF(M107&gt;'Parameters for scoring'!S$7,-1,0)</f>
        <v>3</v>
      </c>
      <c r="Y107" s="36">
        <f>IF(N107&lt;'Parameters for scoring'!T$9,1,0)+IF(N107&lt;'Parameters for scoring'!T$11,-1,0)+IF(N107&lt;'Parameters for scoring'!T$8,1,0)+IF(N107&lt;'Parameters for scoring'!T$12,-1,0)+IF(N107&lt;'Parameters for scoring'!T$7,1,0)+IF(N107&lt;'Parameters for scoring'!T$13,-2,0)+IF(N107&gt;'Parameters for scoring'!T$7,-1,0)</f>
        <v>3</v>
      </c>
      <c r="Z107" s="36">
        <f>SUM(P107:U107)/2+V107+SUM(W107:X107)/2+Y107</f>
        <v>15</v>
      </c>
      <c r="AA107" s="39" t="s">
        <v>57</v>
      </c>
    </row>
    <row r="108" spans="1:27" x14ac:dyDescent="0.25">
      <c r="A108" s="42" t="str">
        <f>HYPERLINK("Structures\MMV1516156.png","MMV1516156")</f>
        <v>MMV1516156</v>
      </c>
      <c r="B108" t="s">
        <v>1364</v>
      </c>
      <c r="C108" t="s">
        <v>1365</v>
      </c>
      <c r="D108" t="s">
        <v>1366</v>
      </c>
      <c r="E108">
        <v>397.87</v>
      </c>
      <c r="F108" s="17">
        <v>0.23076923076923078</v>
      </c>
      <c r="G108">
        <v>6</v>
      </c>
      <c r="H108">
        <v>5</v>
      </c>
      <c r="I108">
        <v>1</v>
      </c>
      <c r="J108">
        <v>99.5</v>
      </c>
      <c r="K108">
        <v>0</v>
      </c>
      <c r="L108">
        <v>1.54</v>
      </c>
      <c r="M108">
        <v>-4.2</v>
      </c>
      <c r="N108">
        <v>1.54</v>
      </c>
      <c r="O108" t="s">
        <v>1363</v>
      </c>
      <c r="P108" s="36">
        <f>IF(E108&lt;'Parameters for scoring'!O$9,1,0)+IF(E108&lt;'Parameters for scoring'!O$11,-1,0)+IF(E108&lt;'Parameters for scoring'!O$8,1,0)+IF(E108&lt;'Parameters for scoring'!O$12,-1,0)+IF(E108&lt;'Parameters for scoring'!O$7,1,0)+IF(E108&lt;'Parameters for scoring'!O$13,-2,0)+IF(E108&gt;'Parameters for scoring'!O$7,-1,0)</f>
        <v>3</v>
      </c>
      <c r="Q108" s="36">
        <f>IF(F108&lt;'Parameters for scoring'!P$9,1,0)+IF(F108&lt;'Parameters for scoring'!P$11,-1,0)+IF(F108&lt;'Parameters for scoring'!P$8,1,0)+IF(F108&lt;'Parameters for scoring'!P$12,-1,0)+IF(F108&lt;'Parameters for scoring'!P$7,1,0)+IF(F108&lt;'Parameters for scoring'!P$12,-2,0)+IF(F108&gt;'Parameters for scoring'!P$7,-1,0)</f>
        <v>3</v>
      </c>
      <c r="R108" s="36">
        <f>IF(G108='Parameters for scoring'!$U$8,3,0)+IF(G108='Parameters for scoring'!$U$7,2,0)+IF(G108='Parameters for scoring'!$U$10, 1,0)+IF(G108='Parameters for scoring'!$U$9,2,0)+IF(G108='Parameters for scoring'!$U$6,1,0)+IF(G108&gt;'Parameters for scoring'!$U$6,-1,0)+IF(G108&lt;'[1]Parameters for scoring'!$U$10,-1,0)</f>
        <v>2</v>
      </c>
      <c r="S108" s="36">
        <f>IF(H108='Parameters for scoring'!V$8,3,0)+IF(H108='Parameters for scoring'!V$7,2,0)+IF(H108='Parameters for scoring'!V$9,2,0)+IF(H108='Parameters for scoring'!V$6,1,0)+IF(H108='Parameters for scoring'!V$10,1,0)+IF(H108&gt;'Parameters for scoring'!V$6,-1,0)</f>
        <v>-1</v>
      </c>
      <c r="T108" s="36">
        <f>IF(I108='Parameters for scoring'!W$8,3,0)+IF(I108='Parameters for scoring'!W$7,2,0)+IF(I108='Parameters for scoring'!W$6,1,0)+IF(I108&gt;'Parameters for scoring'!W$6,-1,0)</f>
        <v>2</v>
      </c>
      <c r="U108" s="36">
        <f>IF(J108&lt;'Parameters for scoring'!Q$9,1,0)+IF(J108&lt;'Parameters for scoring'!Q$11,-1,0)+IF(J108&lt;'Parameters for scoring'!Q$8,1,0)+IF(J108&lt;'Parameters for scoring'!Q$11,-1,0)+IF(J108&lt;'Parameters for scoring'!Q$7,1,0)+IF(J108&lt;'Parameters for scoring'!Q$11,-2,0)+IF(J108&gt;'Parameters for scoring'!Q$7,-1,0)</f>
        <v>3</v>
      </c>
      <c r="V108" s="36">
        <f>IF(K108=-1, 2,0)+IF(K108=0,3,0)+IF(K108=1, -2,0)+IF(K108&gt;1,-3,0)+IF(K108=-2, 1,0)+IF(K108&lt;-2, -1,0)</f>
        <v>3</v>
      </c>
      <c r="W108" s="36">
        <f>IF(L108&lt;'Parameters for scoring'!R$9,1,0)+IF(L108&lt;'Parameters for scoring'!R$11,-1,0)+IF(L108&lt;'Parameters for scoring'!R$8,1,0)+IF(L108&lt;'Parameters for scoring'!R$12,-1,0)+IF(L108&lt;'Parameters for scoring'!R$7,1,0)+IF(L108&lt;'Parameters for scoring'!R$13,-2,0)+IF(L108&gt;'Parameters for scoring'!R$7,-1,0)</f>
        <v>3</v>
      </c>
      <c r="X108" s="36">
        <f>IF(M108&lt;'Parameters for scoring'!S$9,1,0)+IF(M108&lt;'Parameters for scoring'!S$11,-1,0)+IF(M108&lt;'Parameters for scoring'!S$8,1,0)+IF(M108&lt;'Parameters for scoring'!S$12,-1,0)+IF(M108&lt;'Parameters for scoring'!S$7,1,0)+IF(M108&lt;'Parameters for scoring'!S$13,-2,0)+IF(M108&gt;'Parameters for scoring'!S$7,-1,0)</f>
        <v>3</v>
      </c>
      <c r="Y108" s="36">
        <f>IF(N108&lt;'Parameters for scoring'!T$9,1,0)+IF(N108&lt;'Parameters for scoring'!T$11,-1,0)+IF(N108&lt;'Parameters for scoring'!T$8,1,0)+IF(N108&lt;'Parameters for scoring'!T$12,-1,0)+IF(N108&lt;'Parameters for scoring'!T$7,1,0)+IF(N108&lt;'Parameters for scoring'!T$13,-2,0)+IF(N108&gt;'Parameters for scoring'!T$7,-1,0)</f>
        <v>3</v>
      </c>
      <c r="Z108" s="36">
        <f>SUM(P108:U108)/2+V108+SUM(W108:X108)/2+Y108</f>
        <v>15</v>
      </c>
      <c r="AA108" s="39" t="s">
        <v>57</v>
      </c>
    </row>
    <row r="109" spans="1:27" x14ac:dyDescent="0.25">
      <c r="A109" s="42" t="str">
        <f>HYPERLINK("Structures\MMV1028379.png","MMV1028379")</f>
        <v>MMV1028379</v>
      </c>
      <c r="B109" t="s">
        <v>523</v>
      </c>
      <c r="C109" t="s">
        <v>524</v>
      </c>
      <c r="D109" t="s">
        <v>525</v>
      </c>
      <c r="E109">
        <v>285.41000000000003</v>
      </c>
      <c r="F109" s="41">
        <v>0.3</v>
      </c>
      <c r="G109">
        <v>2</v>
      </c>
      <c r="H109">
        <v>3</v>
      </c>
      <c r="I109">
        <v>1</v>
      </c>
      <c r="J109">
        <v>36.75</v>
      </c>
      <c r="K109">
        <v>0</v>
      </c>
      <c r="L109">
        <v>3.99</v>
      </c>
      <c r="M109">
        <v>-5.15</v>
      </c>
      <c r="N109">
        <v>3.99</v>
      </c>
      <c r="O109" t="s">
        <v>522</v>
      </c>
      <c r="P109" s="36">
        <f>IF(E109&lt;'Parameters for scoring'!O$9,1,0)+IF(E109&lt;'Parameters for scoring'!O$11,-1,0)+IF(E109&lt;'Parameters for scoring'!O$8,1,0)+IF(E109&lt;'Parameters for scoring'!O$12,-1,0)+IF(E109&lt;'Parameters for scoring'!O$7,1,0)+IF(E109&lt;'Parameters for scoring'!O$13,-2,0)+IF(E109&gt;'Parameters for scoring'!O$7,-1,0)</f>
        <v>3</v>
      </c>
      <c r="Q109" s="36">
        <f>IF(F109&lt;'Parameters for scoring'!P$9,1,0)+IF(F109&lt;'Parameters for scoring'!P$11,-1,0)+IF(F109&lt;'Parameters for scoring'!P$8,1,0)+IF(F109&lt;'Parameters for scoring'!P$12,-1,0)+IF(F109&lt;'Parameters for scoring'!P$7,1,0)+IF(F109&lt;'Parameters for scoring'!P$12,-2,0)+IF(F109&gt;'Parameters for scoring'!P$7,-1,0)</f>
        <v>3</v>
      </c>
      <c r="R109" s="36">
        <f>IF(G109='Parameters for scoring'!$U$8,3,0)+IF(G109='Parameters for scoring'!$U$7,2,0)+IF(G109='Parameters for scoring'!$U$10, 1,0)+IF(G109='Parameters for scoring'!$U$9,2,0)+IF(G109='Parameters for scoring'!$U$6,1,0)+IF(G109&gt;'Parameters for scoring'!$U$6,-1,0)+IF(G109&lt;'[1]Parameters for scoring'!$U$10,-1,0)</f>
        <v>-1</v>
      </c>
      <c r="S109" s="36">
        <f>IF(H109='Parameters for scoring'!V$8,3,0)+IF(H109='Parameters for scoring'!V$7,2,0)+IF(H109='Parameters for scoring'!V$9,2,0)+IF(H109='Parameters for scoring'!V$6,1,0)+IF(H109='Parameters for scoring'!V$10,1,0)+IF(H109&gt;'Parameters for scoring'!V$6,-1,0)</f>
        <v>2</v>
      </c>
      <c r="T109" s="36">
        <f>IF(I109='Parameters for scoring'!W$8,3,0)+IF(I109='Parameters for scoring'!W$7,2,0)+IF(I109='Parameters for scoring'!W$6,1,0)+IF(I109&gt;'Parameters for scoring'!W$6,-1,0)</f>
        <v>2</v>
      </c>
      <c r="U109" s="36">
        <f>IF(J109&lt;'Parameters for scoring'!Q$9,1,0)+IF(J109&lt;'Parameters for scoring'!Q$11,-1,0)+IF(J109&lt;'Parameters for scoring'!Q$8,1,0)+IF(J109&lt;'Parameters for scoring'!Q$11,-1,0)+IF(J109&lt;'Parameters for scoring'!Q$7,1,0)+IF(J109&lt;'Parameters for scoring'!Q$11,-2,0)+IF(J109&gt;'Parameters for scoring'!Q$7,-1,0)</f>
        <v>3</v>
      </c>
      <c r="V109" s="36">
        <f>IF(K109=-1, 2,0)+IF(K109=0,3,0)+IF(K109=1, -2,0)+IF(K109&gt;1,-3,0)+IF(K109=-2, 1,0)+IF(K109&lt;-2, -1,0)</f>
        <v>3</v>
      </c>
      <c r="W109" s="36">
        <f>IF(L109&lt;'Parameters for scoring'!R$9,1,0)+IF(L109&lt;'Parameters for scoring'!R$11,-1,0)+IF(L109&lt;'Parameters for scoring'!R$8,1,0)+IF(L109&lt;'Parameters for scoring'!R$12,-1,0)+IF(L109&lt;'Parameters for scoring'!R$7,1,0)+IF(L109&lt;'Parameters for scoring'!R$13,-2,0)+IF(L109&gt;'Parameters for scoring'!R$7,-1,0)</f>
        <v>3</v>
      </c>
      <c r="X109" s="36">
        <f>IF(M109&lt;'Parameters for scoring'!S$9,1,0)+IF(M109&lt;'Parameters for scoring'!S$11,-1,0)+IF(M109&lt;'Parameters for scoring'!S$8,1,0)+IF(M109&lt;'Parameters for scoring'!S$12,-1,0)+IF(M109&lt;'Parameters for scoring'!S$7,1,0)+IF(M109&lt;'Parameters for scoring'!S$13,-2,0)+IF(M109&gt;'Parameters for scoring'!S$7,-1,0)</f>
        <v>3</v>
      </c>
      <c r="Y109" s="36">
        <f>IF(N109&lt;'Parameters for scoring'!T$9,1,0)+IF(N109&lt;'Parameters for scoring'!T$11,-1,0)+IF(N109&lt;'Parameters for scoring'!T$8,1,0)+IF(N109&lt;'Parameters for scoring'!T$12,-1,0)+IF(N109&lt;'Parameters for scoring'!T$7,1,0)+IF(N109&lt;'Parameters for scoring'!T$13,-2,0)+IF(N109&gt;'Parameters for scoring'!T$7,-1,0)</f>
        <v>3</v>
      </c>
      <c r="Z109" s="36">
        <f>SUM(P109:U109)/2+V109+SUM(W109:X109)/2+Y109</f>
        <v>15</v>
      </c>
      <c r="AA109" s="39" t="s">
        <v>57</v>
      </c>
    </row>
    <row r="110" spans="1:27" x14ac:dyDescent="0.25">
      <c r="A110" s="42" t="str">
        <f>HYPERLINK("Structures\MMV1448997.png","MMV1448997")</f>
        <v>MMV1448997</v>
      </c>
      <c r="B110" t="s">
        <v>117</v>
      </c>
      <c r="C110" t="s">
        <v>118</v>
      </c>
      <c r="D110" t="s">
        <v>119</v>
      </c>
      <c r="E110">
        <v>350.44</v>
      </c>
      <c r="F110" s="41">
        <v>0.64</v>
      </c>
      <c r="G110">
        <v>4</v>
      </c>
      <c r="H110">
        <v>3</v>
      </c>
      <c r="I110">
        <v>1</v>
      </c>
      <c r="J110">
        <v>59.81</v>
      </c>
      <c r="K110">
        <v>0</v>
      </c>
      <c r="L110">
        <v>4.13</v>
      </c>
      <c r="M110">
        <v>-4.9000000000000004</v>
      </c>
      <c r="N110">
        <v>4.13</v>
      </c>
      <c r="O110" t="s">
        <v>116</v>
      </c>
      <c r="P110" s="36">
        <f>IF(E110&lt;'Parameters for scoring'!O$9,1,0)+IF(E110&lt;'Parameters for scoring'!O$11,-1,0)+IF(E110&lt;'Parameters for scoring'!O$8,1,0)+IF(E110&lt;'Parameters for scoring'!O$12,-1,0)+IF(E110&lt;'Parameters for scoring'!O$7,1,0)+IF(E110&lt;'Parameters for scoring'!O$13,-2,0)+IF(E110&gt;'Parameters for scoring'!O$7,-1,0)</f>
        <v>3</v>
      </c>
      <c r="Q110" s="36">
        <f>IF(F110&lt;'Parameters for scoring'!P$9,1,0)+IF(F110&lt;'Parameters for scoring'!P$11,-1,0)+IF(F110&lt;'Parameters for scoring'!P$8,1,0)+IF(F110&lt;'Parameters for scoring'!P$12,-1,0)+IF(F110&lt;'Parameters for scoring'!P$7,1,0)+IF(F110&lt;'Parameters for scoring'!P$12,-2,0)+IF(F110&gt;'Parameters for scoring'!P$7,-1,0)</f>
        <v>-1</v>
      </c>
      <c r="R110" s="36">
        <f>IF(G110='Parameters for scoring'!$U$8,3,0)+IF(G110='Parameters for scoring'!$U$7,2,0)+IF(G110='Parameters for scoring'!$U$10, 1,0)+IF(G110='Parameters for scoring'!$U$9,2,0)+IF(G110='Parameters for scoring'!$U$6,1,0)+IF(G110&gt;'Parameters for scoring'!$U$6,-1,0)+IF(G110&lt;'[1]Parameters for scoring'!$U$10,-1,0)</f>
        <v>2</v>
      </c>
      <c r="S110" s="36">
        <f>IF(H110='Parameters for scoring'!V$8,3,0)+IF(H110='Parameters for scoring'!V$7,2,0)+IF(H110='Parameters for scoring'!V$9,2,0)+IF(H110='Parameters for scoring'!V$6,1,0)+IF(H110='Parameters for scoring'!V$10,1,0)+IF(H110&gt;'Parameters for scoring'!V$6,-1,0)</f>
        <v>2</v>
      </c>
      <c r="T110" s="36">
        <f>IF(I110='Parameters for scoring'!W$8,3,0)+IF(I110='Parameters for scoring'!W$7,2,0)+IF(I110='Parameters for scoring'!W$6,1,0)+IF(I110&gt;'Parameters for scoring'!W$6,-1,0)</f>
        <v>2</v>
      </c>
      <c r="U110" s="36">
        <f>IF(J110&lt;'Parameters for scoring'!Q$9,1,0)+IF(J110&lt;'Parameters for scoring'!Q$11,-1,0)+IF(J110&lt;'Parameters for scoring'!Q$8,1,0)+IF(J110&lt;'Parameters for scoring'!Q$11,-1,0)+IF(J110&lt;'Parameters for scoring'!Q$7,1,0)+IF(J110&lt;'Parameters for scoring'!Q$11,-2,0)+IF(J110&gt;'Parameters for scoring'!Q$7,-1,0)</f>
        <v>3</v>
      </c>
      <c r="V110" s="36">
        <f>IF(K110=-1, 2,0)+IF(K110=0,3,0)+IF(K110=1, -2,0)+IF(K110&gt;1,-3,0)+IF(K110=-2, 1,0)+IF(K110&lt;-2, -1,0)</f>
        <v>3</v>
      </c>
      <c r="W110" s="36">
        <f>IF(L110&lt;'Parameters for scoring'!R$9,1,0)+IF(L110&lt;'Parameters for scoring'!R$11,-1,0)+IF(L110&lt;'Parameters for scoring'!R$8,1,0)+IF(L110&lt;'Parameters for scoring'!R$12,-1,0)+IF(L110&lt;'Parameters for scoring'!R$7,1,0)+IF(L110&lt;'Parameters for scoring'!R$13,-2,0)+IF(L110&gt;'Parameters for scoring'!R$7,-1,0)</f>
        <v>3</v>
      </c>
      <c r="X110" s="36">
        <f>IF(M110&lt;'Parameters for scoring'!S$9,1,0)+IF(M110&lt;'Parameters for scoring'!S$11,-1,0)+IF(M110&lt;'Parameters for scoring'!S$8,1,0)+IF(M110&lt;'Parameters for scoring'!S$12,-1,0)+IF(M110&lt;'Parameters for scoring'!S$7,1,0)+IF(M110&lt;'Parameters for scoring'!S$13,-2,0)+IF(M110&gt;'Parameters for scoring'!S$7,-1,0)</f>
        <v>3</v>
      </c>
      <c r="Y110" s="36">
        <f>IF(N110&lt;'Parameters for scoring'!T$9,1,0)+IF(N110&lt;'Parameters for scoring'!T$11,-1,0)+IF(N110&lt;'Parameters for scoring'!T$8,1,0)+IF(N110&lt;'Parameters for scoring'!T$12,-1,0)+IF(N110&lt;'Parameters for scoring'!T$7,1,0)+IF(N110&lt;'Parameters for scoring'!T$13,-2,0)+IF(N110&gt;'Parameters for scoring'!T$7,-1,0)</f>
        <v>3</v>
      </c>
      <c r="Z110" s="36">
        <f>SUM(P110:U110)/2+V110+SUM(W110:X110)/2+Y110</f>
        <v>14.5</v>
      </c>
      <c r="AA110" s="39" t="s">
        <v>57</v>
      </c>
    </row>
    <row r="111" spans="1:27" x14ac:dyDescent="0.25">
      <c r="A111" s="42" t="str">
        <f>HYPERLINK("Structures\MMV1081050.png","MMV1081050")</f>
        <v>MMV1081050</v>
      </c>
      <c r="B111" t="s">
        <v>121</v>
      </c>
      <c r="C111" t="s">
        <v>122</v>
      </c>
      <c r="D111" t="s">
        <v>123</v>
      </c>
      <c r="E111">
        <v>313.42</v>
      </c>
      <c r="F111" s="41">
        <v>0.63636363636363635</v>
      </c>
      <c r="G111">
        <v>3</v>
      </c>
      <c r="H111">
        <v>2</v>
      </c>
      <c r="I111">
        <v>1</v>
      </c>
      <c r="J111">
        <v>46.92</v>
      </c>
      <c r="K111">
        <v>0</v>
      </c>
      <c r="L111">
        <v>4.37</v>
      </c>
      <c r="M111">
        <v>-3.88</v>
      </c>
      <c r="N111">
        <v>4.37</v>
      </c>
      <c r="O111" t="s">
        <v>120</v>
      </c>
      <c r="P111" s="36">
        <f>IF(E111&lt;'Parameters for scoring'!O$9,1,0)+IF(E111&lt;'Parameters for scoring'!O$11,-1,0)+IF(E111&lt;'Parameters for scoring'!O$8,1,0)+IF(E111&lt;'Parameters for scoring'!O$12,-1,0)+IF(E111&lt;'Parameters for scoring'!O$7,1,0)+IF(E111&lt;'Parameters for scoring'!O$13,-2,0)+IF(E111&gt;'Parameters for scoring'!O$7,-1,0)</f>
        <v>3</v>
      </c>
      <c r="Q111" s="36">
        <f>IF(F111&lt;'Parameters for scoring'!P$9,1,0)+IF(F111&lt;'Parameters for scoring'!P$11,-1,0)+IF(F111&lt;'Parameters for scoring'!P$8,1,0)+IF(F111&lt;'Parameters for scoring'!P$12,-1,0)+IF(F111&lt;'Parameters for scoring'!P$7,1,0)+IF(F111&lt;'Parameters for scoring'!P$12,-2,0)+IF(F111&gt;'Parameters for scoring'!P$7,-1,0)</f>
        <v>-1</v>
      </c>
      <c r="R111" s="36">
        <f>IF(G111='Parameters for scoring'!$U$8,3,0)+IF(G111='Parameters for scoring'!$U$7,2,0)+IF(G111='Parameters for scoring'!$U$10, 1,0)+IF(G111='Parameters for scoring'!$U$9,2,0)+IF(G111='Parameters for scoring'!$U$6,1,0)+IF(G111&gt;'Parameters for scoring'!$U$6,-1,0)+IF(G111&lt;'[1]Parameters for scoring'!$U$10,-1,0)</f>
        <v>1</v>
      </c>
      <c r="S111" s="36">
        <f>IF(H111='Parameters for scoring'!V$8,3,0)+IF(H111='Parameters for scoring'!V$7,2,0)+IF(H111='Parameters for scoring'!V$9,2,0)+IF(H111='Parameters for scoring'!V$6,1,0)+IF(H111='Parameters for scoring'!V$10,1,0)+IF(H111&gt;'Parameters for scoring'!V$6,-1,0)</f>
        <v>3</v>
      </c>
      <c r="T111" s="36">
        <f>IF(I111='Parameters for scoring'!W$8,3,0)+IF(I111='Parameters for scoring'!W$7,2,0)+IF(I111='Parameters for scoring'!W$6,1,0)+IF(I111&gt;'Parameters for scoring'!W$6,-1,0)</f>
        <v>2</v>
      </c>
      <c r="U111" s="36">
        <f>IF(J111&lt;'Parameters for scoring'!Q$9,1,0)+IF(J111&lt;'Parameters for scoring'!Q$11,-1,0)+IF(J111&lt;'Parameters for scoring'!Q$8,1,0)+IF(J111&lt;'Parameters for scoring'!Q$11,-1,0)+IF(J111&lt;'Parameters for scoring'!Q$7,1,0)+IF(J111&lt;'Parameters for scoring'!Q$11,-2,0)+IF(J111&gt;'Parameters for scoring'!Q$7,-1,0)</f>
        <v>3</v>
      </c>
      <c r="V111" s="36">
        <f>IF(K111=-1, 2,0)+IF(K111=0,3,0)+IF(K111=1, -2,0)+IF(K111&gt;1,-3,0)+IF(K111=-2, 1,0)+IF(K111&lt;-2, -1,0)</f>
        <v>3</v>
      </c>
      <c r="W111" s="36">
        <f>IF(L111&lt;'Parameters for scoring'!R$9,1,0)+IF(L111&lt;'Parameters for scoring'!R$11,-1,0)+IF(L111&lt;'Parameters for scoring'!R$8,1,0)+IF(L111&lt;'Parameters for scoring'!R$12,-1,0)+IF(L111&lt;'Parameters for scoring'!R$7,1,0)+IF(L111&lt;'Parameters for scoring'!R$13,-2,0)+IF(L111&gt;'Parameters for scoring'!R$7,-1,0)</f>
        <v>3</v>
      </c>
      <c r="X111" s="36">
        <f>IF(M111&lt;'Parameters for scoring'!S$9,1,0)+IF(M111&lt;'Parameters for scoring'!S$11,-1,0)+IF(M111&lt;'Parameters for scoring'!S$8,1,0)+IF(M111&lt;'Parameters for scoring'!S$12,-1,0)+IF(M111&lt;'Parameters for scoring'!S$7,1,0)+IF(M111&lt;'Parameters for scoring'!S$13,-2,0)+IF(M111&gt;'Parameters for scoring'!S$7,-1,0)</f>
        <v>3</v>
      </c>
      <c r="Y111" s="36">
        <f>IF(N111&lt;'Parameters for scoring'!T$9,1,0)+IF(N111&lt;'Parameters for scoring'!T$11,-1,0)+IF(N111&lt;'Parameters for scoring'!T$8,1,0)+IF(N111&lt;'Parameters for scoring'!T$12,-1,0)+IF(N111&lt;'Parameters for scoring'!T$7,1,0)+IF(N111&lt;'Parameters for scoring'!T$13,-2,0)+IF(N111&gt;'Parameters for scoring'!T$7,-1,0)</f>
        <v>3</v>
      </c>
      <c r="Z111" s="36">
        <f>SUM(P111:U111)/2+V111+SUM(W111:X111)/2+Y111</f>
        <v>14.5</v>
      </c>
      <c r="AA111" s="39" t="s">
        <v>57</v>
      </c>
    </row>
    <row r="112" spans="1:27" x14ac:dyDescent="0.25">
      <c r="A112" s="42" t="str">
        <f>HYPERLINK("Structures\MMV1206599.png","MMV1206599")</f>
        <v>MMV1206599</v>
      </c>
      <c r="B112" t="s">
        <v>125</v>
      </c>
      <c r="C112" t="s">
        <v>126</v>
      </c>
      <c r="D112" t="s">
        <v>127</v>
      </c>
      <c r="E112">
        <v>346.83</v>
      </c>
      <c r="F112" s="41">
        <v>0.69565217391304346</v>
      </c>
      <c r="G112">
        <v>4</v>
      </c>
      <c r="H112">
        <v>3</v>
      </c>
      <c r="I112">
        <v>1</v>
      </c>
      <c r="J112">
        <v>59.81</v>
      </c>
      <c r="K112">
        <v>0</v>
      </c>
      <c r="L112">
        <v>3.95</v>
      </c>
      <c r="M112">
        <v>-4.58</v>
      </c>
      <c r="N112">
        <v>3.95</v>
      </c>
      <c r="O112" t="s">
        <v>124</v>
      </c>
      <c r="P112" s="36">
        <f>IF(E112&lt;'Parameters for scoring'!O$9,1,0)+IF(E112&lt;'Parameters for scoring'!O$11,-1,0)+IF(E112&lt;'Parameters for scoring'!O$8,1,0)+IF(E112&lt;'Parameters for scoring'!O$12,-1,0)+IF(E112&lt;'Parameters for scoring'!O$7,1,0)+IF(E112&lt;'Parameters for scoring'!O$13,-2,0)+IF(E112&gt;'Parameters for scoring'!O$7,-1,0)</f>
        <v>3</v>
      </c>
      <c r="Q112" s="36">
        <f>IF(F112&lt;'Parameters for scoring'!P$9,1,0)+IF(F112&lt;'Parameters for scoring'!P$11,-1,0)+IF(F112&lt;'Parameters for scoring'!P$8,1,0)+IF(F112&lt;'Parameters for scoring'!P$12,-1,0)+IF(F112&lt;'Parameters for scoring'!P$7,1,0)+IF(F112&lt;'Parameters for scoring'!P$12,-2,0)+IF(F112&gt;'Parameters for scoring'!P$7,-1,0)</f>
        <v>-1</v>
      </c>
      <c r="R112" s="36">
        <f>IF(G112='Parameters for scoring'!$U$8,3,0)+IF(G112='Parameters for scoring'!$U$7,2,0)+IF(G112='Parameters for scoring'!$U$10, 1,0)+IF(G112='Parameters for scoring'!$U$9,2,0)+IF(G112='Parameters for scoring'!$U$6,1,0)+IF(G112&gt;'Parameters for scoring'!$U$6,-1,0)+IF(G112&lt;'[1]Parameters for scoring'!$U$10,-1,0)</f>
        <v>2</v>
      </c>
      <c r="S112" s="36">
        <f>IF(H112='Parameters for scoring'!V$8,3,0)+IF(H112='Parameters for scoring'!V$7,2,0)+IF(H112='Parameters for scoring'!V$9,2,0)+IF(H112='Parameters for scoring'!V$6,1,0)+IF(H112='Parameters for scoring'!V$10,1,0)+IF(H112&gt;'Parameters for scoring'!V$6,-1,0)</f>
        <v>2</v>
      </c>
      <c r="T112" s="36">
        <f>IF(I112='Parameters for scoring'!W$8,3,0)+IF(I112='Parameters for scoring'!W$7,2,0)+IF(I112='Parameters for scoring'!W$6,1,0)+IF(I112&gt;'Parameters for scoring'!W$6,-1,0)</f>
        <v>2</v>
      </c>
      <c r="U112" s="36">
        <f>IF(J112&lt;'Parameters for scoring'!Q$9,1,0)+IF(J112&lt;'Parameters for scoring'!Q$11,-1,0)+IF(J112&lt;'Parameters for scoring'!Q$8,1,0)+IF(J112&lt;'Parameters for scoring'!Q$11,-1,0)+IF(J112&lt;'Parameters for scoring'!Q$7,1,0)+IF(J112&lt;'Parameters for scoring'!Q$11,-2,0)+IF(J112&gt;'Parameters for scoring'!Q$7,-1,0)</f>
        <v>3</v>
      </c>
      <c r="V112" s="36">
        <f>IF(K112=-1, 2,0)+IF(K112=0,3,0)+IF(K112=1, -2,0)+IF(K112&gt;1,-3,0)+IF(K112=-2, 1,0)+IF(K112&lt;-2, -1,0)</f>
        <v>3</v>
      </c>
      <c r="W112" s="36">
        <f>IF(L112&lt;'Parameters for scoring'!R$9,1,0)+IF(L112&lt;'Parameters for scoring'!R$11,-1,0)+IF(L112&lt;'Parameters for scoring'!R$8,1,0)+IF(L112&lt;'Parameters for scoring'!R$12,-1,0)+IF(L112&lt;'Parameters for scoring'!R$7,1,0)+IF(L112&lt;'Parameters for scoring'!R$13,-2,0)+IF(L112&gt;'Parameters for scoring'!R$7,-1,0)</f>
        <v>3</v>
      </c>
      <c r="X112" s="36">
        <f>IF(M112&lt;'Parameters for scoring'!S$9,1,0)+IF(M112&lt;'Parameters for scoring'!S$11,-1,0)+IF(M112&lt;'Parameters for scoring'!S$8,1,0)+IF(M112&lt;'Parameters for scoring'!S$12,-1,0)+IF(M112&lt;'Parameters for scoring'!S$7,1,0)+IF(M112&lt;'Parameters for scoring'!S$13,-2,0)+IF(M112&gt;'Parameters for scoring'!S$7,-1,0)</f>
        <v>3</v>
      </c>
      <c r="Y112" s="36">
        <f>IF(N112&lt;'Parameters for scoring'!T$9,1,0)+IF(N112&lt;'Parameters for scoring'!T$11,-1,0)+IF(N112&lt;'Parameters for scoring'!T$8,1,0)+IF(N112&lt;'Parameters for scoring'!T$12,-1,0)+IF(N112&lt;'Parameters for scoring'!T$7,1,0)+IF(N112&lt;'Parameters for scoring'!T$13,-2,0)+IF(N112&gt;'Parameters for scoring'!T$7,-1,0)</f>
        <v>3</v>
      </c>
      <c r="Z112" s="36">
        <f>SUM(P112:U112)/2+V112+SUM(W112:X112)/2+Y112</f>
        <v>14.5</v>
      </c>
      <c r="AA112" s="39" t="s">
        <v>57</v>
      </c>
    </row>
    <row r="113" spans="1:27" x14ac:dyDescent="0.25">
      <c r="A113" s="42" t="str">
        <f>HYPERLINK("Structures\MMV1193928.png","MMV1193928")</f>
        <v>MMV1193928</v>
      </c>
      <c r="B113" t="s">
        <v>141</v>
      </c>
      <c r="C113" t="s">
        <v>142</v>
      </c>
      <c r="D113" t="s">
        <v>143</v>
      </c>
      <c r="E113">
        <v>345.39800000000002</v>
      </c>
      <c r="F113" s="41">
        <v>0.65384615384615385</v>
      </c>
      <c r="G113">
        <v>3</v>
      </c>
      <c r="H113">
        <v>2</v>
      </c>
      <c r="I113">
        <v>0</v>
      </c>
      <c r="J113">
        <v>50.52</v>
      </c>
      <c r="K113">
        <v>0</v>
      </c>
      <c r="L113">
        <v>3.6</v>
      </c>
      <c r="M113">
        <v>-6.2</v>
      </c>
      <c r="N113">
        <v>3.6</v>
      </c>
      <c r="O113" t="s">
        <v>140</v>
      </c>
      <c r="P113" s="36">
        <f>IF(E113&lt;'Parameters for scoring'!O$9,1,0)+IF(E113&lt;'Parameters for scoring'!O$11,-1,0)+IF(E113&lt;'Parameters for scoring'!O$8,1,0)+IF(E113&lt;'Parameters for scoring'!O$12,-1,0)+IF(E113&lt;'Parameters for scoring'!O$7,1,0)+IF(E113&lt;'Parameters for scoring'!O$13,-2,0)+IF(E113&gt;'Parameters for scoring'!O$7,-1,0)</f>
        <v>3</v>
      </c>
      <c r="Q113" s="36">
        <f>IF(F113&lt;'Parameters for scoring'!P$9,1,0)+IF(F113&lt;'Parameters for scoring'!P$11,-1,0)+IF(F113&lt;'Parameters for scoring'!P$8,1,0)+IF(F113&lt;'Parameters for scoring'!P$12,-1,0)+IF(F113&lt;'Parameters for scoring'!P$7,1,0)+IF(F113&lt;'Parameters for scoring'!P$12,-2,0)+IF(F113&gt;'Parameters for scoring'!P$7,-1,0)</f>
        <v>-1</v>
      </c>
      <c r="R113" s="36">
        <f>IF(G113='Parameters for scoring'!$U$8,3,0)+IF(G113='Parameters for scoring'!$U$7,2,0)+IF(G113='Parameters for scoring'!$U$10, 1,0)+IF(G113='Parameters for scoring'!$U$9,2,0)+IF(G113='Parameters for scoring'!$U$6,1,0)+IF(G113&gt;'Parameters for scoring'!$U$6,-1,0)+IF(G113&lt;'[1]Parameters for scoring'!$U$10,-1,0)</f>
        <v>1</v>
      </c>
      <c r="S113" s="36">
        <f>IF(H113='Parameters for scoring'!V$8,3,0)+IF(H113='Parameters for scoring'!V$7,2,0)+IF(H113='Parameters for scoring'!V$9,2,0)+IF(H113='Parameters for scoring'!V$6,1,0)+IF(H113='Parameters for scoring'!V$10,1,0)+IF(H113&gt;'Parameters for scoring'!V$6,-1,0)</f>
        <v>3</v>
      </c>
      <c r="T113" s="36">
        <f>IF(I113='Parameters for scoring'!W$8,3,0)+IF(I113='Parameters for scoring'!W$7,2,0)+IF(I113='Parameters for scoring'!W$6,1,0)+IF(I113&gt;'Parameters for scoring'!W$6,-1,0)</f>
        <v>3</v>
      </c>
      <c r="U113" s="36">
        <f>IF(J113&lt;'Parameters for scoring'!Q$9,1,0)+IF(J113&lt;'Parameters for scoring'!Q$11,-1,0)+IF(J113&lt;'Parameters for scoring'!Q$8,1,0)+IF(J113&lt;'Parameters for scoring'!Q$11,-1,0)+IF(J113&lt;'Parameters for scoring'!Q$7,1,0)+IF(J113&lt;'Parameters for scoring'!Q$11,-2,0)+IF(J113&gt;'Parameters for scoring'!Q$7,-1,0)</f>
        <v>3</v>
      </c>
      <c r="V113" s="36">
        <f>IF(K113=-1, 2,0)+IF(K113=0,3,0)+IF(K113=1, -2,0)+IF(K113&gt;1,-3,0)+IF(K113=-2, 1,0)+IF(K113&lt;-2, -1,0)</f>
        <v>3</v>
      </c>
      <c r="W113" s="36">
        <f>IF(L113&lt;'Parameters for scoring'!R$9,1,0)+IF(L113&lt;'Parameters for scoring'!R$11,-1,0)+IF(L113&lt;'Parameters for scoring'!R$8,1,0)+IF(L113&lt;'Parameters for scoring'!R$12,-1,0)+IF(L113&lt;'Parameters for scoring'!R$7,1,0)+IF(L113&lt;'Parameters for scoring'!R$13,-2,0)+IF(L113&gt;'Parameters for scoring'!R$7,-1,0)</f>
        <v>3</v>
      </c>
      <c r="X113" s="36">
        <f>IF(M113&lt;'Parameters for scoring'!S$9,1,0)+IF(M113&lt;'Parameters for scoring'!S$11,-1,0)+IF(M113&lt;'Parameters for scoring'!S$8,1,0)+IF(M113&lt;'Parameters for scoring'!S$12,-1,0)+IF(M113&lt;'Parameters for scoring'!S$7,1,0)+IF(M113&lt;'Parameters for scoring'!S$13,-2,0)+IF(M113&gt;'Parameters for scoring'!S$7,-1,0)</f>
        <v>2</v>
      </c>
      <c r="Y113" s="36">
        <f>IF(N113&lt;'Parameters for scoring'!T$9,1,0)+IF(N113&lt;'Parameters for scoring'!T$11,-1,0)+IF(N113&lt;'Parameters for scoring'!T$8,1,0)+IF(N113&lt;'Parameters for scoring'!T$12,-1,0)+IF(N113&lt;'Parameters for scoring'!T$7,1,0)+IF(N113&lt;'Parameters for scoring'!T$13,-2,0)+IF(N113&gt;'Parameters for scoring'!T$7,-1,0)</f>
        <v>3</v>
      </c>
      <c r="Z113" s="36">
        <f>SUM(P113:U113)/2+V113+SUM(W113:X113)/2+Y113</f>
        <v>14.5</v>
      </c>
      <c r="AA113" s="39" t="s">
        <v>57</v>
      </c>
    </row>
    <row r="114" spans="1:27" x14ac:dyDescent="0.25">
      <c r="A114" s="42" t="str">
        <f>HYPERLINK("Structures\MMV1189534.png","MMV1189534")</f>
        <v>MMV1189534</v>
      </c>
      <c r="B114" t="s">
        <v>152</v>
      </c>
      <c r="C114" t="s">
        <v>153</v>
      </c>
      <c r="D114" t="s">
        <v>154</v>
      </c>
      <c r="E114">
        <v>359.43299999999999</v>
      </c>
      <c r="F114" s="41">
        <v>0.7407407407407407</v>
      </c>
      <c r="G114">
        <v>4</v>
      </c>
      <c r="H114">
        <v>3</v>
      </c>
      <c r="I114">
        <v>1</v>
      </c>
      <c r="J114">
        <v>64.739999999999995</v>
      </c>
      <c r="K114">
        <v>0</v>
      </c>
      <c r="L114">
        <v>2.97</v>
      </c>
      <c r="M114">
        <v>-3.35</v>
      </c>
      <c r="N114">
        <v>2.97</v>
      </c>
      <c r="O114" t="s">
        <v>151</v>
      </c>
      <c r="P114" s="36">
        <f>IF(E114&lt;'Parameters for scoring'!O$9,1,0)+IF(E114&lt;'Parameters for scoring'!O$11,-1,0)+IF(E114&lt;'Parameters for scoring'!O$8,1,0)+IF(E114&lt;'Parameters for scoring'!O$12,-1,0)+IF(E114&lt;'Parameters for scoring'!O$7,1,0)+IF(E114&lt;'Parameters for scoring'!O$13,-2,0)+IF(E114&gt;'Parameters for scoring'!O$7,-1,0)</f>
        <v>3</v>
      </c>
      <c r="Q114" s="36">
        <f>IF(F114&lt;'Parameters for scoring'!P$9,1,0)+IF(F114&lt;'Parameters for scoring'!P$11,-1,0)+IF(F114&lt;'Parameters for scoring'!P$8,1,0)+IF(F114&lt;'Parameters for scoring'!P$12,-1,0)+IF(F114&lt;'Parameters for scoring'!P$7,1,0)+IF(F114&lt;'Parameters for scoring'!P$12,-2,0)+IF(F114&gt;'Parameters for scoring'!P$7,-1,0)</f>
        <v>-1</v>
      </c>
      <c r="R114" s="36">
        <f>IF(G114='Parameters for scoring'!$U$8,3,0)+IF(G114='Parameters for scoring'!$U$7,2,0)+IF(G114='Parameters for scoring'!$U$10, 1,0)+IF(G114='Parameters for scoring'!$U$9,2,0)+IF(G114='Parameters for scoring'!$U$6,1,0)+IF(G114&gt;'Parameters for scoring'!$U$6,-1,0)+IF(G114&lt;'[1]Parameters for scoring'!$U$10,-1,0)</f>
        <v>2</v>
      </c>
      <c r="S114" s="36">
        <f>IF(H114='Parameters for scoring'!V$8,3,0)+IF(H114='Parameters for scoring'!V$7,2,0)+IF(H114='Parameters for scoring'!V$9,2,0)+IF(H114='Parameters for scoring'!V$6,1,0)+IF(H114='Parameters for scoring'!V$10,1,0)+IF(H114&gt;'Parameters for scoring'!V$6,-1,0)</f>
        <v>2</v>
      </c>
      <c r="T114" s="36">
        <f>IF(I114='Parameters for scoring'!W$8,3,0)+IF(I114='Parameters for scoring'!W$7,2,0)+IF(I114='Parameters for scoring'!W$6,1,0)+IF(I114&gt;'Parameters for scoring'!W$6,-1,0)</f>
        <v>2</v>
      </c>
      <c r="U114" s="36">
        <f>IF(J114&lt;'Parameters for scoring'!Q$9,1,0)+IF(J114&lt;'Parameters for scoring'!Q$11,-1,0)+IF(J114&lt;'Parameters for scoring'!Q$8,1,0)+IF(J114&lt;'Parameters for scoring'!Q$11,-1,0)+IF(J114&lt;'Parameters for scoring'!Q$7,1,0)+IF(J114&lt;'Parameters for scoring'!Q$11,-2,0)+IF(J114&gt;'Parameters for scoring'!Q$7,-1,0)</f>
        <v>3</v>
      </c>
      <c r="V114" s="36">
        <f>IF(K114=-1, 2,0)+IF(K114=0,3,0)+IF(K114=1, -2,0)+IF(K114&gt;1,-3,0)+IF(K114=-2, 1,0)+IF(K114&lt;-2, -1,0)</f>
        <v>3</v>
      </c>
      <c r="W114" s="36">
        <f>IF(L114&lt;'Parameters for scoring'!R$9,1,0)+IF(L114&lt;'Parameters for scoring'!R$11,-1,0)+IF(L114&lt;'Parameters for scoring'!R$8,1,0)+IF(L114&lt;'Parameters for scoring'!R$12,-1,0)+IF(L114&lt;'Parameters for scoring'!R$7,1,0)+IF(L114&lt;'Parameters for scoring'!R$13,-2,0)+IF(L114&gt;'Parameters for scoring'!R$7,-1,0)</f>
        <v>3</v>
      </c>
      <c r="X114" s="36">
        <f>IF(M114&lt;'Parameters for scoring'!S$9,1,0)+IF(M114&lt;'Parameters for scoring'!S$11,-1,0)+IF(M114&lt;'Parameters for scoring'!S$8,1,0)+IF(M114&lt;'Parameters for scoring'!S$12,-1,0)+IF(M114&lt;'Parameters for scoring'!S$7,1,0)+IF(M114&lt;'Parameters for scoring'!S$13,-2,0)+IF(M114&gt;'Parameters for scoring'!S$7,-1,0)</f>
        <v>3</v>
      </c>
      <c r="Y114" s="36">
        <f>IF(N114&lt;'Parameters for scoring'!T$9,1,0)+IF(N114&lt;'Parameters for scoring'!T$11,-1,0)+IF(N114&lt;'Parameters for scoring'!T$8,1,0)+IF(N114&lt;'Parameters for scoring'!T$12,-1,0)+IF(N114&lt;'Parameters for scoring'!T$7,1,0)+IF(N114&lt;'Parameters for scoring'!T$13,-2,0)+IF(N114&gt;'Parameters for scoring'!T$7,-1,0)</f>
        <v>3</v>
      </c>
      <c r="Z114" s="36">
        <f>SUM(P114:U114)/2+V114+SUM(W114:X114)/2+Y114</f>
        <v>14.5</v>
      </c>
      <c r="AA114" s="39" t="s">
        <v>57</v>
      </c>
    </row>
    <row r="115" spans="1:27" x14ac:dyDescent="0.25">
      <c r="A115" s="42" t="str">
        <f>HYPERLINK("Structures\MMV1320107.png","MMV1320107")</f>
        <v>MMV1320107</v>
      </c>
      <c r="B115" t="s">
        <v>160</v>
      </c>
      <c r="C115" t="s">
        <v>161</v>
      </c>
      <c r="D115" t="s">
        <v>162</v>
      </c>
      <c r="E115">
        <v>303.39999999999998</v>
      </c>
      <c r="F115" s="41">
        <v>0.75</v>
      </c>
      <c r="G115">
        <v>3</v>
      </c>
      <c r="H115">
        <v>3</v>
      </c>
      <c r="I115">
        <v>0</v>
      </c>
      <c r="J115">
        <v>41.1</v>
      </c>
      <c r="K115">
        <v>0</v>
      </c>
      <c r="L115">
        <v>3.53</v>
      </c>
      <c r="M115">
        <v>-4.67</v>
      </c>
      <c r="N115">
        <v>3.53</v>
      </c>
      <c r="O115" t="s">
        <v>159</v>
      </c>
      <c r="P115" s="36">
        <f>IF(E115&lt;'Parameters for scoring'!O$9,1,0)+IF(E115&lt;'Parameters for scoring'!O$11,-1,0)+IF(E115&lt;'Parameters for scoring'!O$8,1,0)+IF(E115&lt;'Parameters for scoring'!O$12,-1,0)+IF(E115&lt;'Parameters for scoring'!O$7,1,0)+IF(E115&lt;'Parameters for scoring'!O$13,-2,0)+IF(E115&gt;'Parameters for scoring'!O$7,-1,0)</f>
        <v>3</v>
      </c>
      <c r="Q115" s="36">
        <f>IF(F115&lt;'Parameters for scoring'!P$9,1,0)+IF(F115&lt;'Parameters for scoring'!P$11,-1,0)+IF(F115&lt;'Parameters for scoring'!P$8,1,0)+IF(F115&lt;'Parameters for scoring'!P$12,-1,0)+IF(F115&lt;'Parameters for scoring'!P$7,1,0)+IF(F115&lt;'Parameters for scoring'!P$12,-2,0)+IF(F115&gt;'Parameters for scoring'!P$7,-1,0)</f>
        <v>-1</v>
      </c>
      <c r="R115" s="36">
        <f>IF(G115='Parameters for scoring'!$U$8,3,0)+IF(G115='Parameters for scoring'!$U$7,2,0)+IF(G115='Parameters for scoring'!$U$10, 1,0)+IF(G115='Parameters for scoring'!$U$9,2,0)+IF(G115='Parameters for scoring'!$U$6,1,0)+IF(G115&gt;'Parameters for scoring'!$U$6,-1,0)+IF(G115&lt;'[1]Parameters for scoring'!$U$10,-1,0)</f>
        <v>1</v>
      </c>
      <c r="S115" s="36">
        <f>IF(H115='Parameters for scoring'!V$8,3,0)+IF(H115='Parameters for scoring'!V$7,2,0)+IF(H115='Parameters for scoring'!V$9,2,0)+IF(H115='Parameters for scoring'!V$6,1,0)+IF(H115='Parameters for scoring'!V$10,1,0)+IF(H115&gt;'Parameters for scoring'!V$6,-1,0)</f>
        <v>2</v>
      </c>
      <c r="T115" s="36">
        <f>IF(I115='Parameters for scoring'!W$8,3,0)+IF(I115='Parameters for scoring'!W$7,2,0)+IF(I115='Parameters for scoring'!W$6,1,0)+IF(I115&gt;'Parameters for scoring'!W$6,-1,0)</f>
        <v>3</v>
      </c>
      <c r="U115" s="36">
        <f>IF(J115&lt;'Parameters for scoring'!Q$9,1,0)+IF(J115&lt;'Parameters for scoring'!Q$11,-1,0)+IF(J115&lt;'Parameters for scoring'!Q$8,1,0)+IF(J115&lt;'Parameters for scoring'!Q$11,-1,0)+IF(J115&lt;'Parameters for scoring'!Q$7,1,0)+IF(J115&lt;'Parameters for scoring'!Q$11,-2,0)+IF(J115&gt;'Parameters for scoring'!Q$7,-1,0)</f>
        <v>3</v>
      </c>
      <c r="V115" s="36">
        <f>IF(K115=-1, 2,0)+IF(K115=0,3,0)+IF(K115=1, -2,0)+IF(K115&gt;1,-3,0)+IF(K115=-2, 1,0)+IF(K115&lt;-2, -1,0)</f>
        <v>3</v>
      </c>
      <c r="W115" s="36">
        <f>IF(L115&lt;'Parameters for scoring'!R$9,1,0)+IF(L115&lt;'Parameters for scoring'!R$11,-1,0)+IF(L115&lt;'Parameters for scoring'!R$8,1,0)+IF(L115&lt;'Parameters for scoring'!R$12,-1,0)+IF(L115&lt;'Parameters for scoring'!R$7,1,0)+IF(L115&lt;'Parameters for scoring'!R$13,-2,0)+IF(L115&gt;'Parameters for scoring'!R$7,-1,0)</f>
        <v>3</v>
      </c>
      <c r="X115" s="36">
        <f>IF(M115&lt;'Parameters for scoring'!S$9,1,0)+IF(M115&lt;'Parameters for scoring'!S$11,-1,0)+IF(M115&lt;'Parameters for scoring'!S$8,1,0)+IF(M115&lt;'Parameters for scoring'!S$12,-1,0)+IF(M115&lt;'Parameters for scoring'!S$7,1,0)+IF(M115&lt;'Parameters for scoring'!S$13,-2,0)+IF(M115&gt;'Parameters for scoring'!S$7,-1,0)</f>
        <v>3</v>
      </c>
      <c r="Y115" s="36">
        <f>IF(N115&lt;'Parameters for scoring'!T$9,1,0)+IF(N115&lt;'Parameters for scoring'!T$11,-1,0)+IF(N115&lt;'Parameters for scoring'!T$8,1,0)+IF(N115&lt;'Parameters for scoring'!T$12,-1,0)+IF(N115&lt;'Parameters for scoring'!T$7,1,0)+IF(N115&lt;'Parameters for scoring'!T$13,-2,0)+IF(N115&gt;'Parameters for scoring'!T$7,-1,0)</f>
        <v>3</v>
      </c>
      <c r="Z115" s="36">
        <f>SUM(P115:U115)/2+V115+SUM(W115:X115)/2+Y115</f>
        <v>14.5</v>
      </c>
      <c r="AA115" s="39" t="s">
        <v>57</v>
      </c>
    </row>
    <row r="116" spans="1:27" x14ac:dyDescent="0.25">
      <c r="A116" s="42" t="str">
        <f>HYPERLINK("Structures\MMV1465030.png","MMV1465030")</f>
        <v>MMV1465030</v>
      </c>
      <c r="B116" t="s">
        <v>177</v>
      </c>
      <c r="C116" t="s">
        <v>178</v>
      </c>
      <c r="D116" t="s">
        <v>179</v>
      </c>
      <c r="E116">
        <v>327.39999999999998</v>
      </c>
      <c r="F116" s="17">
        <v>0.65217391304347827</v>
      </c>
      <c r="G116">
        <v>3</v>
      </c>
      <c r="H116">
        <v>3</v>
      </c>
      <c r="I116">
        <v>0</v>
      </c>
      <c r="J116">
        <v>56.14</v>
      </c>
      <c r="K116">
        <v>0</v>
      </c>
      <c r="L116">
        <v>3.77</v>
      </c>
      <c r="M116">
        <v>-4.68</v>
      </c>
      <c r="N116">
        <v>3.77</v>
      </c>
      <c r="O116" t="s">
        <v>176</v>
      </c>
      <c r="P116" s="36">
        <f>IF(E116&lt;'Parameters for scoring'!O$9,1,0)+IF(E116&lt;'Parameters for scoring'!O$11,-1,0)+IF(E116&lt;'Parameters for scoring'!O$8,1,0)+IF(E116&lt;'Parameters for scoring'!O$12,-1,0)+IF(E116&lt;'Parameters for scoring'!O$7,1,0)+IF(E116&lt;'Parameters for scoring'!O$13,-2,0)+IF(E116&gt;'Parameters for scoring'!O$7,-1,0)</f>
        <v>3</v>
      </c>
      <c r="Q116" s="36">
        <f>IF(F116&lt;'Parameters for scoring'!P$9,1,0)+IF(F116&lt;'Parameters for scoring'!P$11,-1,0)+IF(F116&lt;'Parameters for scoring'!P$8,1,0)+IF(F116&lt;'Parameters for scoring'!P$12,-1,0)+IF(F116&lt;'Parameters for scoring'!P$7,1,0)+IF(F116&lt;'Parameters for scoring'!P$12,-2,0)+IF(F116&gt;'Parameters for scoring'!P$7,-1,0)</f>
        <v>-1</v>
      </c>
      <c r="R116" s="36">
        <f>IF(G116='Parameters for scoring'!$U$8,3,0)+IF(G116='Parameters for scoring'!$U$7,2,0)+IF(G116='Parameters for scoring'!$U$10, 1,0)+IF(G116='Parameters for scoring'!$U$9,2,0)+IF(G116='Parameters for scoring'!$U$6,1,0)+IF(G116&gt;'Parameters for scoring'!$U$6,-1,0)+IF(G116&lt;'[1]Parameters for scoring'!$U$10,-1,0)</f>
        <v>1</v>
      </c>
      <c r="S116" s="36">
        <f>IF(H116='Parameters for scoring'!V$8,3,0)+IF(H116='Parameters for scoring'!V$7,2,0)+IF(H116='Parameters for scoring'!V$9,2,0)+IF(H116='Parameters for scoring'!V$6,1,0)+IF(H116='Parameters for scoring'!V$10,1,0)+IF(H116&gt;'Parameters for scoring'!V$6,-1,0)</f>
        <v>2</v>
      </c>
      <c r="T116" s="36">
        <f>IF(I116='Parameters for scoring'!W$8,3,0)+IF(I116='Parameters for scoring'!W$7,2,0)+IF(I116='Parameters for scoring'!W$6,1,0)+IF(I116&gt;'Parameters for scoring'!W$6,-1,0)</f>
        <v>3</v>
      </c>
      <c r="U116" s="36">
        <f>IF(J116&lt;'Parameters for scoring'!Q$9,1,0)+IF(J116&lt;'Parameters for scoring'!Q$11,-1,0)+IF(J116&lt;'Parameters for scoring'!Q$8,1,0)+IF(J116&lt;'Parameters for scoring'!Q$11,-1,0)+IF(J116&lt;'Parameters for scoring'!Q$7,1,0)+IF(J116&lt;'Parameters for scoring'!Q$11,-2,0)+IF(J116&gt;'Parameters for scoring'!Q$7,-1,0)</f>
        <v>3</v>
      </c>
      <c r="V116" s="36">
        <f>IF(K116=-1, 2,0)+IF(K116=0,3,0)+IF(K116=1, -2,0)+IF(K116&gt;1,-3,0)+IF(K116=-2, 1,0)+IF(K116&lt;-2, -1,0)</f>
        <v>3</v>
      </c>
      <c r="W116" s="36">
        <f>IF(L116&lt;'Parameters for scoring'!R$9,1,0)+IF(L116&lt;'Parameters for scoring'!R$11,-1,0)+IF(L116&lt;'Parameters for scoring'!R$8,1,0)+IF(L116&lt;'Parameters for scoring'!R$12,-1,0)+IF(L116&lt;'Parameters for scoring'!R$7,1,0)+IF(L116&lt;'Parameters for scoring'!R$13,-2,0)+IF(L116&gt;'Parameters for scoring'!R$7,-1,0)</f>
        <v>3</v>
      </c>
      <c r="X116" s="36">
        <f>IF(M116&lt;'Parameters for scoring'!S$9,1,0)+IF(M116&lt;'Parameters for scoring'!S$11,-1,0)+IF(M116&lt;'Parameters for scoring'!S$8,1,0)+IF(M116&lt;'Parameters for scoring'!S$12,-1,0)+IF(M116&lt;'Parameters for scoring'!S$7,1,0)+IF(M116&lt;'Parameters for scoring'!S$13,-2,0)+IF(M116&gt;'Parameters for scoring'!S$7,-1,0)</f>
        <v>3</v>
      </c>
      <c r="Y116" s="36">
        <f>IF(N116&lt;'Parameters for scoring'!T$9,1,0)+IF(N116&lt;'Parameters for scoring'!T$11,-1,0)+IF(N116&lt;'Parameters for scoring'!T$8,1,0)+IF(N116&lt;'Parameters for scoring'!T$12,-1,0)+IF(N116&lt;'Parameters for scoring'!T$7,1,0)+IF(N116&lt;'Parameters for scoring'!T$13,-2,0)+IF(N116&gt;'Parameters for scoring'!T$7,-1,0)</f>
        <v>3</v>
      </c>
      <c r="Z116" s="36">
        <f>SUM(P116:U116)/2+V116+SUM(W116:X116)/2+Y116</f>
        <v>14.5</v>
      </c>
      <c r="AA116" s="39" t="s">
        <v>57</v>
      </c>
    </row>
    <row r="117" spans="1:27" x14ac:dyDescent="0.25">
      <c r="A117" s="42" t="str">
        <f>HYPERLINK("Structures\MMV1207530.png","MMV1207530")</f>
        <v>MMV1207530</v>
      </c>
      <c r="B117" t="s">
        <v>193</v>
      </c>
      <c r="C117" t="s">
        <v>194</v>
      </c>
      <c r="D117" t="s">
        <v>195</v>
      </c>
      <c r="E117">
        <v>318.33600000000001</v>
      </c>
      <c r="F117" s="17">
        <v>0.70833333333333337</v>
      </c>
      <c r="G117">
        <v>4</v>
      </c>
      <c r="H117">
        <v>3</v>
      </c>
      <c r="I117">
        <v>1</v>
      </c>
      <c r="J117">
        <v>79.94</v>
      </c>
      <c r="K117">
        <v>0</v>
      </c>
      <c r="L117">
        <v>2.94</v>
      </c>
      <c r="M117">
        <v>-4.41</v>
      </c>
      <c r="N117">
        <v>2.94</v>
      </c>
      <c r="O117" t="s">
        <v>192</v>
      </c>
      <c r="P117" s="36">
        <f>IF(E117&lt;'Parameters for scoring'!O$9,1,0)+IF(E117&lt;'Parameters for scoring'!O$11,-1,0)+IF(E117&lt;'Parameters for scoring'!O$8,1,0)+IF(E117&lt;'Parameters for scoring'!O$12,-1,0)+IF(E117&lt;'Parameters for scoring'!O$7,1,0)+IF(E117&lt;'Parameters for scoring'!O$13,-2,0)+IF(E117&gt;'Parameters for scoring'!O$7,-1,0)</f>
        <v>3</v>
      </c>
      <c r="Q117" s="36">
        <f>IF(F117&lt;'Parameters for scoring'!P$9,1,0)+IF(F117&lt;'Parameters for scoring'!P$11,-1,0)+IF(F117&lt;'Parameters for scoring'!P$8,1,0)+IF(F117&lt;'Parameters for scoring'!P$12,-1,0)+IF(F117&lt;'Parameters for scoring'!P$7,1,0)+IF(F117&lt;'Parameters for scoring'!P$12,-2,0)+IF(F117&gt;'Parameters for scoring'!P$7,-1,0)</f>
        <v>-1</v>
      </c>
      <c r="R117" s="36">
        <f>IF(G117='Parameters for scoring'!$U$8,3,0)+IF(G117='Parameters for scoring'!$U$7,2,0)+IF(G117='Parameters for scoring'!$U$10, 1,0)+IF(G117='Parameters for scoring'!$U$9,2,0)+IF(G117='Parameters for scoring'!$U$6,1,0)+IF(G117&gt;'Parameters for scoring'!$U$6,-1,0)+IF(G117&lt;'[1]Parameters for scoring'!$U$10,-1,0)</f>
        <v>2</v>
      </c>
      <c r="S117" s="36">
        <f>IF(H117='Parameters for scoring'!V$8,3,0)+IF(H117='Parameters for scoring'!V$7,2,0)+IF(H117='Parameters for scoring'!V$9,2,0)+IF(H117='Parameters for scoring'!V$6,1,0)+IF(H117='Parameters for scoring'!V$10,1,0)+IF(H117&gt;'Parameters for scoring'!V$6,-1,0)</f>
        <v>2</v>
      </c>
      <c r="T117" s="36">
        <f>IF(I117='Parameters for scoring'!W$8,3,0)+IF(I117='Parameters for scoring'!W$7,2,0)+IF(I117='Parameters for scoring'!W$6,1,0)+IF(I117&gt;'Parameters for scoring'!W$6,-1,0)</f>
        <v>2</v>
      </c>
      <c r="U117" s="36">
        <f>IF(J117&lt;'Parameters for scoring'!Q$9,1,0)+IF(J117&lt;'Parameters for scoring'!Q$11,-1,0)+IF(J117&lt;'Parameters for scoring'!Q$8,1,0)+IF(J117&lt;'Parameters for scoring'!Q$11,-1,0)+IF(J117&lt;'Parameters for scoring'!Q$7,1,0)+IF(J117&lt;'Parameters for scoring'!Q$11,-2,0)+IF(J117&gt;'Parameters for scoring'!Q$7,-1,0)</f>
        <v>3</v>
      </c>
      <c r="V117" s="36">
        <f>IF(K117=-1, 2,0)+IF(K117=0,3,0)+IF(K117=1, -2,0)+IF(K117&gt;1,-3,0)+IF(K117=-2, 1,0)+IF(K117&lt;-2, -1,0)</f>
        <v>3</v>
      </c>
      <c r="W117" s="36">
        <f>IF(L117&lt;'Parameters for scoring'!R$9,1,0)+IF(L117&lt;'Parameters for scoring'!R$11,-1,0)+IF(L117&lt;'Parameters for scoring'!R$8,1,0)+IF(L117&lt;'Parameters for scoring'!R$12,-1,0)+IF(L117&lt;'Parameters for scoring'!R$7,1,0)+IF(L117&lt;'Parameters for scoring'!R$13,-2,0)+IF(L117&gt;'Parameters for scoring'!R$7,-1,0)</f>
        <v>3</v>
      </c>
      <c r="X117" s="36">
        <f>IF(M117&lt;'Parameters for scoring'!S$9,1,0)+IF(M117&lt;'Parameters for scoring'!S$11,-1,0)+IF(M117&lt;'Parameters for scoring'!S$8,1,0)+IF(M117&lt;'Parameters for scoring'!S$12,-1,0)+IF(M117&lt;'Parameters for scoring'!S$7,1,0)+IF(M117&lt;'Parameters for scoring'!S$13,-2,0)+IF(M117&gt;'Parameters for scoring'!S$7,-1,0)</f>
        <v>3</v>
      </c>
      <c r="Y117" s="36">
        <f>IF(N117&lt;'Parameters for scoring'!T$9,1,0)+IF(N117&lt;'Parameters for scoring'!T$11,-1,0)+IF(N117&lt;'Parameters for scoring'!T$8,1,0)+IF(N117&lt;'Parameters for scoring'!T$12,-1,0)+IF(N117&lt;'Parameters for scoring'!T$7,1,0)+IF(N117&lt;'Parameters for scoring'!T$13,-2,0)+IF(N117&gt;'Parameters for scoring'!T$7,-1,0)</f>
        <v>3</v>
      </c>
      <c r="Z117" s="36">
        <f>SUM(P117:U117)/2+V117+SUM(W117:X117)/2+Y117</f>
        <v>14.5</v>
      </c>
      <c r="AA117" s="39" t="s">
        <v>57</v>
      </c>
    </row>
    <row r="118" spans="1:27" x14ac:dyDescent="0.25">
      <c r="A118" s="42" t="str">
        <f>HYPERLINK("Structures\MMV1103645.png","MMV1103645")</f>
        <v>MMV1103645</v>
      </c>
      <c r="B118" t="s">
        <v>204</v>
      </c>
      <c r="C118" t="s">
        <v>205</v>
      </c>
      <c r="D118" t="s">
        <v>206</v>
      </c>
      <c r="E118">
        <v>329.39</v>
      </c>
      <c r="F118" s="17">
        <v>0.65217391304347827</v>
      </c>
      <c r="G118">
        <v>4</v>
      </c>
      <c r="H118">
        <v>3</v>
      </c>
      <c r="I118">
        <v>1</v>
      </c>
      <c r="J118">
        <v>45.23</v>
      </c>
      <c r="K118">
        <v>0</v>
      </c>
      <c r="L118">
        <v>3.37</v>
      </c>
      <c r="M118">
        <v>-4.46</v>
      </c>
      <c r="N118">
        <v>3.41</v>
      </c>
      <c r="O118" t="s">
        <v>203</v>
      </c>
      <c r="P118" s="36">
        <f>IF(E118&lt;'Parameters for scoring'!O$9,1,0)+IF(E118&lt;'Parameters for scoring'!O$11,-1,0)+IF(E118&lt;'Parameters for scoring'!O$8,1,0)+IF(E118&lt;'Parameters for scoring'!O$12,-1,0)+IF(E118&lt;'Parameters for scoring'!O$7,1,0)+IF(E118&lt;'Parameters for scoring'!O$13,-2,0)+IF(E118&gt;'Parameters for scoring'!O$7,-1,0)</f>
        <v>3</v>
      </c>
      <c r="Q118" s="36">
        <f>IF(F118&lt;'Parameters for scoring'!P$9,1,0)+IF(F118&lt;'Parameters for scoring'!P$11,-1,0)+IF(F118&lt;'Parameters for scoring'!P$8,1,0)+IF(F118&lt;'Parameters for scoring'!P$12,-1,0)+IF(F118&lt;'Parameters for scoring'!P$7,1,0)+IF(F118&lt;'Parameters for scoring'!P$12,-2,0)+IF(F118&gt;'Parameters for scoring'!P$7,-1,0)</f>
        <v>-1</v>
      </c>
      <c r="R118" s="36">
        <f>IF(G118='Parameters for scoring'!$U$8,3,0)+IF(G118='Parameters for scoring'!$U$7,2,0)+IF(G118='Parameters for scoring'!$U$10, 1,0)+IF(G118='Parameters for scoring'!$U$9,2,0)+IF(G118='Parameters for scoring'!$U$6,1,0)+IF(G118&gt;'Parameters for scoring'!$U$6,-1,0)+IF(G118&lt;'[1]Parameters for scoring'!$U$10,-1,0)</f>
        <v>2</v>
      </c>
      <c r="S118" s="36">
        <f>IF(H118='Parameters for scoring'!V$8,3,0)+IF(H118='Parameters for scoring'!V$7,2,0)+IF(H118='Parameters for scoring'!V$9,2,0)+IF(H118='Parameters for scoring'!V$6,1,0)+IF(H118='Parameters for scoring'!V$10,1,0)+IF(H118&gt;'Parameters for scoring'!V$6,-1,0)</f>
        <v>2</v>
      </c>
      <c r="T118" s="36">
        <f>IF(I118='Parameters for scoring'!W$8,3,0)+IF(I118='Parameters for scoring'!W$7,2,0)+IF(I118='Parameters for scoring'!W$6,1,0)+IF(I118&gt;'Parameters for scoring'!W$6,-1,0)</f>
        <v>2</v>
      </c>
      <c r="U118" s="36">
        <f>IF(J118&lt;'Parameters for scoring'!Q$9,1,0)+IF(J118&lt;'Parameters for scoring'!Q$11,-1,0)+IF(J118&lt;'Parameters for scoring'!Q$8,1,0)+IF(J118&lt;'Parameters for scoring'!Q$11,-1,0)+IF(J118&lt;'Parameters for scoring'!Q$7,1,0)+IF(J118&lt;'Parameters for scoring'!Q$11,-2,0)+IF(J118&gt;'Parameters for scoring'!Q$7,-1,0)</f>
        <v>3</v>
      </c>
      <c r="V118" s="36">
        <f>IF(K118=-1, 2,0)+IF(K118=0,3,0)+IF(K118=1, -2,0)+IF(K118&gt;1,-3,0)+IF(K118=-2, 1,0)+IF(K118&lt;-2, -1,0)</f>
        <v>3</v>
      </c>
      <c r="W118" s="36">
        <f>IF(L118&lt;'Parameters for scoring'!R$9,1,0)+IF(L118&lt;'Parameters for scoring'!R$11,-1,0)+IF(L118&lt;'Parameters for scoring'!R$8,1,0)+IF(L118&lt;'Parameters for scoring'!R$12,-1,0)+IF(L118&lt;'Parameters for scoring'!R$7,1,0)+IF(L118&lt;'Parameters for scoring'!R$13,-2,0)+IF(L118&gt;'Parameters for scoring'!R$7,-1,0)</f>
        <v>3</v>
      </c>
      <c r="X118" s="36">
        <f>IF(M118&lt;'Parameters for scoring'!S$9,1,0)+IF(M118&lt;'Parameters for scoring'!S$11,-1,0)+IF(M118&lt;'Parameters for scoring'!S$8,1,0)+IF(M118&lt;'Parameters for scoring'!S$12,-1,0)+IF(M118&lt;'Parameters for scoring'!S$7,1,0)+IF(M118&lt;'Parameters for scoring'!S$13,-2,0)+IF(M118&gt;'Parameters for scoring'!S$7,-1,0)</f>
        <v>3</v>
      </c>
      <c r="Y118" s="36">
        <f>IF(N118&lt;'Parameters for scoring'!T$9,1,0)+IF(N118&lt;'Parameters for scoring'!T$11,-1,0)+IF(N118&lt;'Parameters for scoring'!T$8,1,0)+IF(N118&lt;'Parameters for scoring'!T$12,-1,0)+IF(N118&lt;'Parameters for scoring'!T$7,1,0)+IF(N118&lt;'Parameters for scoring'!T$13,-2,0)+IF(N118&gt;'Parameters for scoring'!T$7,-1,0)</f>
        <v>3</v>
      </c>
      <c r="Z118" s="36">
        <f>SUM(P118:U118)/2+V118+SUM(W118:X118)/2+Y118</f>
        <v>14.5</v>
      </c>
      <c r="AA118" s="39" t="s">
        <v>57</v>
      </c>
    </row>
    <row r="119" spans="1:27" x14ac:dyDescent="0.25">
      <c r="A119" s="42" t="str">
        <f>HYPERLINK("Structures\MMV1031775.png","MMV1031775")</f>
        <v>MMV1031775</v>
      </c>
      <c r="B119" t="s">
        <v>216</v>
      </c>
      <c r="C119" t="s">
        <v>217</v>
      </c>
      <c r="D119" t="s">
        <v>218</v>
      </c>
      <c r="E119">
        <v>352.41300000000001</v>
      </c>
      <c r="F119" s="17">
        <v>0.65384615384615385</v>
      </c>
      <c r="G119">
        <v>4</v>
      </c>
      <c r="H119">
        <v>4</v>
      </c>
      <c r="I119">
        <v>0</v>
      </c>
      <c r="J119">
        <v>45.4</v>
      </c>
      <c r="K119">
        <v>0</v>
      </c>
      <c r="L119">
        <v>3.65</v>
      </c>
      <c r="M119">
        <v>-3.52</v>
      </c>
      <c r="N119">
        <v>3.7</v>
      </c>
      <c r="O119" t="s">
        <v>215</v>
      </c>
      <c r="P119" s="36">
        <f>IF(E119&lt;'Parameters for scoring'!O$9,1,0)+IF(E119&lt;'Parameters for scoring'!O$11,-1,0)+IF(E119&lt;'Parameters for scoring'!O$8,1,0)+IF(E119&lt;'Parameters for scoring'!O$12,-1,0)+IF(E119&lt;'Parameters for scoring'!O$7,1,0)+IF(E119&lt;'Parameters for scoring'!O$13,-2,0)+IF(E119&gt;'Parameters for scoring'!O$7,-1,0)</f>
        <v>3</v>
      </c>
      <c r="Q119" s="36">
        <f>IF(F119&lt;'Parameters for scoring'!P$9,1,0)+IF(F119&lt;'Parameters for scoring'!P$11,-1,0)+IF(F119&lt;'Parameters for scoring'!P$8,1,0)+IF(F119&lt;'Parameters for scoring'!P$12,-1,0)+IF(F119&lt;'Parameters for scoring'!P$7,1,0)+IF(F119&lt;'Parameters for scoring'!P$12,-2,0)+IF(F119&gt;'Parameters for scoring'!P$7,-1,0)</f>
        <v>-1</v>
      </c>
      <c r="R119" s="36">
        <f>IF(G119='Parameters for scoring'!$U$8,3,0)+IF(G119='Parameters for scoring'!$U$7,2,0)+IF(G119='Parameters for scoring'!$U$10, 1,0)+IF(G119='Parameters for scoring'!$U$9,2,0)+IF(G119='Parameters for scoring'!$U$6,1,0)+IF(G119&gt;'Parameters for scoring'!$U$6,-1,0)+IF(G119&lt;'[1]Parameters for scoring'!$U$10,-1,0)</f>
        <v>2</v>
      </c>
      <c r="S119" s="36">
        <f>IF(H119='Parameters for scoring'!V$8,3,0)+IF(H119='Parameters for scoring'!V$7,2,0)+IF(H119='Parameters for scoring'!V$9,2,0)+IF(H119='Parameters for scoring'!V$6,1,0)+IF(H119='Parameters for scoring'!V$10,1,0)+IF(H119&gt;'Parameters for scoring'!V$6,-1,0)</f>
        <v>1</v>
      </c>
      <c r="T119" s="36">
        <f>IF(I119='Parameters for scoring'!W$8,3,0)+IF(I119='Parameters for scoring'!W$7,2,0)+IF(I119='Parameters for scoring'!W$6,1,0)+IF(I119&gt;'Parameters for scoring'!W$6,-1,0)</f>
        <v>3</v>
      </c>
      <c r="U119" s="36">
        <f>IF(J119&lt;'Parameters for scoring'!Q$9,1,0)+IF(J119&lt;'Parameters for scoring'!Q$11,-1,0)+IF(J119&lt;'Parameters for scoring'!Q$8,1,0)+IF(J119&lt;'Parameters for scoring'!Q$11,-1,0)+IF(J119&lt;'Parameters for scoring'!Q$7,1,0)+IF(J119&lt;'Parameters for scoring'!Q$11,-2,0)+IF(J119&gt;'Parameters for scoring'!Q$7,-1,0)</f>
        <v>3</v>
      </c>
      <c r="V119" s="36">
        <f>IF(K119=-1, 2,0)+IF(K119=0,3,0)+IF(K119=1, -2,0)+IF(K119&gt;1,-3,0)+IF(K119=-2, 1,0)+IF(K119&lt;-2, -1,0)</f>
        <v>3</v>
      </c>
      <c r="W119" s="36">
        <f>IF(L119&lt;'Parameters for scoring'!R$9,1,0)+IF(L119&lt;'Parameters for scoring'!R$11,-1,0)+IF(L119&lt;'Parameters for scoring'!R$8,1,0)+IF(L119&lt;'Parameters for scoring'!R$12,-1,0)+IF(L119&lt;'Parameters for scoring'!R$7,1,0)+IF(L119&lt;'Parameters for scoring'!R$13,-2,0)+IF(L119&gt;'Parameters for scoring'!R$7,-1,0)</f>
        <v>3</v>
      </c>
      <c r="X119" s="36">
        <f>IF(M119&lt;'Parameters for scoring'!S$9,1,0)+IF(M119&lt;'Parameters for scoring'!S$11,-1,0)+IF(M119&lt;'Parameters for scoring'!S$8,1,0)+IF(M119&lt;'Parameters for scoring'!S$12,-1,0)+IF(M119&lt;'Parameters for scoring'!S$7,1,0)+IF(M119&lt;'Parameters for scoring'!S$13,-2,0)+IF(M119&gt;'Parameters for scoring'!S$7,-1,0)</f>
        <v>3</v>
      </c>
      <c r="Y119" s="36">
        <f>IF(N119&lt;'Parameters for scoring'!T$9,1,0)+IF(N119&lt;'Parameters for scoring'!T$11,-1,0)+IF(N119&lt;'Parameters for scoring'!T$8,1,0)+IF(N119&lt;'Parameters for scoring'!T$12,-1,0)+IF(N119&lt;'Parameters for scoring'!T$7,1,0)+IF(N119&lt;'Parameters for scoring'!T$13,-2,0)+IF(N119&gt;'Parameters for scoring'!T$7,-1,0)</f>
        <v>3</v>
      </c>
      <c r="Z119" s="36">
        <f>SUM(P119:U119)/2+V119+SUM(W119:X119)/2+Y119</f>
        <v>14.5</v>
      </c>
      <c r="AA119" s="39" t="s">
        <v>57</v>
      </c>
    </row>
    <row r="120" spans="1:27" x14ac:dyDescent="0.25">
      <c r="A120" s="42" t="str">
        <f>HYPERLINK("Structures\MMV1050520.png","MMV1050520")</f>
        <v>MMV1050520</v>
      </c>
      <c r="B120" t="s">
        <v>234</v>
      </c>
      <c r="C120" t="s">
        <v>235</v>
      </c>
      <c r="D120" t="s">
        <v>236</v>
      </c>
      <c r="E120">
        <v>332.40699999999998</v>
      </c>
      <c r="F120" s="17">
        <v>0.68</v>
      </c>
      <c r="G120">
        <v>4</v>
      </c>
      <c r="H120">
        <v>3</v>
      </c>
      <c r="I120">
        <v>1</v>
      </c>
      <c r="J120">
        <v>59.81</v>
      </c>
      <c r="K120">
        <v>0</v>
      </c>
      <c r="L120">
        <v>3.47</v>
      </c>
      <c r="M120">
        <v>-3.72</v>
      </c>
      <c r="N120">
        <v>3.47</v>
      </c>
      <c r="O120" t="s">
        <v>233</v>
      </c>
      <c r="P120" s="36">
        <f>IF(E120&lt;'Parameters for scoring'!O$9,1,0)+IF(E120&lt;'Parameters for scoring'!O$11,-1,0)+IF(E120&lt;'Parameters for scoring'!O$8,1,0)+IF(E120&lt;'Parameters for scoring'!O$12,-1,0)+IF(E120&lt;'Parameters for scoring'!O$7,1,0)+IF(E120&lt;'Parameters for scoring'!O$13,-2,0)+IF(E120&gt;'Parameters for scoring'!O$7,-1,0)</f>
        <v>3</v>
      </c>
      <c r="Q120" s="36">
        <f>IF(F120&lt;'Parameters for scoring'!P$9,1,0)+IF(F120&lt;'Parameters for scoring'!P$11,-1,0)+IF(F120&lt;'Parameters for scoring'!P$8,1,0)+IF(F120&lt;'Parameters for scoring'!P$12,-1,0)+IF(F120&lt;'Parameters for scoring'!P$7,1,0)+IF(F120&lt;'Parameters for scoring'!P$12,-2,0)+IF(F120&gt;'Parameters for scoring'!P$7,-1,0)</f>
        <v>-1</v>
      </c>
      <c r="R120" s="36">
        <f>IF(G120='Parameters for scoring'!$U$8,3,0)+IF(G120='Parameters for scoring'!$U$7,2,0)+IF(G120='Parameters for scoring'!$U$10, 1,0)+IF(G120='Parameters for scoring'!$U$9,2,0)+IF(G120='Parameters for scoring'!$U$6,1,0)+IF(G120&gt;'Parameters for scoring'!$U$6,-1,0)+IF(G120&lt;'[1]Parameters for scoring'!$U$10,-1,0)</f>
        <v>2</v>
      </c>
      <c r="S120" s="36">
        <f>IF(H120='Parameters for scoring'!V$8,3,0)+IF(H120='Parameters for scoring'!V$7,2,0)+IF(H120='Parameters for scoring'!V$9,2,0)+IF(H120='Parameters for scoring'!V$6,1,0)+IF(H120='Parameters for scoring'!V$10,1,0)+IF(H120&gt;'Parameters for scoring'!V$6,-1,0)</f>
        <v>2</v>
      </c>
      <c r="T120" s="36">
        <f>IF(I120='Parameters for scoring'!W$8,3,0)+IF(I120='Parameters for scoring'!W$7,2,0)+IF(I120='Parameters for scoring'!W$6,1,0)+IF(I120&gt;'Parameters for scoring'!W$6,-1,0)</f>
        <v>2</v>
      </c>
      <c r="U120" s="36">
        <f>IF(J120&lt;'Parameters for scoring'!Q$9,1,0)+IF(J120&lt;'Parameters for scoring'!Q$11,-1,0)+IF(J120&lt;'Parameters for scoring'!Q$8,1,0)+IF(J120&lt;'Parameters for scoring'!Q$11,-1,0)+IF(J120&lt;'Parameters for scoring'!Q$7,1,0)+IF(J120&lt;'Parameters for scoring'!Q$11,-2,0)+IF(J120&gt;'Parameters for scoring'!Q$7,-1,0)</f>
        <v>3</v>
      </c>
      <c r="V120" s="36">
        <f>IF(K120=-1, 2,0)+IF(K120=0,3,0)+IF(K120=1, -2,0)+IF(K120&gt;1,-3,0)+IF(K120=-2, 1,0)+IF(K120&lt;-2, -1,0)</f>
        <v>3</v>
      </c>
      <c r="W120" s="36">
        <f>IF(L120&lt;'Parameters for scoring'!R$9,1,0)+IF(L120&lt;'Parameters for scoring'!R$11,-1,0)+IF(L120&lt;'Parameters for scoring'!R$8,1,0)+IF(L120&lt;'Parameters for scoring'!R$12,-1,0)+IF(L120&lt;'Parameters for scoring'!R$7,1,0)+IF(L120&lt;'Parameters for scoring'!R$13,-2,0)+IF(L120&gt;'Parameters for scoring'!R$7,-1,0)</f>
        <v>3</v>
      </c>
      <c r="X120" s="36">
        <f>IF(M120&lt;'Parameters for scoring'!S$9,1,0)+IF(M120&lt;'Parameters for scoring'!S$11,-1,0)+IF(M120&lt;'Parameters for scoring'!S$8,1,0)+IF(M120&lt;'Parameters for scoring'!S$12,-1,0)+IF(M120&lt;'Parameters for scoring'!S$7,1,0)+IF(M120&lt;'Parameters for scoring'!S$13,-2,0)+IF(M120&gt;'Parameters for scoring'!S$7,-1,0)</f>
        <v>3</v>
      </c>
      <c r="Y120" s="36">
        <f>IF(N120&lt;'Parameters for scoring'!T$9,1,0)+IF(N120&lt;'Parameters for scoring'!T$11,-1,0)+IF(N120&lt;'Parameters for scoring'!T$8,1,0)+IF(N120&lt;'Parameters for scoring'!T$12,-1,0)+IF(N120&lt;'Parameters for scoring'!T$7,1,0)+IF(N120&lt;'Parameters for scoring'!T$13,-2,0)+IF(N120&gt;'Parameters for scoring'!T$7,-1,0)</f>
        <v>3</v>
      </c>
      <c r="Z120" s="36">
        <f>SUM(P120:U120)/2+V120+SUM(W120:X120)/2+Y120</f>
        <v>14.5</v>
      </c>
      <c r="AA120" s="39" t="s">
        <v>57</v>
      </c>
    </row>
    <row r="121" spans="1:27" x14ac:dyDescent="0.25">
      <c r="A121" s="42" t="str">
        <f>HYPERLINK("Structures\MMV688286.png","MMV688286")</f>
        <v>MMV688286</v>
      </c>
      <c r="B121" t="s">
        <v>247</v>
      </c>
      <c r="C121" t="s">
        <v>248</v>
      </c>
      <c r="D121" t="s">
        <v>249</v>
      </c>
      <c r="E121">
        <v>236.34</v>
      </c>
      <c r="F121" s="17">
        <v>0.625</v>
      </c>
      <c r="G121">
        <v>3</v>
      </c>
      <c r="H121">
        <v>2</v>
      </c>
      <c r="I121">
        <v>0</v>
      </c>
      <c r="J121">
        <v>35.64</v>
      </c>
      <c r="K121">
        <v>0</v>
      </c>
      <c r="L121">
        <v>2.0699999999999998</v>
      </c>
      <c r="M121">
        <v>-1.76</v>
      </c>
      <c r="N121">
        <v>2.0699999999999998</v>
      </c>
      <c r="O121" t="s">
        <v>2472</v>
      </c>
      <c r="P121" s="36">
        <f>IF(E121&lt;'Parameters for scoring'!O$9,1,0)+IF(E121&lt;'Parameters for scoring'!O$11,-1,0)+IF(E121&lt;'Parameters for scoring'!O$8,1,0)+IF(E121&lt;'Parameters for scoring'!O$12,-1,0)+IF(E121&lt;'Parameters for scoring'!O$7,1,0)+IF(E121&lt;'Parameters for scoring'!O$13,-2,0)+IF(E121&gt;'Parameters for scoring'!O$7,-1,0)</f>
        <v>3</v>
      </c>
      <c r="Q121" s="36">
        <f>IF(F121&lt;'Parameters for scoring'!P$9,1,0)+IF(F121&lt;'Parameters for scoring'!P$11,-1,0)+IF(F121&lt;'Parameters for scoring'!P$8,1,0)+IF(F121&lt;'Parameters for scoring'!P$12,-1,0)+IF(F121&lt;'Parameters for scoring'!P$7,1,0)+IF(F121&lt;'Parameters for scoring'!P$12,-2,0)+IF(F121&gt;'Parameters for scoring'!P$7,-1,0)</f>
        <v>-1</v>
      </c>
      <c r="R121" s="36">
        <f>IF(G121='Parameters for scoring'!$U$8,3,0)+IF(G121='Parameters for scoring'!$U$7,2,0)+IF(G121='Parameters for scoring'!$U$10, 1,0)+IF(G121='Parameters for scoring'!$U$9,2,0)+IF(G121='Parameters for scoring'!$U$6,1,0)+IF(G121&gt;'Parameters for scoring'!$U$6,-1,0)+IF(G121&lt;'[1]Parameters for scoring'!$U$10,-1,0)</f>
        <v>1</v>
      </c>
      <c r="S121" s="36">
        <f>IF(H121='Parameters for scoring'!V$8,3,0)+IF(H121='Parameters for scoring'!V$7,2,0)+IF(H121='Parameters for scoring'!V$9,2,0)+IF(H121='Parameters for scoring'!V$6,1,0)+IF(H121='Parameters for scoring'!V$10,1,0)+IF(H121&gt;'Parameters for scoring'!V$6,-1,0)</f>
        <v>3</v>
      </c>
      <c r="T121" s="36">
        <f>IF(I121='Parameters for scoring'!W$8,3,0)+IF(I121='Parameters for scoring'!W$7,2,0)+IF(I121='Parameters for scoring'!W$6,1,0)+IF(I121&gt;'Parameters for scoring'!W$6,-1,0)</f>
        <v>3</v>
      </c>
      <c r="U121" s="36">
        <f>IF(J121&lt;'Parameters for scoring'!Q$9,1,0)+IF(J121&lt;'Parameters for scoring'!Q$11,-1,0)+IF(J121&lt;'Parameters for scoring'!Q$8,1,0)+IF(J121&lt;'Parameters for scoring'!Q$11,-1,0)+IF(J121&lt;'Parameters for scoring'!Q$7,1,0)+IF(J121&lt;'Parameters for scoring'!Q$11,-2,0)+IF(J121&gt;'Parameters for scoring'!Q$7,-1,0)</f>
        <v>3</v>
      </c>
      <c r="V121" s="36">
        <f>IF(K121=-1, 2,0)+IF(K121=0,3,0)+IF(K121=1, -2,0)+IF(K121&gt;1,-3,0)+IF(K121=-2, 1,0)+IF(K121&lt;-2, -1,0)</f>
        <v>3</v>
      </c>
      <c r="W121" s="36">
        <f>IF(L121&lt;'Parameters for scoring'!R$9,1,0)+IF(L121&lt;'Parameters for scoring'!R$11,-1,0)+IF(L121&lt;'Parameters for scoring'!R$8,1,0)+IF(L121&lt;'Parameters for scoring'!R$12,-1,0)+IF(L121&lt;'Parameters for scoring'!R$7,1,0)+IF(L121&lt;'Parameters for scoring'!R$13,-2,0)+IF(L121&gt;'Parameters for scoring'!R$7,-1,0)</f>
        <v>3</v>
      </c>
      <c r="X121" s="36">
        <f>IF(M121&lt;'Parameters for scoring'!S$9,1,0)+IF(M121&lt;'Parameters for scoring'!S$11,-1,0)+IF(M121&lt;'Parameters for scoring'!S$8,1,0)+IF(M121&lt;'Parameters for scoring'!S$12,-1,0)+IF(M121&lt;'Parameters for scoring'!S$7,1,0)+IF(M121&lt;'Parameters for scoring'!S$13,-2,0)+IF(M121&gt;'Parameters for scoring'!S$7,-1,0)</f>
        <v>2</v>
      </c>
      <c r="Y121" s="36">
        <f>IF(N121&lt;'Parameters for scoring'!T$9,1,0)+IF(N121&lt;'Parameters for scoring'!T$11,-1,0)+IF(N121&lt;'Parameters for scoring'!T$8,1,0)+IF(N121&lt;'Parameters for scoring'!T$12,-1,0)+IF(N121&lt;'Parameters for scoring'!T$7,1,0)+IF(N121&lt;'Parameters for scoring'!T$13,-2,0)+IF(N121&gt;'Parameters for scoring'!T$7,-1,0)</f>
        <v>3</v>
      </c>
      <c r="Z121" s="36">
        <f>SUM(P121:U121)/2+V121+SUM(W121:X121)/2+Y121</f>
        <v>14.5</v>
      </c>
      <c r="AA121" s="39" t="s">
        <v>57</v>
      </c>
    </row>
    <row r="122" spans="1:27" x14ac:dyDescent="0.25">
      <c r="A122" s="42" t="str">
        <f>HYPERLINK("Structures\MMV1014559.png","MMV1014559")</f>
        <v>MMV1014559</v>
      </c>
      <c r="B122" t="s">
        <v>582</v>
      </c>
      <c r="C122" t="s">
        <v>583</v>
      </c>
      <c r="D122" t="s">
        <v>584</v>
      </c>
      <c r="E122">
        <v>367.47</v>
      </c>
      <c r="F122" s="41">
        <v>0.61538461538461542</v>
      </c>
      <c r="G122">
        <v>6</v>
      </c>
      <c r="H122">
        <v>4</v>
      </c>
      <c r="I122">
        <v>0</v>
      </c>
      <c r="J122">
        <v>65.599999999999994</v>
      </c>
      <c r="K122">
        <v>0</v>
      </c>
      <c r="L122">
        <v>3.98</v>
      </c>
      <c r="M122">
        <v>-4.7</v>
      </c>
      <c r="N122">
        <v>3.98</v>
      </c>
      <c r="O122" t="s">
        <v>581</v>
      </c>
      <c r="P122" s="36">
        <f>IF(E122&lt;'Parameters for scoring'!O$9,1,0)+IF(E122&lt;'Parameters for scoring'!O$11,-1,0)+IF(E122&lt;'Parameters for scoring'!O$8,1,0)+IF(E122&lt;'Parameters for scoring'!O$12,-1,0)+IF(E122&lt;'Parameters for scoring'!O$7,1,0)+IF(E122&lt;'Parameters for scoring'!O$13,-2,0)+IF(E122&gt;'Parameters for scoring'!O$7,-1,0)</f>
        <v>3</v>
      </c>
      <c r="Q122" s="36">
        <f>IF(F122&lt;'Parameters for scoring'!P$9,1,0)+IF(F122&lt;'Parameters for scoring'!P$11,-1,0)+IF(F122&lt;'Parameters for scoring'!P$8,1,0)+IF(F122&lt;'Parameters for scoring'!P$12,-1,0)+IF(F122&lt;'Parameters for scoring'!P$7,1,0)+IF(F122&lt;'Parameters for scoring'!P$12,-2,0)+IF(F122&gt;'Parameters for scoring'!P$7,-1,0)</f>
        <v>-1</v>
      </c>
      <c r="R122" s="36">
        <f>IF(G122='Parameters for scoring'!$U$8,3,0)+IF(G122='Parameters for scoring'!$U$7,2,0)+IF(G122='Parameters for scoring'!$U$10, 1,0)+IF(G122='Parameters for scoring'!$U$9,2,0)+IF(G122='Parameters for scoring'!$U$6,1,0)+IF(G122&gt;'Parameters for scoring'!$U$6,-1,0)+IF(G122&lt;'[1]Parameters for scoring'!$U$10,-1,0)</f>
        <v>2</v>
      </c>
      <c r="S122" s="36">
        <f>IF(H122='Parameters for scoring'!V$8,3,0)+IF(H122='Parameters for scoring'!V$7,2,0)+IF(H122='Parameters for scoring'!V$9,2,0)+IF(H122='Parameters for scoring'!V$6,1,0)+IF(H122='Parameters for scoring'!V$10,1,0)+IF(H122&gt;'Parameters for scoring'!V$6,-1,0)</f>
        <v>1</v>
      </c>
      <c r="T122" s="36">
        <f>IF(I122='Parameters for scoring'!W$8,3,0)+IF(I122='Parameters for scoring'!W$7,2,0)+IF(I122='Parameters for scoring'!W$6,1,0)+IF(I122&gt;'Parameters for scoring'!W$6,-1,0)</f>
        <v>3</v>
      </c>
      <c r="U122" s="36">
        <f>IF(J122&lt;'Parameters for scoring'!Q$9,1,0)+IF(J122&lt;'Parameters for scoring'!Q$11,-1,0)+IF(J122&lt;'Parameters for scoring'!Q$8,1,0)+IF(J122&lt;'Parameters for scoring'!Q$11,-1,0)+IF(J122&lt;'Parameters for scoring'!Q$7,1,0)+IF(J122&lt;'Parameters for scoring'!Q$11,-2,0)+IF(J122&gt;'Parameters for scoring'!Q$7,-1,0)</f>
        <v>3</v>
      </c>
      <c r="V122" s="36">
        <f>IF(K122=-1, 2,0)+IF(K122=0,3,0)+IF(K122=1, -2,0)+IF(K122&gt;1,-3,0)+IF(K122=-2, 1,0)+IF(K122&lt;-2, -1,0)</f>
        <v>3</v>
      </c>
      <c r="W122" s="36">
        <f>IF(L122&lt;'Parameters for scoring'!R$9,1,0)+IF(L122&lt;'Parameters for scoring'!R$11,-1,0)+IF(L122&lt;'Parameters for scoring'!R$8,1,0)+IF(L122&lt;'Parameters for scoring'!R$12,-1,0)+IF(L122&lt;'Parameters for scoring'!R$7,1,0)+IF(L122&lt;'Parameters for scoring'!R$13,-2,0)+IF(L122&gt;'Parameters for scoring'!R$7,-1,0)</f>
        <v>3</v>
      </c>
      <c r="X122" s="36">
        <f>IF(M122&lt;'Parameters for scoring'!S$9,1,0)+IF(M122&lt;'Parameters for scoring'!S$11,-1,0)+IF(M122&lt;'Parameters for scoring'!S$8,1,0)+IF(M122&lt;'Parameters for scoring'!S$12,-1,0)+IF(M122&lt;'Parameters for scoring'!S$7,1,0)+IF(M122&lt;'Parameters for scoring'!S$13,-2,0)+IF(M122&gt;'Parameters for scoring'!S$7,-1,0)</f>
        <v>3</v>
      </c>
      <c r="Y122" s="36">
        <f>IF(N122&lt;'Parameters for scoring'!T$9,1,0)+IF(N122&lt;'Parameters for scoring'!T$11,-1,0)+IF(N122&lt;'Parameters for scoring'!T$8,1,0)+IF(N122&lt;'Parameters for scoring'!T$12,-1,0)+IF(N122&lt;'Parameters for scoring'!T$7,1,0)+IF(N122&lt;'Parameters for scoring'!T$13,-2,0)+IF(N122&gt;'Parameters for scoring'!T$7,-1,0)</f>
        <v>3</v>
      </c>
      <c r="Z122" s="36">
        <f>SUM(P122:U122)/2+V122+SUM(W122:X122)/2+Y122</f>
        <v>14.5</v>
      </c>
      <c r="AA122" s="39" t="s">
        <v>57</v>
      </c>
    </row>
    <row r="123" spans="1:27" x14ac:dyDescent="0.25">
      <c r="A123" s="42" t="str">
        <f>HYPERLINK("Structures\MMV1464313.png","MMV1464313")</f>
        <v>MMV1464313</v>
      </c>
      <c r="B123" t="s">
        <v>625</v>
      </c>
      <c r="C123" t="s">
        <v>626</v>
      </c>
      <c r="D123" t="s">
        <v>627</v>
      </c>
      <c r="E123">
        <v>388.471</v>
      </c>
      <c r="F123" s="41">
        <v>0.62068965517241381</v>
      </c>
      <c r="G123">
        <v>5</v>
      </c>
      <c r="H123">
        <v>4</v>
      </c>
      <c r="I123">
        <v>1</v>
      </c>
      <c r="J123">
        <v>65.010000000000005</v>
      </c>
      <c r="K123">
        <v>0</v>
      </c>
      <c r="L123">
        <v>4.07</v>
      </c>
      <c r="M123">
        <v>-4.8</v>
      </c>
      <c r="N123">
        <v>4.07</v>
      </c>
      <c r="O123" t="s">
        <v>624</v>
      </c>
      <c r="P123" s="36">
        <f>IF(E123&lt;'Parameters for scoring'!O$9,1,0)+IF(E123&lt;'Parameters for scoring'!O$11,-1,0)+IF(E123&lt;'Parameters for scoring'!O$8,1,0)+IF(E123&lt;'Parameters for scoring'!O$12,-1,0)+IF(E123&lt;'Parameters for scoring'!O$7,1,0)+IF(E123&lt;'Parameters for scoring'!O$13,-2,0)+IF(E123&gt;'Parameters for scoring'!O$7,-1,0)</f>
        <v>3</v>
      </c>
      <c r="Q123" s="36">
        <f>IF(F123&lt;'Parameters for scoring'!P$9,1,0)+IF(F123&lt;'Parameters for scoring'!P$11,-1,0)+IF(F123&lt;'Parameters for scoring'!P$8,1,0)+IF(F123&lt;'Parameters for scoring'!P$12,-1,0)+IF(F123&lt;'Parameters for scoring'!P$7,1,0)+IF(F123&lt;'Parameters for scoring'!P$12,-2,0)+IF(F123&gt;'Parameters for scoring'!P$7,-1,0)</f>
        <v>-1</v>
      </c>
      <c r="R123" s="36">
        <f>IF(G123='Parameters for scoring'!$U$8,3,0)+IF(G123='Parameters for scoring'!$U$7,2,0)+IF(G123='Parameters for scoring'!$U$10, 1,0)+IF(G123='Parameters for scoring'!$U$9,2,0)+IF(G123='Parameters for scoring'!$U$6,1,0)+IF(G123&gt;'Parameters for scoring'!$U$6,-1,0)+IF(G123&lt;'[1]Parameters for scoring'!$U$10,-1,0)</f>
        <v>3</v>
      </c>
      <c r="S123" s="36">
        <f>IF(H123='Parameters for scoring'!V$8,3,0)+IF(H123='Parameters for scoring'!V$7,2,0)+IF(H123='Parameters for scoring'!V$9,2,0)+IF(H123='Parameters for scoring'!V$6,1,0)+IF(H123='Parameters for scoring'!V$10,1,0)+IF(H123&gt;'Parameters for scoring'!V$6,-1,0)</f>
        <v>1</v>
      </c>
      <c r="T123" s="36">
        <f>IF(I123='Parameters for scoring'!W$8,3,0)+IF(I123='Parameters for scoring'!W$7,2,0)+IF(I123='Parameters for scoring'!W$6,1,0)+IF(I123&gt;'Parameters for scoring'!W$6,-1,0)</f>
        <v>2</v>
      </c>
      <c r="U123" s="36">
        <f>IF(J123&lt;'Parameters for scoring'!Q$9,1,0)+IF(J123&lt;'Parameters for scoring'!Q$11,-1,0)+IF(J123&lt;'Parameters for scoring'!Q$8,1,0)+IF(J123&lt;'Parameters for scoring'!Q$11,-1,0)+IF(J123&lt;'Parameters for scoring'!Q$7,1,0)+IF(J123&lt;'Parameters for scoring'!Q$11,-2,0)+IF(J123&gt;'Parameters for scoring'!Q$7,-1,0)</f>
        <v>3</v>
      </c>
      <c r="V123" s="36">
        <f>IF(K123=-1, 2,0)+IF(K123=0,3,0)+IF(K123=1, -2,0)+IF(K123&gt;1,-3,0)+IF(K123=-2, 1,0)+IF(K123&lt;-2, -1,0)</f>
        <v>3</v>
      </c>
      <c r="W123" s="36">
        <f>IF(L123&lt;'Parameters for scoring'!R$9,1,0)+IF(L123&lt;'Parameters for scoring'!R$11,-1,0)+IF(L123&lt;'Parameters for scoring'!R$8,1,0)+IF(L123&lt;'Parameters for scoring'!R$12,-1,0)+IF(L123&lt;'Parameters for scoring'!R$7,1,0)+IF(L123&lt;'Parameters for scoring'!R$13,-2,0)+IF(L123&gt;'Parameters for scoring'!R$7,-1,0)</f>
        <v>3</v>
      </c>
      <c r="X123" s="36">
        <f>IF(M123&lt;'Parameters for scoring'!S$9,1,0)+IF(M123&lt;'Parameters for scoring'!S$11,-1,0)+IF(M123&lt;'Parameters for scoring'!S$8,1,0)+IF(M123&lt;'Parameters for scoring'!S$12,-1,0)+IF(M123&lt;'Parameters for scoring'!S$7,1,0)+IF(M123&lt;'Parameters for scoring'!S$13,-2,0)+IF(M123&gt;'Parameters for scoring'!S$7,-1,0)</f>
        <v>3</v>
      </c>
      <c r="Y123" s="36">
        <f>IF(N123&lt;'Parameters for scoring'!T$9,1,0)+IF(N123&lt;'Parameters for scoring'!T$11,-1,0)+IF(N123&lt;'Parameters for scoring'!T$8,1,0)+IF(N123&lt;'Parameters for scoring'!T$12,-1,0)+IF(N123&lt;'Parameters for scoring'!T$7,1,0)+IF(N123&lt;'Parameters for scoring'!T$13,-2,0)+IF(N123&gt;'Parameters for scoring'!T$7,-1,0)</f>
        <v>3</v>
      </c>
      <c r="Z123" s="36">
        <f>SUM(P123:U123)/2+V123+SUM(W123:X123)/2+Y123</f>
        <v>14.5</v>
      </c>
      <c r="AA123" s="39" t="s">
        <v>57</v>
      </c>
    </row>
    <row r="124" spans="1:27" x14ac:dyDescent="0.25">
      <c r="A124" s="42" t="str">
        <f>HYPERLINK("Structures\MMV1530459.png","MMV1530459")</f>
        <v>MMV1530459</v>
      </c>
      <c r="B124" t="s">
        <v>633</v>
      </c>
      <c r="C124" t="s">
        <v>634</v>
      </c>
      <c r="D124" t="s">
        <v>635</v>
      </c>
      <c r="E124">
        <v>369.44</v>
      </c>
      <c r="F124" s="41">
        <v>0.61538461538461542</v>
      </c>
      <c r="G124">
        <v>6</v>
      </c>
      <c r="H124">
        <v>3</v>
      </c>
      <c r="I124">
        <v>1</v>
      </c>
      <c r="J124">
        <v>73.22</v>
      </c>
      <c r="K124">
        <v>0</v>
      </c>
      <c r="L124">
        <v>3.76</v>
      </c>
      <c r="M124">
        <v>-4.4400000000000004</v>
      </c>
      <c r="N124">
        <v>3.76</v>
      </c>
      <c r="O124" t="s">
        <v>632</v>
      </c>
      <c r="P124" s="36">
        <f>IF(E124&lt;'Parameters for scoring'!O$9,1,0)+IF(E124&lt;'Parameters for scoring'!O$11,-1,0)+IF(E124&lt;'Parameters for scoring'!O$8,1,0)+IF(E124&lt;'Parameters for scoring'!O$12,-1,0)+IF(E124&lt;'Parameters for scoring'!O$7,1,0)+IF(E124&lt;'Parameters for scoring'!O$13,-2,0)+IF(E124&gt;'Parameters for scoring'!O$7,-1,0)</f>
        <v>3</v>
      </c>
      <c r="Q124" s="36">
        <f>IF(F124&lt;'Parameters for scoring'!P$9,1,0)+IF(F124&lt;'Parameters for scoring'!P$11,-1,0)+IF(F124&lt;'Parameters for scoring'!P$8,1,0)+IF(F124&lt;'Parameters for scoring'!P$12,-1,0)+IF(F124&lt;'Parameters for scoring'!P$7,1,0)+IF(F124&lt;'Parameters for scoring'!P$12,-2,0)+IF(F124&gt;'Parameters for scoring'!P$7,-1,0)</f>
        <v>-1</v>
      </c>
      <c r="R124" s="36">
        <f>IF(G124='Parameters for scoring'!$U$8,3,0)+IF(G124='Parameters for scoring'!$U$7,2,0)+IF(G124='Parameters for scoring'!$U$10, 1,0)+IF(G124='Parameters for scoring'!$U$9,2,0)+IF(G124='Parameters for scoring'!$U$6,1,0)+IF(G124&gt;'Parameters for scoring'!$U$6,-1,0)+IF(G124&lt;'[1]Parameters for scoring'!$U$10,-1,0)</f>
        <v>2</v>
      </c>
      <c r="S124" s="36">
        <f>IF(H124='Parameters for scoring'!V$8,3,0)+IF(H124='Parameters for scoring'!V$7,2,0)+IF(H124='Parameters for scoring'!V$9,2,0)+IF(H124='Parameters for scoring'!V$6,1,0)+IF(H124='Parameters for scoring'!V$10,1,0)+IF(H124&gt;'Parameters for scoring'!V$6,-1,0)</f>
        <v>2</v>
      </c>
      <c r="T124" s="36">
        <f>IF(I124='Parameters for scoring'!W$8,3,0)+IF(I124='Parameters for scoring'!W$7,2,0)+IF(I124='Parameters for scoring'!W$6,1,0)+IF(I124&gt;'Parameters for scoring'!W$6,-1,0)</f>
        <v>2</v>
      </c>
      <c r="U124" s="36">
        <f>IF(J124&lt;'Parameters for scoring'!Q$9,1,0)+IF(J124&lt;'Parameters for scoring'!Q$11,-1,0)+IF(J124&lt;'Parameters for scoring'!Q$8,1,0)+IF(J124&lt;'Parameters for scoring'!Q$11,-1,0)+IF(J124&lt;'Parameters for scoring'!Q$7,1,0)+IF(J124&lt;'Parameters for scoring'!Q$11,-2,0)+IF(J124&gt;'Parameters for scoring'!Q$7,-1,0)</f>
        <v>3</v>
      </c>
      <c r="V124" s="36">
        <f>IF(K124=-1, 2,0)+IF(K124=0,3,0)+IF(K124=1, -2,0)+IF(K124&gt;1,-3,0)+IF(K124=-2, 1,0)+IF(K124&lt;-2, -1,0)</f>
        <v>3</v>
      </c>
      <c r="W124" s="36">
        <f>IF(L124&lt;'Parameters for scoring'!R$9,1,0)+IF(L124&lt;'Parameters for scoring'!R$11,-1,0)+IF(L124&lt;'Parameters for scoring'!R$8,1,0)+IF(L124&lt;'Parameters for scoring'!R$12,-1,0)+IF(L124&lt;'Parameters for scoring'!R$7,1,0)+IF(L124&lt;'Parameters for scoring'!R$13,-2,0)+IF(L124&gt;'Parameters for scoring'!R$7,-1,0)</f>
        <v>3</v>
      </c>
      <c r="X124" s="36">
        <f>IF(M124&lt;'Parameters for scoring'!S$9,1,0)+IF(M124&lt;'Parameters for scoring'!S$11,-1,0)+IF(M124&lt;'Parameters for scoring'!S$8,1,0)+IF(M124&lt;'Parameters for scoring'!S$12,-1,0)+IF(M124&lt;'Parameters for scoring'!S$7,1,0)+IF(M124&lt;'Parameters for scoring'!S$13,-2,0)+IF(M124&gt;'Parameters for scoring'!S$7,-1,0)</f>
        <v>3</v>
      </c>
      <c r="Y124" s="36">
        <f>IF(N124&lt;'Parameters for scoring'!T$9,1,0)+IF(N124&lt;'Parameters for scoring'!T$11,-1,0)+IF(N124&lt;'Parameters for scoring'!T$8,1,0)+IF(N124&lt;'Parameters for scoring'!T$12,-1,0)+IF(N124&lt;'Parameters for scoring'!T$7,1,0)+IF(N124&lt;'Parameters for scoring'!T$13,-2,0)+IF(N124&gt;'Parameters for scoring'!T$7,-1,0)</f>
        <v>3</v>
      </c>
      <c r="Z124" s="36">
        <f>SUM(P124:U124)/2+V124+SUM(W124:X124)/2+Y124</f>
        <v>14.5</v>
      </c>
      <c r="AA124" s="39" t="s">
        <v>57</v>
      </c>
    </row>
    <row r="125" spans="1:27" x14ac:dyDescent="0.25">
      <c r="A125" s="42" t="str">
        <f>HYPERLINK("Structures\MMV1190579.png","MMV1190579")</f>
        <v>MMV1190579</v>
      </c>
      <c r="B125" t="s">
        <v>281</v>
      </c>
      <c r="C125" t="s">
        <v>282</v>
      </c>
      <c r="D125" t="s">
        <v>283</v>
      </c>
      <c r="E125">
        <v>283.33100000000002</v>
      </c>
      <c r="F125" s="41">
        <v>0.5714285714285714</v>
      </c>
      <c r="G125">
        <v>3</v>
      </c>
      <c r="H125">
        <v>4</v>
      </c>
      <c r="I125">
        <v>1</v>
      </c>
      <c r="J125">
        <v>54.46</v>
      </c>
      <c r="K125">
        <v>0</v>
      </c>
      <c r="L125">
        <v>2.33</v>
      </c>
      <c r="M125">
        <v>-3.29</v>
      </c>
      <c r="N125">
        <v>2.33</v>
      </c>
      <c r="O125" t="s">
        <v>280</v>
      </c>
      <c r="P125" s="36">
        <f>IF(E125&lt;'Parameters for scoring'!O$9,1,0)+IF(E125&lt;'Parameters for scoring'!O$11,-1,0)+IF(E125&lt;'Parameters for scoring'!O$8,1,0)+IF(E125&lt;'Parameters for scoring'!O$12,-1,0)+IF(E125&lt;'Parameters for scoring'!O$7,1,0)+IF(E125&lt;'Parameters for scoring'!O$13,-2,0)+IF(E125&gt;'Parameters for scoring'!O$7,-1,0)</f>
        <v>3</v>
      </c>
      <c r="Q125" s="36">
        <f>IF(F125&lt;'Parameters for scoring'!P$9,1,0)+IF(F125&lt;'Parameters for scoring'!P$11,-1,0)+IF(F125&lt;'Parameters for scoring'!P$8,1,0)+IF(F125&lt;'Parameters for scoring'!P$12,-1,0)+IF(F125&lt;'Parameters for scoring'!P$7,1,0)+IF(F125&lt;'Parameters for scoring'!P$12,-2,0)+IF(F125&gt;'Parameters for scoring'!P$7,-1,0)</f>
        <v>1</v>
      </c>
      <c r="R125" s="36">
        <f>IF(G125='Parameters for scoring'!$U$8,3,0)+IF(G125='Parameters for scoring'!$U$7,2,0)+IF(G125='Parameters for scoring'!$U$10, 1,0)+IF(G125='Parameters for scoring'!$U$9,2,0)+IF(G125='Parameters for scoring'!$U$6,1,0)+IF(G125&gt;'Parameters for scoring'!$U$6,-1,0)+IF(G125&lt;'[1]Parameters for scoring'!$U$10,-1,0)</f>
        <v>1</v>
      </c>
      <c r="S125" s="36">
        <f>IF(H125='Parameters for scoring'!V$8,3,0)+IF(H125='Parameters for scoring'!V$7,2,0)+IF(H125='Parameters for scoring'!V$9,2,0)+IF(H125='Parameters for scoring'!V$6,1,0)+IF(H125='Parameters for scoring'!V$10,1,0)+IF(H125&gt;'Parameters for scoring'!V$6,-1,0)</f>
        <v>1</v>
      </c>
      <c r="T125" s="36">
        <f>IF(I125='Parameters for scoring'!W$8,3,0)+IF(I125='Parameters for scoring'!W$7,2,0)+IF(I125='Parameters for scoring'!W$6,1,0)+IF(I125&gt;'Parameters for scoring'!W$6,-1,0)</f>
        <v>2</v>
      </c>
      <c r="U125" s="36">
        <f>IF(J125&lt;'Parameters for scoring'!Q$9,1,0)+IF(J125&lt;'Parameters for scoring'!Q$11,-1,0)+IF(J125&lt;'Parameters for scoring'!Q$8,1,0)+IF(J125&lt;'Parameters for scoring'!Q$11,-1,0)+IF(J125&lt;'Parameters for scoring'!Q$7,1,0)+IF(J125&lt;'Parameters for scoring'!Q$11,-2,0)+IF(J125&gt;'Parameters for scoring'!Q$7,-1,0)</f>
        <v>3</v>
      </c>
      <c r="V125" s="36">
        <f>IF(K125=-1, 2,0)+IF(K125=0,3,0)+IF(K125=1, -2,0)+IF(K125&gt;1,-3,0)+IF(K125=-2, 1,0)+IF(K125&lt;-2, -1,0)</f>
        <v>3</v>
      </c>
      <c r="W125" s="36">
        <f>IF(L125&lt;'Parameters for scoring'!R$9,1,0)+IF(L125&lt;'Parameters for scoring'!R$11,-1,0)+IF(L125&lt;'Parameters for scoring'!R$8,1,0)+IF(L125&lt;'Parameters for scoring'!R$12,-1,0)+IF(L125&lt;'Parameters for scoring'!R$7,1,0)+IF(L125&lt;'Parameters for scoring'!R$13,-2,0)+IF(L125&gt;'Parameters for scoring'!R$7,-1,0)</f>
        <v>3</v>
      </c>
      <c r="X125" s="36">
        <f>IF(M125&lt;'Parameters for scoring'!S$9,1,0)+IF(M125&lt;'Parameters for scoring'!S$11,-1,0)+IF(M125&lt;'Parameters for scoring'!S$8,1,0)+IF(M125&lt;'Parameters for scoring'!S$12,-1,0)+IF(M125&lt;'Parameters for scoring'!S$7,1,0)+IF(M125&lt;'Parameters for scoring'!S$13,-2,0)+IF(M125&gt;'Parameters for scoring'!S$7,-1,0)</f>
        <v>3</v>
      </c>
      <c r="Y125" s="36">
        <f>IF(N125&lt;'Parameters for scoring'!T$9,1,0)+IF(N125&lt;'Parameters for scoring'!T$11,-1,0)+IF(N125&lt;'Parameters for scoring'!T$8,1,0)+IF(N125&lt;'Parameters for scoring'!T$12,-1,0)+IF(N125&lt;'Parameters for scoring'!T$7,1,0)+IF(N125&lt;'Parameters for scoring'!T$13,-2,0)+IF(N125&gt;'Parameters for scoring'!T$7,-1,0)</f>
        <v>3</v>
      </c>
      <c r="Z125" s="36">
        <f>SUM(P125:U125)/2+V125+SUM(W125:X125)/2+Y125</f>
        <v>14.5</v>
      </c>
      <c r="AA125" s="39" t="s">
        <v>57</v>
      </c>
    </row>
    <row r="126" spans="1:27" x14ac:dyDescent="0.25">
      <c r="A126" s="42" t="str">
        <f>HYPERLINK("Structures\MMV1045838.png","MMV1045838")</f>
        <v>MMV1045838</v>
      </c>
      <c r="B126" t="s">
        <v>300</v>
      </c>
      <c r="C126" t="s">
        <v>301</v>
      </c>
      <c r="D126" t="s">
        <v>302</v>
      </c>
      <c r="E126">
        <v>302.76</v>
      </c>
      <c r="F126" s="41">
        <v>0.5714285714285714</v>
      </c>
      <c r="G126">
        <v>3</v>
      </c>
      <c r="H126">
        <v>4</v>
      </c>
      <c r="I126">
        <v>1</v>
      </c>
      <c r="J126">
        <v>58.12</v>
      </c>
      <c r="K126">
        <v>0</v>
      </c>
      <c r="L126">
        <v>2.73</v>
      </c>
      <c r="M126">
        <v>-3.3</v>
      </c>
      <c r="N126">
        <v>2.73</v>
      </c>
      <c r="O126" t="s">
        <v>299</v>
      </c>
      <c r="P126" s="36">
        <f>IF(E126&lt;'Parameters for scoring'!O$9,1,0)+IF(E126&lt;'Parameters for scoring'!O$11,-1,0)+IF(E126&lt;'Parameters for scoring'!O$8,1,0)+IF(E126&lt;'Parameters for scoring'!O$12,-1,0)+IF(E126&lt;'Parameters for scoring'!O$7,1,0)+IF(E126&lt;'Parameters for scoring'!O$13,-2,0)+IF(E126&gt;'Parameters for scoring'!O$7,-1,0)</f>
        <v>3</v>
      </c>
      <c r="Q126" s="36">
        <f>IF(F126&lt;'Parameters for scoring'!P$9,1,0)+IF(F126&lt;'Parameters for scoring'!P$11,-1,0)+IF(F126&lt;'Parameters for scoring'!P$8,1,0)+IF(F126&lt;'Parameters for scoring'!P$12,-1,0)+IF(F126&lt;'Parameters for scoring'!P$7,1,0)+IF(F126&lt;'Parameters for scoring'!P$12,-2,0)+IF(F126&gt;'Parameters for scoring'!P$7,-1,0)</f>
        <v>1</v>
      </c>
      <c r="R126" s="36">
        <f>IF(G126='Parameters for scoring'!$U$8,3,0)+IF(G126='Parameters for scoring'!$U$7,2,0)+IF(G126='Parameters for scoring'!$U$10, 1,0)+IF(G126='Parameters for scoring'!$U$9,2,0)+IF(G126='Parameters for scoring'!$U$6,1,0)+IF(G126&gt;'Parameters for scoring'!$U$6,-1,0)+IF(G126&lt;'[1]Parameters for scoring'!$U$10,-1,0)</f>
        <v>1</v>
      </c>
      <c r="S126" s="36">
        <f>IF(H126='Parameters for scoring'!V$8,3,0)+IF(H126='Parameters for scoring'!V$7,2,0)+IF(H126='Parameters for scoring'!V$9,2,0)+IF(H126='Parameters for scoring'!V$6,1,0)+IF(H126='Parameters for scoring'!V$10,1,0)+IF(H126&gt;'Parameters for scoring'!V$6,-1,0)</f>
        <v>1</v>
      </c>
      <c r="T126" s="36">
        <f>IF(I126='Parameters for scoring'!W$8,3,0)+IF(I126='Parameters for scoring'!W$7,2,0)+IF(I126='Parameters for scoring'!W$6,1,0)+IF(I126&gt;'Parameters for scoring'!W$6,-1,0)</f>
        <v>2</v>
      </c>
      <c r="U126" s="36">
        <f>IF(J126&lt;'Parameters for scoring'!Q$9,1,0)+IF(J126&lt;'Parameters for scoring'!Q$11,-1,0)+IF(J126&lt;'Parameters for scoring'!Q$8,1,0)+IF(J126&lt;'Parameters for scoring'!Q$11,-1,0)+IF(J126&lt;'Parameters for scoring'!Q$7,1,0)+IF(J126&lt;'Parameters for scoring'!Q$11,-2,0)+IF(J126&gt;'Parameters for scoring'!Q$7,-1,0)</f>
        <v>3</v>
      </c>
      <c r="V126" s="36">
        <f>IF(K126=-1, 2,0)+IF(K126=0,3,0)+IF(K126=1, -2,0)+IF(K126&gt;1,-3,0)+IF(K126=-2, 1,0)+IF(K126&lt;-2, -1,0)</f>
        <v>3</v>
      </c>
      <c r="W126" s="36">
        <f>IF(L126&lt;'Parameters for scoring'!R$9,1,0)+IF(L126&lt;'Parameters for scoring'!R$11,-1,0)+IF(L126&lt;'Parameters for scoring'!R$8,1,0)+IF(L126&lt;'Parameters for scoring'!R$12,-1,0)+IF(L126&lt;'Parameters for scoring'!R$7,1,0)+IF(L126&lt;'Parameters for scoring'!R$13,-2,0)+IF(L126&gt;'Parameters for scoring'!R$7,-1,0)</f>
        <v>3</v>
      </c>
      <c r="X126" s="36">
        <f>IF(M126&lt;'Parameters for scoring'!S$9,1,0)+IF(M126&lt;'Parameters for scoring'!S$11,-1,0)+IF(M126&lt;'Parameters for scoring'!S$8,1,0)+IF(M126&lt;'Parameters for scoring'!S$12,-1,0)+IF(M126&lt;'Parameters for scoring'!S$7,1,0)+IF(M126&lt;'Parameters for scoring'!S$13,-2,0)+IF(M126&gt;'Parameters for scoring'!S$7,-1,0)</f>
        <v>3</v>
      </c>
      <c r="Y126" s="36">
        <f>IF(N126&lt;'Parameters for scoring'!T$9,1,0)+IF(N126&lt;'Parameters for scoring'!T$11,-1,0)+IF(N126&lt;'Parameters for scoring'!T$8,1,0)+IF(N126&lt;'Parameters for scoring'!T$12,-1,0)+IF(N126&lt;'Parameters for scoring'!T$7,1,0)+IF(N126&lt;'Parameters for scoring'!T$13,-2,0)+IF(N126&gt;'Parameters for scoring'!T$7,-1,0)</f>
        <v>3</v>
      </c>
      <c r="Z126" s="36">
        <f>SUM(P126:U126)/2+V126+SUM(W126:X126)/2+Y126</f>
        <v>14.5</v>
      </c>
      <c r="AA126" s="39" t="s">
        <v>57</v>
      </c>
    </row>
    <row r="127" spans="1:27" x14ac:dyDescent="0.25">
      <c r="A127" s="42" t="str">
        <f>HYPERLINK("Structures\MMV617690.png","MMV617690")</f>
        <v>MMV617690</v>
      </c>
      <c r="B127" t="s">
        <v>311</v>
      </c>
      <c r="C127" t="s">
        <v>312</v>
      </c>
      <c r="D127" t="s">
        <v>313</v>
      </c>
      <c r="E127">
        <v>400.40499999999997</v>
      </c>
      <c r="F127" s="41">
        <v>0.55172413793103448</v>
      </c>
      <c r="G127">
        <v>3</v>
      </c>
      <c r="H127">
        <v>3</v>
      </c>
      <c r="I127">
        <v>1</v>
      </c>
      <c r="J127">
        <v>48.47</v>
      </c>
      <c r="K127">
        <v>0</v>
      </c>
      <c r="L127">
        <v>4.3</v>
      </c>
      <c r="M127">
        <v>-6.09</v>
      </c>
      <c r="N127">
        <v>4.3099999999999996</v>
      </c>
      <c r="O127" t="s">
        <v>2476</v>
      </c>
      <c r="P127" s="36">
        <f>IF(E127&lt;'Parameters for scoring'!O$9,1,0)+IF(E127&lt;'Parameters for scoring'!O$11,-1,0)+IF(E127&lt;'Parameters for scoring'!O$8,1,0)+IF(E127&lt;'Parameters for scoring'!O$12,-1,0)+IF(E127&lt;'Parameters for scoring'!O$7,1,0)+IF(E127&lt;'Parameters for scoring'!O$13,-2,0)+IF(E127&gt;'Parameters for scoring'!O$7,-1,0)</f>
        <v>3</v>
      </c>
      <c r="Q127" s="36">
        <f>IF(F127&lt;'Parameters for scoring'!P$9,1,0)+IF(F127&lt;'Parameters for scoring'!P$11,-1,0)+IF(F127&lt;'Parameters for scoring'!P$8,1,0)+IF(F127&lt;'Parameters for scoring'!P$12,-1,0)+IF(F127&lt;'Parameters for scoring'!P$7,1,0)+IF(F127&lt;'Parameters for scoring'!P$12,-2,0)+IF(F127&gt;'Parameters for scoring'!P$7,-1,0)</f>
        <v>1</v>
      </c>
      <c r="R127" s="36">
        <f>IF(G127='Parameters for scoring'!$U$8,3,0)+IF(G127='Parameters for scoring'!$U$7,2,0)+IF(G127='Parameters for scoring'!$U$10, 1,0)+IF(G127='Parameters for scoring'!$U$9,2,0)+IF(G127='Parameters for scoring'!$U$6,1,0)+IF(G127&gt;'Parameters for scoring'!$U$6,-1,0)+IF(G127&lt;'[1]Parameters for scoring'!$U$10,-1,0)</f>
        <v>1</v>
      </c>
      <c r="S127" s="36">
        <f>IF(H127='Parameters for scoring'!V$8,3,0)+IF(H127='Parameters for scoring'!V$7,2,0)+IF(H127='Parameters for scoring'!V$9,2,0)+IF(H127='Parameters for scoring'!V$6,1,0)+IF(H127='Parameters for scoring'!V$10,1,0)+IF(H127&gt;'Parameters for scoring'!V$6,-1,0)</f>
        <v>2</v>
      </c>
      <c r="T127" s="36">
        <f>IF(I127='Parameters for scoring'!W$8,3,0)+IF(I127='Parameters for scoring'!W$7,2,0)+IF(I127='Parameters for scoring'!W$6,1,0)+IF(I127&gt;'Parameters for scoring'!W$6,-1,0)</f>
        <v>2</v>
      </c>
      <c r="U127" s="36">
        <f>IF(J127&lt;'Parameters for scoring'!Q$9,1,0)+IF(J127&lt;'Parameters for scoring'!Q$11,-1,0)+IF(J127&lt;'Parameters for scoring'!Q$8,1,0)+IF(J127&lt;'Parameters for scoring'!Q$11,-1,0)+IF(J127&lt;'Parameters for scoring'!Q$7,1,0)+IF(J127&lt;'Parameters for scoring'!Q$11,-2,0)+IF(J127&gt;'Parameters for scoring'!Q$7,-1,0)</f>
        <v>3</v>
      </c>
      <c r="V127" s="36">
        <f>IF(K127=-1, 2,0)+IF(K127=0,3,0)+IF(K127=1, -2,0)+IF(K127&gt;1,-3,0)+IF(K127=-2, 1,0)+IF(K127&lt;-2, -1,0)</f>
        <v>3</v>
      </c>
      <c r="W127" s="36">
        <f>IF(L127&lt;'Parameters for scoring'!R$9,1,0)+IF(L127&lt;'Parameters for scoring'!R$11,-1,0)+IF(L127&lt;'Parameters for scoring'!R$8,1,0)+IF(L127&lt;'Parameters for scoring'!R$12,-1,0)+IF(L127&lt;'Parameters for scoring'!R$7,1,0)+IF(L127&lt;'Parameters for scoring'!R$13,-2,0)+IF(L127&gt;'Parameters for scoring'!R$7,-1,0)</f>
        <v>3</v>
      </c>
      <c r="X127" s="36">
        <f>IF(M127&lt;'Parameters for scoring'!S$9,1,0)+IF(M127&lt;'Parameters for scoring'!S$11,-1,0)+IF(M127&lt;'Parameters for scoring'!S$8,1,0)+IF(M127&lt;'Parameters for scoring'!S$12,-1,0)+IF(M127&lt;'Parameters for scoring'!S$7,1,0)+IF(M127&lt;'Parameters for scoring'!S$13,-2,0)+IF(M127&gt;'Parameters for scoring'!S$7,-1,0)</f>
        <v>2</v>
      </c>
      <c r="Y127" s="36">
        <f>IF(N127&lt;'Parameters for scoring'!T$9,1,0)+IF(N127&lt;'Parameters for scoring'!T$11,-1,0)+IF(N127&lt;'Parameters for scoring'!T$8,1,0)+IF(N127&lt;'Parameters for scoring'!T$12,-1,0)+IF(N127&lt;'Parameters for scoring'!T$7,1,0)+IF(N127&lt;'Parameters for scoring'!T$13,-2,0)+IF(N127&gt;'Parameters for scoring'!T$7,-1,0)</f>
        <v>3</v>
      </c>
      <c r="Z127" s="36">
        <f>SUM(P127:U127)/2+V127+SUM(W127:X127)/2+Y127</f>
        <v>14.5</v>
      </c>
      <c r="AA127" s="39" t="s">
        <v>57</v>
      </c>
    </row>
    <row r="128" spans="1:27" x14ac:dyDescent="0.25">
      <c r="A128" s="42" t="str">
        <f>HYPERLINK("Structures\MMV1065939.png","MMV1065939")</f>
        <v>MMV1065939</v>
      </c>
      <c r="B128" t="s">
        <v>335</v>
      </c>
      <c r="C128" t="s">
        <v>336</v>
      </c>
      <c r="D128" t="s">
        <v>337</v>
      </c>
      <c r="E128">
        <v>302.39999999999998</v>
      </c>
      <c r="F128" s="41">
        <v>0.52380952380952384</v>
      </c>
      <c r="G128">
        <v>3</v>
      </c>
      <c r="H128">
        <v>4</v>
      </c>
      <c r="I128">
        <v>1</v>
      </c>
      <c r="J128">
        <v>58.12</v>
      </c>
      <c r="K128">
        <v>0</v>
      </c>
      <c r="L128">
        <v>3.19</v>
      </c>
      <c r="M128">
        <v>-3.64</v>
      </c>
      <c r="N128">
        <v>3.19</v>
      </c>
      <c r="O128" t="s">
        <v>334</v>
      </c>
      <c r="P128" s="36">
        <f>IF(E128&lt;'Parameters for scoring'!O$9,1,0)+IF(E128&lt;'Parameters for scoring'!O$11,-1,0)+IF(E128&lt;'Parameters for scoring'!O$8,1,0)+IF(E128&lt;'Parameters for scoring'!O$12,-1,0)+IF(E128&lt;'Parameters for scoring'!O$7,1,0)+IF(E128&lt;'Parameters for scoring'!O$13,-2,0)+IF(E128&gt;'Parameters for scoring'!O$7,-1,0)</f>
        <v>3</v>
      </c>
      <c r="Q128" s="36">
        <f>IF(F128&lt;'Parameters for scoring'!P$9,1,0)+IF(F128&lt;'Parameters for scoring'!P$11,-1,0)+IF(F128&lt;'Parameters for scoring'!P$8,1,0)+IF(F128&lt;'Parameters for scoring'!P$12,-1,0)+IF(F128&lt;'Parameters for scoring'!P$7,1,0)+IF(F128&lt;'Parameters for scoring'!P$12,-2,0)+IF(F128&gt;'Parameters for scoring'!P$7,-1,0)</f>
        <v>1</v>
      </c>
      <c r="R128" s="36">
        <f>IF(G128='Parameters for scoring'!$U$8,3,0)+IF(G128='Parameters for scoring'!$U$7,2,0)+IF(G128='Parameters for scoring'!$U$10, 1,0)+IF(G128='Parameters for scoring'!$U$9,2,0)+IF(G128='Parameters for scoring'!$U$6,1,0)+IF(G128&gt;'Parameters for scoring'!$U$6,-1,0)+IF(G128&lt;'[1]Parameters for scoring'!$U$10,-1,0)</f>
        <v>1</v>
      </c>
      <c r="S128" s="36">
        <f>IF(H128='Parameters for scoring'!V$8,3,0)+IF(H128='Parameters for scoring'!V$7,2,0)+IF(H128='Parameters for scoring'!V$9,2,0)+IF(H128='Parameters for scoring'!V$6,1,0)+IF(H128='Parameters for scoring'!V$10,1,0)+IF(H128&gt;'Parameters for scoring'!V$6,-1,0)</f>
        <v>1</v>
      </c>
      <c r="T128" s="36">
        <f>IF(I128='Parameters for scoring'!W$8,3,0)+IF(I128='Parameters for scoring'!W$7,2,0)+IF(I128='Parameters for scoring'!W$6,1,0)+IF(I128&gt;'Parameters for scoring'!W$6,-1,0)</f>
        <v>2</v>
      </c>
      <c r="U128" s="36">
        <f>IF(J128&lt;'Parameters for scoring'!Q$9,1,0)+IF(J128&lt;'Parameters for scoring'!Q$11,-1,0)+IF(J128&lt;'Parameters for scoring'!Q$8,1,0)+IF(J128&lt;'Parameters for scoring'!Q$11,-1,0)+IF(J128&lt;'Parameters for scoring'!Q$7,1,0)+IF(J128&lt;'Parameters for scoring'!Q$11,-2,0)+IF(J128&gt;'Parameters for scoring'!Q$7,-1,0)</f>
        <v>3</v>
      </c>
      <c r="V128" s="36">
        <f>IF(K128=-1, 2,0)+IF(K128=0,3,0)+IF(K128=1, -2,0)+IF(K128&gt;1,-3,0)+IF(K128=-2, 1,0)+IF(K128&lt;-2, -1,0)</f>
        <v>3</v>
      </c>
      <c r="W128" s="36">
        <f>IF(L128&lt;'Parameters for scoring'!R$9,1,0)+IF(L128&lt;'Parameters for scoring'!R$11,-1,0)+IF(L128&lt;'Parameters for scoring'!R$8,1,0)+IF(L128&lt;'Parameters for scoring'!R$12,-1,0)+IF(L128&lt;'Parameters for scoring'!R$7,1,0)+IF(L128&lt;'Parameters for scoring'!R$13,-2,0)+IF(L128&gt;'Parameters for scoring'!R$7,-1,0)</f>
        <v>3</v>
      </c>
      <c r="X128" s="36">
        <f>IF(M128&lt;'Parameters for scoring'!S$9,1,0)+IF(M128&lt;'Parameters for scoring'!S$11,-1,0)+IF(M128&lt;'Parameters for scoring'!S$8,1,0)+IF(M128&lt;'Parameters for scoring'!S$12,-1,0)+IF(M128&lt;'Parameters for scoring'!S$7,1,0)+IF(M128&lt;'Parameters for scoring'!S$13,-2,0)+IF(M128&gt;'Parameters for scoring'!S$7,-1,0)</f>
        <v>3</v>
      </c>
      <c r="Y128" s="36">
        <f>IF(N128&lt;'Parameters for scoring'!T$9,1,0)+IF(N128&lt;'Parameters for scoring'!T$11,-1,0)+IF(N128&lt;'Parameters for scoring'!T$8,1,0)+IF(N128&lt;'Parameters for scoring'!T$12,-1,0)+IF(N128&lt;'Parameters for scoring'!T$7,1,0)+IF(N128&lt;'Parameters for scoring'!T$13,-2,0)+IF(N128&gt;'Parameters for scoring'!T$7,-1,0)</f>
        <v>3</v>
      </c>
      <c r="Z128" s="36">
        <f>SUM(P128:U128)/2+V128+SUM(W128:X128)/2+Y128</f>
        <v>14.5</v>
      </c>
      <c r="AA128" s="39" t="s">
        <v>57</v>
      </c>
    </row>
    <row r="129" spans="1:27" x14ac:dyDescent="0.25">
      <c r="A129" s="42" t="str">
        <f>HYPERLINK("Structures\MMV125273.png","MMV125273")</f>
        <v>MMV125273</v>
      </c>
      <c r="B129" t="s">
        <v>391</v>
      </c>
      <c r="C129" t="s">
        <v>392</v>
      </c>
      <c r="D129" t="s">
        <v>393</v>
      </c>
      <c r="E129">
        <v>263.34399999999999</v>
      </c>
      <c r="F129" s="41">
        <v>0.8</v>
      </c>
      <c r="G129">
        <v>4</v>
      </c>
      <c r="H129">
        <v>3</v>
      </c>
      <c r="I129">
        <v>1</v>
      </c>
      <c r="J129">
        <v>37.81</v>
      </c>
      <c r="K129">
        <v>0</v>
      </c>
      <c r="L129">
        <v>4.0199999999999996</v>
      </c>
      <c r="M129">
        <v>-4.84</v>
      </c>
      <c r="N129">
        <v>4.0199999999999996</v>
      </c>
      <c r="O129" t="s">
        <v>2479</v>
      </c>
      <c r="P129" s="36">
        <f>IF(E129&lt;'Parameters for scoring'!O$9,1,0)+IF(E129&lt;'Parameters for scoring'!O$11,-1,0)+IF(E129&lt;'Parameters for scoring'!O$8,1,0)+IF(E129&lt;'Parameters for scoring'!O$12,-1,0)+IF(E129&lt;'Parameters for scoring'!O$7,1,0)+IF(E129&lt;'Parameters for scoring'!O$13,-2,0)+IF(E129&gt;'Parameters for scoring'!O$7,-1,0)</f>
        <v>3</v>
      </c>
      <c r="Q129" s="36">
        <f>IF(F129&lt;'Parameters for scoring'!P$9,1,0)+IF(F129&lt;'Parameters for scoring'!P$11,-1,0)+IF(F129&lt;'Parameters for scoring'!P$8,1,0)+IF(F129&lt;'Parameters for scoring'!P$12,-1,0)+IF(F129&lt;'Parameters for scoring'!P$7,1,0)+IF(F129&lt;'Parameters for scoring'!P$12,-2,0)+IF(F129&gt;'Parameters for scoring'!P$7,-1,0)</f>
        <v>-1</v>
      </c>
      <c r="R129" s="36">
        <f>IF(G129='Parameters for scoring'!$U$8,3,0)+IF(G129='Parameters for scoring'!$U$7,2,0)+IF(G129='Parameters for scoring'!$U$10, 1,0)+IF(G129='Parameters for scoring'!$U$9,2,0)+IF(G129='Parameters for scoring'!$U$6,1,0)+IF(G129&gt;'Parameters for scoring'!$U$6,-1,0)+IF(G129&lt;'[1]Parameters for scoring'!$U$10,-1,0)</f>
        <v>2</v>
      </c>
      <c r="S129" s="36">
        <f>IF(H129='Parameters for scoring'!V$8,3,0)+IF(H129='Parameters for scoring'!V$7,2,0)+IF(H129='Parameters for scoring'!V$9,2,0)+IF(H129='Parameters for scoring'!V$6,1,0)+IF(H129='Parameters for scoring'!V$10,1,0)+IF(H129&gt;'Parameters for scoring'!V$6,-1,0)</f>
        <v>2</v>
      </c>
      <c r="T129" s="36">
        <f>IF(I129='Parameters for scoring'!W$8,3,0)+IF(I129='Parameters for scoring'!W$7,2,0)+IF(I129='Parameters for scoring'!W$6,1,0)+IF(I129&gt;'Parameters for scoring'!W$6,-1,0)</f>
        <v>2</v>
      </c>
      <c r="U129" s="36">
        <f>IF(J129&lt;'Parameters for scoring'!Q$9,1,0)+IF(J129&lt;'Parameters for scoring'!Q$11,-1,0)+IF(J129&lt;'Parameters for scoring'!Q$8,1,0)+IF(J129&lt;'Parameters for scoring'!Q$11,-1,0)+IF(J129&lt;'Parameters for scoring'!Q$7,1,0)+IF(J129&lt;'Parameters for scoring'!Q$11,-2,0)+IF(J129&gt;'Parameters for scoring'!Q$7,-1,0)</f>
        <v>3</v>
      </c>
      <c r="V129" s="36">
        <f>IF(K129=-1, 2,0)+IF(K129=0,3,0)+IF(K129=1, -2,0)+IF(K129&gt;1,-3,0)+IF(K129=-2, 1,0)+IF(K129&lt;-2, -1,0)</f>
        <v>3</v>
      </c>
      <c r="W129" s="36">
        <f>IF(L129&lt;'Parameters for scoring'!R$9,1,0)+IF(L129&lt;'Parameters for scoring'!R$11,-1,0)+IF(L129&lt;'Parameters for scoring'!R$8,1,0)+IF(L129&lt;'Parameters for scoring'!R$12,-1,0)+IF(L129&lt;'Parameters for scoring'!R$7,1,0)+IF(L129&lt;'Parameters for scoring'!R$13,-2,0)+IF(L129&gt;'Parameters for scoring'!R$7,-1,0)</f>
        <v>3</v>
      </c>
      <c r="X129" s="36">
        <f>IF(M129&lt;'Parameters for scoring'!S$9,1,0)+IF(M129&lt;'Parameters for scoring'!S$11,-1,0)+IF(M129&lt;'Parameters for scoring'!S$8,1,0)+IF(M129&lt;'Parameters for scoring'!S$12,-1,0)+IF(M129&lt;'Parameters for scoring'!S$7,1,0)+IF(M129&lt;'Parameters for scoring'!S$13,-2,0)+IF(M129&gt;'Parameters for scoring'!S$7,-1,0)</f>
        <v>3</v>
      </c>
      <c r="Y129" s="36">
        <f>IF(N129&lt;'Parameters for scoring'!T$9,1,0)+IF(N129&lt;'Parameters for scoring'!T$11,-1,0)+IF(N129&lt;'Parameters for scoring'!T$8,1,0)+IF(N129&lt;'Parameters for scoring'!T$12,-1,0)+IF(N129&lt;'Parameters for scoring'!T$7,1,0)+IF(N129&lt;'Parameters for scoring'!T$13,-2,0)+IF(N129&gt;'Parameters for scoring'!T$7,-1,0)</f>
        <v>3</v>
      </c>
      <c r="Z129" s="36">
        <f>SUM(P129:U129)/2+V129+SUM(W129:X129)/2+Y129</f>
        <v>14.5</v>
      </c>
      <c r="AA129" s="39" t="s">
        <v>57</v>
      </c>
    </row>
    <row r="130" spans="1:27" x14ac:dyDescent="0.25">
      <c r="A130" s="42" t="str">
        <f>HYPERLINK("Structures\MMV1013666.png","MMV1013666")</f>
        <v>MMV1013666</v>
      </c>
      <c r="B130" t="s">
        <v>407</v>
      </c>
      <c r="C130" t="s">
        <v>408</v>
      </c>
      <c r="D130" t="s">
        <v>409</v>
      </c>
      <c r="E130">
        <v>393.46</v>
      </c>
      <c r="F130" s="41">
        <v>0.5357142857142857</v>
      </c>
      <c r="G130">
        <v>3</v>
      </c>
      <c r="H130">
        <v>4</v>
      </c>
      <c r="I130">
        <v>1</v>
      </c>
      <c r="J130">
        <v>71.53</v>
      </c>
      <c r="K130">
        <v>0</v>
      </c>
      <c r="L130">
        <v>3.5</v>
      </c>
      <c r="M130">
        <v>-4.9400000000000004</v>
      </c>
      <c r="N130">
        <v>3.5</v>
      </c>
      <c r="O130" t="s">
        <v>406</v>
      </c>
      <c r="P130" s="36">
        <f>IF(E130&lt;'Parameters for scoring'!O$9,1,0)+IF(E130&lt;'Parameters for scoring'!O$11,-1,0)+IF(E130&lt;'Parameters for scoring'!O$8,1,0)+IF(E130&lt;'Parameters for scoring'!O$12,-1,0)+IF(E130&lt;'Parameters for scoring'!O$7,1,0)+IF(E130&lt;'Parameters for scoring'!O$13,-2,0)+IF(E130&gt;'Parameters for scoring'!O$7,-1,0)</f>
        <v>3</v>
      </c>
      <c r="Q130" s="36">
        <f>IF(F130&lt;'Parameters for scoring'!P$9,1,0)+IF(F130&lt;'Parameters for scoring'!P$11,-1,0)+IF(F130&lt;'Parameters for scoring'!P$8,1,0)+IF(F130&lt;'Parameters for scoring'!P$12,-1,0)+IF(F130&lt;'Parameters for scoring'!P$7,1,0)+IF(F130&lt;'Parameters for scoring'!P$12,-2,0)+IF(F130&gt;'Parameters for scoring'!P$7,-1,0)</f>
        <v>1</v>
      </c>
      <c r="R130" s="36">
        <f>IF(G130='Parameters for scoring'!$U$8,3,0)+IF(G130='Parameters for scoring'!$U$7,2,0)+IF(G130='Parameters for scoring'!$U$10, 1,0)+IF(G130='Parameters for scoring'!$U$9,2,0)+IF(G130='Parameters for scoring'!$U$6,1,0)+IF(G130&gt;'Parameters for scoring'!$U$6,-1,0)+IF(G130&lt;'[1]Parameters for scoring'!$U$10,-1,0)</f>
        <v>1</v>
      </c>
      <c r="S130" s="36">
        <f>IF(H130='Parameters for scoring'!V$8,3,0)+IF(H130='Parameters for scoring'!V$7,2,0)+IF(H130='Parameters for scoring'!V$9,2,0)+IF(H130='Parameters for scoring'!V$6,1,0)+IF(H130='Parameters for scoring'!V$10,1,0)+IF(H130&gt;'Parameters for scoring'!V$6,-1,0)</f>
        <v>1</v>
      </c>
      <c r="T130" s="36">
        <f>IF(I130='Parameters for scoring'!W$8,3,0)+IF(I130='Parameters for scoring'!W$7,2,0)+IF(I130='Parameters for scoring'!W$6,1,0)+IF(I130&gt;'Parameters for scoring'!W$6,-1,0)</f>
        <v>2</v>
      </c>
      <c r="U130" s="36">
        <f>IF(J130&lt;'Parameters for scoring'!Q$9,1,0)+IF(J130&lt;'Parameters for scoring'!Q$11,-1,0)+IF(J130&lt;'Parameters for scoring'!Q$8,1,0)+IF(J130&lt;'Parameters for scoring'!Q$11,-1,0)+IF(J130&lt;'Parameters for scoring'!Q$7,1,0)+IF(J130&lt;'Parameters for scoring'!Q$11,-2,0)+IF(J130&gt;'Parameters for scoring'!Q$7,-1,0)</f>
        <v>3</v>
      </c>
      <c r="V130" s="36">
        <f>IF(K130=-1, 2,0)+IF(K130=0,3,0)+IF(K130=1, -2,0)+IF(K130&gt;1,-3,0)+IF(K130=-2, 1,0)+IF(K130&lt;-2, -1,0)</f>
        <v>3</v>
      </c>
      <c r="W130" s="36">
        <f>IF(L130&lt;'Parameters for scoring'!R$9,1,0)+IF(L130&lt;'Parameters for scoring'!R$11,-1,0)+IF(L130&lt;'Parameters for scoring'!R$8,1,0)+IF(L130&lt;'Parameters for scoring'!R$12,-1,0)+IF(L130&lt;'Parameters for scoring'!R$7,1,0)+IF(L130&lt;'Parameters for scoring'!R$13,-2,0)+IF(L130&gt;'Parameters for scoring'!R$7,-1,0)</f>
        <v>3</v>
      </c>
      <c r="X130" s="36">
        <f>IF(M130&lt;'Parameters for scoring'!S$9,1,0)+IF(M130&lt;'Parameters for scoring'!S$11,-1,0)+IF(M130&lt;'Parameters for scoring'!S$8,1,0)+IF(M130&lt;'Parameters for scoring'!S$12,-1,0)+IF(M130&lt;'Parameters for scoring'!S$7,1,0)+IF(M130&lt;'Parameters for scoring'!S$13,-2,0)+IF(M130&gt;'Parameters for scoring'!S$7,-1,0)</f>
        <v>3</v>
      </c>
      <c r="Y130" s="36">
        <f>IF(N130&lt;'Parameters for scoring'!T$9,1,0)+IF(N130&lt;'Parameters for scoring'!T$11,-1,0)+IF(N130&lt;'Parameters for scoring'!T$8,1,0)+IF(N130&lt;'Parameters for scoring'!T$12,-1,0)+IF(N130&lt;'Parameters for scoring'!T$7,1,0)+IF(N130&lt;'Parameters for scoring'!T$13,-2,0)+IF(N130&gt;'Parameters for scoring'!T$7,-1,0)</f>
        <v>3</v>
      </c>
      <c r="Z130" s="36">
        <f>SUM(P130:U130)/2+V130+SUM(W130:X130)/2+Y130</f>
        <v>14.5</v>
      </c>
      <c r="AA130" s="39" t="s">
        <v>57</v>
      </c>
    </row>
    <row r="131" spans="1:27" x14ac:dyDescent="0.25">
      <c r="A131" s="42" t="str">
        <f>HYPERLINK("Structures\MMV1236007.png","MMV1236007")</f>
        <v>MMV1236007</v>
      </c>
      <c r="B131" t="s">
        <v>437</v>
      </c>
      <c r="C131" t="s">
        <v>438</v>
      </c>
      <c r="D131" t="s">
        <v>439</v>
      </c>
      <c r="E131">
        <v>324.38</v>
      </c>
      <c r="F131" s="17">
        <v>0.5</v>
      </c>
      <c r="G131">
        <v>4</v>
      </c>
      <c r="H131">
        <v>4</v>
      </c>
      <c r="I131">
        <v>2</v>
      </c>
      <c r="J131">
        <v>61.8</v>
      </c>
      <c r="K131">
        <v>0</v>
      </c>
      <c r="L131">
        <v>3.63</v>
      </c>
      <c r="M131">
        <v>-4.05</v>
      </c>
      <c r="N131">
        <v>3.63</v>
      </c>
      <c r="O131" t="s">
        <v>436</v>
      </c>
      <c r="P131" s="36">
        <f>IF(E131&lt;'Parameters for scoring'!O$9,1,0)+IF(E131&lt;'Parameters for scoring'!O$11,-1,0)+IF(E131&lt;'Parameters for scoring'!O$8,1,0)+IF(E131&lt;'Parameters for scoring'!O$12,-1,0)+IF(E131&lt;'Parameters for scoring'!O$7,1,0)+IF(E131&lt;'Parameters for scoring'!O$13,-2,0)+IF(E131&gt;'Parameters for scoring'!O$7,-1,0)</f>
        <v>3</v>
      </c>
      <c r="Q131" s="36">
        <f>IF(F131&lt;'Parameters for scoring'!P$9,1,0)+IF(F131&lt;'Parameters for scoring'!P$11,-1,0)+IF(F131&lt;'Parameters for scoring'!P$8,1,0)+IF(F131&lt;'Parameters for scoring'!P$12,-1,0)+IF(F131&lt;'Parameters for scoring'!P$7,1,0)+IF(F131&lt;'Parameters for scoring'!P$12,-2,0)+IF(F131&gt;'Parameters for scoring'!P$7,-1,0)</f>
        <v>1</v>
      </c>
      <c r="R131" s="36">
        <f>IF(G131='Parameters for scoring'!$U$8,3,0)+IF(G131='Parameters for scoring'!$U$7,2,0)+IF(G131='Parameters for scoring'!$U$10, 1,0)+IF(G131='Parameters for scoring'!$U$9,2,0)+IF(G131='Parameters for scoring'!$U$6,1,0)+IF(G131&gt;'Parameters for scoring'!$U$6,-1,0)+IF(G131&lt;'[1]Parameters for scoring'!$U$10,-1,0)</f>
        <v>2</v>
      </c>
      <c r="S131" s="36">
        <f>IF(H131='Parameters for scoring'!V$8,3,0)+IF(H131='Parameters for scoring'!V$7,2,0)+IF(H131='Parameters for scoring'!V$9,2,0)+IF(H131='Parameters for scoring'!V$6,1,0)+IF(H131='Parameters for scoring'!V$10,1,0)+IF(H131&gt;'Parameters for scoring'!V$6,-1,0)</f>
        <v>1</v>
      </c>
      <c r="T131" s="36">
        <f>IF(I131='Parameters for scoring'!W$8,3,0)+IF(I131='Parameters for scoring'!W$7,2,0)+IF(I131='Parameters for scoring'!W$6,1,0)+IF(I131&gt;'Parameters for scoring'!W$6,-1,0)</f>
        <v>1</v>
      </c>
      <c r="U131" s="36">
        <f>IF(J131&lt;'Parameters for scoring'!Q$9,1,0)+IF(J131&lt;'Parameters for scoring'!Q$11,-1,0)+IF(J131&lt;'Parameters for scoring'!Q$8,1,0)+IF(J131&lt;'Parameters for scoring'!Q$11,-1,0)+IF(J131&lt;'Parameters for scoring'!Q$7,1,0)+IF(J131&lt;'Parameters for scoring'!Q$11,-2,0)+IF(J131&gt;'Parameters for scoring'!Q$7,-1,0)</f>
        <v>3</v>
      </c>
      <c r="V131" s="36">
        <f>IF(K131=-1, 2,0)+IF(K131=0,3,0)+IF(K131=1, -2,0)+IF(K131&gt;1,-3,0)+IF(K131=-2, 1,0)+IF(K131&lt;-2, -1,0)</f>
        <v>3</v>
      </c>
      <c r="W131" s="36">
        <f>IF(L131&lt;'Parameters for scoring'!R$9,1,0)+IF(L131&lt;'Parameters for scoring'!R$11,-1,0)+IF(L131&lt;'Parameters for scoring'!R$8,1,0)+IF(L131&lt;'Parameters for scoring'!R$12,-1,0)+IF(L131&lt;'Parameters for scoring'!R$7,1,0)+IF(L131&lt;'Parameters for scoring'!R$13,-2,0)+IF(L131&gt;'Parameters for scoring'!R$7,-1,0)</f>
        <v>3</v>
      </c>
      <c r="X131" s="36">
        <f>IF(M131&lt;'Parameters for scoring'!S$9,1,0)+IF(M131&lt;'Parameters for scoring'!S$11,-1,0)+IF(M131&lt;'Parameters for scoring'!S$8,1,0)+IF(M131&lt;'Parameters for scoring'!S$12,-1,0)+IF(M131&lt;'Parameters for scoring'!S$7,1,0)+IF(M131&lt;'Parameters for scoring'!S$13,-2,0)+IF(M131&gt;'Parameters for scoring'!S$7,-1,0)</f>
        <v>3</v>
      </c>
      <c r="Y131" s="36">
        <f>IF(N131&lt;'Parameters for scoring'!T$9,1,0)+IF(N131&lt;'Parameters for scoring'!T$11,-1,0)+IF(N131&lt;'Parameters for scoring'!T$8,1,0)+IF(N131&lt;'Parameters for scoring'!T$12,-1,0)+IF(N131&lt;'Parameters for scoring'!T$7,1,0)+IF(N131&lt;'Parameters for scoring'!T$13,-2,0)+IF(N131&gt;'Parameters for scoring'!T$7,-1,0)</f>
        <v>3</v>
      </c>
      <c r="Z131" s="36">
        <f>SUM(P131:U131)/2+V131+SUM(W131:X131)/2+Y131</f>
        <v>14.5</v>
      </c>
      <c r="AA131" s="39" t="s">
        <v>57</v>
      </c>
    </row>
    <row r="132" spans="1:27" x14ac:dyDescent="0.25">
      <c r="A132" s="42" t="str">
        <f>HYPERLINK("Structures\MMV1420986.png","MMV1420986")</f>
        <v>MMV1420986</v>
      </c>
      <c r="B132" t="s">
        <v>465</v>
      </c>
      <c r="C132" t="s">
        <v>466</v>
      </c>
      <c r="D132" t="s">
        <v>467</v>
      </c>
      <c r="E132">
        <v>313.35300000000001</v>
      </c>
      <c r="F132" s="17">
        <v>0.52173913043478259</v>
      </c>
      <c r="G132">
        <v>4</v>
      </c>
      <c r="H132">
        <v>4</v>
      </c>
      <c r="I132">
        <v>2</v>
      </c>
      <c r="J132">
        <v>67.790000000000006</v>
      </c>
      <c r="K132">
        <v>0</v>
      </c>
      <c r="L132">
        <v>3.4</v>
      </c>
      <c r="M132">
        <v>-4.03</v>
      </c>
      <c r="N132">
        <v>3.43</v>
      </c>
      <c r="O132" t="s">
        <v>464</v>
      </c>
      <c r="P132" s="36">
        <f>IF(E132&lt;'Parameters for scoring'!O$9,1,0)+IF(E132&lt;'Parameters for scoring'!O$11,-1,0)+IF(E132&lt;'Parameters for scoring'!O$8,1,0)+IF(E132&lt;'Parameters for scoring'!O$12,-1,0)+IF(E132&lt;'Parameters for scoring'!O$7,1,0)+IF(E132&lt;'Parameters for scoring'!O$13,-2,0)+IF(E132&gt;'Parameters for scoring'!O$7,-1,0)</f>
        <v>3</v>
      </c>
      <c r="Q132" s="36">
        <f>IF(F132&lt;'Parameters for scoring'!P$9,1,0)+IF(F132&lt;'Parameters for scoring'!P$11,-1,0)+IF(F132&lt;'Parameters for scoring'!P$8,1,0)+IF(F132&lt;'Parameters for scoring'!P$12,-1,0)+IF(F132&lt;'Parameters for scoring'!P$7,1,0)+IF(F132&lt;'Parameters for scoring'!P$12,-2,0)+IF(F132&gt;'Parameters for scoring'!P$7,-1,0)</f>
        <v>1</v>
      </c>
      <c r="R132" s="36">
        <f>IF(G132='Parameters for scoring'!$U$8,3,0)+IF(G132='Parameters for scoring'!$U$7,2,0)+IF(G132='Parameters for scoring'!$U$10, 1,0)+IF(G132='Parameters for scoring'!$U$9,2,0)+IF(G132='Parameters for scoring'!$U$6,1,0)+IF(G132&gt;'Parameters for scoring'!$U$6,-1,0)+IF(G132&lt;'[1]Parameters for scoring'!$U$10,-1,0)</f>
        <v>2</v>
      </c>
      <c r="S132" s="36">
        <f>IF(H132='Parameters for scoring'!V$8,3,0)+IF(H132='Parameters for scoring'!V$7,2,0)+IF(H132='Parameters for scoring'!V$9,2,0)+IF(H132='Parameters for scoring'!V$6,1,0)+IF(H132='Parameters for scoring'!V$10,1,0)+IF(H132&gt;'Parameters for scoring'!V$6,-1,0)</f>
        <v>1</v>
      </c>
      <c r="T132" s="36">
        <f>IF(I132='Parameters for scoring'!W$8,3,0)+IF(I132='Parameters for scoring'!W$7,2,0)+IF(I132='Parameters for scoring'!W$6,1,0)+IF(I132&gt;'Parameters for scoring'!W$6,-1,0)</f>
        <v>1</v>
      </c>
      <c r="U132" s="36">
        <f>IF(J132&lt;'Parameters for scoring'!Q$9,1,0)+IF(J132&lt;'Parameters for scoring'!Q$11,-1,0)+IF(J132&lt;'Parameters for scoring'!Q$8,1,0)+IF(J132&lt;'Parameters for scoring'!Q$11,-1,0)+IF(J132&lt;'Parameters for scoring'!Q$7,1,0)+IF(J132&lt;'Parameters for scoring'!Q$11,-2,0)+IF(J132&gt;'Parameters for scoring'!Q$7,-1,0)</f>
        <v>3</v>
      </c>
      <c r="V132" s="36">
        <f>IF(K132=-1, 2,0)+IF(K132=0,3,0)+IF(K132=1, -2,0)+IF(K132&gt;1,-3,0)+IF(K132=-2, 1,0)+IF(K132&lt;-2, -1,0)</f>
        <v>3</v>
      </c>
      <c r="W132" s="36">
        <f>IF(L132&lt;'Parameters for scoring'!R$9,1,0)+IF(L132&lt;'Parameters for scoring'!R$11,-1,0)+IF(L132&lt;'Parameters for scoring'!R$8,1,0)+IF(L132&lt;'Parameters for scoring'!R$12,-1,0)+IF(L132&lt;'Parameters for scoring'!R$7,1,0)+IF(L132&lt;'Parameters for scoring'!R$13,-2,0)+IF(L132&gt;'Parameters for scoring'!R$7,-1,0)</f>
        <v>3</v>
      </c>
      <c r="X132" s="36">
        <f>IF(M132&lt;'Parameters for scoring'!S$9,1,0)+IF(M132&lt;'Parameters for scoring'!S$11,-1,0)+IF(M132&lt;'Parameters for scoring'!S$8,1,0)+IF(M132&lt;'Parameters for scoring'!S$12,-1,0)+IF(M132&lt;'Parameters for scoring'!S$7,1,0)+IF(M132&lt;'Parameters for scoring'!S$13,-2,0)+IF(M132&gt;'Parameters for scoring'!S$7,-1,0)</f>
        <v>3</v>
      </c>
      <c r="Y132" s="36">
        <f>IF(N132&lt;'Parameters for scoring'!T$9,1,0)+IF(N132&lt;'Parameters for scoring'!T$11,-1,0)+IF(N132&lt;'Parameters for scoring'!T$8,1,0)+IF(N132&lt;'Parameters for scoring'!T$12,-1,0)+IF(N132&lt;'Parameters for scoring'!T$7,1,0)+IF(N132&lt;'Parameters for scoring'!T$13,-2,0)+IF(N132&gt;'Parameters for scoring'!T$7,-1,0)</f>
        <v>3</v>
      </c>
      <c r="Z132" s="36">
        <f>SUM(P132:U132)/2+V132+SUM(W132:X132)/2+Y132</f>
        <v>14.5</v>
      </c>
      <c r="AA132" s="39" t="s">
        <v>57</v>
      </c>
    </row>
    <row r="133" spans="1:27" x14ac:dyDescent="0.25">
      <c r="A133" s="42" t="str">
        <f>HYPERLINK("Structures\MMV1048226.png","MMV1048226")</f>
        <v>MMV1048226</v>
      </c>
      <c r="B133" t="s">
        <v>469</v>
      </c>
      <c r="C133" t="s">
        <v>470</v>
      </c>
      <c r="D133" t="s">
        <v>471</v>
      </c>
      <c r="E133">
        <v>380.37900000000002</v>
      </c>
      <c r="F133" s="17">
        <v>0.5714285714285714</v>
      </c>
      <c r="G133">
        <v>3</v>
      </c>
      <c r="H133">
        <v>4</v>
      </c>
      <c r="I133">
        <v>1</v>
      </c>
      <c r="J133">
        <v>82.08</v>
      </c>
      <c r="K133">
        <v>0</v>
      </c>
      <c r="L133">
        <v>1.89</v>
      </c>
      <c r="M133">
        <v>-4.6399999999999997</v>
      </c>
      <c r="N133">
        <v>1.89</v>
      </c>
      <c r="O133" t="s">
        <v>468</v>
      </c>
      <c r="P133" s="36">
        <f>IF(E133&lt;'Parameters for scoring'!O$9,1,0)+IF(E133&lt;'Parameters for scoring'!O$11,-1,0)+IF(E133&lt;'Parameters for scoring'!O$8,1,0)+IF(E133&lt;'Parameters for scoring'!O$12,-1,0)+IF(E133&lt;'Parameters for scoring'!O$7,1,0)+IF(E133&lt;'Parameters for scoring'!O$13,-2,0)+IF(E133&gt;'Parameters for scoring'!O$7,-1,0)</f>
        <v>3</v>
      </c>
      <c r="Q133" s="36">
        <f>IF(F133&lt;'Parameters for scoring'!P$9,1,0)+IF(F133&lt;'Parameters for scoring'!P$11,-1,0)+IF(F133&lt;'Parameters for scoring'!P$8,1,0)+IF(F133&lt;'Parameters for scoring'!P$12,-1,0)+IF(F133&lt;'Parameters for scoring'!P$7,1,0)+IF(F133&lt;'Parameters for scoring'!P$12,-2,0)+IF(F133&gt;'Parameters for scoring'!P$7,-1,0)</f>
        <v>1</v>
      </c>
      <c r="R133" s="36">
        <f>IF(G133='Parameters for scoring'!$U$8,3,0)+IF(G133='Parameters for scoring'!$U$7,2,0)+IF(G133='Parameters for scoring'!$U$10, 1,0)+IF(G133='Parameters for scoring'!$U$9,2,0)+IF(G133='Parameters for scoring'!$U$6,1,0)+IF(G133&gt;'Parameters for scoring'!$U$6,-1,0)+IF(G133&lt;'[1]Parameters for scoring'!$U$10,-1,0)</f>
        <v>1</v>
      </c>
      <c r="S133" s="36">
        <f>IF(H133='Parameters for scoring'!V$8,3,0)+IF(H133='Parameters for scoring'!V$7,2,0)+IF(H133='Parameters for scoring'!V$9,2,0)+IF(H133='Parameters for scoring'!V$6,1,0)+IF(H133='Parameters for scoring'!V$10,1,0)+IF(H133&gt;'Parameters for scoring'!V$6,-1,0)</f>
        <v>1</v>
      </c>
      <c r="T133" s="36">
        <f>IF(I133='Parameters for scoring'!W$8,3,0)+IF(I133='Parameters for scoring'!W$7,2,0)+IF(I133='Parameters for scoring'!W$6,1,0)+IF(I133&gt;'Parameters for scoring'!W$6,-1,0)</f>
        <v>2</v>
      </c>
      <c r="U133" s="36">
        <f>IF(J133&lt;'Parameters for scoring'!Q$9,1,0)+IF(J133&lt;'Parameters for scoring'!Q$11,-1,0)+IF(J133&lt;'Parameters for scoring'!Q$8,1,0)+IF(J133&lt;'Parameters for scoring'!Q$11,-1,0)+IF(J133&lt;'Parameters for scoring'!Q$7,1,0)+IF(J133&lt;'Parameters for scoring'!Q$11,-2,0)+IF(J133&gt;'Parameters for scoring'!Q$7,-1,0)</f>
        <v>3</v>
      </c>
      <c r="V133" s="36">
        <f>IF(K133=-1, 2,0)+IF(K133=0,3,0)+IF(K133=1, -2,0)+IF(K133&gt;1,-3,0)+IF(K133=-2, 1,0)+IF(K133&lt;-2, -1,0)</f>
        <v>3</v>
      </c>
      <c r="W133" s="36">
        <f>IF(L133&lt;'Parameters for scoring'!R$9,1,0)+IF(L133&lt;'Parameters for scoring'!R$11,-1,0)+IF(L133&lt;'Parameters for scoring'!R$8,1,0)+IF(L133&lt;'Parameters for scoring'!R$12,-1,0)+IF(L133&lt;'Parameters for scoring'!R$7,1,0)+IF(L133&lt;'Parameters for scoring'!R$13,-2,0)+IF(L133&gt;'Parameters for scoring'!R$7,-1,0)</f>
        <v>3</v>
      </c>
      <c r="X133" s="36">
        <f>IF(M133&lt;'Parameters for scoring'!S$9,1,0)+IF(M133&lt;'Parameters for scoring'!S$11,-1,0)+IF(M133&lt;'Parameters for scoring'!S$8,1,0)+IF(M133&lt;'Parameters for scoring'!S$12,-1,0)+IF(M133&lt;'Parameters for scoring'!S$7,1,0)+IF(M133&lt;'Parameters for scoring'!S$13,-2,0)+IF(M133&gt;'Parameters for scoring'!S$7,-1,0)</f>
        <v>3</v>
      </c>
      <c r="Y133" s="36">
        <f>IF(N133&lt;'Parameters for scoring'!T$9,1,0)+IF(N133&lt;'Parameters for scoring'!T$11,-1,0)+IF(N133&lt;'Parameters for scoring'!T$8,1,0)+IF(N133&lt;'Parameters for scoring'!T$12,-1,0)+IF(N133&lt;'Parameters for scoring'!T$7,1,0)+IF(N133&lt;'Parameters for scoring'!T$13,-2,0)+IF(N133&gt;'Parameters for scoring'!T$7,-1,0)</f>
        <v>3</v>
      </c>
      <c r="Z133" s="36">
        <f>SUM(P133:U133)/2+V133+SUM(W133:X133)/2+Y133</f>
        <v>14.5</v>
      </c>
      <c r="AA133" s="39" t="s">
        <v>57</v>
      </c>
    </row>
    <row r="134" spans="1:27" x14ac:dyDescent="0.25">
      <c r="A134" s="42" t="str">
        <f>HYPERLINK("Structures\MMV1209862.png","MMV1209862")</f>
        <v>MMV1209862</v>
      </c>
      <c r="B134" t="s">
        <v>477</v>
      </c>
      <c r="C134" t="s">
        <v>478</v>
      </c>
      <c r="D134" t="s">
        <v>479</v>
      </c>
      <c r="E134">
        <v>278.74</v>
      </c>
      <c r="F134" s="17">
        <v>0.52631578947368418</v>
      </c>
      <c r="G134">
        <v>3</v>
      </c>
      <c r="H134">
        <v>4</v>
      </c>
      <c r="I134">
        <v>0</v>
      </c>
      <c r="J134">
        <v>34.590000000000003</v>
      </c>
      <c r="K134">
        <v>0</v>
      </c>
      <c r="L134">
        <v>2.41</v>
      </c>
      <c r="M134">
        <v>-2.52</v>
      </c>
      <c r="N134">
        <v>2.41</v>
      </c>
      <c r="O134" t="s">
        <v>476</v>
      </c>
      <c r="P134" s="36">
        <f>IF(E134&lt;'Parameters for scoring'!O$9,1,0)+IF(E134&lt;'Parameters for scoring'!O$11,-1,0)+IF(E134&lt;'Parameters for scoring'!O$8,1,0)+IF(E134&lt;'Parameters for scoring'!O$12,-1,0)+IF(E134&lt;'Parameters for scoring'!O$7,1,0)+IF(E134&lt;'Parameters for scoring'!O$13,-2,0)+IF(E134&gt;'Parameters for scoring'!O$7,-1,0)</f>
        <v>3</v>
      </c>
      <c r="Q134" s="36">
        <f>IF(F134&lt;'Parameters for scoring'!P$9,1,0)+IF(F134&lt;'Parameters for scoring'!P$11,-1,0)+IF(F134&lt;'Parameters for scoring'!P$8,1,0)+IF(F134&lt;'Parameters for scoring'!P$12,-1,0)+IF(F134&lt;'Parameters for scoring'!P$7,1,0)+IF(F134&lt;'Parameters for scoring'!P$12,-2,0)+IF(F134&gt;'Parameters for scoring'!P$7,-1,0)</f>
        <v>1</v>
      </c>
      <c r="R134" s="36">
        <f>IF(G134='Parameters for scoring'!$U$8,3,0)+IF(G134='Parameters for scoring'!$U$7,2,0)+IF(G134='Parameters for scoring'!$U$10, 1,0)+IF(G134='Parameters for scoring'!$U$9,2,0)+IF(G134='Parameters for scoring'!$U$6,1,0)+IF(G134&gt;'Parameters for scoring'!$U$6,-1,0)+IF(G134&lt;'[1]Parameters for scoring'!$U$10,-1,0)</f>
        <v>1</v>
      </c>
      <c r="S134" s="36">
        <f>IF(H134='Parameters for scoring'!V$8,3,0)+IF(H134='Parameters for scoring'!V$7,2,0)+IF(H134='Parameters for scoring'!V$9,2,0)+IF(H134='Parameters for scoring'!V$6,1,0)+IF(H134='Parameters for scoring'!V$10,1,0)+IF(H134&gt;'Parameters for scoring'!V$6,-1,0)</f>
        <v>1</v>
      </c>
      <c r="T134" s="36">
        <f>IF(I134='Parameters for scoring'!W$8,3,0)+IF(I134='Parameters for scoring'!W$7,2,0)+IF(I134='Parameters for scoring'!W$6,1,0)+IF(I134&gt;'Parameters for scoring'!W$6,-1,0)</f>
        <v>3</v>
      </c>
      <c r="U134" s="36">
        <f>IF(J134&lt;'Parameters for scoring'!Q$9,1,0)+IF(J134&lt;'Parameters for scoring'!Q$11,-1,0)+IF(J134&lt;'Parameters for scoring'!Q$8,1,0)+IF(J134&lt;'Parameters for scoring'!Q$11,-1,0)+IF(J134&lt;'Parameters for scoring'!Q$7,1,0)+IF(J134&lt;'Parameters for scoring'!Q$11,-2,0)+IF(J134&gt;'Parameters for scoring'!Q$7,-1,0)</f>
        <v>3</v>
      </c>
      <c r="V134" s="36">
        <f>IF(K134=-1, 2,0)+IF(K134=0,3,0)+IF(K134=1, -2,0)+IF(K134&gt;1,-3,0)+IF(K134=-2, 1,0)+IF(K134&lt;-2, -1,0)</f>
        <v>3</v>
      </c>
      <c r="W134" s="36">
        <f>IF(L134&lt;'Parameters for scoring'!R$9,1,0)+IF(L134&lt;'Parameters for scoring'!R$11,-1,0)+IF(L134&lt;'Parameters for scoring'!R$8,1,0)+IF(L134&lt;'Parameters for scoring'!R$12,-1,0)+IF(L134&lt;'Parameters for scoring'!R$7,1,0)+IF(L134&lt;'Parameters for scoring'!R$13,-2,0)+IF(L134&gt;'Parameters for scoring'!R$7,-1,0)</f>
        <v>3</v>
      </c>
      <c r="X134" s="36">
        <f>IF(M134&lt;'Parameters for scoring'!S$9,1,0)+IF(M134&lt;'Parameters for scoring'!S$11,-1,0)+IF(M134&lt;'Parameters for scoring'!S$8,1,0)+IF(M134&lt;'Parameters for scoring'!S$12,-1,0)+IF(M134&lt;'Parameters for scoring'!S$7,1,0)+IF(M134&lt;'Parameters for scoring'!S$13,-2,0)+IF(M134&gt;'Parameters for scoring'!S$7,-1,0)</f>
        <v>2</v>
      </c>
      <c r="Y134" s="36">
        <f>IF(N134&lt;'Parameters for scoring'!T$9,1,0)+IF(N134&lt;'Parameters for scoring'!T$11,-1,0)+IF(N134&lt;'Parameters for scoring'!T$8,1,0)+IF(N134&lt;'Parameters for scoring'!T$12,-1,0)+IF(N134&lt;'Parameters for scoring'!T$7,1,0)+IF(N134&lt;'Parameters for scoring'!T$13,-2,0)+IF(N134&gt;'Parameters for scoring'!T$7,-1,0)</f>
        <v>3</v>
      </c>
      <c r="Z134" s="36">
        <f>SUM(P134:U134)/2+V134+SUM(W134:X134)/2+Y134</f>
        <v>14.5</v>
      </c>
      <c r="AA134" s="39" t="s">
        <v>57</v>
      </c>
    </row>
    <row r="135" spans="1:27" x14ac:dyDescent="0.25">
      <c r="A135" s="42" t="str">
        <f>HYPERLINK("Structures\MMV1423013.png","MMV1423013")</f>
        <v>MMV1423013</v>
      </c>
      <c r="B135" t="s">
        <v>485</v>
      </c>
      <c r="C135" t="s">
        <v>486</v>
      </c>
      <c r="D135" t="s">
        <v>487</v>
      </c>
      <c r="E135">
        <v>435.26499999999999</v>
      </c>
      <c r="F135" s="17">
        <v>0.5</v>
      </c>
      <c r="G135">
        <v>3</v>
      </c>
      <c r="H135">
        <v>3</v>
      </c>
      <c r="I135">
        <v>1</v>
      </c>
      <c r="J135">
        <v>62.3</v>
      </c>
      <c r="K135">
        <v>0</v>
      </c>
      <c r="L135">
        <v>2.4900000000000002</v>
      </c>
      <c r="M135">
        <v>-3.78</v>
      </c>
      <c r="N135">
        <v>2.4900000000000002</v>
      </c>
      <c r="O135" t="s">
        <v>484</v>
      </c>
      <c r="P135" s="36">
        <f>IF(E135&lt;'Parameters for scoring'!O$9,1,0)+IF(E135&lt;'Parameters for scoring'!O$11,-1,0)+IF(E135&lt;'Parameters for scoring'!O$8,1,0)+IF(E135&lt;'Parameters for scoring'!O$12,-1,0)+IF(E135&lt;'Parameters for scoring'!O$7,1,0)+IF(E135&lt;'Parameters for scoring'!O$13,-2,0)+IF(E135&gt;'Parameters for scoring'!O$7,-1,0)</f>
        <v>2</v>
      </c>
      <c r="Q135" s="36">
        <f>IF(F135&lt;'Parameters for scoring'!P$9,1,0)+IF(F135&lt;'Parameters for scoring'!P$11,-1,0)+IF(F135&lt;'Parameters for scoring'!P$8,1,0)+IF(F135&lt;'Parameters for scoring'!P$12,-1,0)+IF(F135&lt;'Parameters for scoring'!P$7,1,0)+IF(F135&lt;'Parameters for scoring'!P$12,-2,0)+IF(F135&gt;'Parameters for scoring'!P$7,-1,0)</f>
        <v>1</v>
      </c>
      <c r="R135" s="36">
        <f>IF(G135='Parameters for scoring'!$U$8,3,0)+IF(G135='Parameters for scoring'!$U$7,2,0)+IF(G135='Parameters for scoring'!$U$10, 1,0)+IF(G135='Parameters for scoring'!$U$9,2,0)+IF(G135='Parameters for scoring'!$U$6,1,0)+IF(G135&gt;'Parameters for scoring'!$U$6,-1,0)+IF(G135&lt;'[1]Parameters for scoring'!$U$10,-1,0)</f>
        <v>1</v>
      </c>
      <c r="S135" s="36">
        <f>IF(H135='Parameters for scoring'!V$8,3,0)+IF(H135='Parameters for scoring'!V$7,2,0)+IF(H135='Parameters for scoring'!V$9,2,0)+IF(H135='Parameters for scoring'!V$6,1,0)+IF(H135='Parameters for scoring'!V$10,1,0)+IF(H135&gt;'Parameters for scoring'!V$6,-1,0)</f>
        <v>2</v>
      </c>
      <c r="T135" s="36">
        <f>IF(I135='Parameters for scoring'!W$8,3,0)+IF(I135='Parameters for scoring'!W$7,2,0)+IF(I135='Parameters for scoring'!W$6,1,0)+IF(I135&gt;'Parameters for scoring'!W$6,-1,0)</f>
        <v>2</v>
      </c>
      <c r="U135" s="36">
        <f>IF(J135&lt;'Parameters for scoring'!Q$9,1,0)+IF(J135&lt;'Parameters for scoring'!Q$11,-1,0)+IF(J135&lt;'Parameters for scoring'!Q$8,1,0)+IF(J135&lt;'Parameters for scoring'!Q$11,-1,0)+IF(J135&lt;'Parameters for scoring'!Q$7,1,0)+IF(J135&lt;'Parameters for scoring'!Q$11,-2,0)+IF(J135&gt;'Parameters for scoring'!Q$7,-1,0)</f>
        <v>3</v>
      </c>
      <c r="V135" s="36">
        <f>IF(K135=-1, 2,0)+IF(K135=0,3,0)+IF(K135=1, -2,0)+IF(K135&gt;1,-3,0)+IF(K135=-2, 1,0)+IF(K135&lt;-2, -1,0)</f>
        <v>3</v>
      </c>
      <c r="W135" s="36">
        <f>IF(L135&lt;'Parameters for scoring'!R$9,1,0)+IF(L135&lt;'Parameters for scoring'!R$11,-1,0)+IF(L135&lt;'Parameters for scoring'!R$8,1,0)+IF(L135&lt;'Parameters for scoring'!R$12,-1,0)+IF(L135&lt;'Parameters for scoring'!R$7,1,0)+IF(L135&lt;'Parameters for scoring'!R$13,-2,0)+IF(L135&gt;'Parameters for scoring'!R$7,-1,0)</f>
        <v>3</v>
      </c>
      <c r="X135" s="36">
        <f>IF(M135&lt;'Parameters for scoring'!S$9,1,0)+IF(M135&lt;'Parameters for scoring'!S$11,-1,0)+IF(M135&lt;'Parameters for scoring'!S$8,1,0)+IF(M135&lt;'Parameters for scoring'!S$12,-1,0)+IF(M135&lt;'Parameters for scoring'!S$7,1,0)+IF(M135&lt;'Parameters for scoring'!S$13,-2,0)+IF(M135&gt;'Parameters for scoring'!S$7,-1,0)</f>
        <v>3</v>
      </c>
      <c r="Y135" s="36">
        <f>IF(N135&lt;'Parameters for scoring'!T$9,1,0)+IF(N135&lt;'Parameters for scoring'!T$11,-1,0)+IF(N135&lt;'Parameters for scoring'!T$8,1,0)+IF(N135&lt;'Parameters for scoring'!T$12,-1,0)+IF(N135&lt;'Parameters for scoring'!T$7,1,0)+IF(N135&lt;'Parameters for scoring'!T$13,-2,0)+IF(N135&gt;'Parameters for scoring'!T$7,-1,0)</f>
        <v>3</v>
      </c>
      <c r="Z135" s="36">
        <f>SUM(P135:U135)/2+V135+SUM(W135:X135)/2+Y135</f>
        <v>14.5</v>
      </c>
      <c r="AA135" s="39" t="s">
        <v>57</v>
      </c>
    </row>
    <row r="136" spans="1:27" x14ac:dyDescent="0.25">
      <c r="A136" s="42" t="str">
        <f>HYPERLINK("Structures\MMV1307319.png","MMV1307319")</f>
        <v>MMV1307319</v>
      </c>
      <c r="B136" t="s">
        <v>504</v>
      </c>
      <c r="C136" t="s">
        <v>505</v>
      </c>
      <c r="D136" t="s">
        <v>506</v>
      </c>
      <c r="E136">
        <v>323.13</v>
      </c>
      <c r="F136" s="17">
        <v>0.5714285714285714</v>
      </c>
      <c r="G136">
        <v>3</v>
      </c>
      <c r="H136">
        <v>4</v>
      </c>
      <c r="I136">
        <v>1</v>
      </c>
      <c r="J136">
        <v>85.56</v>
      </c>
      <c r="K136">
        <v>0</v>
      </c>
      <c r="L136">
        <v>1.76</v>
      </c>
      <c r="M136">
        <v>-3.74</v>
      </c>
      <c r="N136">
        <v>1.76</v>
      </c>
      <c r="O136" t="s">
        <v>503</v>
      </c>
      <c r="P136" s="36">
        <f>IF(E136&lt;'Parameters for scoring'!O$9,1,0)+IF(E136&lt;'Parameters for scoring'!O$11,-1,0)+IF(E136&lt;'Parameters for scoring'!O$8,1,0)+IF(E136&lt;'Parameters for scoring'!O$12,-1,0)+IF(E136&lt;'Parameters for scoring'!O$7,1,0)+IF(E136&lt;'Parameters for scoring'!O$13,-2,0)+IF(E136&gt;'Parameters for scoring'!O$7,-1,0)</f>
        <v>3</v>
      </c>
      <c r="Q136" s="36">
        <f>IF(F136&lt;'Parameters for scoring'!P$9,1,0)+IF(F136&lt;'Parameters for scoring'!P$11,-1,0)+IF(F136&lt;'Parameters for scoring'!P$8,1,0)+IF(F136&lt;'Parameters for scoring'!P$12,-1,0)+IF(F136&lt;'Parameters for scoring'!P$7,1,0)+IF(F136&lt;'Parameters for scoring'!P$12,-2,0)+IF(F136&gt;'Parameters for scoring'!P$7,-1,0)</f>
        <v>1</v>
      </c>
      <c r="R136" s="36">
        <f>IF(G136='Parameters for scoring'!$U$8,3,0)+IF(G136='Parameters for scoring'!$U$7,2,0)+IF(G136='Parameters for scoring'!$U$10, 1,0)+IF(G136='Parameters for scoring'!$U$9,2,0)+IF(G136='Parameters for scoring'!$U$6,1,0)+IF(G136&gt;'Parameters for scoring'!$U$6,-1,0)+IF(G136&lt;'[1]Parameters for scoring'!$U$10,-1,0)</f>
        <v>1</v>
      </c>
      <c r="S136" s="36">
        <f>IF(H136='Parameters for scoring'!V$8,3,0)+IF(H136='Parameters for scoring'!V$7,2,0)+IF(H136='Parameters for scoring'!V$9,2,0)+IF(H136='Parameters for scoring'!V$6,1,0)+IF(H136='Parameters for scoring'!V$10,1,0)+IF(H136&gt;'Parameters for scoring'!V$6,-1,0)</f>
        <v>1</v>
      </c>
      <c r="T136" s="36">
        <f>IF(I136='Parameters for scoring'!W$8,3,0)+IF(I136='Parameters for scoring'!W$7,2,0)+IF(I136='Parameters for scoring'!W$6,1,0)+IF(I136&gt;'Parameters for scoring'!W$6,-1,0)</f>
        <v>2</v>
      </c>
      <c r="U136" s="36">
        <f>IF(J136&lt;'Parameters for scoring'!Q$9,1,0)+IF(J136&lt;'Parameters for scoring'!Q$11,-1,0)+IF(J136&lt;'Parameters for scoring'!Q$8,1,0)+IF(J136&lt;'Parameters for scoring'!Q$11,-1,0)+IF(J136&lt;'Parameters for scoring'!Q$7,1,0)+IF(J136&lt;'Parameters for scoring'!Q$11,-2,0)+IF(J136&gt;'Parameters for scoring'!Q$7,-1,0)</f>
        <v>3</v>
      </c>
      <c r="V136" s="36">
        <f>IF(K136=-1, 2,0)+IF(K136=0,3,0)+IF(K136=1, -2,0)+IF(K136&gt;1,-3,0)+IF(K136=-2, 1,0)+IF(K136&lt;-2, -1,0)</f>
        <v>3</v>
      </c>
      <c r="W136" s="36">
        <f>IF(L136&lt;'Parameters for scoring'!R$9,1,0)+IF(L136&lt;'Parameters for scoring'!R$11,-1,0)+IF(L136&lt;'Parameters for scoring'!R$8,1,0)+IF(L136&lt;'Parameters for scoring'!R$12,-1,0)+IF(L136&lt;'Parameters for scoring'!R$7,1,0)+IF(L136&lt;'Parameters for scoring'!R$13,-2,0)+IF(L136&gt;'Parameters for scoring'!R$7,-1,0)</f>
        <v>3</v>
      </c>
      <c r="X136" s="36">
        <f>IF(M136&lt;'Parameters for scoring'!S$9,1,0)+IF(M136&lt;'Parameters for scoring'!S$11,-1,0)+IF(M136&lt;'Parameters for scoring'!S$8,1,0)+IF(M136&lt;'Parameters for scoring'!S$12,-1,0)+IF(M136&lt;'Parameters for scoring'!S$7,1,0)+IF(M136&lt;'Parameters for scoring'!S$13,-2,0)+IF(M136&gt;'Parameters for scoring'!S$7,-1,0)</f>
        <v>3</v>
      </c>
      <c r="Y136" s="36">
        <f>IF(N136&lt;'Parameters for scoring'!T$9,1,0)+IF(N136&lt;'Parameters for scoring'!T$11,-1,0)+IF(N136&lt;'Parameters for scoring'!T$8,1,0)+IF(N136&lt;'Parameters for scoring'!T$12,-1,0)+IF(N136&lt;'Parameters for scoring'!T$7,1,0)+IF(N136&lt;'Parameters for scoring'!T$13,-2,0)+IF(N136&gt;'Parameters for scoring'!T$7,-1,0)</f>
        <v>3</v>
      </c>
      <c r="Z136" s="36">
        <f>SUM(P136:U136)/2+V136+SUM(W136:X136)/2+Y136</f>
        <v>14.5</v>
      </c>
      <c r="AA136" s="39" t="s">
        <v>57</v>
      </c>
    </row>
    <row r="137" spans="1:27" x14ac:dyDescent="0.25">
      <c r="A137" s="42" t="str">
        <f>HYPERLINK("Structures\MMV1209922.png","MMV1209922")</f>
        <v>MMV1209922</v>
      </c>
      <c r="B137" t="s">
        <v>756</v>
      </c>
      <c r="C137" t="s">
        <v>757</v>
      </c>
      <c r="D137" t="s">
        <v>758</v>
      </c>
      <c r="E137">
        <v>262.35000000000002</v>
      </c>
      <c r="F137" s="17">
        <v>0.52941176470588236</v>
      </c>
      <c r="G137">
        <v>1</v>
      </c>
      <c r="H137">
        <v>2</v>
      </c>
      <c r="I137">
        <v>1</v>
      </c>
      <c r="J137">
        <v>41.99</v>
      </c>
      <c r="K137">
        <v>0</v>
      </c>
      <c r="L137">
        <v>2.8</v>
      </c>
      <c r="M137">
        <v>-3.85</v>
      </c>
      <c r="N137">
        <v>2.8</v>
      </c>
      <c r="O137" t="s">
        <v>755</v>
      </c>
      <c r="P137" s="36">
        <f>IF(E137&lt;'Parameters for scoring'!O$9,1,0)+IF(E137&lt;'Parameters for scoring'!O$11,-1,0)+IF(E137&lt;'Parameters for scoring'!O$8,1,0)+IF(E137&lt;'Parameters for scoring'!O$12,-1,0)+IF(E137&lt;'Parameters for scoring'!O$7,1,0)+IF(E137&lt;'Parameters for scoring'!O$13,-2,0)+IF(E137&gt;'Parameters for scoring'!O$7,-1,0)</f>
        <v>3</v>
      </c>
      <c r="Q137" s="36">
        <f>IF(F137&lt;'Parameters for scoring'!P$9,1,0)+IF(F137&lt;'Parameters for scoring'!P$11,-1,0)+IF(F137&lt;'Parameters for scoring'!P$8,1,0)+IF(F137&lt;'Parameters for scoring'!P$12,-1,0)+IF(F137&lt;'Parameters for scoring'!P$7,1,0)+IF(F137&lt;'Parameters for scoring'!P$12,-2,0)+IF(F137&gt;'Parameters for scoring'!P$7,-1,0)</f>
        <v>1</v>
      </c>
      <c r="R137" s="36">
        <f>IF(G137='Parameters for scoring'!$U$8,3,0)+IF(G137='Parameters for scoring'!$U$7,2,0)+IF(G137='Parameters for scoring'!$U$10, 1,0)+IF(G137='Parameters for scoring'!$U$9,2,0)+IF(G137='Parameters for scoring'!$U$6,1,0)+IF(G137&gt;'Parameters for scoring'!$U$6,-1,0)+IF(G137&lt;'[1]Parameters for scoring'!$U$10,-1,0)</f>
        <v>-1</v>
      </c>
      <c r="S137" s="36">
        <f>IF(H137='Parameters for scoring'!V$8,3,0)+IF(H137='Parameters for scoring'!V$7,2,0)+IF(H137='Parameters for scoring'!V$9,2,0)+IF(H137='Parameters for scoring'!V$6,1,0)+IF(H137='Parameters for scoring'!V$10,1,0)+IF(H137&gt;'Parameters for scoring'!V$6,-1,0)</f>
        <v>3</v>
      </c>
      <c r="T137" s="36">
        <f>IF(I137='Parameters for scoring'!W$8,3,0)+IF(I137='Parameters for scoring'!W$7,2,0)+IF(I137='Parameters for scoring'!W$6,1,0)+IF(I137&gt;'Parameters for scoring'!W$6,-1,0)</f>
        <v>2</v>
      </c>
      <c r="U137" s="36">
        <f>IF(J137&lt;'Parameters for scoring'!Q$9,1,0)+IF(J137&lt;'Parameters for scoring'!Q$11,-1,0)+IF(J137&lt;'Parameters for scoring'!Q$8,1,0)+IF(J137&lt;'Parameters for scoring'!Q$11,-1,0)+IF(J137&lt;'Parameters for scoring'!Q$7,1,0)+IF(J137&lt;'Parameters for scoring'!Q$11,-2,0)+IF(J137&gt;'Parameters for scoring'!Q$7,-1,0)</f>
        <v>3</v>
      </c>
      <c r="V137" s="36">
        <f>IF(K137=-1, 2,0)+IF(K137=0,3,0)+IF(K137=1, -2,0)+IF(K137&gt;1,-3,0)+IF(K137=-2, 1,0)+IF(K137&lt;-2, -1,0)</f>
        <v>3</v>
      </c>
      <c r="W137" s="36">
        <f>IF(L137&lt;'Parameters for scoring'!R$9,1,0)+IF(L137&lt;'Parameters for scoring'!R$11,-1,0)+IF(L137&lt;'Parameters for scoring'!R$8,1,0)+IF(L137&lt;'Parameters for scoring'!R$12,-1,0)+IF(L137&lt;'Parameters for scoring'!R$7,1,0)+IF(L137&lt;'Parameters for scoring'!R$13,-2,0)+IF(L137&gt;'Parameters for scoring'!R$7,-1,0)</f>
        <v>3</v>
      </c>
      <c r="X137" s="36">
        <f>IF(M137&lt;'Parameters for scoring'!S$9,1,0)+IF(M137&lt;'Parameters for scoring'!S$11,-1,0)+IF(M137&lt;'Parameters for scoring'!S$8,1,0)+IF(M137&lt;'Parameters for scoring'!S$12,-1,0)+IF(M137&lt;'Parameters for scoring'!S$7,1,0)+IF(M137&lt;'Parameters for scoring'!S$13,-2,0)+IF(M137&gt;'Parameters for scoring'!S$7,-1,0)</f>
        <v>3</v>
      </c>
      <c r="Y137" s="36">
        <f>IF(N137&lt;'Parameters for scoring'!T$9,1,0)+IF(N137&lt;'Parameters for scoring'!T$11,-1,0)+IF(N137&lt;'Parameters for scoring'!T$8,1,0)+IF(N137&lt;'Parameters for scoring'!T$12,-1,0)+IF(N137&lt;'Parameters for scoring'!T$7,1,0)+IF(N137&lt;'Parameters for scoring'!T$13,-2,0)+IF(N137&gt;'Parameters for scoring'!T$7,-1,0)</f>
        <v>3</v>
      </c>
      <c r="Z137" s="36">
        <f>SUM(P137:U137)/2+V137+SUM(W137:X137)/2+Y137</f>
        <v>14.5</v>
      </c>
      <c r="AA137" s="39" t="s">
        <v>57</v>
      </c>
    </row>
    <row r="138" spans="1:27" x14ac:dyDescent="0.25">
      <c r="A138" s="42" t="str">
        <f>HYPERLINK("Structures\MMV1483095.png","MMV1483095")</f>
        <v>MMV1483095</v>
      </c>
      <c r="B138" t="s">
        <v>795</v>
      </c>
      <c r="C138" t="s">
        <v>796</v>
      </c>
      <c r="D138" t="s">
        <v>797</v>
      </c>
      <c r="E138">
        <v>383.47</v>
      </c>
      <c r="F138" s="41">
        <v>0.55555555555555558</v>
      </c>
      <c r="G138">
        <v>6</v>
      </c>
      <c r="H138">
        <v>3</v>
      </c>
      <c r="I138">
        <v>2</v>
      </c>
      <c r="J138">
        <v>80.319999999999993</v>
      </c>
      <c r="K138">
        <v>0</v>
      </c>
      <c r="L138">
        <v>4.3499999999999996</v>
      </c>
      <c r="M138">
        <v>-5.94</v>
      </c>
      <c r="N138">
        <v>4.3499999999999996</v>
      </c>
      <c r="O138" t="s">
        <v>794</v>
      </c>
      <c r="P138" s="36">
        <f>IF(E138&lt;'Parameters for scoring'!O$9,1,0)+IF(E138&lt;'Parameters for scoring'!O$11,-1,0)+IF(E138&lt;'Parameters for scoring'!O$8,1,0)+IF(E138&lt;'Parameters for scoring'!O$12,-1,0)+IF(E138&lt;'Parameters for scoring'!O$7,1,0)+IF(E138&lt;'Parameters for scoring'!O$13,-2,0)+IF(E138&gt;'Parameters for scoring'!O$7,-1,0)</f>
        <v>3</v>
      </c>
      <c r="Q138" s="36">
        <f>IF(F138&lt;'Parameters for scoring'!P$9,1,0)+IF(F138&lt;'Parameters for scoring'!P$11,-1,0)+IF(F138&lt;'Parameters for scoring'!P$8,1,0)+IF(F138&lt;'Parameters for scoring'!P$12,-1,0)+IF(F138&lt;'Parameters for scoring'!P$7,1,0)+IF(F138&lt;'Parameters for scoring'!P$12,-2,0)+IF(F138&gt;'Parameters for scoring'!P$7,-1,0)</f>
        <v>1</v>
      </c>
      <c r="R138" s="36">
        <f>IF(G138='Parameters for scoring'!$U$8,3,0)+IF(G138='Parameters for scoring'!$U$7,2,0)+IF(G138='Parameters for scoring'!$U$10, 1,0)+IF(G138='Parameters for scoring'!$U$9,2,0)+IF(G138='Parameters for scoring'!$U$6,1,0)+IF(G138&gt;'Parameters for scoring'!$U$6,-1,0)+IF(G138&lt;'[1]Parameters for scoring'!$U$10,-1,0)</f>
        <v>2</v>
      </c>
      <c r="S138" s="36">
        <f>IF(H138='Parameters for scoring'!V$8,3,0)+IF(H138='Parameters for scoring'!V$7,2,0)+IF(H138='Parameters for scoring'!V$9,2,0)+IF(H138='Parameters for scoring'!V$6,1,0)+IF(H138='Parameters for scoring'!V$10,1,0)+IF(H138&gt;'Parameters for scoring'!V$6,-1,0)</f>
        <v>2</v>
      </c>
      <c r="T138" s="36">
        <f>IF(I138='Parameters for scoring'!W$8,3,0)+IF(I138='Parameters for scoring'!W$7,2,0)+IF(I138='Parameters for scoring'!W$6,1,0)+IF(I138&gt;'Parameters for scoring'!W$6,-1,0)</f>
        <v>1</v>
      </c>
      <c r="U138" s="36">
        <f>IF(J138&lt;'Parameters for scoring'!Q$9,1,0)+IF(J138&lt;'Parameters for scoring'!Q$11,-1,0)+IF(J138&lt;'Parameters for scoring'!Q$8,1,0)+IF(J138&lt;'Parameters for scoring'!Q$11,-1,0)+IF(J138&lt;'Parameters for scoring'!Q$7,1,0)+IF(J138&lt;'Parameters for scoring'!Q$11,-2,0)+IF(J138&gt;'Parameters for scoring'!Q$7,-1,0)</f>
        <v>3</v>
      </c>
      <c r="V138" s="36">
        <f>IF(K138=-1, 2,0)+IF(K138=0,3,0)+IF(K138=1, -2,0)+IF(K138&gt;1,-3,0)+IF(K138=-2, 1,0)+IF(K138&lt;-2, -1,0)</f>
        <v>3</v>
      </c>
      <c r="W138" s="36">
        <f>IF(L138&lt;'Parameters for scoring'!R$9,1,0)+IF(L138&lt;'Parameters for scoring'!R$11,-1,0)+IF(L138&lt;'Parameters for scoring'!R$8,1,0)+IF(L138&lt;'Parameters for scoring'!R$12,-1,0)+IF(L138&lt;'Parameters for scoring'!R$7,1,0)+IF(L138&lt;'Parameters for scoring'!R$13,-2,0)+IF(L138&gt;'Parameters for scoring'!R$7,-1,0)</f>
        <v>3</v>
      </c>
      <c r="X138" s="36">
        <f>IF(M138&lt;'Parameters for scoring'!S$9,1,0)+IF(M138&lt;'Parameters for scoring'!S$11,-1,0)+IF(M138&lt;'Parameters for scoring'!S$8,1,0)+IF(M138&lt;'Parameters for scoring'!S$12,-1,0)+IF(M138&lt;'Parameters for scoring'!S$7,1,0)+IF(M138&lt;'Parameters for scoring'!S$13,-2,0)+IF(M138&gt;'Parameters for scoring'!S$7,-1,0)</f>
        <v>2</v>
      </c>
      <c r="Y138" s="36">
        <f>IF(N138&lt;'Parameters for scoring'!T$9,1,0)+IF(N138&lt;'Parameters for scoring'!T$11,-1,0)+IF(N138&lt;'Parameters for scoring'!T$8,1,0)+IF(N138&lt;'Parameters for scoring'!T$12,-1,0)+IF(N138&lt;'Parameters for scoring'!T$7,1,0)+IF(N138&lt;'Parameters for scoring'!T$13,-2,0)+IF(N138&gt;'Parameters for scoring'!T$7,-1,0)</f>
        <v>3</v>
      </c>
      <c r="Z138" s="36">
        <f>SUM(P138:U138)/2+V138+SUM(W138:X138)/2+Y138</f>
        <v>14.5</v>
      </c>
      <c r="AA138" s="39" t="s">
        <v>57</v>
      </c>
    </row>
    <row r="139" spans="1:27" x14ac:dyDescent="0.25">
      <c r="A139" s="42" t="str">
        <f>HYPERLINK("Structures\MMV1102996.png","MMV1102996")</f>
        <v>MMV1102996</v>
      </c>
      <c r="B139" t="s">
        <v>873</v>
      </c>
      <c r="C139" t="s">
        <v>874</v>
      </c>
      <c r="D139" t="s">
        <v>875</v>
      </c>
      <c r="E139">
        <v>297.39</v>
      </c>
      <c r="F139" s="41">
        <v>0.52631578947368418</v>
      </c>
      <c r="G139">
        <v>6</v>
      </c>
      <c r="H139">
        <v>4</v>
      </c>
      <c r="I139">
        <v>1</v>
      </c>
      <c r="J139">
        <v>64.11</v>
      </c>
      <c r="K139">
        <v>0</v>
      </c>
      <c r="L139">
        <v>2.65</v>
      </c>
      <c r="M139">
        <v>-2.19</v>
      </c>
      <c r="N139">
        <v>2.65</v>
      </c>
      <c r="O139" t="s">
        <v>872</v>
      </c>
      <c r="P139" s="36">
        <f>IF(E139&lt;'Parameters for scoring'!O$9,1,0)+IF(E139&lt;'Parameters for scoring'!O$11,-1,0)+IF(E139&lt;'Parameters for scoring'!O$8,1,0)+IF(E139&lt;'Parameters for scoring'!O$12,-1,0)+IF(E139&lt;'Parameters for scoring'!O$7,1,0)+IF(E139&lt;'Parameters for scoring'!O$13,-2,0)+IF(E139&gt;'Parameters for scoring'!O$7,-1,0)</f>
        <v>3</v>
      </c>
      <c r="Q139" s="36">
        <f>IF(F139&lt;'Parameters for scoring'!P$9,1,0)+IF(F139&lt;'Parameters for scoring'!P$11,-1,0)+IF(F139&lt;'Parameters for scoring'!P$8,1,0)+IF(F139&lt;'Parameters for scoring'!P$12,-1,0)+IF(F139&lt;'Parameters for scoring'!P$7,1,0)+IF(F139&lt;'Parameters for scoring'!P$12,-2,0)+IF(F139&gt;'Parameters for scoring'!P$7,-1,0)</f>
        <v>1</v>
      </c>
      <c r="R139" s="36">
        <f>IF(G139='Parameters for scoring'!$U$8,3,0)+IF(G139='Parameters for scoring'!$U$7,2,0)+IF(G139='Parameters for scoring'!$U$10, 1,0)+IF(G139='Parameters for scoring'!$U$9,2,0)+IF(G139='Parameters for scoring'!$U$6,1,0)+IF(G139&gt;'Parameters for scoring'!$U$6,-1,0)+IF(G139&lt;'[1]Parameters for scoring'!$U$10,-1,0)</f>
        <v>2</v>
      </c>
      <c r="S139" s="36">
        <f>IF(H139='Parameters for scoring'!V$8,3,0)+IF(H139='Parameters for scoring'!V$7,2,0)+IF(H139='Parameters for scoring'!V$9,2,0)+IF(H139='Parameters for scoring'!V$6,1,0)+IF(H139='Parameters for scoring'!V$10,1,0)+IF(H139&gt;'Parameters for scoring'!V$6,-1,0)</f>
        <v>1</v>
      </c>
      <c r="T139" s="36">
        <f>IF(I139='Parameters for scoring'!W$8,3,0)+IF(I139='Parameters for scoring'!W$7,2,0)+IF(I139='Parameters for scoring'!W$6,1,0)+IF(I139&gt;'Parameters for scoring'!W$6,-1,0)</f>
        <v>2</v>
      </c>
      <c r="U139" s="36">
        <f>IF(J139&lt;'Parameters for scoring'!Q$9,1,0)+IF(J139&lt;'Parameters for scoring'!Q$11,-1,0)+IF(J139&lt;'Parameters for scoring'!Q$8,1,0)+IF(J139&lt;'Parameters for scoring'!Q$11,-1,0)+IF(J139&lt;'Parameters for scoring'!Q$7,1,0)+IF(J139&lt;'Parameters for scoring'!Q$11,-2,0)+IF(J139&gt;'Parameters for scoring'!Q$7,-1,0)</f>
        <v>3</v>
      </c>
      <c r="V139" s="36">
        <f>IF(K139=-1, 2,0)+IF(K139=0,3,0)+IF(K139=1, -2,0)+IF(K139&gt;1,-3,0)+IF(K139=-2, 1,0)+IF(K139&lt;-2, -1,0)</f>
        <v>3</v>
      </c>
      <c r="W139" s="36">
        <f>IF(L139&lt;'Parameters for scoring'!R$9,1,0)+IF(L139&lt;'Parameters for scoring'!R$11,-1,0)+IF(L139&lt;'Parameters for scoring'!R$8,1,0)+IF(L139&lt;'Parameters for scoring'!R$12,-1,0)+IF(L139&lt;'Parameters for scoring'!R$7,1,0)+IF(L139&lt;'Parameters for scoring'!R$13,-2,0)+IF(L139&gt;'Parameters for scoring'!R$7,-1,0)</f>
        <v>3</v>
      </c>
      <c r="X139" s="36">
        <f>IF(M139&lt;'Parameters for scoring'!S$9,1,0)+IF(M139&lt;'Parameters for scoring'!S$11,-1,0)+IF(M139&lt;'Parameters for scoring'!S$8,1,0)+IF(M139&lt;'Parameters for scoring'!S$12,-1,0)+IF(M139&lt;'Parameters for scoring'!S$7,1,0)+IF(M139&lt;'Parameters for scoring'!S$13,-2,0)+IF(M139&gt;'Parameters for scoring'!S$7,-1,0)</f>
        <v>2</v>
      </c>
      <c r="Y139" s="36">
        <f>IF(N139&lt;'Parameters for scoring'!T$9,1,0)+IF(N139&lt;'Parameters for scoring'!T$11,-1,0)+IF(N139&lt;'Parameters for scoring'!T$8,1,0)+IF(N139&lt;'Parameters for scoring'!T$12,-1,0)+IF(N139&lt;'Parameters for scoring'!T$7,1,0)+IF(N139&lt;'Parameters for scoring'!T$13,-2,0)+IF(N139&gt;'Parameters for scoring'!T$7,-1,0)</f>
        <v>3</v>
      </c>
      <c r="Z139" s="36">
        <f>SUM(P139:U139)/2+V139+SUM(W139:X139)/2+Y139</f>
        <v>14.5</v>
      </c>
      <c r="AA139" s="39" t="s">
        <v>57</v>
      </c>
    </row>
    <row r="140" spans="1:27" x14ac:dyDescent="0.25">
      <c r="A140" s="42" t="str">
        <f>HYPERLINK("Structures\MMV1284763.png","MMV1284763")</f>
        <v>MMV1284763</v>
      </c>
      <c r="B140" t="s">
        <v>899</v>
      </c>
      <c r="C140" t="s">
        <v>900</v>
      </c>
      <c r="D140" t="s">
        <v>901</v>
      </c>
      <c r="E140">
        <v>380.44799999999998</v>
      </c>
      <c r="F140" s="41">
        <v>0.5357142857142857</v>
      </c>
      <c r="G140">
        <v>5</v>
      </c>
      <c r="H140">
        <v>5</v>
      </c>
      <c r="I140">
        <v>1</v>
      </c>
      <c r="J140">
        <v>77.75</v>
      </c>
      <c r="K140">
        <v>0</v>
      </c>
      <c r="L140">
        <v>2.2799999999999998</v>
      </c>
      <c r="M140">
        <v>-3.78</v>
      </c>
      <c r="N140">
        <v>2.2799999999999998</v>
      </c>
      <c r="O140" t="s">
        <v>898</v>
      </c>
      <c r="P140" s="36">
        <f>IF(E140&lt;'Parameters for scoring'!O$9,1,0)+IF(E140&lt;'Parameters for scoring'!O$11,-1,0)+IF(E140&lt;'Parameters for scoring'!O$8,1,0)+IF(E140&lt;'Parameters for scoring'!O$12,-1,0)+IF(E140&lt;'Parameters for scoring'!O$7,1,0)+IF(E140&lt;'Parameters for scoring'!O$13,-2,0)+IF(E140&gt;'Parameters for scoring'!O$7,-1,0)</f>
        <v>3</v>
      </c>
      <c r="Q140" s="36">
        <f>IF(F140&lt;'Parameters for scoring'!P$9,1,0)+IF(F140&lt;'Parameters for scoring'!P$11,-1,0)+IF(F140&lt;'Parameters for scoring'!P$8,1,0)+IF(F140&lt;'Parameters for scoring'!P$12,-1,0)+IF(F140&lt;'Parameters for scoring'!P$7,1,0)+IF(F140&lt;'Parameters for scoring'!P$12,-2,0)+IF(F140&gt;'Parameters for scoring'!P$7,-1,0)</f>
        <v>1</v>
      </c>
      <c r="R140" s="36">
        <f>IF(G140='Parameters for scoring'!$U$8,3,0)+IF(G140='Parameters for scoring'!$U$7,2,0)+IF(G140='Parameters for scoring'!$U$10, 1,0)+IF(G140='Parameters for scoring'!$U$9,2,0)+IF(G140='Parameters for scoring'!$U$6,1,0)+IF(G140&gt;'Parameters for scoring'!$U$6,-1,0)+IF(G140&lt;'[1]Parameters for scoring'!$U$10,-1,0)</f>
        <v>3</v>
      </c>
      <c r="S140" s="36">
        <f>IF(H140='Parameters for scoring'!V$8,3,0)+IF(H140='Parameters for scoring'!V$7,2,0)+IF(H140='Parameters for scoring'!V$9,2,0)+IF(H140='Parameters for scoring'!V$6,1,0)+IF(H140='Parameters for scoring'!V$10,1,0)+IF(H140&gt;'Parameters for scoring'!V$6,-1,0)</f>
        <v>-1</v>
      </c>
      <c r="T140" s="36">
        <f>IF(I140='Parameters for scoring'!W$8,3,0)+IF(I140='Parameters for scoring'!W$7,2,0)+IF(I140='Parameters for scoring'!W$6,1,0)+IF(I140&gt;'Parameters for scoring'!W$6,-1,0)</f>
        <v>2</v>
      </c>
      <c r="U140" s="36">
        <f>IF(J140&lt;'Parameters for scoring'!Q$9,1,0)+IF(J140&lt;'Parameters for scoring'!Q$11,-1,0)+IF(J140&lt;'Parameters for scoring'!Q$8,1,0)+IF(J140&lt;'Parameters for scoring'!Q$11,-1,0)+IF(J140&lt;'Parameters for scoring'!Q$7,1,0)+IF(J140&lt;'Parameters for scoring'!Q$11,-2,0)+IF(J140&gt;'Parameters for scoring'!Q$7,-1,0)</f>
        <v>3</v>
      </c>
      <c r="V140" s="36">
        <f>IF(K140=-1, 2,0)+IF(K140=0,3,0)+IF(K140=1, -2,0)+IF(K140&gt;1,-3,0)+IF(K140=-2, 1,0)+IF(K140&lt;-2, -1,0)</f>
        <v>3</v>
      </c>
      <c r="W140" s="36">
        <f>IF(L140&lt;'Parameters for scoring'!R$9,1,0)+IF(L140&lt;'Parameters for scoring'!R$11,-1,0)+IF(L140&lt;'Parameters for scoring'!R$8,1,0)+IF(L140&lt;'Parameters for scoring'!R$12,-1,0)+IF(L140&lt;'Parameters for scoring'!R$7,1,0)+IF(L140&lt;'Parameters for scoring'!R$13,-2,0)+IF(L140&gt;'Parameters for scoring'!R$7,-1,0)</f>
        <v>3</v>
      </c>
      <c r="X140" s="36">
        <f>IF(M140&lt;'Parameters for scoring'!S$9,1,0)+IF(M140&lt;'Parameters for scoring'!S$11,-1,0)+IF(M140&lt;'Parameters for scoring'!S$8,1,0)+IF(M140&lt;'Parameters for scoring'!S$12,-1,0)+IF(M140&lt;'Parameters for scoring'!S$7,1,0)+IF(M140&lt;'Parameters for scoring'!S$13,-2,0)+IF(M140&gt;'Parameters for scoring'!S$7,-1,0)</f>
        <v>3</v>
      </c>
      <c r="Y140" s="36">
        <f>IF(N140&lt;'Parameters for scoring'!T$9,1,0)+IF(N140&lt;'Parameters for scoring'!T$11,-1,0)+IF(N140&lt;'Parameters for scoring'!T$8,1,0)+IF(N140&lt;'Parameters for scoring'!T$12,-1,0)+IF(N140&lt;'Parameters for scoring'!T$7,1,0)+IF(N140&lt;'Parameters for scoring'!T$13,-2,0)+IF(N140&gt;'Parameters for scoring'!T$7,-1,0)</f>
        <v>3</v>
      </c>
      <c r="Z140" s="36">
        <f>SUM(P140:U140)/2+V140+SUM(W140:X140)/2+Y140</f>
        <v>14.5</v>
      </c>
      <c r="AA140" s="39" t="s">
        <v>57</v>
      </c>
    </row>
    <row r="141" spans="1:27" x14ac:dyDescent="0.25">
      <c r="A141" s="42" t="str">
        <f>HYPERLINK("Structures\MMV534339.png","MMV534339")</f>
        <v>MMV534339</v>
      </c>
      <c r="B141" t="s">
        <v>1096</v>
      </c>
      <c r="C141" t="s">
        <v>1097</v>
      </c>
      <c r="D141" t="s">
        <v>1098</v>
      </c>
      <c r="E141">
        <v>381.43200000000002</v>
      </c>
      <c r="F141" s="41">
        <v>0.5</v>
      </c>
      <c r="G141">
        <v>7</v>
      </c>
      <c r="H141">
        <v>4</v>
      </c>
      <c r="I141">
        <v>1</v>
      </c>
      <c r="J141">
        <v>86.21</v>
      </c>
      <c r="K141">
        <v>0</v>
      </c>
      <c r="L141">
        <v>2.83</v>
      </c>
      <c r="M141">
        <v>-3.77</v>
      </c>
      <c r="N141">
        <v>2.93</v>
      </c>
      <c r="O141" t="s">
        <v>2500</v>
      </c>
      <c r="P141" s="36">
        <f>IF(E141&lt;'Parameters for scoring'!O$9,1,0)+IF(E141&lt;'Parameters for scoring'!O$11,-1,0)+IF(E141&lt;'Parameters for scoring'!O$8,1,0)+IF(E141&lt;'Parameters for scoring'!O$12,-1,0)+IF(E141&lt;'Parameters for scoring'!O$7,1,0)+IF(E141&lt;'Parameters for scoring'!O$13,-2,0)+IF(E141&gt;'Parameters for scoring'!O$7,-1,0)</f>
        <v>3</v>
      </c>
      <c r="Q141" s="36">
        <f>IF(F141&lt;'Parameters for scoring'!P$9,1,0)+IF(F141&lt;'Parameters for scoring'!P$11,-1,0)+IF(F141&lt;'Parameters for scoring'!P$8,1,0)+IF(F141&lt;'Parameters for scoring'!P$12,-1,0)+IF(F141&lt;'Parameters for scoring'!P$7,1,0)+IF(F141&lt;'Parameters for scoring'!P$12,-2,0)+IF(F141&gt;'Parameters for scoring'!P$7,-1,0)</f>
        <v>1</v>
      </c>
      <c r="R141" s="36">
        <f>IF(G141='Parameters for scoring'!$U$8,3,0)+IF(G141='Parameters for scoring'!$U$7,2,0)+IF(G141='Parameters for scoring'!$U$10, 1,0)+IF(G141='Parameters for scoring'!$U$9,2,0)+IF(G141='Parameters for scoring'!$U$6,1,0)+IF(G141&gt;'Parameters for scoring'!$U$6,-1,0)+IF(G141&lt;'[1]Parameters for scoring'!$U$10,-1,0)</f>
        <v>1</v>
      </c>
      <c r="S141" s="36">
        <f>IF(H141='Parameters for scoring'!V$8,3,0)+IF(H141='Parameters for scoring'!V$7,2,0)+IF(H141='Parameters for scoring'!V$9,2,0)+IF(H141='Parameters for scoring'!V$6,1,0)+IF(H141='Parameters for scoring'!V$10,1,0)+IF(H141&gt;'Parameters for scoring'!V$6,-1,0)</f>
        <v>1</v>
      </c>
      <c r="T141" s="36">
        <f>IF(I141='Parameters for scoring'!W$8,3,0)+IF(I141='Parameters for scoring'!W$7,2,0)+IF(I141='Parameters for scoring'!W$6,1,0)+IF(I141&gt;'Parameters for scoring'!W$6,-1,0)</f>
        <v>2</v>
      </c>
      <c r="U141" s="36">
        <f>IF(J141&lt;'Parameters for scoring'!Q$9,1,0)+IF(J141&lt;'Parameters for scoring'!Q$11,-1,0)+IF(J141&lt;'Parameters for scoring'!Q$8,1,0)+IF(J141&lt;'Parameters for scoring'!Q$11,-1,0)+IF(J141&lt;'Parameters for scoring'!Q$7,1,0)+IF(J141&lt;'Parameters for scoring'!Q$11,-2,0)+IF(J141&gt;'Parameters for scoring'!Q$7,-1,0)</f>
        <v>3</v>
      </c>
      <c r="V141" s="36">
        <f>IF(K141=-1, 2,0)+IF(K141=0,3,0)+IF(K141=1, -2,0)+IF(K141&gt;1,-3,0)+IF(K141=-2, 1,0)+IF(K141&lt;-2, -1,0)</f>
        <v>3</v>
      </c>
      <c r="W141" s="36">
        <f>IF(L141&lt;'Parameters for scoring'!R$9,1,0)+IF(L141&lt;'Parameters for scoring'!R$11,-1,0)+IF(L141&lt;'Parameters for scoring'!R$8,1,0)+IF(L141&lt;'Parameters for scoring'!R$12,-1,0)+IF(L141&lt;'Parameters for scoring'!R$7,1,0)+IF(L141&lt;'Parameters for scoring'!R$13,-2,0)+IF(L141&gt;'Parameters for scoring'!R$7,-1,0)</f>
        <v>3</v>
      </c>
      <c r="X141" s="36">
        <f>IF(M141&lt;'Parameters for scoring'!S$9,1,0)+IF(M141&lt;'Parameters for scoring'!S$11,-1,0)+IF(M141&lt;'Parameters for scoring'!S$8,1,0)+IF(M141&lt;'Parameters for scoring'!S$12,-1,0)+IF(M141&lt;'Parameters for scoring'!S$7,1,0)+IF(M141&lt;'Parameters for scoring'!S$13,-2,0)+IF(M141&gt;'Parameters for scoring'!S$7,-1,0)</f>
        <v>3</v>
      </c>
      <c r="Y141" s="36">
        <f>IF(N141&lt;'Parameters for scoring'!T$9,1,0)+IF(N141&lt;'Parameters for scoring'!T$11,-1,0)+IF(N141&lt;'Parameters for scoring'!T$8,1,0)+IF(N141&lt;'Parameters for scoring'!T$12,-1,0)+IF(N141&lt;'Parameters for scoring'!T$7,1,0)+IF(N141&lt;'Parameters for scoring'!T$13,-2,0)+IF(N141&gt;'Parameters for scoring'!T$7,-1,0)</f>
        <v>3</v>
      </c>
      <c r="Z141" s="36">
        <f>SUM(P141:U141)/2+V141+SUM(W141:X141)/2+Y141</f>
        <v>14.5</v>
      </c>
      <c r="AA141" s="39" t="s">
        <v>57</v>
      </c>
    </row>
    <row r="142" spans="1:27" x14ac:dyDescent="0.25">
      <c r="A142" s="42" t="str">
        <f>HYPERLINK("Structures\MMV524817.png","MMV524817")</f>
        <v>MMV524817</v>
      </c>
      <c r="B142" t="s">
        <v>530</v>
      </c>
      <c r="C142" t="s">
        <v>531</v>
      </c>
      <c r="D142" t="s">
        <v>532</v>
      </c>
      <c r="E142">
        <v>341.43</v>
      </c>
      <c r="F142" s="41">
        <v>0.58333333333333337</v>
      </c>
      <c r="G142">
        <v>3</v>
      </c>
      <c r="H142">
        <v>4</v>
      </c>
      <c r="I142">
        <v>1</v>
      </c>
      <c r="J142">
        <v>72.7</v>
      </c>
      <c r="K142">
        <v>0</v>
      </c>
      <c r="L142">
        <v>3.24</v>
      </c>
      <c r="M142">
        <v>-4.3</v>
      </c>
      <c r="N142">
        <v>3.24</v>
      </c>
      <c r="O142" t="s">
        <v>2482</v>
      </c>
      <c r="P142" s="36">
        <f>IF(E142&lt;'Parameters for scoring'!O$9,1,0)+IF(E142&lt;'Parameters for scoring'!O$11,-1,0)+IF(E142&lt;'Parameters for scoring'!O$8,1,0)+IF(E142&lt;'Parameters for scoring'!O$12,-1,0)+IF(E142&lt;'Parameters for scoring'!O$7,1,0)+IF(E142&lt;'Parameters for scoring'!O$13,-2,0)+IF(E142&gt;'Parameters for scoring'!O$7,-1,0)</f>
        <v>3</v>
      </c>
      <c r="Q142" s="36">
        <f>IF(F142&lt;'Parameters for scoring'!P$9,1,0)+IF(F142&lt;'Parameters for scoring'!P$11,-1,0)+IF(F142&lt;'Parameters for scoring'!P$8,1,0)+IF(F142&lt;'Parameters for scoring'!P$12,-1,0)+IF(F142&lt;'Parameters for scoring'!P$7,1,0)+IF(F142&lt;'Parameters for scoring'!P$12,-2,0)+IF(F142&gt;'Parameters for scoring'!P$7,-1,0)</f>
        <v>1</v>
      </c>
      <c r="R142" s="36">
        <f>IF(G142='Parameters for scoring'!$U$8,3,0)+IF(G142='Parameters for scoring'!$U$7,2,0)+IF(G142='Parameters for scoring'!$U$10, 1,0)+IF(G142='Parameters for scoring'!$U$9,2,0)+IF(G142='Parameters for scoring'!$U$6,1,0)+IF(G142&gt;'Parameters for scoring'!$U$6,-1,0)+IF(G142&lt;'[1]Parameters for scoring'!$U$10,-1,0)</f>
        <v>1</v>
      </c>
      <c r="S142" s="36">
        <f>IF(H142='Parameters for scoring'!V$8,3,0)+IF(H142='Parameters for scoring'!V$7,2,0)+IF(H142='Parameters for scoring'!V$9,2,0)+IF(H142='Parameters for scoring'!V$6,1,0)+IF(H142='Parameters for scoring'!V$10,1,0)+IF(H142&gt;'Parameters for scoring'!V$6,-1,0)</f>
        <v>1</v>
      </c>
      <c r="T142" s="36">
        <f>IF(I142='Parameters for scoring'!W$8,3,0)+IF(I142='Parameters for scoring'!W$7,2,0)+IF(I142='Parameters for scoring'!W$6,1,0)+IF(I142&gt;'Parameters for scoring'!W$6,-1,0)</f>
        <v>2</v>
      </c>
      <c r="U142" s="36">
        <f>IF(J142&lt;'Parameters for scoring'!Q$9,1,0)+IF(J142&lt;'Parameters for scoring'!Q$11,-1,0)+IF(J142&lt;'Parameters for scoring'!Q$8,1,0)+IF(J142&lt;'Parameters for scoring'!Q$11,-1,0)+IF(J142&lt;'Parameters for scoring'!Q$7,1,0)+IF(J142&lt;'Parameters for scoring'!Q$11,-2,0)+IF(J142&gt;'Parameters for scoring'!Q$7,-1,0)</f>
        <v>3</v>
      </c>
      <c r="V142" s="36">
        <f>IF(K142=-1, 2,0)+IF(K142=0,3,0)+IF(K142=1, -2,0)+IF(K142&gt;1,-3,0)+IF(K142=-2, 1,0)+IF(K142&lt;-2, -1,0)</f>
        <v>3</v>
      </c>
      <c r="W142" s="36">
        <f>IF(L142&lt;'Parameters for scoring'!R$9,1,0)+IF(L142&lt;'Parameters for scoring'!R$11,-1,0)+IF(L142&lt;'Parameters for scoring'!R$8,1,0)+IF(L142&lt;'Parameters for scoring'!R$12,-1,0)+IF(L142&lt;'Parameters for scoring'!R$7,1,0)+IF(L142&lt;'Parameters for scoring'!R$13,-2,0)+IF(L142&gt;'Parameters for scoring'!R$7,-1,0)</f>
        <v>3</v>
      </c>
      <c r="X142" s="36">
        <f>IF(M142&lt;'Parameters for scoring'!S$9,1,0)+IF(M142&lt;'Parameters for scoring'!S$11,-1,0)+IF(M142&lt;'Parameters for scoring'!S$8,1,0)+IF(M142&lt;'Parameters for scoring'!S$12,-1,0)+IF(M142&lt;'Parameters for scoring'!S$7,1,0)+IF(M142&lt;'Parameters for scoring'!S$13,-2,0)+IF(M142&gt;'Parameters for scoring'!S$7,-1,0)</f>
        <v>3</v>
      </c>
      <c r="Y142" s="36">
        <f>IF(N142&lt;'Parameters for scoring'!T$9,1,0)+IF(N142&lt;'Parameters for scoring'!T$11,-1,0)+IF(N142&lt;'Parameters for scoring'!T$8,1,0)+IF(N142&lt;'Parameters for scoring'!T$12,-1,0)+IF(N142&lt;'Parameters for scoring'!T$7,1,0)+IF(N142&lt;'Parameters for scoring'!T$13,-2,0)+IF(N142&gt;'Parameters for scoring'!T$7,-1,0)</f>
        <v>3</v>
      </c>
      <c r="Z142" s="36">
        <f>SUM(P142:U142)/2+V142+SUM(W142:X142)/2+Y142</f>
        <v>14.5</v>
      </c>
      <c r="AA142" s="39" t="s">
        <v>57</v>
      </c>
    </row>
    <row r="143" spans="1:27" x14ac:dyDescent="0.25">
      <c r="A143" s="42" t="str">
        <f>HYPERLINK("Structures\MMV1029656.png","MMV1029656")</f>
        <v>MMV1029656</v>
      </c>
      <c r="B143" t="s">
        <v>538</v>
      </c>
      <c r="C143" t="s">
        <v>539</v>
      </c>
      <c r="D143" t="s">
        <v>540</v>
      </c>
      <c r="E143">
        <v>332.42</v>
      </c>
      <c r="F143" s="41">
        <v>0.47826086956521741</v>
      </c>
      <c r="G143">
        <v>4</v>
      </c>
      <c r="H143">
        <v>3</v>
      </c>
      <c r="I143">
        <v>3</v>
      </c>
      <c r="J143">
        <v>78.430000000000007</v>
      </c>
      <c r="K143">
        <v>0</v>
      </c>
      <c r="L143">
        <v>4.37</v>
      </c>
      <c r="M143">
        <v>-4.97</v>
      </c>
      <c r="N143">
        <v>4.3899999999999997</v>
      </c>
      <c r="O143" t="s">
        <v>537</v>
      </c>
      <c r="P143" s="36">
        <f>IF(E143&lt;'Parameters for scoring'!O$9,1,0)+IF(E143&lt;'Parameters for scoring'!O$11,-1,0)+IF(E143&lt;'Parameters for scoring'!O$8,1,0)+IF(E143&lt;'Parameters for scoring'!O$12,-1,0)+IF(E143&lt;'Parameters for scoring'!O$7,1,0)+IF(E143&lt;'Parameters for scoring'!O$13,-2,0)+IF(E143&gt;'Parameters for scoring'!O$7,-1,0)</f>
        <v>3</v>
      </c>
      <c r="Q143" s="36">
        <f>IF(F143&lt;'Parameters for scoring'!P$9,1,0)+IF(F143&lt;'Parameters for scoring'!P$11,-1,0)+IF(F143&lt;'Parameters for scoring'!P$8,1,0)+IF(F143&lt;'Parameters for scoring'!P$12,-1,0)+IF(F143&lt;'Parameters for scoring'!P$7,1,0)+IF(F143&lt;'Parameters for scoring'!P$12,-2,0)+IF(F143&gt;'Parameters for scoring'!P$7,-1,0)</f>
        <v>2</v>
      </c>
      <c r="R143" s="36">
        <f>IF(G143='Parameters for scoring'!$U$8,3,0)+IF(G143='Parameters for scoring'!$U$7,2,0)+IF(G143='Parameters for scoring'!$U$10, 1,0)+IF(G143='Parameters for scoring'!$U$9,2,0)+IF(G143='Parameters for scoring'!$U$6,1,0)+IF(G143&gt;'Parameters for scoring'!$U$6,-1,0)+IF(G143&lt;'[1]Parameters for scoring'!$U$10,-1,0)</f>
        <v>2</v>
      </c>
      <c r="S143" s="36">
        <f>IF(H143='Parameters for scoring'!V$8,3,0)+IF(H143='Parameters for scoring'!V$7,2,0)+IF(H143='Parameters for scoring'!V$9,2,0)+IF(H143='Parameters for scoring'!V$6,1,0)+IF(H143='Parameters for scoring'!V$10,1,0)+IF(H143&gt;'Parameters for scoring'!V$6,-1,0)</f>
        <v>2</v>
      </c>
      <c r="T143" s="36">
        <f>IF(I143='Parameters for scoring'!W$8,3,0)+IF(I143='Parameters for scoring'!W$7,2,0)+IF(I143='Parameters for scoring'!W$6,1,0)+IF(I143&gt;'Parameters for scoring'!W$6,-1,0)</f>
        <v>-1</v>
      </c>
      <c r="U143" s="36">
        <f>IF(J143&lt;'Parameters for scoring'!Q$9,1,0)+IF(J143&lt;'Parameters for scoring'!Q$11,-1,0)+IF(J143&lt;'Parameters for scoring'!Q$8,1,0)+IF(J143&lt;'Parameters for scoring'!Q$11,-1,0)+IF(J143&lt;'Parameters for scoring'!Q$7,1,0)+IF(J143&lt;'Parameters for scoring'!Q$11,-2,0)+IF(J143&gt;'Parameters for scoring'!Q$7,-1,0)</f>
        <v>3</v>
      </c>
      <c r="V143" s="36">
        <f>IF(K143=-1, 2,0)+IF(K143=0,3,0)+IF(K143=1, -2,0)+IF(K143&gt;1,-3,0)+IF(K143=-2, 1,0)+IF(K143&lt;-2, -1,0)</f>
        <v>3</v>
      </c>
      <c r="W143" s="36">
        <f>IF(L143&lt;'Parameters for scoring'!R$9,1,0)+IF(L143&lt;'Parameters for scoring'!R$11,-1,0)+IF(L143&lt;'Parameters for scoring'!R$8,1,0)+IF(L143&lt;'Parameters for scoring'!R$12,-1,0)+IF(L143&lt;'Parameters for scoring'!R$7,1,0)+IF(L143&lt;'Parameters for scoring'!R$13,-2,0)+IF(L143&gt;'Parameters for scoring'!R$7,-1,0)</f>
        <v>3</v>
      </c>
      <c r="X143" s="36">
        <f>IF(M143&lt;'Parameters for scoring'!S$9,1,0)+IF(M143&lt;'Parameters for scoring'!S$11,-1,0)+IF(M143&lt;'Parameters for scoring'!S$8,1,0)+IF(M143&lt;'Parameters for scoring'!S$12,-1,0)+IF(M143&lt;'Parameters for scoring'!S$7,1,0)+IF(M143&lt;'Parameters for scoring'!S$13,-2,0)+IF(M143&gt;'Parameters for scoring'!S$7,-1,0)</f>
        <v>3</v>
      </c>
      <c r="Y143" s="36">
        <f>IF(N143&lt;'Parameters for scoring'!T$9,1,0)+IF(N143&lt;'Parameters for scoring'!T$11,-1,0)+IF(N143&lt;'Parameters for scoring'!T$8,1,0)+IF(N143&lt;'Parameters for scoring'!T$12,-1,0)+IF(N143&lt;'Parameters for scoring'!T$7,1,0)+IF(N143&lt;'Parameters for scoring'!T$13,-2,0)+IF(N143&gt;'Parameters for scoring'!T$7,-1,0)</f>
        <v>3</v>
      </c>
      <c r="Z143" s="36">
        <f>SUM(P143:U143)/2+V143+SUM(W143:X143)/2+Y143</f>
        <v>14.5</v>
      </c>
      <c r="AA143" s="39" t="s">
        <v>57</v>
      </c>
    </row>
    <row r="144" spans="1:27" x14ac:dyDescent="0.25">
      <c r="A144" s="42" t="str">
        <f>HYPERLINK("Structures\MMV1055505.png","MMV1055505")</f>
        <v>MMV1055505</v>
      </c>
      <c r="B144" t="s">
        <v>566</v>
      </c>
      <c r="C144" t="s">
        <v>567</v>
      </c>
      <c r="D144" t="s">
        <v>568</v>
      </c>
      <c r="E144">
        <v>352.41</v>
      </c>
      <c r="F144" s="41">
        <v>0.48</v>
      </c>
      <c r="G144">
        <v>4</v>
      </c>
      <c r="H144">
        <v>4</v>
      </c>
      <c r="I144">
        <v>1</v>
      </c>
      <c r="J144">
        <v>72.47</v>
      </c>
      <c r="K144">
        <v>-1</v>
      </c>
      <c r="L144">
        <v>2.0099999999999998</v>
      </c>
      <c r="M144">
        <v>-4.91</v>
      </c>
      <c r="N144">
        <v>3.16</v>
      </c>
      <c r="O144" t="s">
        <v>565</v>
      </c>
      <c r="P144" s="36">
        <f>IF(E144&lt;'Parameters for scoring'!O$9,1,0)+IF(E144&lt;'Parameters for scoring'!O$11,-1,0)+IF(E144&lt;'Parameters for scoring'!O$8,1,0)+IF(E144&lt;'Parameters for scoring'!O$12,-1,0)+IF(E144&lt;'Parameters for scoring'!O$7,1,0)+IF(E144&lt;'Parameters for scoring'!O$13,-2,0)+IF(E144&gt;'Parameters for scoring'!O$7,-1,0)</f>
        <v>3</v>
      </c>
      <c r="Q144" s="36">
        <f>IF(F144&lt;'Parameters for scoring'!P$9,1,0)+IF(F144&lt;'Parameters for scoring'!P$11,-1,0)+IF(F144&lt;'Parameters for scoring'!P$8,1,0)+IF(F144&lt;'Parameters for scoring'!P$12,-1,0)+IF(F144&lt;'Parameters for scoring'!P$7,1,0)+IF(F144&lt;'Parameters for scoring'!P$12,-2,0)+IF(F144&gt;'Parameters for scoring'!P$7,-1,0)</f>
        <v>2</v>
      </c>
      <c r="R144" s="36">
        <f>IF(G144='Parameters for scoring'!$U$8,3,0)+IF(G144='Parameters for scoring'!$U$7,2,0)+IF(G144='Parameters for scoring'!$U$10, 1,0)+IF(G144='Parameters for scoring'!$U$9,2,0)+IF(G144='Parameters for scoring'!$U$6,1,0)+IF(G144&gt;'Parameters for scoring'!$U$6,-1,0)+IF(G144&lt;'[1]Parameters for scoring'!$U$10,-1,0)</f>
        <v>2</v>
      </c>
      <c r="S144" s="36">
        <f>IF(H144='Parameters for scoring'!V$8,3,0)+IF(H144='Parameters for scoring'!V$7,2,0)+IF(H144='Parameters for scoring'!V$9,2,0)+IF(H144='Parameters for scoring'!V$6,1,0)+IF(H144='Parameters for scoring'!V$10,1,0)+IF(H144&gt;'Parameters for scoring'!V$6,-1,0)</f>
        <v>1</v>
      </c>
      <c r="T144" s="36">
        <f>IF(I144='Parameters for scoring'!W$8,3,0)+IF(I144='Parameters for scoring'!W$7,2,0)+IF(I144='Parameters for scoring'!W$6,1,0)+IF(I144&gt;'Parameters for scoring'!W$6,-1,0)</f>
        <v>2</v>
      </c>
      <c r="U144" s="36">
        <f>IF(J144&lt;'Parameters for scoring'!Q$9,1,0)+IF(J144&lt;'Parameters for scoring'!Q$11,-1,0)+IF(J144&lt;'Parameters for scoring'!Q$8,1,0)+IF(J144&lt;'Parameters for scoring'!Q$11,-1,0)+IF(J144&lt;'Parameters for scoring'!Q$7,1,0)+IF(J144&lt;'Parameters for scoring'!Q$11,-2,0)+IF(J144&gt;'Parameters for scoring'!Q$7,-1,0)</f>
        <v>3</v>
      </c>
      <c r="V144" s="36">
        <f>IF(K144=-1, 2,0)+IF(K144=0,3,0)+IF(K144=1, -2,0)+IF(K144&gt;1,-3,0)+IF(K144=-2, 1,0)+IF(K144&lt;-2, -1,0)</f>
        <v>2</v>
      </c>
      <c r="W144" s="36">
        <f>IF(L144&lt;'Parameters for scoring'!R$9,1,0)+IF(L144&lt;'Parameters for scoring'!R$11,-1,0)+IF(L144&lt;'Parameters for scoring'!R$8,1,0)+IF(L144&lt;'Parameters for scoring'!R$12,-1,0)+IF(L144&lt;'Parameters for scoring'!R$7,1,0)+IF(L144&lt;'Parameters for scoring'!R$13,-2,0)+IF(L144&gt;'Parameters for scoring'!R$7,-1,0)</f>
        <v>3</v>
      </c>
      <c r="X144" s="36">
        <f>IF(M144&lt;'Parameters for scoring'!S$9,1,0)+IF(M144&lt;'Parameters for scoring'!S$11,-1,0)+IF(M144&lt;'Parameters for scoring'!S$8,1,0)+IF(M144&lt;'Parameters for scoring'!S$12,-1,0)+IF(M144&lt;'Parameters for scoring'!S$7,1,0)+IF(M144&lt;'Parameters for scoring'!S$13,-2,0)+IF(M144&gt;'Parameters for scoring'!S$7,-1,0)</f>
        <v>3</v>
      </c>
      <c r="Y144" s="36">
        <f>IF(N144&lt;'Parameters for scoring'!T$9,1,0)+IF(N144&lt;'Parameters for scoring'!T$11,-1,0)+IF(N144&lt;'Parameters for scoring'!T$8,1,0)+IF(N144&lt;'Parameters for scoring'!T$12,-1,0)+IF(N144&lt;'Parameters for scoring'!T$7,1,0)+IF(N144&lt;'Parameters for scoring'!T$13,-2,0)+IF(N144&gt;'Parameters for scoring'!T$7,-1,0)</f>
        <v>3</v>
      </c>
      <c r="Z144" s="36">
        <f>SUM(P144:U144)/2+V144+SUM(W144:X144)/2+Y144</f>
        <v>14.5</v>
      </c>
      <c r="AA144" s="39" t="s">
        <v>57</v>
      </c>
    </row>
    <row r="145" spans="1:27" x14ac:dyDescent="0.25">
      <c r="A145" s="42" t="str">
        <f>HYPERLINK("Structures\MMV1208633.png","MMV1208633")</f>
        <v>MMV1208633</v>
      </c>
      <c r="B145" t="s">
        <v>618</v>
      </c>
      <c r="C145" t="s">
        <v>619</v>
      </c>
      <c r="D145" t="s">
        <v>620</v>
      </c>
      <c r="E145">
        <v>397.45</v>
      </c>
      <c r="F145" s="41">
        <v>0.6071428571428571</v>
      </c>
      <c r="G145">
        <v>3</v>
      </c>
      <c r="H145">
        <v>4</v>
      </c>
      <c r="I145">
        <v>1</v>
      </c>
      <c r="J145">
        <v>92.51</v>
      </c>
      <c r="K145">
        <v>0</v>
      </c>
      <c r="L145">
        <v>3.39</v>
      </c>
      <c r="M145">
        <v>-4.8499999999999996</v>
      </c>
      <c r="N145">
        <v>3.39</v>
      </c>
      <c r="O145" t="s">
        <v>617</v>
      </c>
      <c r="P145" s="36">
        <f>IF(E145&lt;'Parameters for scoring'!O$9,1,0)+IF(E145&lt;'Parameters for scoring'!O$11,-1,0)+IF(E145&lt;'Parameters for scoring'!O$8,1,0)+IF(E145&lt;'Parameters for scoring'!O$12,-1,0)+IF(E145&lt;'Parameters for scoring'!O$7,1,0)+IF(E145&lt;'Parameters for scoring'!O$13,-2,0)+IF(E145&gt;'Parameters for scoring'!O$7,-1,0)</f>
        <v>3</v>
      </c>
      <c r="Q145" s="36">
        <f>IF(F145&lt;'Parameters for scoring'!P$9,1,0)+IF(F145&lt;'Parameters for scoring'!P$11,-1,0)+IF(F145&lt;'Parameters for scoring'!P$8,1,0)+IF(F145&lt;'Parameters for scoring'!P$12,-1,0)+IF(F145&lt;'Parameters for scoring'!P$7,1,0)+IF(F145&lt;'Parameters for scoring'!P$12,-2,0)+IF(F145&gt;'Parameters for scoring'!P$7,-1,0)</f>
        <v>1</v>
      </c>
      <c r="R145" s="36">
        <f>IF(G145='Parameters for scoring'!$U$8,3,0)+IF(G145='Parameters for scoring'!$U$7,2,0)+IF(G145='Parameters for scoring'!$U$10, 1,0)+IF(G145='Parameters for scoring'!$U$9,2,0)+IF(G145='Parameters for scoring'!$U$6,1,0)+IF(G145&gt;'Parameters for scoring'!$U$6,-1,0)+IF(G145&lt;'[1]Parameters for scoring'!$U$10,-1,0)</f>
        <v>1</v>
      </c>
      <c r="S145" s="36">
        <f>IF(H145='Parameters for scoring'!V$8,3,0)+IF(H145='Parameters for scoring'!V$7,2,0)+IF(H145='Parameters for scoring'!V$9,2,0)+IF(H145='Parameters for scoring'!V$6,1,0)+IF(H145='Parameters for scoring'!V$10,1,0)+IF(H145&gt;'Parameters for scoring'!V$6,-1,0)</f>
        <v>1</v>
      </c>
      <c r="T145" s="36">
        <f>IF(I145='Parameters for scoring'!W$8,3,0)+IF(I145='Parameters for scoring'!W$7,2,0)+IF(I145='Parameters for scoring'!W$6,1,0)+IF(I145&gt;'Parameters for scoring'!W$6,-1,0)</f>
        <v>2</v>
      </c>
      <c r="U145" s="36">
        <f>IF(J145&lt;'Parameters for scoring'!Q$9,1,0)+IF(J145&lt;'Parameters for scoring'!Q$11,-1,0)+IF(J145&lt;'Parameters for scoring'!Q$8,1,0)+IF(J145&lt;'Parameters for scoring'!Q$11,-1,0)+IF(J145&lt;'Parameters for scoring'!Q$7,1,0)+IF(J145&lt;'Parameters for scoring'!Q$11,-2,0)+IF(J145&gt;'Parameters for scoring'!Q$7,-1,0)</f>
        <v>3</v>
      </c>
      <c r="V145" s="36">
        <f>IF(K145=-1, 2,0)+IF(K145=0,3,0)+IF(K145=1, -2,0)+IF(K145&gt;1,-3,0)+IF(K145=-2, 1,0)+IF(K145&lt;-2, -1,0)</f>
        <v>3</v>
      </c>
      <c r="W145" s="36">
        <f>IF(L145&lt;'Parameters for scoring'!R$9,1,0)+IF(L145&lt;'Parameters for scoring'!R$11,-1,0)+IF(L145&lt;'Parameters for scoring'!R$8,1,0)+IF(L145&lt;'Parameters for scoring'!R$12,-1,0)+IF(L145&lt;'Parameters for scoring'!R$7,1,0)+IF(L145&lt;'Parameters for scoring'!R$13,-2,0)+IF(L145&gt;'Parameters for scoring'!R$7,-1,0)</f>
        <v>3</v>
      </c>
      <c r="X145" s="36">
        <f>IF(M145&lt;'Parameters for scoring'!S$9,1,0)+IF(M145&lt;'Parameters for scoring'!S$11,-1,0)+IF(M145&lt;'Parameters for scoring'!S$8,1,0)+IF(M145&lt;'Parameters for scoring'!S$12,-1,0)+IF(M145&lt;'Parameters for scoring'!S$7,1,0)+IF(M145&lt;'Parameters for scoring'!S$13,-2,0)+IF(M145&gt;'Parameters for scoring'!S$7,-1,0)</f>
        <v>3</v>
      </c>
      <c r="Y145" s="36">
        <f>IF(N145&lt;'Parameters for scoring'!T$9,1,0)+IF(N145&lt;'Parameters for scoring'!T$11,-1,0)+IF(N145&lt;'Parameters for scoring'!T$8,1,0)+IF(N145&lt;'Parameters for scoring'!T$12,-1,0)+IF(N145&lt;'Parameters for scoring'!T$7,1,0)+IF(N145&lt;'Parameters for scoring'!T$13,-2,0)+IF(N145&gt;'Parameters for scoring'!T$7,-1,0)</f>
        <v>3</v>
      </c>
      <c r="Z145" s="36">
        <f>SUM(P145:U145)/2+V145+SUM(W145:X145)/2+Y145</f>
        <v>14.5</v>
      </c>
      <c r="AA145" s="39" t="s">
        <v>57</v>
      </c>
    </row>
    <row r="146" spans="1:27" x14ac:dyDescent="0.25">
      <c r="A146" s="42" t="str">
        <f>HYPERLINK("Structures\MMV1220719.png","MMV1220719")</f>
        <v>MMV1220719</v>
      </c>
      <c r="B146" t="s">
        <v>656</v>
      </c>
      <c r="C146" t="s">
        <v>657</v>
      </c>
      <c r="D146" t="s">
        <v>658</v>
      </c>
      <c r="E146">
        <v>351.42</v>
      </c>
      <c r="F146" s="41">
        <v>0.6</v>
      </c>
      <c r="G146">
        <v>4</v>
      </c>
      <c r="H146">
        <v>4</v>
      </c>
      <c r="I146">
        <v>1</v>
      </c>
      <c r="J146">
        <v>59.12</v>
      </c>
      <c r="K146">
        <v>0</v>
      </c>
      <c r="L146">
        <v>3.72</v>
      </c>
      <c r="M146">
        <v>-5.49</v>
      </c>
      <c r="N146">
        <v>3.72</v>
      </c>
      <c r="O146" t="s">
        <v>655</v>
      </c>
      <c r="P146" s="36">
        <f>IF(E146&lt;'Parameters for scoring'!O$9,1,0)+IF(E146&lt;'Parameters for scoring'!O$11,-1,0)+IF(E146&lt;'Parameters for scoring'!O$8,1,0)+IF(E146&lt;'Parameters for scoring'!O$12,-1,0)+IF(E146&lt;'Parameters for scoring'!O$7,1,0)+IF(E146&lt;'Parameters for scoring'!O$13,-2,0)+IF(E146&gt;'Parameters for scoring'!O$7,-1,0)</f>
        <v>3</v>
      </c>
      <c r="Q146" s="36">
        <f>IF(F146&lt;'Parameters for scoring'!P$9,1,0)+IF(F146&lt;'Parameters for scoring'!P$11,-1,0)+IF(F146&lt;'Parameters for scoring'!P$8,1,0)+IF(F146&lt;'Parameters for scoring'!P$12,-1,0)+IF(F146&lt;'Parameters for scoring'!P$7,1,0)+IF(F146&lt;'Parameters for scoring'!P$12,-2,0)+IF(F146&gt;'Parameters for scoring'!P$7,-1,0)</f>
        <v>1</v>
      </c>
      <c r="R146" s="36">
        <f>IF(G146='Parameters for scoring'!$U$8,3,0)+IF(G146='Parameters for scoring'!$U$7,2,0)+IF(G146='Parameters for scoring'!$U$10, 1,0)+IF(G146='Parameters for scoring'!$U$9,2,0)+IF(G146='Parameters for scoring'!$U$6,1,0)+IF(G146&gt;'Parameters for scoring'!$U$6,-1,0)+IF(G146&lt;'[1]Parameters for scoring'!$U$10,-1,0)</f>
        <v>2</v>
      </c>
      <c r="S146" s="36">
        <f>IF(H146='Parameters for scoring'!V$8,3,0)+IF(H146='Parameters for scoring'!V$7,2,0)+IF(H146='Parameters for scoring'!V$9,2,0)+IF(H146='Parameters for scoring'!V$6,1,0)+IF(H146='Parameters for scoring'!V$10,1,0)+IF(H146&gt;'Parameters for scoring'!V$6,-1,0)</f>
        <v>1</v>
      </c>
      <c r="T146" s="36">
        <f>IF(I146='Parameters for scoring'!W$8,3,0)+IF(I146='Parameters for scoring'!W$7,2,0)+IF(I146='Parameters for scoring'!W$6,1,0)+IF(I146&gt;'Parameters for scoring'!W$6,-1,0)</f>
        <v>2</v>
      </c>
      <c r="U146" s="36">
        <f>IF(J146&lt;'Parameters for scoring'!Q$9,1,0)+IF(J146&lt;'Parameters for scoring'!Q$11,-1,0)+IF(J146&lt;'Parameters for scoring'!Q$8,1,0)+IF(J146&lt;'Parameters for scoring'!Q$11,-1,0)+IF(J146&lt;'Parameters for scoring'!Q$7,1,0)+IF(J146&lt;'Parameters for scoring'!Q$11,-2,0)+IF(J146&gt;'Parameters for scoring'!Q$7,-1,0)</f>
        <v>3</v>
      </c>
      <c r="V146" s="36">
        <f>IF(K146=-1, 2,0)+IF(K146=0,3,0)+IF(K146=1, -2,0)+IF(K146&gt;1,-3,0)+IF(K146=-2, 1,0)+IF(K146&lt;-2, -1,0)</f>
        <v>3</v>
      </c>
      <c r="W146" s="36">
        <f>IF(L146&lt;'Parameters for scoring'!R$9,1,0)+IF(L146&lt;'Parameters for scoring'!R$11,-1,0)+IF(L146&lt;'Parameters for scoring'!R$8,1,0)+IF(L146&lt;'Parameters for scoring'!R$12,-1,0)+IF(L146&lt;'Parameters for scoring'!R$7,1,0)+IF(L146&lt;'Parameters for scoring'!R$13,-2,0)+IF(L146&gt;'Parameters for scoring'!R$7,-1,0)</f>
        <v>3</v>
      </c>
      <c r="X146" s="36">
        <f>IF(M146&lt;'Parameters for scoring'!S$9,1,0)+IF(M146&lt;'Parameters for scoring'!S$11,-1,0)+IF(M146&lt;'Parameters for scoring'!S$8,1,0)+IF(M146&lt;'Parameters for scoring'!S$12,-1,0)+IF(M146&lt;'Parameters for scoring'!S$7,1,0)+IF(M146&lt;'Parameters for scoring'!S$13,-2,0)+IF(M146&gt;'Parameters for scoring'!S$7,-1,0)</f>
        <v>2</v>
      </c>
      <c r="Y146" s="36">
        <f>IF(N146&lt;'Parameters for scoring'!T$9,1,0)+IF(N146&lt;'Parameters for scoring'!T$11,-1,0)+IF(N146&lt;'Parameters for scoring'!T$8,1,0)+IF(N146&lt;'Parameters for scoring'!T$12,-1,0)+IF(N146&lt;'Parameters for scoring'!T$7,1,0)+IF(N146&lt;'Parameters for scoring'!T$13,-2,0)+IF(N146&gt;'Parameters for scoring'!T$7,-1,0)</f>
        <v>3</v>
      </c>
      <c r="Z146" s="36">
        <f>SUM(P146:U146)/2+V146+SUM(W146:X146)/2+Y146</f>
        <v>14.5</v>
      </c>
      <c r="AA146" s="39" t="s">
        <v>57</v>
      </c>
    </row>
    <row r="147" spans="1:27" x14ac:dyDescent="0.25">
      <c r="A147" s="42" t="str">
        <f>HYPERLINK("Structures\MMV1174438.png","MMV1174438")</f>
        <v>MMV1174438</v>
      </c>
      <c r="B147" t="s">
        <v>674</v>
      </c>
      <c r="C147" t="s">
        <v>675</v>
      </c>
      <c r="D147" t="s">
        <v>676</v>
      </c>
      <c r="E147">
        <v>373.47</v>
      </c>
      <c r="F147" s="17">
        <v>0.46153846153846156</v>
      </c>
      <c r="G147">
        <v>4</v>
      </c>
      <c r="H147">
        <v>4</v>
      </c>
      <c r="I147">
        <v>2</v>
      </c>
      <c r="J147">
        <v>82</v>
      </c>
      <c r="K147">
        <v>0</v>
      </c>
      <c r="L147">
        <v>3.78</v>
      </c>
      <c r="M147">
        <v>-5.64</v>
      </c>
      <c r="N147">
        <v>3.78</v>
      </c>
      <c r="O147" t="s">
        <v>673</v>
      </c>
      <c r="P147" s="36">
        <f>IF(E147&lt;'Parameters for scoring'!O$9,1,0)+IF(E147&lt;'Parameters for scoring'!O$11,-1,0)+IF(E147&lt;'Parameters for scoring'!O$8,1,0)+IF(E147&lt;'Parameters for scoring'!O$12,-1,0)+IF(E147&lt;'Parameters for scoring'!O$7,1,0)+IF(E147&lt;'Parameters for scoring'!O$13,-2,0)+IF(E147&gt;'Parameters for scoring'!O$7,-1,0)</f>
        <v>3</v>
      </c>
      <c r="Q147" s="36">
        <f>IF(F147&lt;'Parameters for scoring'!P$9,1,0)+IF(F147&lt;'Parameters for scoring'!P$11,-1,0)+IF(F147&lt;'Parameters for scoring'!P$8,1,0)+IF(F147&lt;'Parameters for scoring'!P$12,-1,0)+IF(F147&lt;'Parameters for scoring'!P$7,1,0)+IF(F147&lt;'Parameters for scoring'!P$12,-2,0)+IF(F147&gt;'Parameters for scoring'!P$7,-1,0)</f>
        <v>2</v>
      </c>
      <c r="R147" s="36">
        <f>IF(G147='Parameters for scoring'!$U$8,3,0)+IF(G147='Parameters for scoring'!$U$7,2,0)+IF(G147='Parameters for scoring'!$U$10, 1,0)+IF(G147='Parameters for scoring'!$U$9,2,0)+IF(G147='Parameters for scoring'!$U$6,1,0)+IF(G147&gt;'Parameters for scoring'!$U$6,-1,0)+IF(G147&lt;'[1]Parameters for scoring'!$U$10,-1,0)</f>
        <v>2</v>
      </c>
      <c r="S147" s="36">
        <f>IF(H147='Parameters for scoring'!V$8,3,0)+IF(H147='Parameters for scoring'!V$7,2,0)+IF(H147='Parameters for scoring'!V$9,2,0)+IF(H147='Parameters for scoring'!V$6,1,0)+IF(H147='Parameters for scoring'!V$10,1,0)+IF(H147&gt;'Parameters for scoring'!V$6,-1,0)</f>
        <v>1</v>
      </c>
      <c r="T147" s="36">
        <f>IF(I147='Parameters for scoring'!W$8,3,0)+IF(I147='Parameters for scoring'!W$7,2,0)+IF(I147='Parameters for scoring'!W$6,1,0)+IF(I147&gt;'Parameters for scoring'!W$6,-1,0)</f>
        <v>1</v>
      </c>
      <c r="U147" s="36">
        <f>IF(J147&lt;'Parameters for scoring'!Q$9,1,0)+IF(J147&lt;'Parameters for scoring'!Q$11,-1,0)+IF(J147&lt;'Parameters for scoring'!Q$8,1,0)+IF(J147&lt;'Parameters for scoring'!Q$11,-1,0)+IF(J147&lt;'Parameters for scoring'!Q$7,1,0)+IF(J147&lt;'Parameters for scoring'!Q$11,-2,0)+IF(J147&gt;'Parameters for scoring'!Q$7,-1,0)</f>
        <v>3</v>
      </c>
      <c r="V147" s="36">
        <f>IF(K147=-1, 2,0)+IF(K147=0,3,0)+IF(K147=1, -2,0)+IF(K147&gt;1,-3,0)+IF(K147=-2, 1,0)+IF(K147&lt;-2, -1,0)</f>
        <v>3</v>
      </c>
      <c r="W147" s="36">
        <f>IF(L147&lt;'Parameters for scoring'!R$9,1,0)+IF(L147&lt;'Parameters for scoring'!R$11,-1,0)+IF(L147&lt;'Parameters for scoring'!R$8,1,0)+IF(L147&lt;'Parameters for scoring'!R$12,-1,0)+IF(L147&lt;'Parameters for scoring'!R$7,1,0)+IF(L147&lt;'Parameters for scoring'!R$13,-2,0)+IF(L147&gt;'Parameters for scoring'!R$7,-1,0)</f>
        <v>3</v>
      </c>
      <c r="X147" s="36">
        <f>IF(M147&lt;'Parameters for scoring'!S$9,1,0)+IF(M147&lt;'Parameters for scoring'!S$11,-1,0)+IF(M147&lt;'Parameters for scoring'!S$8,1,0)+IF(M147&lt;'Parameters for scoring'!S$12,-1,0)+IF(M147&lt;'Parameters for scoring'!S$7,1,0)+IF(M147&lt;'Parameters for scoring'!S$13,-2,0)+IF(M147&gt;'Parameters for scoring'!S$7,-1,0)</f>
        <v>2</v>
      </c>
      <c r="Y147" s="36">
        <f>IF(N147&lt;'Parameters for scoring'!T$9,1,0)+IF(N147&lt;'Parameters for scoring'!T$11,-1,0)+IF(N147&lt;'Parameters for scoring'!T$8,1,0)+IF(N147&lt;'Parameters for scoring'!T$12,-1,0)+IF(N147&lt;'Parameters for scoring'!T$7,1,0)+IF(N147&lt;'Parameters for scoring'!T$13,-2,0)+IF(N147&gt;'Parameters for scoring'!T$7,-1,0)</f>
        <v>3</v>
      </c>
      <c r="Z147" s="36">
        <f>SUM(P147:U147)/2+V147+SUM(W147:X147)/2+Y147</f>
        <v>14.5</v>
      </c>
      <c r="AA147" s="39" t="s">
        <v>57</v>
      </c>
    </row>
    <row r="148" spans="1:27" x14ac:dyDescent="0.25">
      <c r="A148" s="42" t="str">
        <f>HYPERLINK("Structures\MMV1091186.png","MMV1091186")</f>
        <v>MMV1091186</v>
      </c>
      <c r="B148" t="s">
        <v>681</v>
      </c>
      <c r="C148" t="s">
        <v>682</v>
      </c>
      <c r="D148" t="s">
        <v>683</v>
      </c>
      <c r="E148">
        <v>362.48</v>
      </c>
      <c r="F148" s="17">
        <v>0.60869565217391308</v>
      </c>
      <c r="G148">
        <v>4</v>
      </c>
      <c r="H148">
        <v>4</v>
      </c>
      <c r="I148">
        <v>1</v>
      </c>
      <c r="J148">
        <v>81.760000000000005</v>
      </c>
      <c r="K148">
        <v>0</v>
      </c>
      <c r="L148">
        <v>3.65</v>
      </c>
      <c r="M148">
        <v>-6.11</v>
      </c>
      <c r="N148">
        <v>3.65</v>
      </c>
      <c r="O148" t="s">
        <v>680</v>
      </c>
      <c r="P148" s="36">
        <f>IF(E148&lt;'Parameters for scoring'!O$9,1,0)+IF(E148&lt;'Parameters for scoring'!O$11,-1,0)+IF(E148&lt;'Parameters for scoring'!O$8,1,0)+IF(E148&lt;'Parameters for scoring'!O$12,-1,0)+IF(E148&lt;'Parameters for scoring'!O$7,1,0)+IF(E148&lt;'Parameters for scoring'!O$13,-2,0)+IF(E148&gt;'Parameters for scoring'!O$7,-1,0)</f>
        <v>3</v>
      </c>
      <c r="Q148" s="36">
        <f>IF(F148&lt;'Parameters for scoring'!P$9,1,0)+IF(F148&lt;'Parameters for scoring'!P$11,-1,0)+IF(F148&lt;'Parameters for scoring'!P$8,1,0)+IF(F148&lt;'Parameters for scoring'!P$12,-1,0)+IF(F148&lt;'Parameters for scoring'!P$7,1,0)+IF(F148&lt;'Parameters for scoring'!P$12,-2,0)+IF(F148&gt;'Parameters for scoring'!P$7,-1,0)</f>
        <v>1</v>
      </c>
      <c r="R148" s="36">
        <f>IF(G148='Parameters for scoring'!$U$8,3,0)+IF(G148='Parameters for scoring'!$U$7,2,0)+IF(G148='Parameters for scoring'!$U$10, 1,0)+IF(G148='Parameters for scoring'!$U$9,2,0)+IF(G148='Parameters for scoring'!$U$6,1,0)+IF(G148&gt;'Parameters for scoring'!$U$6,-1,0)+IF(G148&lt;'[1]Parameters for scoring'!$U$10,-1,0)</f>
        <v>2</v>
      </c>
      <c r="S148" s="36">
        <f>IF(H148='Parameters for scoring'!V$8,3,0)+IF(H148='Parameters for scoring'!V$7,2,0)+IF(H148='Parameters for scoring'!V$9,2,0)+IF(H148='Parameters for scoring'!V$6,1,0)+IF(H148='Parameters for scoring'!V$10,1,0)+IF(H148&gt;'Parameters for scoring'!V$6,-1,0)</f>
        <v>1</v>
      </c>
      <c r="T148" s="36">
        <f>IF(I148='Parameters for scoring'!W$8,3,0)+IF(I148='Parameters for scoring'!W$7,2,0)+IF(I148='Parameters for scoring'!W$6,1,0)+IF(I148&gt;'Parameters for scoring'!W$6,-1,0)</f>
        <v>2</v>
      </c>
      <c r="U148" s="36">
        <f>IF(J148&lt;'Parameters for scoring'!Q$9,1,0)+IF(J148&lt;'Parameters for scoring'!Q$11,-1,0)+IF(J148&lt;'Parameters for scoring'!Q$8,1,0)+IF(J148&lt;'Parameters for scoring'!Q$11,-1,0)+IF(J148&lt;'Parameters for scoring'!Q$7,1,0)+IF(J148&lt;'Parameters for scoring'!Q$11,-2,0)+IF(J148&gt;'Parameters for scoring'!Q$7,-1,0)</f>
        <v>3</v>
      </c>
      <c r="V148" s="36">
        <f>IF(K148=-1, 2,0)+IF(K148=0,3,0)+IF(K148=1, -2,0)+IF(K148&gt;1,-3,0)+IF(K148=-2, 1,0)+IF(K148&lt;-2, -1,0)</f>
        <v>3</v>
      </c>
      <c r="W148" s="36">
        <f>IF(L148&lt;'Parameters for scoring'!R$9,1,0)+IF(L148&lt;'Parameters for scoring'!R$11,-1,0)+IF(L148&lt;'Parameters for scoring'!R$8,1,0)+IF(L148&lt;'Parameters for scoring'!R$12,-1,0)+IF(L148&lt;'Parameters for scoring'!R$7,1,0)+IF(L148&lt;'Parameters for scoring'!R$13,-2,0)+IF(L148&gt;'Parameters for scoring'!R$7,-1,0)</f>
        <v>3</v>
      </c>
      <c r="X148" s="36">
        <f>IF(M148&lt;'Parameters for scoring'!S$9,1,0)+IF(M148&lt;'Parameters for scoring'!S$11,-1,0)+IF(M148&lt;'Parameters for scoring'!S$8,1,0)+IF(M148&lt;'Parameters for scoring'!S$12,-1,0)+IF(M148&lt;'Parameters for scoring'!S$7,1,0)+IF(M148&lt;'Parameters for scoring'!S$13,-2,0)+IF(M148&gt;'Parameters for scoring'!S$7,-1,0)</f>
        <v>2</v>
      </c>
      <c r="Y148" s="36">
        <f>IF(N148&lt;'Parameters for scoring'!T$9,1,0)+IF(N148&lt;'Parameters for scoring'!T$11,-1,0)+IF(N148&lt;'Parameters for scoring'!T$8,1,0)+IF(N148&lt;'Parameters for scoring'!T$12,-1,0)+IF(N148&lt;'Parameters for scoring'!T$7,1,0)+IF(N148&lt;'Parameters for scoring'!T$13,-2,0)+IF(N148&gt;'Parameters for scoring'!T$7,-1,0)</f>
        <v>3</v>
      </c>
      <c r="Z148" s="36">
        <f>SUM(P148:U148)/2+V148+SUM(W148:X148)/2+Y148</f>
        <v>14.5</v>
      </c>
      <c r="AA148" s="39" t="s">
        <v>57</v>
      </c>
    </row>
    <row r="149" spans="1:27" x14ac:dyDescent="0.25">
      <c r="A149" s="42" t="str">
        <f>HYPERLINK("Structures\MMV1190777.png","MMV1190777")</f>
        <v>MMV1190777</v>
      </c>
      <c r="B149" t="s">
        <v>701</v>
      </c>
      <c r="C149" t="s">
        <v>702</v>
      </c>
      <c r="D149" t="s">
        <v>703</v>
      </c>
      <c r="E149">
        <v>270.33199999999999</v>
      </c>
      <c r="F149" s="17">
        <v>0.6</v>
      </c>
      <c r="G149">
        <v>3</v>
      </c>
      <c r="H149">
        <v>3</v>
      </c>
      <c r="I149">
        <v>2</v>
      </c>
      <c r="J149">
        <v>62.22</v>
      </c>
      <c r="K149">
        <v>0</v>
      </c>
      <c r="L149">
        <v>3.38</v>
      </c>
      <c r="M149" s="40">
        <v>-4.1100000000000003</v>
      </c>
      <c r="N149">
        <v>3.68</v>
      </c>
      <c r="O149" t="s">
        <v>700</v>
      </c>
      <c r="P149" s="36">
        <f>IF(E149&lt;'Parameters for scoring'!O$9,1,0)+IF(E149&lt;'Parameters for scoring'!O$11,-1,0)+IF(E149&lt;'Parameters for scoring'!O$8,1,0)+IF(E149&lt;'Parameters for scoring'!O$12,-1,0)+IF(E149&lt;'Parameters for scoring'!O$7,1,0)+IF(E149&lt;'Parameters for scoring'!O$13,-2,0)+IF(E149&gt;'Parameters for scoring'!O$7,-1,0)</f>
        <v>3</v>
      </c>
      <c r="Q149" s="36">
        <f>IF(F149&lt;'Parameters for scoring'!P$9,1,0)+IF(F149&lt;'Parameters for scoring'!P$11,-1,0)+IF(F149&lt;'Parameters for scoring'!P$8,1,0)+IF(F149&lt;'Parameters for scoring'!P$12,-1,0)+IF(F149&lt;'Parameters for scoring'!P$7,1,0)+IF(F149&lt;'Parameters for scoring'!P$12,-2,0)+IF(F149&gt;'Parameters for scoring'!P$7,-1,0)</f>
        <v>1</v>
      </c>
      <c r="R149" s="36">
        <f>IF(G149='Parameters for scoring'!$U$8,3,0)+IF(G149='Parameters for scoring'!$U$7,2,0)+IF(G149='Parameters for scoring'!$U$10, 1,0)+IF(G149='Parameters for scoring'!$U$9,2,0)+IF(G149='Parameters for scoring'!$U$6,1,0)+IF(G149&gt;'Parameters for scoring'!$U$6,-1,0)+IF(G149&lt;'[1]Parameters for scoring'!$U$10,-1,0)</f>
        <v>1</v>
      </c>
      <c r="S149" s="36">
        <f>IF(H149='Parameters for scoring'!V$8,3,0)+IF(H149='Parameters for scoring'!V$7,2,0)+IF(H149='Parameters for scoring'!V$9,2,0)+IF(H149='Parameters for scoring'!V$6,1,0)+IF(H149='Parameters for scoring'!V$10,1,0)+IF(H149&gt;'Parameters for scoring'!V$6,-1,0)</f>
        <v>2</v>
      </c>
      <c r="T149" s="36">
        <f>IF(I149='Parameters for scoring'!W$8,3,0)+IF(I149='Parameters for scoring'!W$7,2,0)+IF(I149='Parameters for scoring'!W$6,1,0)+IF(I149&gt;'Parameters for scoring'!W$6,-1,0)</f>
        <v>1</v>
      </c>
      <c r="U149" s="36">
        <f>IF(J149&lt;'Parameters for scoring'!Q$9,1,0)+IF(J149&lt;'Parameters for scoring'!Q$11,-1,0)+IF(J149&lt;'Parameters for scoring'!Q$8,1,0)+IF(J149&lt;'Parameters for scoring'!Q$11,-1,0)+IF(J149&lt;'Parameters for scoring'!Q$7,1,0)+IF(J149&lt;'Parameters for scoring'!Q$11,-2,0)+IF(J149&gt;'Parameters for scoring'!Q$7,-1,0)</f>
        <v>3</v>
      </c>
      <c r="V149" s="36">
        <f>IF(K149=-1, 2,0)+IF(K149=0,3,0)+IF(K149=1, -2,0)+IF(K149&gt;1,-3,0)+IF(K149=-2, 1,0)+IF(K149&lt;-2, -1,0)</f>
        <v>3</v>
      </c>
      <c r="W149" s="36">
        <f>IF(L149&lt;'Parameters for scoring'!R$9,1,0)+IF(L149&lt;'Parameters for scoring'!R$11,-1,0)+IF(L149&lt;'Parameters for scoring'!R$8,1,0)+IF(L149&lt;'Parameters for scoring'!R$12,-1,0)+IF(L149&lt;'Parameters for scoring'!R$7,1,0)+IF(L149&lt;'Parameters for scoring'!R$13,-2,0)+IF(L149&gt;'Parameters for scoring'!R$7,-1,0)</f>
        <v>3</v>
      </c>
      <c r="X149" s="36">
        <f>IF(M149&lt;'Parameters for scoring'!S$9,1,0)+IF(M149&lt;'Parameters for scoring'!S$11,-1,0)+IF(M149&lt;'Parameters for scoring'!S$8,1,0)+IF(M149&lt;'Parameters for scoring'!S$12,-1,0)+IF(M149&lt;'Parameters for scoring'!S$7,1,0)+IF(M149&lt;'Parameters for scoring'!S$13,-2,0)+IF(M149&gt;'Parameters for scoring'!S$7,-1,0)</f>
        <v>3</v>
      </c>
      <c r="Y149" s="36">
        <f>IF(N149&lt;'Parameters for scoring'!T$9,1,0)+IF(N149&lt;'Parameters for scoring'!T$11,-1,0)+IF(N149&lt;'Parameters for scoring'!T$8,1,0)+IF(N149&lt;'Parameters for scoring'!T$12,-1,0)+IF(N149&lt;'Parameters for scoring'!T$7,1,0)+IF(N149&lt;'Parameters for scoring'!T$13,-2,0)+IF(N149&gt;'Parameters for scoring'!T$7,-1,0)</f>
        <v>3</v>
      </c>
      <c r="Z149" s="36">
        <f>SUM(P149:U149)/2+V149+SUM(W149:X149)/2+Y149</f>
        <v>14.5</v>
      </c>
      <c r="AA149" s="39" t="s">
        <v>57</v>
      </c>
    </row>
    <row r="150" spans="1:27" x14ac:dyDescent="0.25">
      <c r="A150" s="42" t="str">
        <f>HYPERLINK("Structures\MMV1240589.png","MMV1240589")</f>
        <v>MMV1240589</v>
      </c>
      <c r="B150" t="s">
        <v>709</v>
      </c>
      <c r="C150" t="s">
        <v>710</v>
      </c>
      <c r="D150" t="s">
        <v>711</v>
      </c>
      <c r="E150">
        <v>354.38</v>
      </c>
      <c r="F150" s="17">
        <v>0.6</v>
      </c>
      <c r="G150">
        <v>4</v>
      </c>
      <c r="H150">
        <v>4</v>
      </c>
      <c r="I150">
        <v>1</v>
      </c>
      <c r="J150">
        <v>69.680000000000007</v>
      </c>
      <c r="K150">
        <v>0</v>
      </c>
      <c r="L150">
        <v>2.99</v>
      </c>
      <c r="M150">
        <v>-5.7</v>
      </c>
      <c r="N150">
        <v>3.24</v>
      </c>
      <c r="O150" t="s">
        <v>708</v>
      </c>
      <c r="P150" s="36">
        <f>IF(E150&lt;'Parameters for scoring'!O$9,1,0)+IF(E150&lt;'Parameters for scoring'!O$11,-1,0)+IF(E150&lt;'Parameters for scoring'!O$8,1,0)+IF(E150&lt;'Parameters for scoring'!O$12,-1,0)+IF(E150&lt;'Parameters for scoring'!O$7,1,0)+IF(E150&lt;'Parameters for scoring'!O$13,-2,0)+IF(E150&gt;'Parameters for scoring'!O$7,-1,0)</f>
        <v>3</v>
      </c>
      <c r="Q150" s="36">
        <f>IF(F150&lt;'Parameters for scoring'!P$9,1,0)+IF(F150&lt;'Parameters for scoring'!P$11,-1,0)+IF(F150&lt;'Parameters for scoring'!P$8,1,0)+IF(F150&lt;'Parameters for scoring'!P$12,-1,0)+IF(F150&lt;'Parameters for scoring'!P$7,1,0)+IF(F150&lt;'Parameters for scoring'!P$12,-2,0)+IF(F150&gt;'Parameters for scoring'!P$7,-1,0)</f>
        <v>1</v>
      </c>
      <c r="R150" s="36">
        <f>IF(G150='Parameters for scoring'!$U$8,3,0)+IF(G150='Parameters for scoring'!$U$7,2,0)+IF(G150='Parameters for scoring'!$U$10, 1,0)+IF(G150='Parameters for scoring'!$U$9,2,0)+IF(G150='Parameters for scoring'!$U$6,1,0)+IF(G150&gt;'Parameters for scoring'!$U$6,-1,0)+IF(G150&lt;'[1]Parameters for scoring'!$U$10,-1,0)</f>
        <v>2</v>
      </c>
      <c r="S150" s="36">
        <f>IF(H150='Parameters for scoring'!V$8,3,0)+IF(H150='Parameters for scoring'!V$7,2,0)+IF(H150='Parameters for scoring'!V$9,2,0)+IF(H150='Parameters for scoring'!V$6,1,0)+IF(H150='Parameters for scoring'!V$10,1,0)+IF(H150&gt;'Parameters for scoring'!V$6,-1,0)</f>
        <v>1</v>
      </c>
      <c r="T150" s="36">
        <f>IF(I150='Parameters for scoring'!W$8,3,0)+IF(I150='Parameters for scoring'!W$7,2,0)+IF(I150='Parameters for scoring'!W$6,1,0)+IF(I150&gt;'Parameters for scoring'!W$6,-1,0)</f>
        <v>2</v>
      </c>
      <c r="U150" s="36">
        <f>IF(J150&lt;'Parameters for scoring'!Q$9,1,0)+IF(J150&lt;'Parameters for scoring'!Q$11,-1,0)+IF(J150&lt;'Parameters for scoring'!Q$8,1,0)+IF(J150&lt;'Parameters for scoring'!Q$11,-1,0)+IF(J150&lt;'Parameters for scoring'!Q$7,1,0)+IF(J150&lt;'Parameters for scoring'!Q$11,-2,0)+IF(J150&gt;'Parameters for scoring'!Q$7,-1,0)</f>
        <v>3</v>
      </c>
      <c r="V150" s="36">
        <f>IF(K150=-1, 2,0)+IF(K150=0,3,0)+IF(K150=1, -2,0)+IF(K150&gt;1,-3,0)+IF(K150=-2, 1,0)+IF(K150&lt;-2, -1,0)</f>
        <v>3</v>
      </c>
      <c r="W150" s="36">
        <f>IF(L150&lt;'Parameters for scoring'!R$9,1,0)+IF(L150&lt;'Parameters for scoring'!R$11,-1,0)+IF(L150&lt;'Parameters for scoring'!R$8,1,0)+IF(L150&lt;'Parameters for scoring'!R$12,-1,0)+IF(L150&lt;'Parameters for scoring'!R$7,1,0)+IF(L150&lt;'Parameters for scoring'!R$13,-2,0)+IF(L150&gt;'Parameters for scoring'!R$7,-1,0)</f>
        <v>3</v>
      </c>
      <c r="X150" s="36">
        <f>IF(M150&lt;'Parameters for scoring'!S$9,1,0)+IF(M150&lt;'Parameters for scoring'!S$11,-1,0)+IF(M150&lt;'Parameters for scoring'!S$8,1,0)+IF(M150&lt;'Parameters for scoring'!S$12,-1,0)+IF(M150&lt;'Parameters for scoring'!S$7,1,0)+IF(M150&lt;'Parameters for scoring'!S$13,-2,0)+IF(M150&gt;'Parameters for scoring'!S$7,-1,0)</f>
        <v>2</v>
      </c>
      <c r="Y150" s="36">
        <f>IF(N150&lt;'Parameters for scoring'!T$9,1,0)+IF(N150&lt;'Parameters for scoring'!T$11,-1,0)+IF(N150&lt;'Parameters for scoring'!T$8,1,0)+IF(N150&lt;'Parameters for scoring'!T$12,-1,0)+IF(N150&lt;'Parameters for scoring'!T$7,1,0)+IF(N150&lt;'Parameters for scoring'!T$13,-2,0)+IF(N150&gt;'Parameters for scoring'!T$7,-1,0)</f>
        <v>3</v>
      </c>
      <c r="Z150" s="36">
        <f>SUM(P150:U150)/2+V150+SUM(W150:X150)/2+Y150</f>
        <v>14.5</v>
      </c>
      <c r="AA150" s="39" t="s">
        <v>57</v>
      </c>
    </row>
    <row r="151" spans="1:27" x14ac:dyDescent="0.25">
      <c r="A151" s="42" t="str">
        <f>HYPERLINK("Structures\MMV498748.png","MMV498748")</f>
        <v>MMV498748</v>
      </c>
      <c r="B151" t="s">
        <v>719</v>
      </c>
      <c r="C151" t="s">
        <v>720</v>
      </c>
      <c r="D151" t="s">
        <v>721</v>
      </c>
      <c r="E151">
        <v>364.40499999999997</v>
      </c>
      <c r="F151" s="17">
        <v>0.55555555555555558</v>
      </c>
      <c r="G151">
        <v>4</v>
      </c>
      <c r="H151">
        <v>4</v>
      </c>
      <c r="I151">
        <v>2</v>
      </c>
      <c r="J151">
        <v>87.32</v>
      </c>
      <c r="K151">
        <v>0</v>
      </c>
      <c r="L151">
        <v>2.4300000000000002</v>
      </c>
      <c r="M151">
        <v>-5.2</v>
      </c>
      <c r="N151">
        <v>2.44</v>
      </c>
      <c r="O151" t="s">
        <v>2485</v>
      </c>
      <c r="P151" s="36">
        <f>IF(E151&lt;'Parameters for scoring'!O$9,1,0)+IF(E151&lt;'Parameters for scoring'!O$11,-1,0)+IF(E151&lt;'Parameters for scoring'!O$8,1,0)+IF(E151&lt;'Parameters for scoring'!O$12,-1,0)+IF(E151&lt;'Parameters for scoring'!O$7,1,0)+IF(E151&lt;'Parameters for scoring'!O$13,-2,0)+IF(E151&gt;'Parameters for scoring'!O$7,-1,0)</f>
        <v>3</v>
      </c>
      <c r="Q151" s="36">
        <f>IF(F151&lt;'Parameters for scoring'!P$9,1,0)+IF(F151&lt;'Parameters for scoring'!P$11,-1,0)+IF(F151&lt;'Parameters for scoring'!P$8,1,0)+IF(F151&lt;'Parameters for scoring'!P$12,-1,0)+IF(F151&lt;'Parameters for scoring'!P$7,1,0)+IF(F151&lt;'Parameters for scoring'!P$12,-2,0)+IF(F151&gt;'Parameters for scoring'!P$7,-1,0)</f>
        <v>1</v>
      </c>
      <c r="R151" s="36">
        <f>IF(G151='Parameters for scoring'!$U$8,3,0)+IF(G151='Parameters for scoring'!$U$7,2,0)+IF(G151='Parameters for scoring'!$U$10, 1,0)+IF(G151='Parameters for scoring'!$U$9,2,0)+IF(G151='Parameters for scoring'!$U$6,1,0)+IF(G151&gt;'Parameters for scoring'!$U$6,-1,0)+IF(G151&lt;'[1]Parameters for scoring'!$U$10,-1,0)</f>
        <v>2</v>
      </c>
      <c r="S151" s="36">
        <f>IF(H151='Parameters for scoring'!V$8,3,0)+IF(H151='Parameters for scoring'!V$7,2,0)+IF(H151='Parameters for scoring'!V$9,2,0)+IF(H151='Parameters for scoring'!V$6,1,0)+IF(H151='Parameters for scoring'!V$10,1,0)+IF(H151&gt;'Parameters for scoring'!V$6,-1,0)</f>
        <v>1</v>
      </c>
      <c r="T151" s="36">
        <f>IF(I151='Parameters for scoring'!W$8,3,0)+IF(I151='Parameters for scoring'!W$7,2,0)+IF(I151='Parameters for scoring'!W$6,1,0)+IF(I151&gt;'Parameters for scoring'!W$6,-1,0)</f>
        <v>1</v>
      </c>
      <c r="U151" s="36">
        <f>IF(J151&lt;'Parameters for scoring'!Q$9,1,0)+IF(J151&lt;'Parameters for scoring'!Q$11,-1,0)+IF(J151&lt;'Parameters for scoring'!Q$8,1,0)+IF(J151&lt;'Parameters for scoring'!Q$11,-1,0)+IF(J151&lt;'Parameters for scoring'!Q$7,1,0)+IF(J151&lt;'Parameters for scoring'!Q$11,-2,0)+IF(J151&gt;'Parameters for scoring'!Q$7,-1,0)</f>
        <v>3</v>
      </c>
      <c r="V151" s="36">
        <f>IF(K151=-1, 2,0)+IF(K151=0,3,0)+IF(K151=1, -2,0)+IF(K151&gt;1,-3,0)+IF(K151=-2, 1,0)+IF(K151&lt;-2, -1,0)</f>
        <v>3</v>
      </c>
      <c r="W151" s="36">
        <f>IF(L151&lt;'Parameters for scoring'!R$9,1,0)+IF(L151&lt;'Parameters for scoring'!R$11,-1,0)+IF(L151&lt;'Parameters for scoring'!R$8,1,0)+IF(L151&lt;'Parameters for scoring'!R$12,-1,0)+IF(L151&lt;'Parameters for scoring'!R$7,1,0)+IF(L151&lt;'Parameters for scoring'!R$13,-2,0)+IF(L151&gt;'Parameters for scoring'!R$7,-1,0)</f>
        <v>3</v>
      </c>
      <c r="X151" s="36">
        <f>IF(M151&lt;'Parameters for scoring'!S$9,1,0)+IF(M151&lt;'Parameters for scoring'!S$11,-1,0)+IF(M151&lt;'Parameters for scoring'!S$8,1,0)+IF(M151&lt;'Parameters for scoring'!S$12,-1,0)+IF(M151&lt;'Parameters for scoring'!S$7,1,0)+IF(M151&lt;'Parameters for scoring'!S$13,-2,0)+IF(M151&gt;'Parameters for scoring'!S$7,-1,0)</f>
        <v>3</v>
      </c>
      <c r="Y151" s="36">
        <f>IF(N151&lt;'Parameters for scoring'!T$9,1,0)+IF(N151&lt;'Parameters for scoring'!T$11,-1,0)+IF(N151&lt;'Parameters for scoring'!T$8,1,0)+IF(N151&lt;'Parameters for scoring'!T$12,-1,0)+IF(N151&lt;'Parameters for scoring'!T$7,1,0)+IF(N151&lt;'Parameters for scoring'!T$13,-2,0)+IF(N151&gt;'Parameters for scoring'!T$7,-1,0)</f>
        <v>3</v>
      </c>
      <c r="Z151" s="36">
        <f>SUM(P151:U151)/2+V151+SUM(W151:X151)/2+Y151</f>
        <v>14.5</v>
      </c>
      <c r="AA151" s="39" t="s">
        <v>57</v>
      </c>
    </row>
    <row r="152" spans="1:27" x14ac:dyDescent="0.25">
      <c r="A152" s="42" t="str">
        <f>HYPERLINK("Structures\MMV1462168.png","MMV1462168")</f>
        <v>MMV1462168</v>
      </c>
      <c r="B152" t="s">
        <v>851</v>
      </c>
      <c r="C152" t="s">
        <v>852</v>
      </c>
      <c r="D152" t="s">
        <v>853</v>
      </c>
      <c r="E152">
        <v>374.5</v>
      </c>
      <c r="F152" s="41">
        <v>0.42307692307692307</v>
      </c>
      <c r="G152">
        <v>8</v>
      </c>
      <c r="H152">
        <v>3</v>
      </c>
      <c r="I152">
        <v>1</v>
      </c>
      <c r="J152">
        <v>60.33</v>
      </c>
      <c r="K152">
        <v>0</v>
      </c>
      <c r="L152">
        <v>2.83</v>
      </c>
      <c r="M152">
        <v>-3.42</v>
      </c>
      <c r="N152">
        <v>2.83</v>
      </c>
      <c r="O152" t="s">
        <v>850</v>
      </c>
      <c r="P152" s="36">
        <f>IF(E152&lt;'Parameters for scoring'!O$9,1,0)+IF(E152&lt;'Parameters for scoring'!O$11,-1,0)+IF(E152&lt;'Parameters for scoring'!O$8,1,0)+IF(E152&lt;'Parameters for scoring'!O$12,-1,0)+IF(E152&lt;'Parameters for scoring'!O$7,1,0)+IF(E152&lt;'Parameters for scoring'!O$13,-2,0)+IF(E152&gt;'Parameters for scoring'!O$7,-1,0)</f>
        <v>3</v>
      </c>
      <c r="Q152" s="36">
        <f>IF(F152&lt;'Parameters for scoring'!P$9,1,0)+IF(F152&lt;'Parameters for scoring'!P$11,-1,0)+IF(F152&lt;'Parameters for scoring'!P$8,1,0)+IF(F152&lt;'Parameters for scoring'!P$12,-1,0)+IF(F152&lt;'Parameters for scoring'!P$7,1,0)+IF(F152&lt;'Parameters for scoring'!P$12,-2,0)+IF(F152&gt;'Parameters for scoring'!P$7,-1,0)</f>
        <v>2</v>
      </c>
      <c r="R152" s="36">
        <f>IF(G152='Parameters for scoring'!$U$8,3,0)+IF(G152='Parameters for scoring'!$U$7,2,0)+IF(G152='Parameters for scoring'!$U$10, 1,0)+IF(G152='Parameters for scoring'!$U$9,2,0)+IF(G152='Parameters for scoring'!$U$6,1,0)+IF(G152&gt;'Parameters for scoring'!$U$6,-1,0)+IF(G152&lt;'[1]Parameters for scoring'!$U$10,-1,0)</f>
        <v>-1</v>
      </c>
      <c r="S152" s="36">
        <f>IF(H152='Parameters for scoring'!V$8,3,0)+IF(H152='Parameters for scoring'!V$7,2,0)+IF(H152='Parameters for scoring'!V$9,2,0)+IF(H152='Parameters for scoring'!V$6,1,0)+IF(H152='Parameters for scoring'!V$10,1,0)+IF(H152&gt;'Parameters for scoring'!V$6,-1,0)</f>
        <v>2</v>
      </c>
      <c r="T152" s="36">
        <f>IF(I152='Parameters for scoring'!W$8,3,0)+IF(I152='Parameters for scoring'!W$7,2,0)+IF(I152='Parameters for scoring'!W$6,1,0)+IF(I152&gt;'Parameters for scoring'!W$6,-1,0)</f>
        <v>2</v>
      </c>
      <c r="U152" s="36">
        <f>IF(J152&lt;'Parameters for scoring'!Q$9,1,0)+IF(J152&lt;'Parameters for scoring'!Q$11,-1,0)+IF(J152&lt;'Parameters for scoring'!Q$8,1,0)+IF(J152&lt;'Parameters for scoring'!Q$11,-1,0)+IF(J152&lt;'Parameters for scoring'!Q$7,1,0)+IF(J152&lt;'Parameters for scoring'!Q$11,-2,0)+IF(J152&gt;'Parameters for scoring'!Q$7,-1,0)</f>
        <v>3</v>
      </c>
      <c r="V152" s="36">
        <f>IF(K152=-1, 2,0)+IF(K152=0,3,0)+IF(K152=1, -2,0)+IF(K152&gt;1,-3,0)+IF(K152=-2, 1,0)+IF(K152&lt;-2, -1,0)</f>
        <v>3</v>
      </c>
      <c r="W152" s="36">
        <f>IF(L152&lt;'Parameters for scoring'!R$9,1,0)+IF(L152&lt;'Parameters for scoring'!R$11,-1,0)+IF(L152&lt;'Parameters for scoring'!R$8,1,0)+IF(L152&lt;'Parameters for scoring'!R$12,-1,0)+IF(L152&lt;'Parameters for scoring'!R$7,1,0)+IF(L152&lt;'Parameters for scoring'!R$13,-2,0)+IF(L152&gt;'Parameters for scoring'!R$7,-1,0)</f>
        <v>3</v>
      </c>
      <c r="X152" s="36">
        <f>IF(M152&lt;'Parameters for scoring'!S$9,1,0)+IF(M152&lt;'Parameters for scoring'!S$11,-1,0)+IF(M152&lt;'Parameters for scoring'!S$8,1,0)+IF(M152&lt;'Parameters for scoring'!S$12,-1,0)+IF(M152&lt;'Parameters for scoring'!S$7,1,0)+IF(M152&lt;'Parameters for scoring'!S$13,-2,0)+IF(M152&gt;'Parameters for scoring'!S$7,-1,0)</f>
        <v>3</v>
      </c>
      <c r="Y152" s="36">
        <f>IF(N152&lt;'Parameters for scoring'!T$9,1,0)+IF(N152&lt;'Parameters for scoring'!T$11,-1,0)+IF(N152&lt;'Parameters for scoring'!T$8,1,0)+IF(N152&lt;'Parameters for scoring'!T$12,-1,0)+IF(N152&lt;'Parameters for scoring'!T$7,1,0)+IF(N152&lt;'Parameters for scoring'!T$13,-2,0)+IF(N152&gt;'Parameters for scoring'!T$7,-1,0)</f>
        <v>3</v>
      </c>
      <c r="Z152" s="36">
        <f>SUM(P152:U152)/2+V152+SUM(W152:X152)/2+Y152</f>
        <v>14.5</v>
      </c>
      <c r="AA152" s="39" t="s">
        <v>57</v>
      </c>
    </row>
    <row r="153" spans="1:27" x14ac:dyDescent="0.25">
      <c r="A153" s="42" t="str">
        <f>HYPERLINK("Structures\MMV495159.png","MMV495159")</f>
        <v>MMV495159</v>
      </c>
      <c r="B153" t="s">
        <v>858</v>
      </c>
      <c r="C153" t="s">
        <v>859</v>
      </c>
      <c r="D153" t="s">
        <v>860</v>
      </c>
      <c r="E153">
        <v>377.24</v>
      </c>
      <c r="F153" s="41">
        <v>0.47826086956521741</v>
      </c>
      <c r="G153">
        <v>9</v>
      </c>
      <c r="H153">
        <v>4</v>
      </c>
      <c r="I153">
        <v>0</v>
      </c>
      <c r="J153">
        <v>74.45</v>
      </c>
      <c r="K153">
        <v>0</v>
      </c>
      <c r="L153">
        <v>3.3</v>
      </c>
      <c r="M153">
        <v>-4.05</v>
      </c>
      <c r="N153">
        <v>3.3</v>
      </c>
      <c r="O153" t="s">
        <v>2492</v>
      </c>
      <c r="P153" s="36">
        <f>IF(E153&lt;'Parameters for scoring'!O$9,1,0)+IF(E153&lt;'Parameters for scoring'!O$11,-1,0)+IF(E153&lt;'Parameters for scoring'!O$8,1,0)+IF(E153&lt;'Parameters for scoring'!O$12,-1,0)+IF(E153&lt;'Parameters for scoring'!O$7,1,0)+IF(E153&lt;'Parameters for scoring'!O$13,-2,0)+IF(E153&gt;'Parameters for scoring'!O$7,-1,0)</f>
        <v>3</v>
      </c>
      <c r="Q153" s="36">
        <f>IF(F153&lt;'Parameters for scoring'!P$9,1,0)+IF(F153&lt;'Parameters for scoring'!P$11,-1,0)+IF(F153&lt;'Parameters for scoring'!P$8,1,0)+IF(F153&lt;'Parameters for scoring'!P$12,-1,0)+IF(F153&lt;'Parameters for scoring'!P$7,1,0)+IF(F153&lt;'Parameters for scoring'!P$12,-2,0)+IF(F153&gt;'Parameters for scoring'!P$7,-1,0)</f>
        <v>2</v>
      </c>
      <c r="R153" s="36">
        <f>IF(G153='Parameters for scoring'!$U$8,3,0)+IF(G153='Parameters for scoring'!$U$7,2,0)+IF(G153='Parameters for scoring'!$U$10, 1,0)+IF(G153='Parameters for scoring'!$U$9,2,0)+IF(G153='Parameters for scoring'!$U$6,1,0)+IF(G153&gt;'Parameters for scoring'!$U$6,-1,0)+IF(G153&lt;'[1]Parameters for scoring'!$U$10,-1,0)</f>
        <v>-1</v>
      </c>
      <c r="S153" s="36">
        <f>IF(H153='Parameters for scoring'!V$8,3,0)+IF(H153='Parameters for scoring'!V$7,2,0)+IF(H153='Parameters for scoring'!V$9,2,0)+IF(H153='Parameters for scoring'!V$6,1,0)+IF(H153='Parameters for scoring'!V$10,1,0)+IF(H153&gt;'Parameters for scoring'!V$6,-1,0)</f>
        <v>1</v>
      </c>
      <c r="T153" s="36">
        <f>IF(I153='Parameters for scoring'!W$8,3,0)+IF(I153='Parameters for scoring'!W$7,2,0)+IF(I153='Parameters for scoring'!W$6,1,0)+IF(I153&gt;'Parameters for scoring'!W$6,-1,0)</f>
        <v>3</v>
      </c>
      <c r="U153" s="36">
        <f>IF(J153&lt;'Parameters for scoring'!Q$9,1,0)+IF(J153&lt;'Parameters for scoring'!Q$11,-1,0)+IF(J153&lt;'Parameters for scoring'!Q$8,1,0)+IF(J153&lt;'Parameters for scoring'!Q$11,-1,0)+IF(J153&lt;'Parameters for scoring'!Q$7,1,0)+IF(J153&lt;'Parameters for scoring'!Q$11,-2,0)+IF(J153&gt;'Parameters for scoring'!Q$7,-1,0)</f>
        <v>3</v>
      </c>
      <c r="V153" s="36">
        <f>IF(K153=-1, 2,0)+IF(K153=0,3,0)+IF(K153=1, -2,0)+IF(K153&gt;1,-3,0)+IF(K153=-2, 1,0)+IF(K153&lt;-2, -1,0)</f>
        <v>3</v>
      </c>
      <c r="W153" s="36">
        <f>IF(L153&lt;'Parameters for scoring'!R$9,1,0)+IF(L153&lt;'Parameters for scoring'!R$11,-1,0)+IF(L153&lt;'Parameters for scoring'!R$8,1,0)+IF(L153&lt;'Parameters for scoring'!R$12,-1,0)+IF(L153&lt;'Parameters for scoring'!R$7,1,0)+IF(L153&lt;'Parameters for scoring'!R$13,-2,0)+IF(L153&gt;'Parameters for scoring'!R$7,-1,0)</f>
        <v>3</v>
      </c>
      <c r="X153" s="36">
        <f>IF(M153&lt;'Parameters for scoring'!S$9,1,0)+IF(M153&lt;'Parameters for scoring'!S$11,-1,0)+IF(M153&lt;'Parameters for scoring'!S$8,1,0)+IF(M153&lt;'Parameters for scoring'!S$12,-1,0)+IF(M153&lt;'Parameters for scoring'!S$7,1,0)+IF(M153&lt;'Parameters for scoring'!S$13,-2,0)+IF(M153&gt;'Parameters for scoring'!S$7,-1,0)</f>
        <v>3</v>
      </c>
      <c r="Y153" s="36">
        <f>IF(N153&lt;'Parameters for scoring'!T$9,1,0)+IF(N153&lt;'Parameters for scoring'!T$11,-1,0)+IF(N153&lt;'Parameters for scoring'!T$8,1,0)+IF(N153&lt;'Parameters for scoring'!T$12,-1,0)+IF(N153&lt;'Parameters for scoring'!T$7,1,0)+IF(N153&lt;'Parameters for scoring'!T$13,-2,0)+IF(N153&gt;'Parameters for scoring'!T$7,-1,0)</f>
        <v>3</v>
      </c>
      <c r="Z153" s="36">
        <f>SUM(P153:U153)/2+V153+SUM(W153:X153)/2+Y153</f>
        <v>14.5</v>
      </c>
      <c r="AA153" s="39" t="s">
        <v>57</v>
      </c>
    </row>
    <row r="154" spans="1:27" x14ac:dyDescent="0.25">
      <c r="A154" s="42" t="str">
        <f>HYPERLINK("Structures\MMV1213307.png","MMV1213307")</f>
        <v>MMV1213307</v>
      </c>
      <c r="B154" t="s">
        <v>906</v>
      </c>
      <c r="C154" t="s">
        <v>907</v>
      </c>
      <c r="D154" t="s">
        <v>908</v>
      </c>
      <c r="E154">
        <v>332.4</v>
      </c>
      <c r="F154" s="41">
        <v>0.41666666666666669</v>
      </c>
      <c r="G154">
        <v>8</v>
      </c>
      <c r="H154">
        <v>3</v>
      </c>
      <c r="I154">
        <v>0</v>
      </c>
      <c r="J154">
        <v>62.46</v>
      </c>
      <c r="K154">
        <v>0</v>
      </c>
      <c r="L154">
        <v>2.5</v>
      </c>
      <c r="M154">
        <v>-1.54</v>
      </c>
      <c r="N154">
        <v>2.5</v>
      </c>
      <c r="O154" t="s">
        <v>905</v>
      </c>
      <c r="P154" s="36">
        <f>IF(E154&lt;'Parameters for scoring'!O$9,1,0)+IF(E154&lt;'Parameters for scoring'!O$11,-1,0)+IF(E154&lt;'Parameters for scoring'!O$8,1,0)+IF(E154&lt;'Parameters for scoring'!O$12,-1,0)+IF(E154&lt;'Parameters for scoring'!O$7,1,0)+IF(E154&lt;'Parameters for scoring'!O$13,-2,0)+IF(E154&gt;'Parameters for scoring'!O$7,-1,0)</f>
        <v>3</v>
      </c>
      <c r="Q154" s="36">
        <f>IF(F154&lt;'Parameters for scoring'!P$9,1,0)+IF(F154&lt;'Parameters for scoring'!P$11,-1,0)+IF(F154&lt;'Parameters for scoring'!P$8,1,0)+IF(F154&lt;'Parameters for scoring'!P$12,-1,0)+IF(F154&lt;'Parameters for scoring'!P$7,1,0)+IF(F154&lt;'Parameters for scoring'!P$12,-2,0)+IF(F154&gt;'Parameters for scoring'!P$7,-1,0)</f>
        <v>2</v>
      </c>
      <c r="R154" s="36">
        <f>IF(G154='Parameters for scoring'!$U$8,3,0)+IF(G154='Parameters for scoring'!$U$7,2,0)+IF(G154='Parameters for scoring'!$U$10, 1,0)+IF(G154='Parameters for scoring'!$U$9,2,0)+IF(G154='Parameters for scoring'!$U$6,1,0)+IF(G154&gt;'Parameters for scoring'!$U$6,-1,0)+IF(G154&lt;'[1]Parameters for scoring'!$U$10,-1,0)</f>
        <v>-1</v>
      </c>
      <c r="S154" s="36">
        <f>IF(H154='Parameters for scoring'!V$8,3,0)+IF(H154='Parameters for scoring'!V$7,2,0)+IF(H154='Parameters for scoring'!V$9,2,0)+IF(H154='Parameters for scoring'!V$6,1,0)+IF(H154='Parameters for scoring'!V$10,1,0)+IF(H154&gt;'Parameters for scoring'!V$6,-1,0)</f>
        <v>2</v>
      </c>
      <c r="T154" s="36">
        <f>IF(I154='Parameters for scoring'!W$8,3,0)+IF(I154='Parameters for scoring'!W$7,2,0)+IF(I154='Parameters for scoring'!W$6,1,0)+IF(I154&gt;'Parameters for scoring'!W$6,-1,0)</f>
        <v>3</v>
      </c>
      <c r="U154" s="36">
        <f>IF(J154&lt;'Parameters for scoring'!Q$9,1,0)+IF(J154&lt;'Parameters for scoring'!Q$11,-1,0)+IF(J154&lt;'Parameters for scoring'!Q$8,1,0)+IF(J154&lt;'Parameters for scoring'!Q$11,-1,0)+IF(J154&lt;'Parameters for scoring'!Q$7,1,0)+IF(J154&lt;'Parameters for scoring'!Q$11,-2,0)+IF(J154&gt;'Parameters for scoring'!Q$7,-1,0)</f>
        <v>3</v>
      </c>
      <c r="V154" s="36">
        <f>IF(K154=-1, 2,0)+IF(K154=0,3,0)+IF(K154=1, -2,0)+IF(K154&gt;1,-3,0)+IF(K154=-2, 1,0)+IF(K154&lt;-2, -1,0)</f>
        <v>3</v>
      </c>
      <c r="W154" s="36">
        <f>IF(L154&lt;'Parameters for scoring'!R$9,1,0)+IF(L154&lt;'Parameters for scoring'!R$11,-1,0)+IF(L154&lt;'Parameters for scoring'!R$8,1,0)+IF(L154&lt;'Parameters for scoring'!R$12,-1,0)+IF(L154&lt;'Parameters for scoring'!R$7,1,0)+IF(L154&lt;'Parameters for scoring'!R$13,-2,0)+IF(L154&gt;'Parameters for scoring'!R$7,-1,0)</f>
        <v>3</v>
      </c>
      <c r="X154" s="36">
        <f>IF(M154&lt;'Parameters for scoring'!S$9,1,0)+IF(M154&lt;'Parameters for scoring'!S$11,-1,0)+IF(M154&lt;'Parameters for scoring'!S$8,1,0)+IF(M154&lt;'Parameters for scoring'!S$12,-1,0)+IF(M154&lt;'Parameters for scoring'!S$7,1,0)+IF(M154&lt;'Parameters for scoring'!S$13,-2,0)+IF(M154&gt;'Parameters for scoring'!S$7,-1,0)</f>
        <v>2</v>
      </c>
      <c r="Y154" s="36">
        <f>IF(N154&lt;'Parameters for scoring'!T$9,1,0)+IF(N154&lt;'Parameters for scoring'!T$11,-1,0)+IF(N154&lt;'Parameters for scoring'!T$8,1,0)+IF(N154&lt;'Parameters for scoring'!T$12,-1,0)+IF(N154&lt;'Parameters for scoring'!T$7,1,0)+IF(N154&lt;'Parameters for scoring'!T$13,-2,0)+IF(N154&gt;'Parameters for scoring'!T$7,-1,0)</f>
        <v>3</v>
      </c>
      <c r="Z154" s="36">
        <f>SUM(P154:U154)/2+V154+SUM(W154:X154)/2+Y154</f>
        <v>14.5</v>
      </c>
      <c r="AA154" s="39" t="s">
        <v>57</v>
      </c>
    </row>
    <row r="155" spans="1:27" x14ac:dyDescent="0.25">
      <c r="A155" s="42" t="str">
        <f>HYPERLINK("Structures\MMV1413208.png","MMV1413208")</f>
        <v>MMV1413208</v>
      </c>
      <c r="B155" t="s">
        <v>1148</v>
      </c>
      <c r="C155" t="s">
        <v>1149</v>
      </c>
      <c r="D155" t="s">
        <v>1150</v>
      </c>
      <c r="E155">
        <v>419.94</v>
      </c>
      <c r="F155" s="41">
        <v>0.59259259259259256</v>
      </c>
      <c r="G155">
        <v>5</v>
      </c>
      <c r="H155">
        <v>4</v>
      </c>
      <c r="I155">
        <v>1</v>
      </c>
      <c r="J155">
        <v>54.46</v>
      </c>
      <c r="K155">
        <v>0</v>
      </c>
      <c r="L155">
        <v>4.37</v>
      </c>
      <c r="M155">
        <v>-5.79</v>
      </c>
      <c r="N155">
        <v>4.37</v>
      </c>
      <c r="O155" t="s">
        <v>1147</v>
      </c>
      <c r="P155" s="36">
        <f>IF(E155&lt;'Parameters for scoring'!O$9,1,0)+IF(E155&lt;'Parameters for scoring'!O$11,-1,0)+IF(E155&lt;'Parameters for scoring'!O$8,1,0)+IF(E155&lt;'Parameters for scoring'!O$12,-1,0)+IF(E155&lt;'Parameters for scoring'!O$7,1,0)+IF(E155&lt;'Parameters for scoring'!O$13,-2,0)+IF(E155&gt;'Parameters for scoring'!O$7,-1,0)</f>
        <v>2</v>
      </c>
      <c r="Q155" s="36">
        <f>IF(F155&lt;'Parameters for scoring'!P$9,1,0)+IF(F155&lt;'Parameters for scoring'!P$11,-1,0)+IF(F155&lt;'Parameters for scoring'!P$8,1,0)+IF(F155&lt;'Parameters for scoring'!P$12,-1,0)+IF(F155&lt;'Parameters for scoring'!P$7,1,0)+IF(F155&lt;'Parameters for scoring'!P$12,-2,0)+IF(F155&gt;'Parameters for scoring'!P$7,-1,0)</f>
        <v>1</v>
      </c>
      <c r="R155" s="36">
        <f>IF(G155='Parameters for scoring'!$U$8,3,0)+IF(G155='Parameters for scoring'!$U$7,2,0)+IF(G155='Parameters for scoring'!$U$10, 1,0)+IF(G155='Parameters for scoring'!$U$9,2,0)+IF(G155='Parameters for scoring'!$U$6,1,0)+IF(G155&gt;'Parameters for scoring'!$U$6,-1,0)+IF(G155&lt;'[1]Parameters for scoring'!$U$10,-1,0)</f>
        <v>3</v>
      </c>
      <c r="S155" s="36">
        <f>IF(H155='Parameters for scoring'!V$8,3,0)+IF(H155='Parameters for scoring'!V$7,2,0)+IF(H155='Parameters for scoring'!V$9,2,0)+IF(H155='Parameters for scoring'!V$6,1,0)+IF(H155='Parameters for scoring'!V$10,1,0)+IF(H155&gt;'Parameters for scoring'!V$6,-1,0)</f>
        <v>1</v>
      </c>
      <c r="T155" s="36">
        <f>IF(I155='Parameters for scoring'!W$8,3,0)+IF(I155='Parameters for scoring'!W$7,2,0)+IF(I155='Parameters for scoring'!W$6,1,0)+IF(I155&gt;'Parameters for scoring'!W$6,-1,0)</f>
        <v>2</v>
      </c>
      <c r="U155" s="36">
        <f>IF(J155&lt;'Parameters for scoring'!Q$9,1,0)+IF(J155&lt;'Parameters for scoring'!Q$11,-1,0)+IF(J155&lt;'Parameters for scoring'!Q$8,1,0)+IF(J155&lt;'Parameters for scoring'!Q$11,-1,0)+IF(J155&lt;'Parameters for scoring'!Q$7,1,0)+IF(J155&lt;'Parameters for scoring'!Q$11,-2,0)+IF(J155&gt;'Parameters for scoring'!Q$7,-1,0)</f>
        <v>3</v>
      </c>
      <c r="V155" s="36">
        <f>IF(K155=-1, 2,0)+IF(K155=0,3,0)+IF(K155=1, -2,0)+IF(K155&gt;1,-3,0)+IF(K155=-2, 1,0)+IF(K155&lt;-2, -1,0)</f>
        <v>3</v>
      </c>
      <c r="W155" s="36">
        <f>IF(L155&lt;'Parameters for scoring'!R$9,1,0)+IF(L155&lt;'Parameters for scoring'!R$11,-1,0)+IF(L155&lt;'Parameters for scoring'!R$8,1,0)+IF(L155&lt;'Parameters for scoring'!R$12,-1,0)+IF(L155&lt;'Parameters for scoring'!R$7,1,0)+IF(L155&lt;'Parameters for scoring'!R$13,-2,0)+IF(L155&gt;'Parameters for scoring'!R$7,-1,0)</f>
        <v>3</v>
      </c>
      <c r="X155" s="36">
        <f>IF(M155&lt;'Parameters for scoring'!S$9,1,0)+IF(M155&lt;'Parameters for scoring'!S$11,-1,0)+IF(M155&lt;'Parameters for scoring'!S$8,1,0)+IF(M155&lt;'Parameters for scoring'!S$12,-1,0)+IF(M155&lt;'Parameters for scoring'!S$7,1,0)+IF(M155&lt;'Parameters for scoring'!S$13,-2,0)+IF(M155&gt;'Parameters for scoring'!S$7,-1,0)</f>
        <v>2</v>
      </c>
      <c r="Y155" s="36">
        <f>IF(N155&lt;'Parameters for scoring'!T$9,1,0)+IF(N155&lt;'Parameters for scoring'!T$11,-1,0)+IF(N155&lt;'Parameters for scoring'!T$8,1,0)+IF(N155&lt;'Parameters for scoring'!T$12,-1,0)+IF(N155&lt;'Parameters for scoring'!T$7,1,0)+IF(N155&lt;'Parameters for scoring'!T$13,-2,0)+IF(N155&gt;'Parameters for scoring'!T$7,-1,0)</f>
        <v>3</v>
      </c>
      <c r="Z155" s="36">
        <f>SUM(P155:U155)/2+V155+SUM(W155:X155)/2+Y155</f>
        <v>14.5</v>
      </c>
      <c r="AA155" s="39" t="s">
        <v>57</v>
      </c>
    </row>
    <row r="156" spans="1:27" x14ac:dyDescent="0.25">
      <c r="A156" s="42" t="str">
        <f>HYPERLINK("Structures\MMV1449163.png","MMV1449163")</f>
        <v>MMV1449163</v>
      </c>
      <c r="B156" t="s">
        <v>1258</v>
      </c>
      <c r="C156" t="s">
        <v>1259</v>
      </c>
      <c r="D156" t="s">
        <v>1260</v>
      </c>
      <c r="E156">
        <v>405.45800000000003</v>
      </c>
      <c r="F156" s="17">
        <v>0.5</v>
      </c>
      <c r="G156">
        <v>5</v>
      </c>
      <c r="H156">
        <v>5</v>
      </c>
      <c r="I156">
        <v>1</v>
      </c>
      <c r="J156">
        <v>91.57</v>
      </c>
      <c r="K156">
        <v>0</v>
      </c>
      <c r="L156">
        <v>2.14</v>
      </c>
      <c r="M156">
        <v>-4.62</v>
      </c>
      <c r="N156">
        <v>2.14</v>
      </c>
      <c r="O156" t="s">
        <v>1257</v>
      </c>
      <c r="P156" s="36">
        <f>IF(E156&lt;'Parameters for scoring'!O$9,1,0)+IF(E156&lt;'Parameters for scoring'!O$11,-1,0)+IF(E156&lt;'Parameters for scoring'!O$8,1,0)+IF(E156&lt;'Parameters for scoring'!O$12,-1,0)+IF(E156&lt;'Parameters for scoring'!O$7,1,0)+IF(E156&lt;'Parameters for scoring'!O$13,-2,0)+IF(E156&gt;'Parameters for scoring'!O$7,-1,0)</f>
        <v>3</v>
      </c>
      <c r="Q156" s="36">
        <f>IF(F156&lt;'Parameters for scoring'!P$9,1,0)+IF(F156&lt;'Parameters for scoring'!P$11,-1,0)+IF(F156&lt;'Parameters for scoring'!P$8,1,0)+IF(F156&lt;'Parameters for scoring'!P$12,-1,0)+IF(F156&lt;'Parameters for scoring'!P$7,1,0)+IF(F156&lt;'Parameters for scoring'!P$12,-2,0)+IF(F156&gt;'Parameters for scoring'!P$7,-1,0)</f>
        <v>1</v>
      </c>
      <c r="R156" s="36">
        <f>IF(G156='Parameters for scoring'!$U$8,3,0)+IF(G156='Parameters for scoring'!$U$7,2,0)+IF(G156='Parameters for scoring'!$U$10, 1,0)+IF(G156='Parameters for scoring'!$U$9,2,0)+IF(G156='Parameters for scoring'!$U$6,1,0)+IF(G156&gt;'Parameters for scoring'!$U$6,-1,0)+IF(G156&lt;'[1]Parameters for scoring'!$U$10,-1,0)</f>
        <v>3</v>
      </c>
      <c r="S156" s="36">
        <f>IF(H156='Parameters for scoring'!V$8,3,0)+IF(H156='Parameters for scoring'!V$7,2,0)+IF(H156='Parameters for scoring'!V$9,2,0)+IF(H156='Parameters for scoring'!V$6,1,0)+IF(H156='Parameters for scoring'!V$10,1,0)+IF(H156&gt;'Parameters for scoring'!V$6,-1,0)</f>
        <v>-1</v>
      </c>
      <c r="T156" s="36">
        <f>IF(I156='Parameters for scoring'!W$8,3,0)+IF(I156='Parameters for scoring'!W$7,2,0)+IF(I156='Parameters for scoring'!W$6,1,0)+IF(I156&gt;'Parameters for scoring'!W$6,-1,0)</f>
        <v>2</v>
      </c>
      <c r="U156" s="36">
        <f>IF(J156&lt;'Parameters for scoring'!Q$9,1,0)+IF(J156&lt;'Parameters for scoring'!Q$11,-1,0)+IF(J156&lt;'Parameters for scoring'!Q$8,1,0)+IF(J156&lt;'Parameters for scoring'!Q$11,-1,0)+IF(J156&lt;'Parameters for scoring'!Q$7,1,0)+IF(J156&lt;'Parameters for scoring'!Q$11,-2,0)+IF(J156&gt;'Parameters for scoring'!Q$7,-1,0)</f>
        <v>3</v>
      </c>
      <c r="V156" s="36">
        <f>IF(K156=-1, 2,0)+IF(K156=0,3,0)+IF(K156=1, -2,0)+IF(K156&gt;1,-3,0)+IF(K156=-2, 1,0)+IF(K156&lt;-2, -1,0)</f>
        <v>3</v>
      </c>
      <c r="W156" s="36">
        <f>IF(L156&lt;'Parameters for scoring'!R$9,1,0)+IF(L156&lt;'Parameters for scoring'!R$11,-1,0)+IF(L156&lt;'Parameters for scoring'!R$8,1,0)+IF(L156&lt;'Parameters for scoring'!R$12,-1,0)+IF(L156&lt;'Parameters for scoring'!R$7,1,0)+IF(L156&lt;'Parameters for scoring'!R$13,-2,0)+IF(L156&gt;'Parameters for scoring'!R$7,-1,0)</f>
        <v>3</v>
      </c>
      <c r="X156" s="36">
        <f>IF(M156&lt;'Parameters for scoring'!S$9,1,0)+IF(M156&lt;'Parameters for scoring'!S$11,-1,0)+IF(M156&lt;'Parameters for scoring'!S$8,1,0)+IF(M156&lt;'Parameters for scoring'!S$12,-1,0)+IF(M156&lt;'Parameters for scoring'!S$7,1,0)+IF(M156&lt;'Parameters for scoring'!S$13,-2,0)+IF(M156&gt;'Parameters for scoring'!S$7,-1,0)</f>
        <v>3</v>
      </c>
      <c r="Y156" s="36">
        <f>IF(N156&lt;'Parameters for scoring'!T$9,1,0)+IF(N156&lt;'Parameters for scoring'!T$11,-1,0)+IF(N156&lt;'Parameters for scoring'!T$8,1,0)+IF(N156&lt;'Parameters for scoring'!T$12,-1,0)+IF(N156&lt;'Parameters for scoring'!T$7,1,0)+IF(N156&lt;'Parameters for scoring'!T$13,-2,0)+IF(N156&gt;'Parameters for scoring'!T$7,-1,0)</f>
        <v>3</v>
      </c>
      <c r="Z156" s="36">
        <f>SUM(P156:U156)/2+V156+SUM(W156:X156)/2+Y156</f>
        <v>14.5</v>
      </c>
      <c r="AA156" s="39" t="s">
        <v>57</v>
      </c>
    </row>
    <row r="157" spans="1:27" x14ac:dyDescent="0.25">
      <c r="A157" s="42" t="str">
        <f>HYPERLINK("Structures\MMV1086262.png","MMV1086262")</f>
        <v>MMV1086262</v>
      </c>
      <c r="B157" t="s">
        <v>1273</v>
      </c>
      <c r="C157" t="s">
        <v>1274</v>
      </c>
      <c r="D157" t="s">
        <v>1275</v>
      </c>
      <c r="E157">
        <v>370.72</v>
      </c>
      <c r="F157" s="17">
        <v>0.6</v>
      </c>
      <c r="G157">
        <v>5</v>
      </c>
      <c r="H157">
        <v>4</v>
      </c>
      <c r="I157">
        <v>2</v>
      </c>
      <c r="J157">
        <v>79.900000000000006</v>
      </c>
      <c r="K157">
        <v>0</v>
      </c>
      <c r="L157">
        <v>3.52</v>
      </c>
      <c r="M157">
        <v>-5.44</v>
      </c>
      <c r="N157">
        <v>3.52</v>
      </c>
      <c r="O157" t="s">
        <v>1272</v>
      </c>
      <c r="P157" s="36">
        <f>IF(E157&lt;'Parameters for scoring'!O$9,1,0)+IF(E157&lt;'Parameters for scoring'!O$11,-1,0)+IF(E157&lt;'Parameters for scoring'!O$8,1,0)+IF(E157&lt;'Parameters for scoring'!O$12,-1,0)+IF(E157&lt;'Parameters for scoring'!O$7,1,0)+IF(E157&lt;'Parameters for scoring'!O$13,-2,0)+IF(E157&gt;'Parameters for scoring'!O$7,-1,0)</f>
        <v>3</v>
      </c>
      <c r="Q157" s="36">
        <f>IF(F157&lt;'Parameters for scoring'!P$9,1,0)+IF(F157&lt;'Parameters for scoring'!P$11,-1,0)+IF(F157&lt;'Parameters for scoring'!P$8,1,0)+IF(F157&lt;'Parameters for scoring'!P$12,-1,0)+IF(F157&lt;'Parameters for scoring'!P$7,1,0)+IF(F157&lt;'Parameters for scoring'!P$12,-2,0)+IF(F157&gt;'Parameters for scoring'!P$7,-1,0)</f>
        <v>1</v>
      </c>
      <c r="R157" s="36">
        <f>IF(G157='Parameters for scoring'!$U$8,3,0)+IF(G157='Parameters for scoring'!$U$7,2,0)+IF(G157='Parameters for scoring'!$U$10, 1,0)+IF(G157='Parameters for scoring'!$U$9,2,0)+IF(G157='Parameters for scoring'!$U$6,1,0)+IF(G157&gt;'Parameters for scoring'!$U$6,-1,0)+IF(G157&lt;'[1]Parameters for scoring'!$U$10,-1,0)</f>
        <v>3</v>
      </c>
      <c r="S157" s="36">
        <f>IF(H157='Parameters for scoring'!V$8,3,0)+IF(H157='Parameters for scoring'!V$7,2,0)+IF(H157='Parameters for scoring'!V$9,2,0)+IF(H157='Parameters for scoring'!V$6,1,0)+IF(H157='Parameters for scoring'!V$10,1,0)+IF(H157&gt;'Parameters for scoring'!V$6,-1,0)</f>
        <v>1</v>
      </c>
      <c r="T157" s="36">
        <f>IF(I157='Parameters for scoring'!W$8,3,0)+IF(I157='Parameters for scoring'!W$7,2,0)+IF(I157='Parameters for scoring'!W$6,1,0)+IF(I157&gt;'Parameters for scoring'!W$6,-1,0)</f>
        <v>1</v>
      </c>
      <c r="U157" s="36">
        <f>IF(J157&lt;'Parameters for scoring'!Q$9,1,0)+IF(J157&lt;'Parameters for scoring'!Q$11,-1,0)+IF(J157&lt;'Parameters for scoring'!Q$8,1,0)+IF(J157&lt;'Parameters for scoring'!Q$11,-1,0)+IF(J157&lt;'Parameters for scoring'!Q$7,1,0)+IF(J157&lt;'Parameters for scoring'!Q$11,-2,0)+IF(J157&gt;'Parameters for scoring'!Q$7,-1,0)</f>
        <v>3</v>
      </c>
      <c r="V157" s="36">
        <f>IF(K157=-1, 2,0)+IF(K157=0,3,0)+IF(K157=1, -2,0)+IF(K157&gt;1,-3,0)+IF(K157=-2, 1,0)+IF(K157&lt;-2, -1,0)</f>
        <v>3</v>
      </c>
      <c r="W157" s="36">
        <f>IF(L157&lt;'Parameters for scoring'!R$9,1,0)+IF(L157&lt;'Parameters for scoring'!R$11,-1,0)+IF(L157&lt;'Parameters for scoring'!R$8,1,0)+IF(L157&lt;'Parameters for scoring'!R$12,-1,0)+IF(L157&lt;'Parameters for scoring'!R$7,1,0)+IF(L157&lt;'Parameters for scoring'!R$13,-2,0)+IF(L157&gt;'Parameters for scoring'!R$7,-1,0)</f>
        <v>3</v>
      </c>
      <c r="X157" s="36">
        <f>IF(M157&lt;'Parameters for scoring'!S$9,1,0)+IF(M157&lt;'Parameters for scoring'!S$11,-1,0)+IF(M157&lt;'Parameters for scoring'!S$8,1,0)+IF(M157&lt;'Parameters for scoring'!S$12,-1,0)+IF(M157&lt;'Parameters for scoring'!S$7,1,0)+IF(M157&lt;'Parameters for scoring'!S$13,-2,0)+IF(M157&gt;'Parameters for scoring'!S$7,-1,0)</f>
        <v>2</v>
      </c>
      <c r="Y157" s="36">
        <f>IF(N157&lt;'Parameters for scoring'!T$9,1,0)+IF(N157&lt;'Parameters for scoring'!T$11,-1,0)+IF(N157&lt;'Parameters for scoring'!T$8,1,0)+IF(N157&lt;'Parameters for scoring'!T$12,-1,0)+IF(N157&lt;'Parameters for scoring'!T$7,1,0)+IF(N157&lt;'Parameters for scoring'!T$13,-2,0)+IF(N157&gt;'Parameters for scoring'!T$7,-1,0)</f>
        <v>3</v>
      </c>
      <c r="Z157" s="36">
        <f>SUM(P157:U157)/2+V157+SUM(W157:X157)/2+Y157</f>
        <v>14.5</v>
      </c>
      <c r="AA157" s="39" t="s">
        <v>57</v>
      </c>
    </row>
    <row r="158" spans="1:27" x14ac:dyDescent="0.25">
      <c r="A158" s="42" t="str">
        <f>HYPERLINK("Structures\MMV1487922.png","MMV1487922")</f>
        <v>MMV1487922</v>
      </c>
      <c r="B158" t="s">
        <v>1285</v>
      </c>
      <c r="C158" t="s">
        <v>1286</v>
      </c>
      <c r="D158" t="s">
        <v>1287</v>
      </c>
      <c r="E158">
        <v>393.77</v>
      </c>
      <c r="F158" s="17">
        <v>0.48</v>
      </c>
      <c r="G158">
        <v>5</v>
      </c>
      <c r="H158">
        <v>5</v>
      </c>
      <c r="I158">
        <v>1</v>
      </c>
      <c r="J158">
        <v>89.02</v>
      </c>
      <c r="K158">
        <v>0</v>
      </c>
      <c r="L158">
        <v>3.04</v>
      </c>
      <c r="M158">
        <v>-5.33</v>
      </c>
      <c r="N158">
        <v>3.04</v>
      </c>
      <c r="O158" t="s">
        <v>1284</v>
      </c>
      <c r="P158" s="36">
        <f>IF(E158&lt;'Parameters for scoring'!O$9,1,0)+IF(E158&lt;'Parameters for scoring'!O$11,-1,0)+IF(E158&lt;'Parameters for scoring'!O$8,1,0)+IF(E158&lt;'Parameters for scoring'!O$12,-1,0)+IF(E158&lt;'Parameters for scoring'!O$7,1,0)+IF(E158&lt;'Parameters for scoring'!O$13,-2,0)+IF(E158&gt;'Parameters for scoring'!O$7,-1,0)</f>
        <v>3</v>
      </c>
      <c r="Q158" s="36">
        <f>IF(F158&lt;'Parameters for scoring'!P$9,1,0)+IF(F158&lt;'Parameters for scoring'!P$11,-1,0)+IF(F158&lt;'Parameters for scoring'!P$8,1,0)+IF(F158&lt;'Parameters for scoring'!P$12,-1,0)+IF(F158&lt;'Parameters for scoring'!P$7,1,0)+IF(F158&lt;'Parameters for scoring'!P$12,-2,0)+IF(F158&gt;'Parameters for scoring'!P$7,-1,0)</f>
        <v>2</v>
      </c>
      <c r="R158" s="36">
        <f>IF(G158='Parameters for scoring'!$U$8,3,0)+IF(G158='Parameters for scoring'!$U$7,2,0)+IF(G158='Parameters for scoring'!$U$10, 1,0)+IF(G158='Parameters for scoring'!$U$9,2,0)+IF(G158='Parameters for scoring'!$U$6,1,0)+IF(G158&gt;'Parameters for scoring'!$U$6,-1,0)+IF(G158&lt;'[1]Parameters for scoring'!$U$10,-1,0)</f>
        <v>3</v>
      </c>
      <c r="S158" s="36">
        <f>IF(H158='Parameters for scoring'!V$8,3,0)+IF(H158='Parameters for scoring'!V$7,2,0)+IF(H158='Parameters for scoring'!V$9,2,0)+IF(H158='Parameters for scoring'!V$6,1,0)+IF(H158='Parameters for scoring'!V$10,1,0)+IF(H158&gt;'Parameters for scoring'!V$6,-1,0)</f>
        <v>-1</v>
      </c>
      <c r="T158" s="36">
        <f>IF(I158='Parameters for scoring'!W$8,3,0)+IF(I158='Parameters for scoring'!W$7,2,0)+IF(I158='Parameters for scoring'!W$6,1,0)+IF(I158&gt;'Parameters for scoring'!W$6,-1,0)</f>
        <v>2</v>
      </c>
      <c r="U158" s="36">
        <f>IF(J158&lt;'Parameters for scoring'!Q$9,1,0)+IF(J158&lt;'Parameters for scoring'!Q$11,-1,0)+IF(J158&lt;'Parameters for scoring'!Q$8,1,0)+IF(J158&lt;'Parameters for scoring'!Q$11,-1,0)+IF(J158&lt;'Parameters for scoring'!Q$7,1,0)+IF(J158&lt;'Parameters for scoring'!Q$11,-2,0)+IF(J158&gt;'Parameters for scoring'!Q$7,-1,0)</f>
        <v>3</v>
      </c>
      <c r="V158" s="36">
        <f>IF(K158=-1, 2,0)+IF(K158=0,3,0)+IF(K158=1, -2,0)+IF(K158&gt;1,-3,0)+IF(K158=-2, 1,0)+IF(K158&lt;-2, -1,0)</f>
        <v>3</v>
      </c>
      <c r="W158" s="36">
        <f>IF(L158&lt;'Parameters for scoring'!R$9,1,0)+IF(L158&lt;'Parameters for scoring'!R$11,-1,0)+IF(L158&lt;'Parameters for scoring'!R$8,1,0)+IF(L158&lt;'Parameters for scoring'!R$12,-1,0)+IF(L158&lt;'Parameters for scoring'!R$7,1,0)+IF(L158&lt;'Parameters for scoring'!R$13,-2,0)+IF(L158&gt;'Parameters for scoring'!R$7,-1,0)</f>
        <v>3</v>
      </c>
      <c r="X158" s="36">
        <f>IF(M158&lt;'Parameters for scoring'!S$9,1,0)+IF(M158&lt;'Parameters for scoring'!S$11,-1,0)+IF(M158&lt;'Parameters for scoring'!S$8,1,0)+IF(M158&lt;'Parameters for scoring'!S$12,-1,0)+IF(M158&lt;'Parameters for scoring'!S$7,1,0)+IF(M158&lt;'Parameters for scoring'!S$13,-2,0)+IF(M158&gt;'Parameters for scoring'!S$7,-1,0)</f>
        <v>2</v>
      </c>
      <c r="Y158" s="36">
        <f>IF(N158&lt;'Parameters for scoring'!T$9,1,0)+IF(N158&lt;'Parameters for scoring'!T$11,-1,0)+IF(N158&lt;'Parameters for scoring'!T$8,1,0)+IF(N158&lt;'Parameters for scoring'!T$12,-1,0)+IF(N158&lt;'Parameters for scoring'!T$7,1,0)+IF(N158&lt;'Parameters for scoring'!T$13,-2,0)+IF(N158&gt;'Parameters for scoring'!T$7,-1,0)</f>
        <v>3</v>
      </c>
      <c r="Z158" s="36">
        <f>SUM(P158:U158)/2+V158+SUM(W158:X158)/2+Y158</f>
        <v>14.5</v>
      </c>
      <c r="AA158" s="39" t="s">
        <v>57</v>
      </c>
    </row>
    <row r="159" spans="1:27" x14ac:dyDescent="0.25">
      <c r="A159" s="42" t="str">
        <f>HYPERLINK("Structures\MMV1288041.png","MMV1288041")</f>
        <v>MMV1288041</v>
      </c>
      <c r="B159" t="s">
        <v>1311</v>
      </c>
      <c r="C159" t="s">
        <v>1312</v>
      </c>
      <c r="D159" t="s">
        <v>1313</v>
      </c>
      <c r="E159">
        <v>327.31099999999998</v>
      </c>
      <c r="F159" s="17">
        <v>0.47826086956521741</v>
      </c>
      <c r="G159">
        <v>5</v>
      </c>
      <c r="H159">
        <v>5</v>
      </c>
      <c r="I159">
        <v>2</v>
      </c>
      <c r="J159">
        <v>70.78</v>
      </c>
      <c r="K159">
        <v>0</v>
      </c>
      <c r="L159">
        <v>2.17</v>
      </c>
      <c r="M159">
        <v>-3.71</v>
      </c>
      <c r="N159">
        <v>1.94</v>
      </c>
      <c r="O159" t="s">
        <v>1310</v>
      </c>
      <c r="P159" s="36">
        <f>IF(E159&lt;'Parameters for scoring'!O$9,1,0)+IF(E159&lt;'Parameters for scoring'!O$11,-1,0)+IF(E159&lt;'Parameters for scoring'!O$8,1,0)+IF(E159&lt;'Parameters for scoring'!O$12,-1,0)+IF(E159&lt;'Parameters for scoring'!O$7,1,0)+IF(E159&lt;'Parameters for scoring'!O$13,-2,0)+IF(E159&gt;'Parameters for scoring'!O$7,-1,0)</f>
        <v>3</v>
      </c>
      <c r="Q159" s="36">
        <f>IF(F159&lt;'Parameters for scoring'!P$9,1,0)+IF(F159&lt;'Parameters for scoring'!P$11,-1,0)+IF(F159&lt;'Parameters for scoring'!P$8,1,0)+IF(F159&lt;'Parameters for scoring'!P$12,-1,0)+IF(F159&lt;'Parameters for scoring'!P$7,1,0)+IF(F159&lt;'Parameters for scoring'!P$12,-2,0)+IF(F159&gt;'Parameters for scoring'!P$7,-1,0)</f>
        <v>2</v>
      </c>
      <c r="R159" s="36">
        <f>IF(G159='Parameters for scoring'!$U$8,3,0)+IF(G159='Parameters for scoring'!$U$7,2,0)+IF(G159='Parameters for scoring'!$U$10, 1,0)+IF(G159='Parameters for scoring'!$U$9,2,0)+IF(G159='Parameters for scoring'!$U$6,1,0)+IF(G159&gt;'Parameters for scoring'!$U$6,-1,0)+IF(G159&lt;'[1]Parameters for scoring'!$U$10,-1,0)</f>
        <v>3</v>
      </c>
      <c r="S159" s="36">
        <f>IF(H159='Parameters for scoring'!V$8,3,0)+IF(H159='Parameters for scoring'!V$7,2,0)+IF(H159='Parameters for scoring'!V$9,2,0)+IF(H159='Parameters for scoring'!V$6,1,0)+IF(H159='Parameters for scoring'!V$10,1,0)+IF(H159&gt;'Parameters for scoring'!V$6,-1,0)</f>
        <v>-1</v>
      </c>
      <c r="T159" s="36">
        <f>IF(I159='Parameters for scoring'!W$8,3,0)+IF(I159='Parameters for scoring'!W$7,2,0)+IF(I159='Parameters for scoring'!W$6,1,0)+IF(I159&gt;'Parameters for scoring'!W$6,-1,0)</f>
        <v>1</v>
      </c>
      <c r="U159" s="36">
        <f>IF(J159&lt;'Parameters for scoring'!Q$9,1,0)+IF(J159&lt;'Parameters for scoring'!Q$11,-1,0)+IF(J159&lt;'Parameters for scoring'!Q$8,1,0)+IF(J159&lt;'Parameters for scoring'!Q$11,-1,0)+IF(J159&lt;'Parameters for scoring'!Q$7,1,0)+IF(J159&lt;'Parameters for scoring'!Q$11,-2,0)+IF(J159&gt;'Parameters for scoring'!Q$7,-1,0)</f>
        <v>3</v>
      </c>
      <c r="V159" s="36">
        <f>IF(K159=-1, 2,0)+IF(K159=0,3,0)+IF(K159=1, -2,0)+IF(K159&gt;1,-3,0)+IF(K159=-2, 1,0)+IF(K159&lt;-2, -1,0)</f>
        <v>3</v>
      </c>
      <c r="W159" s="36">
        <f>IF(L159&lt;'Parameters for scoring'!R$9,1,0)+IF(L159&lt;'Parameters for scoring'!R$11,-1,0)+IF(L159&lt;'Parameters for scoring'!R$8,1,0)+IF(L159&lt;'Parameters for scoring'!R$12,-1,0)+IF(L159&lt;'Parameters for scoring'!R$7,1,0)+IF(L159&lt;'Parameters for scoring'!R$13,-2,0)+IF(L159&gt;'Parameters for scoring'!R$7,-1,0)</f>
        <v>3</v>
      </c>
      <c r="X159" s="36">
        <f>IF(M159&lt;'Parameters for scoring'!S$9,1,0)+IF(M159&lt;'Parameters for scoring'!S$11,-1,0)+IF(M159&lt;'Parameters for scoring'!S$8,1,0)+IF(M159&lt;'Parameters for scoring'!S$12,-1,0)+IF(M159&lt;'Parameters for scoring'!S$7,1,0)+IF(M159&lt;'Parameters for scoring'!S$13,-2,0)+IF(M159&gt;'Parameters for scoring'!S$7,-1,0)</f>
        <v>3</v>
      </c>
      <c r="Y159" s="36">
        <f>IF(N159&lt;'Parameters for scoring'!T$9,1,0)+IF(N159&lt;'Parameters for scoring'!T$11,-1,0)+IF(N159&lt;'Parameters for scoring'!T$8,1,0)+IF(N159&lt;'Parameters for scoring'!T$12,-1,0)+IF(N159&lt;'Parameters for scoring'!T$7,1,0)+IF(N159&lt;'Parameters for scoring'!T$13,-2,0)+IF(N159&gt;'Parameters for scoring'!T$7,-1,0)</f>
        <v>3</v>
      </c>
      <c r="Z159" s="36">
        <f>SUM(P159:U159)/2+V159+SUM(W159:X159)/2+Y159</f>
        <v>14.5</v>
      </c>
      <c r="AA159" s="39" t="s">
        <v>57</v>
      </c>
    </row>
    <row r="160" spans="1:27" x14ac:dyDescent="0.25">
      <c r="A160" s="42" t="str">
        <f>HYPERLINK("Structures\MMV1171032.png","MMV1171032")</f>
        <v>MMV1171032</v>
      </c>
      <c r="B160" t="s">
        <v>1325</v>
      </c>
      <c r="C160" t="s">
        <v>1326</v>
      </c>
      <c r="D160" t="s">
        <v>552</v>
      </c>
      <c r="E160">
        <v>395.459</v>
      </c>
      <c r="F160" s="17">
        <v>0.41379310344827586</v>
      </c>
      <c r="G160">
        <v>5</v>
      </c>
      <c r="H160">
        <v>5</v>
      </c>
      <c r="I160">
        <v>2</v>
      </c>
      <c r="J160">
        <v>82.11</v>
      </c>
      <c r="K160">
        <v>0</v>
      </c>
      <c r="L160">
        <v>1.51</v>
      </c>
      <c r="M160">
        <v>-3.05</v>
      </c>
      <c r="N160">
        <v>1.56</v>
      </c>
      <c r="O160" t="s">
        <v>1324</v>
      </c>
      <c r="P160" s="36">
        <f>IF(E160&lt;'Parameters for scoring'!O$9,1,0)+IF(E160&lt;'Parameters for scoring'!O$11,-1,0)+IF(E160&lt;'Parameters for scoring'!O$8,1,0)+IF(E160&lt;'Parameters for scoring'!O$12,-1,0)+IF(E160&lt;'Parameters for scoring'!O$7,1,0)+IF(E160&lt;'Parameters for scoring'!O$13,-2,0)+IF(E160&gt;'Parameters for scoring'!O$7,-1,0)</f>
        <v>3</v>
      </c>
      <c r="Q160" s="36">
        <f>IF(F160&lt;'Parameters for scoring'!P$9,1,0)+IF(F160&lt;'Parameters for scoring'!P$11,-1,0)+IF(F160&lt;'Parameters for scoring'!P$8,1,0)+IF(F160&lt;'Parameters for scoring'!P$12,-1,0)+IF(F160&lt;'Parameters for scoring'!P$7,1,0)+IF(F160&lt;'Parameters for scoring'!P$12,-2,0)+IF(F160&gt;'Parameters for scoring'!P$7,-1,0)</f>
        <v>2</v>
      </c>
      <c r="R160" s="36">
        <f>IF(G160='Parameters for scoring'!$U$8,3,0)+IF(G160='Parameters for scoring'!$U$7,2,0)+IF(G160='Parameters for scoring'!$U$10, 1,0)+IF(G160='Parameters for scoring'!$U$9,2,0)+IF(G160='Parameters for scoring'!$U$6,1,0)+IF(G160&gt;'Parameters for scoring'!$U$6,-1,0)+IF(G160&lt;'[1]Parameters for scoring'!$U$10,-1,0)</f>
        <v>3</v>
      </c>
      <c r="S160" s="36">
        <f>IF(H160='Parameters for scoring'!V$8,3,0)+IF(H160='Parameters for scoring'!V$7,2,0)+IF(H160='Parameters for scoring'!V$9,2,0)+IF(H160='Parameters for scoring'!V$6,1,0)+IF(H160='Parameters for scoring'!V$10,1,0)+IF(H160&gt;'Parameters for scoring'!V$6,-1,0)</f>
        <v>-1</v>
      </c>
      <c r="T160" s="36">
        <f>IF(I160='Parameters for scoring'!W$8,3,0)+IF(I160='Parameters for scoring'!W$7,2,0)+IF(I160='Parameters for scoring'!W$6,1,0)+IF(I160&gt;'Parameters for scoring'!W$6,-1,0)</f>
        <v>1</v>
      </c>
      <c r="U160" s="36">
        <f>IF(J160&lt;'Parameters for scoring'!Q$9,1,0)+IF(J160&lt;'Parameters for scoring'!Q$11,-1,0)+IF(J160&lt;'Parameters for scoring'!Q$8,1,0)+IF(J160&lt;'Parameters for scoring'!Q$11,-1,0)+IF(J160&lt;'Parameters for scoring'!Q$7,1,0)+IF(J160&lt;'Parameters for scoring'!Q$11,-2,0)+IF(J160&gt;'Parameters for scoring'!Q$7,-1,0)</f>
        <v>3</v>
      </c>
      <c r="V160" s="36">
        <f>IF(K160=-1, 2,0)+IF(K160=0,3,0)+IF(K160=1, -2,0)+IF(K160&gt;1,-3,0)+IF(K160=-2, 1,0)+IF(K160&lt;-2, -1,0)</f>
        <v>3</v>
      </c>
      <c r="W160" s="36">
        <f>IF(L160&lt;'Parameters for scoring'!R$9,1,0)+IF(L160&lt;'Parameters for scoring'!R$11,-1,0)+IF(L160&lt;'Parameters for scoring'!R$8,1,0)+IF(L160&lt;'Parameters for scoring'!R$12,-1,0)+IF(L160&lt;'Parameters for scoring'!R$7,1,0)+IF(L160&lt;'Parameters for scoring'!R$13,-2,0)+IF(L160&gt;'Parameters for scoring'!R$7,-1,0)</f>
        <v>3</v>
      </c>
      <c r="X160" s="36">
        <f>IF(M160&lt;'Parameters for scoring'!S$9,1,0)+IF(M160&lt;'Parameters for scoring'!S$11,-1,0)+IF(M160&lt;'Parameters for scoring'!S$8,1,0)+IF(M160&lt;'Parameters for scoring'!S$12,-1,0)+IF(M160&lt;'Parameters for scoring'!S$7,1,0)+IF(M160&lt;'Parameters for scoring'!S$13,-2,0)+IF(M160&gt;'Parameters for scoring'!S$7,-1,0)</f>
        <v>3</v>
      </c>
      <c r="Y160" s="36">
        <f>IF(N160&lt;'Parameters for scoring'!T$9,1,0)+IF(N160&lt;'Parameters for scoring'!T$11,-1,0)+IF(N160&lt;'Parameters for scoring'!T$8,1,0)+IF(N160&lt;'Parameters for scoring'!T$12,-1,0)+IF(N160&lt;'Parameters for scoring'!T$7,1,0)+IF(N160&lt;'Parameters for scoring'!T$13,-2,0)+IF(N160&gt;'Parameters for scoring'!T$7,-1,0)</f>
        <v>3</v>
      </c>
      <c r="Z160" s="36">
        <f>SUM(P160:U160)/2+V160+SUM(W160:X160)/2+Y160</f>
        <v>14.5</v>
      </c>
      <c r="AA160" s="39" t="s">
        <v>57</v>
      </c>
    </row>
    <row r="161" spans="1:27" x14ac:dyDescent="0.25">
      <c r="A161" s="42" t="str">
        <f>HYPERLINK("Structures\MMV1466899.png","MMV1466899")</f>
        <v>MMV1466899</v>
      </c>
      <c r="B161" t="s">
        <v>1495</v>
      </c>
      <c r="C161" t="s">
        <v>1496</v>
      </c>
      <c r="D161" t="s">
        <v>1497</v>
      </c>
      <c r="E161">
        <v>389.47</v>
      </c>
      <c r="F161" s="41">
        <v>0.44444444444444442</v>
      </c>
      <c r="G161">
        <v>7</v>
      </c>
      <c r="H161">
        <v>6</v>
      </c>
      <c r="I161">
        <v>0</v>
      </c>
      <c r="J161">
        <v>74.19</v>
      </c>
      <c r="K161">
        <v>0</v>
      </c>
      <c r="L161">
        <v>2.66</v>
      </c>
      <c r="M161">
        <v>-3.7</v>
      </c>
      <c r="N161">
        <v>2.66</v>
      </c>
      <c r="O161" t="s">
        <v>1494</v>
      </c>
      <c r="P161" s="36">
        <f>IF(E161&lt;'Parameters for scoring'!O$9,1,0)+IF(E161&lt;'Parameters for scoring'!O$11,-1,0)+IF(E161&lt;'Parameters for scoring'!O$8,1,0)+IF(E161&lt;'Parameters for scoring'!O$12,-1,0)+IF(E161&lt;'Parameters for scoring'!O$7,1,0)+IF(E161&lt;'Parameters for scoring'!O$13,-2,0)+IF(E161&gt;'Parameters for scoring'!O$7,-1,0)</f>
        <v>3</v>
      </c>
      <c r="Q161" s="36">
        <f>IF(F161&lt;'Parameters for scoring'!P$9,1,0)+IF(F161&lt;'Parameters for scoring'!P$11,-1,0)+IF(F161&lt;'Parameters for scoring'!P$8,1,0)+IF(F161&lt;'Parameters for scoring'!P$12,-1,0)+IF(F161&lt;'Parameters for scoring'!P$7,1,0)+IF(F161&lt;'Parameters for scoring'!P$12,-2,0)+IF(F161&gt;'Parameters for scoring'!P$7,-1,0)</f>
        <v>2</v>
      </c>
      <c r="R161" s="36">
        <f>IF(G161='Parameters for scoring'!$U$8,3,0)+IF(G161='Parameters for scoring'!$U$7,2,0)+IF(G161='Parameters for scoring'!$U$10, 1,0)+IF(G161='Parameters for scoring'!$U$9,2,0)+IF(G161='Parameters for scoring'!$U$6,1,0)+IF(G161&gt;'Parameters for scoring'!$U$6,-1,0)+IF(G161&lt;'[1]Parameters for scoring'!$U$10,-1,0)</f>
        <v>1</v>
      </c>
      <c r="S161" s="36">
        <f>IF(H161='Parameters for scoring'!V$8,3,0)+IF(H161='Parameters for scoring'!V$7,2,0)+IF(H161='Parameters for scoring'!V$9,2,0)+IF(H161='Parameters for scoring'!V$6,1,0)+IF(H161='Parameters for scoring'!V$10,1,0)+IF(H161&gt;'Parameters for scoring'!V$6,-1,0)</f>
        <v>-1</v>
      </c>
      <c r="T161" s="36">
        <f>IF(I161='Parameters for scoring'!W$8,3,0)+IF(I161='Parameters for scoring'!W$7,2,0)+IF(I161='Parameters for scoring'!W$6,1,0)+IF(I161&gt;'Parameters for scoring'!W$6,-1,0)</f>
        <v>3</v>
      </c>
      <c r="U161" s="36">
        <f>IF(J161&lt;'Parameters for scoring'!Q$9,1,0)+IF(J161&lt;'Parameters for scoring'!Q$11,-1,0)+IF(J161&lt;'Parameters for scoring'!Q$8,1,0)+IF(J161&lt;'Parameters for scoring'!Q$11,-1,0)+IF(J161&lt;'Parameters for scoring'!Q$7,1,0)+IF(J161&lt;'Parameters for scoring'!Q$11,-2,0)+IF(J161&gt;'Parameters for scoring'!Q$7,-1,0)</f>
        <v>3</v>
      </c>
      <c r="V161" s="36">
        <f>IF(K161=-1, 2,0)+IF(K161=0,3,0)+IF(K161=1, -2,0)+IF(K161&gt;1,-3,0)+IF(K161=-2, 1,0)+IF(K161&lt;-2, -1,0)</f>
        <v>3</v>
      </c>
      <c r="W161" s="36">
        <f>IF(L161&lt;'Parameters for scoring'!R$9,1,0)+IF(L161&lt;'Parameters for scoring'!R$11,-1,0)+IF(L161&lt;'Parameters for scoring'!R$8,1,0)+IF(L161&lt;'Parameters for scoring'!R$12,-1,0)+IF(L161&lt;'Parameters for scoring'!R$7,1,0)+IF(L161&lt;'Parameters for scoring'!R$13,-2,0)+IF(L161&gt;'Parameters for scoring'!R$7,-1,0)</f>
        <v>3</v>
      </c>
      <c r="X161" s="36">
        <f>IF(M161&lt;'Parameters for scoring'!S$9,1,0)+IF(M161&lt;'Parameters for scoring'!S$11,-1,0)+IF(M161&lt;'Parameters for scoring'!S$8,1,0)+IF(M161&lt;'Parameters for scoring'!S$12,-1,0)+IF(M161&lt;'Parameters for scoring'!S$7,1,0)+IF(M161&lt;'Parameters for scoring'!S$13,-2,0)+IF(M161&gt;'Parameters for scoring'!S$7,-1,0)</f>
        <v>3</v>
      </c>
      <c r="Y161" s="36">
        <f>IF(N161&lt;'Parameters for scoring'!T$9,1,0)+IF(N161&lt;'Parameters for scoring'!T$11,-1,0)+IF(N161&lt;'Parameters for scoring'!T$8,1,0)+IF(N161&lt;'Parameters for scoring'!T$12,-1,0)+IF(N161&lt;'Parameters for scoring'!T$7,1,0)+IF(N161&lt;'Parameters for scoring'!T$13,-2,0)+IF(N161&gt;'Parameters for scoring'!T$7,-1,0)</f>
        <v>3</v>
      </c>
      <c r="Z161" s="36">
        <f>SUM(P161:U161)/2+V161+SUM(W161:X161)/2+Y161</f>
        <v>14.5</v>
      </c>
      <c r="AA161" s="39" t="s">
        <v>57</v>
      </c>
    </row>
    <row r="162" spans="1:27" x14ac:dyDescent="0.25">
      <c r="A162" s="42" t="str">
        <f>HYPERLINK("Structures\MMV1442076.png","MMV1442076")</f>
        <v>MMV1442076</v>
      </c>
      <c r="B162" t="s">
        <v>670</v>
      </c>
      <c r="C162" t="s">
        <v>671</v>
      </c>
      <c r="D162" t="s">
        <v>672</v>
      </c>
      <c r="E162">
        <v>330.4</v>
      </c>
      <c r="F162" s="17">
        <v>0.2608695652173913</v>
      </c>
      <c r="G162">
        <v>2</v>
      </c>
      <c r="H162">
        <v>4</v>
      </c>
      <c r="I162">
        <v>1</v>
      </c>
      <c r="J162">
        <v>59.92</v>
      </c>
      <c r="K162">
        <v>0</v>
      </c>
      <c r="L162">
        <v>2.95</v>
      </c>
      <c r="M162">
        <v>-4.83</v>
      </c>
      <c r="N162">
        <v>2.95</v>
      </c>
      <c r="O162" t="s">
        <v>669</v>
      </c>
      <c r="P162" s="36">
        <f>IF(E162&lt;'Parameters for scoring'!O$9,1,0)+IF(E162&lt;'Parameters for scoring'!O$11,-1,0)+IF(E162&lt;'Parameters for scoring'!O$8,1,0)+IF(E162&lt;'Parameters for scoring'!O$12,-1,0)+IF(E162&lt;'Parameters for scoring'!O$7,1,0)+IF(E162&lt;'Parameters for scoring'!O$13,-2,0)+IF(E162&gt;'Parameters for scoring'!O$7,-1,0)</f>
        <v>3</v>
      </c>
      <c r="Q162" s="36">
        <f>IF(F162&lt;'Parameters for scoring'!P$9,1,0)+IF(F162&lt;'Parameters for scoring'!P$11,-1,0)+IF(F162&lt;'Parameters for scoring'!P$8,1,0)+IF(F162&lt;'Parameters for scoring'!P$12,-1,0)+IF(F162&lt;'Parameters for scoring'!P$7,1,0)+IF(F162&lt;'Parameters for scoring'!P$12,-2,0)+IF(F162&gt;'Parameters for scoring'!P$7,-1,0)</f>
        <v>3</v>
      </c>
      <c r="R162" s="36">
        <f>IF(G162='Parameters for scoring'!$U$8,3,0)+IF(G162='Parameters for scoring'!$U$7,2,0)+IF(G162='Parameters for scoring'!$U$10, 1,0)+IF(G162='Parameters for scoring'!$U$9,2,0)+IF(G162='Parameters for scoring'!$U$6,1,0)+IF(G162&gt;'Parameters for scoring'!$U$6,-1,0)+IF(G162&lt;'[1]Parameters for scoring'!$U$10,-1,0)</f>
        <v>-1</v>
      </c>
      <c r="S162" s="36">
        <f>IF(H162='Parameters for scoring'!V$8,3,0)+IF(H162='Parameters for scoring'!V$7,2,0)+IF(H162='Parameters for scoring'!V$9,2,0)+IF(H162='Parameters for scoring'!V$6,1,0)+IF(H162='Parameters for scoring'!V$10,1,0)+IF(H162&gt;'Parameters for scoring'!V$6,-1,0)</f>
        <v>1</v>
      </c>
      <c r="T162" s="36">
        <f>IF(I162='Parameters for scoring'!W$8,3,0)+IF(I162='Parameters for scoring'!W$7,2,0)+IF(I162='Parameters for scoring'!W$6,1,0)+IF(I162&gt;'Parameters for scoring'!W$6,-1,0)</f>
        <v>2</v>
      </c>
      <c r="U162" s="36">
        <f>IF(J162&lt;'Parameters for scoring'!Q$9,1,0)+IF(J162&lt;'Parameters for scoring'!Q$11,-1,0)+IF(J162&lt;'Parameters for scoring'!Q$8,1,0)+IF(J162&lt;'Parameters for scoring'!Q$11,-1,0)+IF(J162&lt;'Parameters for scoring'!Q$7,1,0)+IF(J162&lt;'Parameters for scoring'!Q$11,-2,0)+IF(J162&gt;'Parameters for scoring'!Q$7,-1,0)</f>
        <v>3</v>
      </c>
      <c r="V162" s="36">
        <f>IF(K162=-1, 2,0)+IF(K162=0,3,0)+IF(K162=1, -2,0)+IF(K162&gt;1,-3,0)+IF(K162=-2, 1,0)+IF(K162&lt;-2, -1,0)</f>
        <v>3</v>
      </c>
      <c r="W162" s="36">
        <f>IF(L162&lt;'Parameters for scoring'!R$9,1,0)+IF(L162&lt;'Parameters for scoring'!R$11,-1,0)+IF(L162&lt;'Parameters for scoring'!R$8,1,0)+IF(L162&lt;'Parameters for scoring'!R$12,-1,0)+IF(L162&lt;'Parameters for scoring'!R$7,1,0)+IF(L162&lt;'Parameters for scoring'!R$13,-2,0)+IF(L162&gt;'Parameters for scoring'!R$7,-1,0)</f>
        <v>3</v>
      </c>
      <c r="X162" s="36">
        <f>IF(M162&lt;'Parameters for scoring'!S$9,1,0)+IF(M162&lt;'Parameters for scoring'!S$11,-1,0)+IF(M162&lt;'Parameters for scoring'!S$8,1,0)+IF(M162&lt;'Parameters for scoring'!S$12,-1,0)+IF(M162&lt;'Parameters for scoring'!S$7,1,0)+IF(M162&lt;'Parameters for scoring'!S$13,-2,0)+IF(M162&gt;'Parameters for scoring'!S$7,-1,0)</f>
        <v>3</v>
      </c>
      <c r="Y162" s="36">
        <f>IF(N162&lt;'Parameters for scoring'!T$9,1,0)+IF(N162&lt;'Parameters for scoring'!T$11,-1,0)+IF(N162&lt;'Parameters for scoring'!T$8,1,0)+IF(N162&lt;'Parameters for scoring'!T$12,-1,0)+IF(N162&lt;'Parameters for scoring'!T$7,1,0)+IF(N162&lt;'Parameters for scoring'!T$13,-2,0)+IF(N162&gt;'Parameters for scoring'!T$7,-1,0)</f>
        <v>3</v>
      </c>
      <c r="Z162" s="36">
        <f>SUM(P162:U162)/2+V162+SUM(W162:X162)/2+Y162</f>
        <v>14.5</v>
      </c>
      <c r="AA162" s="39" t="s">
        <v>57</v>
      </c>
    </row>
    <row r="163" spans="1:27" x14ac:dyDescent="0.25">
      <c r="A163" s="42" t="str">
        <f>HYPERLINK("Structures\MMV1092612.png","MMV1092612")</f>
        <v>MMV1092612</v>
      </c>
      <c r="B163" t="s">
        <v>887</v>
      </c>
      <c r="C163" t="s">
        <v>888</v>
      </c>
      <c r="D163" t="s">
        <v>889</v>
      </c>
      <c r="E163">
        <v>329.46</v>
      </c>
      <c r="F163" s="41">
        <v>0.47826086956521741</v>
      </c>
      <c r="G163">
        <v>4</v>
      </c>
      <c r="H163">
        <v>3</v>
      </c>
      <c r="I163">
        <v>1</v>
      </c>
      <c r="J163">
        <v>45.23</v>
      </c>
      <c r="K163">
        <v>0</v>
      </c>
      <c r="L163">
        <v>4.96</v>
      </c>
      <c r="M163">
        <v>-5.09</v>
      </c>
      <c r="N163">
        <v>4.96</v>
      </c>
      <c r="O163" t="s">
        <v>886</v>
      </c>
      <c r="P163" s="36">
        <f>IF(E163&lt;'Parameters for scoring'!O$9,1,0)+IF(E163&lt;'Parameters for scoring'!O$11,-1,0)+IF(E163&lt;'Parameters for scoring'!O$8,1,0)+IF(E163&lt;'Parameters for scoring'!O$12,-1,0)+IF(E163&lt;'Parameters for scoring'!O$7,1,0)+IF(E163&lt;'Parameters for scoring'!O$13,-2,0)+IF(E163&gt;'Parameters for scoring'!O$7,-1,0)</f>
        <v>3</v>
      </c>
      <c r="Q163" s="36">
        <f>IF(F163&lt;'Parameters for scoring'!P$9,1,0)+IF(F163&lt;'Parameters for scoring'!P$11,-1,0)+IF(F163&lt;'Parameters for scoring'!P$8,1,0)+IF(F163&lt;'Parameters for scoring'!P$12,-1,0)+IF(F163&lt;'Parameters for scoring'!P$7,1,0)+IF(F163&lt;'Parameters for scoring'!P$12,-2,0)+IF(F163&gt;'Parameters for scoring'!P$7,-1,0)</f>
        <v>2</v>
      </c>
      <c r="R163" s="36">
        <f>IF(G163='Parameters for scoring'!$U$8,3,0)+IF(G163='Parameters for scoring'!$U$7,2,0)+IF(G163='Parameters for scoring'!$U$10, 1,0)+IF(G163='Parameters for scoring'!$U$9,2,0)+IF(G163='Parameters for scoring'!$U$6,1,0)+IF(G163&gt;'Parameters for scoring'!$U$6,-1,0)+IF(G163&lt;'[1]Parameters for scoring'!$U$10,-1,0)</f>
        <v>2</v>
      </c>
      <c r="S163" s="36">
        <f>IF(H163='Parameters for scoring'!V$8,3,0)+IF(H163='Parameters for scoring'!V$7,2,0)+IF(H163='Parameters for scoring'!V$9,2,0)+IF(H163='Parameters for scoring'!V$6,1,0)+IF(H163='Parameters for scoring'!V$10,1,0)+IF(H163&gt;'Parameters for scoring'!V$6,-1,0)</f>
        <v>2</v>
      </c>
      <c r="T163" s="36">
        <f>IF(I163='Parameters for scoring'!W$8,3,0)+IF(I163='Parameters for scoring'!W$7,2,0)+IF(I163='Parameters for scoring'!W$6,1,0)+IF(I163&gt;'Parameters for scoring'!W$6,-1,0)</f>
        <v>2</v>
      </c>
      <c r="U163" s="36">
        <f>IF(J163&lt;'Parameters for scoring'!Q$9,1,0)+IF(J163&lt;'Parameters for scoring'!Q$11,-1,0)+IF(J163&lt;'Parameters for scoring'!Q$8,1,0)+IF(J163&lt;'Parameters for scoring'!Q$11,-1,0)+IF(J163&lt;'Parameters for scoring'!Q$7,1,0)+IF(J163&lt;'Parameters for scoring'!Q$11,-2,0)+IF(J163&gt;'Parameters for scoring'!Q$7,-1,0)</f>
        <v>3</v>
      </c>
      <c r="V163" s="36">
        <f>IF(K163=-1, 2,0)+IF(K163=0,3,0)+IF(K163=1, -2,0)+IF(K163&gt;1,-3,0)+IF(K163=-2, 1,0)+IF(K163&lt;-2, -1,0)</f>
        <v>3</v>
      </c>
      <c r="W163" s="36">
        <f>IF(L163&lt;'Parameters for scoring'!R$9,1,0)+IF(L163&lt;'Parameters for scoring'!R$11,-1,0)+IF(L163&lt;'Parameters for scoring'!R$8,1,0)+IF(L163&lt;'Parameters for scoring'!R$12,-1,0)+IF(L163&lt;'Parameters for scoring'!R$7,1,0)+IF(L163&lt;'Parameters for scoring'!R$13,-2,0)+IF(L163&gt;'Parameters for scoring'!R$7,-1,0)</f>
        <v>2</v>
      </c>
      <c r="X163" s="36">
        <f>IF(M163&lt;'Parameters for scoring'!S$9,1,0)+IF(M163&lt;'Parameters for scoring'!S$11,-1,0)+IF(M163&lt;'Parameters for scoring'!S$8,1,0)+IF(M163&lt;'Parameters for scoring'!S$12,-1,0)+IF(M163&lt;'Parameters for scoring'!S$7,1,0)+IF(M163&lt;'Parameters for scoring'!S$13,-2,0)+IF(M163&gt;'Parameters for scoring'!S$7,-1,0)</f>
        <v>3</v>
      </c>
      <c r="Y163" s="36">
        <f>IF(N163&lt;'Parameters for scoring'!T$9,1,0)+IF(N163&lt;'Parameters for scoring'!T$11,-1,0)+IF(N163&lt;'Parameters for scoring'!T$8,1,0)+IF(N163&lt;'Parameters for scoring'!T$12,-1,0)+IF(N163&lt;'Parameters for scoring'!T$7,1,0)+IF(N163&lt;'Parameters for scoring'!T$13,-2,0)+IF(N163&gt;'Parameters for scoring'!T$7,-1,0)</f>
        <v>2</v>
      </c>
      <c r="Z163" s="36">
        <f>SUM(P163:U163)/2+V163+SUM(W163:X163)/2+Y163</f>
        <v>14.5</v>
      </c>
      <c r="AA163" s="39" t="s">
        <v>57</v>
      </c>
    </row>
    <row r="164" spans="1:27" x14ac:dyDescent="0.25">
      <c r="A164" s="42" t="str">
        <f>HYPERLINK("Structures\MMV1264108.png","MMV1264108")</f>
        <v>MMV1264108</v>
      </c>
      <c r="B164" t="s">
        <v>973</v>
      </c>
      <c r="C164" t="s">
        <v>974</v>
      </c>
      <c r="D164" t="s">
        <v>975</v>
      </c>
      <c r="E164">
        <v>396.47</v>
      </c>
      <c r="F164" s="41">
        <v>0.6071428571428571</v>
      </c>
      <c r="G164">
        <v>3</v>
      </c>
      <c r="H164">
        <v>4</v>
      </c>
      <c r="I164">
        <v>1</v>
      </c>
      <c r="J164">
        <v>86.37</v>
      </c>
      <c r="K164">
        <v>0</v>
      </c>
      <c r="L164">
        <v>2.21</v>
      </c>
      <c r="M164">
        <v>-5.17</v>
      </c>
      <c r="N164">
        <v>2.21</v>
      </c>
      <c r="O164" t="s">
        <v>972</v>
      </c>
      <c r="P164" s="36">
        <f>IF(E164&lt;'Parameters for scoring'!O$9,1,0)+IF(E164&lt;'Parameters for scoring'!O$11,-1,0)+IF(E164&lt;'Parameters for scoring'!O$8,1,0)+IF(E164&lt;'Parameters for scoring'!O$12,-1,0)+IF(E164&lt;'Parameters for scoring'!O$7,1,0)+IF(E164&lt;'Parameters for scoring'!O$13,-2,0)+IF(E164&gt;'Parameters for scoring'!O$7,-1,0)</f>
        <v>3</v>
      </c>
      <c r="Q164" s="36">
        <f>IF(F164&lt;'Parameters for scoring'!P$9,1,0)+IF(F164&lt;'Parameters for scoring'!P$11,-1,0)+IF(F164&lt;'Parameters for scoring'!P$8,1,0)+IF(F164&lt;'Parameters for scoring'!P$12,-1,0)+IF(F164&lt;'Parameters for scoring'!P$7,1,0)+IF(F164&lt;'Parameters for scoring'!P$12,-2,0)+IF(F164&gt;'Parameters for scoring'!P$7,-1,0)</f>
        <v>1</v>
      </c>
      <c r="R164" s="36">
        <f>IF(G164='Parameters for scoring'!$U$8,3,0)+IF(G164='Parameters for scoring'!$U$7,2,0)+IF(G164='Parameters for scoring'!$U$10, 1,0)+IF(G164='Parameters for scoring'!$U$9,2,0)+IF(G164='Parameters for scoring'!$U$6,1,0)+IF(G164&gt;'Parameters for scoring'!$U$6,-1,0)+IF(G164&lt;'[1]Parameters for scoring'!$U$10,-1,0)</f>
        <v>1</v>
      </c>
      <c r="S164" s="36">
        <f>IF(H164='Parameters for scoring'!V$8,3,0)+IF(H164='Parameters for scoring'!V$7,2,0)+IF(H164='Parameters for scoring'!V$9,2,0)+IF(H164='Parameters for scoring'!V$6,1,0)+IF(H164='Parameters for scoring'!V$10,1,0)+IF(H164&gt;'Parameters for scoring'!V$6,-1,0)</f>
        <v>1</v>
      </c>
      <c r="T164" s="36">
        <f>IF(I164='Parameters for scoring'!W$8,3,0)+IF(I164='Parameters for scoring'!W$7,2,0)+IF(I164='Parameters for scoring'!W$6,1,0)+IF(I164&gt;'Parameters for scoring'!W$6,-1,0)</f>
        <v>2</v>
      </c>
      <c r="U164" s="36">
        <f>IF(J164&lt;'Parameters for scoring'!Q$9,1,0)+IF(J164&lt;'Parameters for scoring'!Q$11,-1,0)+IF(J164&lt;'Parameters for scoring'!Q$8,1,0)+IF(J164&lt;'Parameters for scoring'!Q$11,-1,0)+IF(J164&lt;'Parameters for scoring'!Q$7,1,0)+IF(J164&lt;'Parameters for scoring'!Q$11,-2,0)+IF(J164&gt;'Parameters for scoring'!Q$7,-1,0)</f>
        <v>3</v>
      </c>
      <c r="V164" s="36">
        <f>IF(K164=-1, 2,0)+IF(K164=0,3,0)+IF(K164=1, -2,0)+IF(K164&gt;1,-3,0)+IF(K164=-2, 1,0)+IF(K164&lt;-2, -1,0)</f>
        <v>3</v>
      </c>
      <c r="W164" s="36">
        <f>IF(L164&lt;'Parameters for scoring'!R$9,1,0)+IF(L164&lt;'Parameters for scoring'!R$11,-1,0)+IF(L164&lt;'Parameters for scoring'!R$8,1,0)+IF(L164&lt;'Parameters for scoring'!R$12,-1,0)+IF(L164&lt;'Parameters for scoring'!R$7,1,0)+IF(L164&lt;'Parameters for scoring'!R$13,-2,0)+IF(L164&gt;'Parameters for scoring'!R$7,-1,0)</f>
        <v>3</v>
      </c>
      <c r="X164" s="36">
        <f>IF(M164&lt;'Parameters for scoring'!S$9,1,0)+IF(M164&lt;'Parameters for scoring'!S$11,-1,0)+IF(M164&lt;'Parameters for scoring'!S$8,1,0)+IF(M164&lt;'Parameters for scoring'!S$12,-1,0)+IF(M164&lt;'Parameters for scoring'!S$7,1,0)+IF(M164&lt;'Parameters for scoring'!S$13,-2,0)+IF(M164&gt;'Parameters for scoring'!S$7,-1,0)</f>
        <v>3</v>
      </c>
      <c r="Y164" s="36">
        <f>IF(N164&lt;'Parameters for scoring'!T$9,1,0)+IF(N164&lt;'Parameters for scoring'!T$11,-1,0)+IF(N164&lt;'Parameters for scoring'!T$8,1,0)+IF(N164&lt;'Parameters for scoring'!T$12,-1,0)+IF(N164&lt;'Parameters for scoring'!T$7,1,0)+IF(N164&lt;'Parameters for scoring'!T$13,-2,0)+IF(N164&gt;'Parameters for scoring'!T$7,-1,0)</f>
        <v>3</v>
      </c>
      <c r="Z164" s="36">
        <f>SUM(P164:U164)/2+V164+SUM(W164:X164)/2+Y164</f>
        <v>14.5</v>
      </c>
      <c r="AA164" s="39" t="s">
        <v>57</v>
      </c>
    </row>
    <row r="165" spans="1:27" x14ac:dyDescent="0.25">
      <c r="A165" s="42" t="str">
        <f>HYPERLINK("Structures\MMV1458375.png","MMV1458375")</f>
        <v>MMV1458375</v>
      </c>
      <c r="B165" t="s">
        <v>1476</v>
      </c>
      <c r="C165" t="s">
        <v>1477</v>
      </c>
      <c r="D165" t="s">
        <v>1478</v>
      </c>
      <c r="E165">
        <v>415.48</v>
      </c>
      <c r="F165" s="41">
        <v>0.32142857142857145</v>
      </c>
      <c r="G165">
        <v>8</v>
      </c>
      <c r="H165">
        <v>4</v>
      </c>
      <c r="I165">
        <v>0</v>
      </c>
      <c r="J165">
        <v>63.39</v>
      </c>
      <c r="K165">
        <v>0</v>
      </c>
      <c r="L165">
        <v>3.73</v>
      </c>
      <c r="M165">
        <v>-5.19</v>
      </c>
      <c r="N165">
        <v>3.73</v>
      </c>
      <c r="O165" t="s">
        <v>1475</v>
      </c>
      <c r="P165" s="36">
        <f>IF(E165&lt;'Parameters for scoring'!O$9,1,0)+IF(E165&lt;'Parameters for scoring'!O$11,-1,0)+IF(E165&lt;'Parameters for scoring'!O$8,1,0)+IF(E165&lt;'Parameters for scoring'!O$12,-1,0)+IF(E165&lt;'Parameters for scoring'!O$7,1,0)+IF(E165&lt;'Parameters for scoring'!O$13,-2,0)+IF(E165&gt;'Parameters for scoring'!O$7,-1,0)</f>
        <v>2</v>
      </c>
      <c r="Q165" s="36">
        <f>IF(F165&lt;'Parameters for scoring'!P$9,1,0)+IF(F165&lt;'Parameters for scoring'!P$11,-1,0)+IF(F165&lt;'Parameters for scoring'!P$8,1,0)+IF(F165&lt;'Parameters for scoring'!P$12,-1,0)+IF(F165&lt;'Parameters for scoring'!P$7,1,0)+IF(F165&lt;'Parameters for scoring'!P$12,-2,0)+IF(F165&gt;'Parameters for scoring'!P$7,-1,0)</f>
        <v>3</v>
      </c>
      <c r="R165" s="36">
        <f>IF(G165='Parameters for scoring'!$U$8,3,0)+IF(G165='Parameters for scoring'!$U$7,2,0)+IF(G165='Parameters for scoring'!$U$10, 1,0)+IF(G165='Parameters for scoring'!$U$9,2,0)+IF(G165='Parameters for scoring'!$U$6,1,0)+IF(G165&gt;'Parameters for scoring'!$U$6,-1,0)+IF(G165&lt;'[1]Parameters for scoring'!$U$10,-1,0)</f>
        <v>-1</v>
      </c>
      <c r="S165" s="36">
        <f>IF(H165='Parameters for scoring'!V$8,3,0)+IF(H165='Parameters for scoring'!V$7,2,0)+IF(H165='Parameters for scoring'!V$9,2,0)+IF(H165='Parameters for scoring'!V$6,1,0)+IF(H165='Parameters for scoring'!V$10,1,0)+IF(H165&gt;'Parameters for scoring'!V$6,-1,0)</f>
        <v>1</v>
      </c>
      <c r="T165" s="36">
        <f>IF(I165='Parameters for scoring'!W$8,3,0)+IF(I165='Parameters for scoring'!W$7,2,0)+IF(I165='Parameters for scoring'!W$6,1,0)+IF(I165&gt;'Parameters for scoring'!W$6,-1,0)</f>
        <v>3</v>
      </c>
      <c r="U165" s="36">
        <f>IF(J165&lt;'Parameters for scoring'!Q$9,1,0)+IF(J165&lt;'Parameters for scoring'!Q$11,-1,0)+IF(J165&lt;'Parameters for scoring'!Q$8,1,0)+IF(J165&lt;'Parameters for scoring'!Q$11,-1,0)+IF(J165&lt;'Parameters for scoring'!Q$7,1,0)+IF(J165&lt;'Parameters for scoring'!Q$11,-2,0)+IF(J165&gt;'Parameters for scoring'!Q$7,-1,0)</f>
        <v>3</v>
      </c>
      <c r="V165" s="36">
        <f>IF(K165=-1, 2,0)+IF(K165=0,3,0)+IF(K165=1, -2,0)+IF(K165&gt;1,-3,0)+IF(K165=-2, 1,0)+IF(K165&lt;-2, -1,0)</f>
        <v>3</v>
      </c>
      <c r="W165" s="36">
        <f>IF(L165&lt;'Parameters for scoring'!R$9,1,0)+IF(L165&lt;'Parameters for scoring'!R$11,-1,0)+IF(L165&lt;'Parameters for scoring'!R$8,1,0)+IF(L165&lt;'Parameters for scoring'!R$12,-1,0)+IF(L165&lt;'Parameters for scoring'!R$7,1,0)+IF(L165&lt;'Parameters for scoring'!R$13,-2,0)+IF(L165&gt;'Parameters for scoring'!R$7,-1,0)</f>
        <v>3</v>
      </c>
      <c r="X165" s="36">
        <f>IF(M165&lt;'Parameters for scoring'!S$9,1,0)+IF(M165&lt;'Parameters for scoring'!S$11,-1,0)+IF(M165&lt;'Parameters for scoring'!S$8,1,0)+IF(M165&lt;'Parameters for scoring'!S$12,-1,0)+IF(M165&lt;'Parameters for scoring'!S$7,1,0)+IF(M165&lt;'Parameters for scoring'!S$13,-2,0)+IF(M165&gt;'Parameters for scoring'!S$7,-1,0)</f>
        <v>3</v>
      </c>
      <c r="Y165" s="36">
        <f>IF(N165&lt;'Parameters for scoring'!T$9,1,0)+IF(N165&lt;'Parameters for scoring'!T$11,-1,0)+IF(N165&lt;'Parameters for scoring'!T$8,1,0)+IF(N165&lt;'Parameters for scoring'!T$12,-1,0)+IF(N165&lt;'Parameters for scoring'!T$7,1,0)+IF(N165&lt;'Parameters for scoring'!T$13,-2,0)+IF(N165&gt;'Parameters for scoring'!T$7,-1,0)</f>
        <v>3</v>
      </c>
      <c r="Z165" s="36">
        <f>SUM(P165:U165)/2+V165+SUM(W165:X165)/2+Y165</f>
        <v>14.5</v>
      </c>
      <c r="AA165" s="39" t="s">
        <v>57</v>
      </c>
    </row>
    <row r="166" spans="1:27" x14ac:dyDescent="0.25">
      <c r="A166" s="42" t="str">
        <f>HYPERLINK("Structures\MMV1028655.png","MMV1028655")</f>
        <v>MMV1028655</v>
      </c>
      <c r="B166" t="s">
        <v>644</v>
      </c>
      <c r="C166" t="s">
        <v>645</v>
      </c>
      <c r="D166" t="s">
        <v>646</v>
      </c>
      <c r="E166">
        <v>363.41699999999997</v>
      </c>
      <c r="F166" s="41">
        <v>0.70370370370370372</v>
      </c>
      <c r="G166">
        <v>6</v>
      </c>
      <c r="H166">
        <v>3</v>
      </c>
      <c r="I166">
        <v>1</v>
      </c>
      <c r="J166">
        <v>73.19</v>
      </c>
      <c r="K166">
        <v>0</v>
      </c>
      <c r="L166">
        <v>2.5099999999999998</v>
      </c>
      <c r="M166">
        <v>-2.56</v>
      </c>
      <c r="N166">
        <v>2.5099999999999998</v>
      </c>
      <c r="O166" t="s">
        <v>643</v>
      </c>
      <c r="P166" s="36">
        <f>IF(E166&lt;'Parameters for scoring'!O$9,1,0)+IF(E166&lt;'Parameters for scoring'!O$11,-1,0)+IF(E166&lt;'Parameters for scoring'!O$8,1,0)+IF(E166&lt;'Parameters for scoring'!O$12,-1,0)+IF(E166&lt;'Parameters for scoring'!O$7,1,0)+IF(E166&lt;'Parameters for scoring'!O$13,-2,0)+IF(E166&gt;'Parameters for scoring'!O$7,-1,0)</f>
        <v>3</v>
      </c>
      <c r="Q166" s="36">
        <f>IF(F166&lt;'Parameters for scoring'!P$9,1,0)+IF(F166&lt;'Parameters for scoring'!P$11,-1,0)+IF(F166&lt;'Parameters for scoring'!P$8,1,0)+IF(F166&lt;'Parameters for scoring'!P$12,-1,0)+IF(F166&lt;'Parameters for scoring'!P$7,1,0)+IF(F166&lt;'Parameters for scoring'!P$12,-2,0)+IF(F166&gt;'Parameters for scoring'!P$7,-1,0)</f>
        <v>-1</v>
      </c>
      <c r="R166" s="36">
        <f>IF(G166='Parameters for scoring'!$U$8,3,0)+IF(G166='Parameters for scoring'!$U$7,2,0)+IF(G166='Parameters for scoring'!$U$10, 1,0)+IF(G166='Parameters for scoring'!$U$9,2,0)+IF(G166='Parameters for scoring'!$U$6,1,0)+IF(G166&gt;'Parameters for scoring'!$U$6,-1,0)+IF(G166&lt;'[1]Parameters for scoring'!$U$10,-1,0)</f>
        <v>2</v>
      </c>
      <c r="S166" s="36">
        <f>IF(H166='Parameters for scoring'!V$8,3,0)+IF(H166='Parameters for scoring'!V$7,2,0)+IF(H166='Parameters for scoring'!V$9,2,0)+IF(H166='Parameters for scoring'!V$6,1,0)+IF(H166='Parameters for scoring'!V$10,1,0)+IF(H166&gt;'Parameters for scoring'!V$6,-1,0)</f>
        <v>2</v>
      </c>
      <c r="T166" s="36">
        <f>IF(I166='Parameters for scoring'!W$8,3,0)+IF(I166='Parameters for scoring'!W$7,2,0)+IF(I166='Parameters for scoring'!W$6,1,0)+IF(I166&gt;'Parameters for scoring'!W$6,-1,0)</f>
        <v>2</v>
      </c>
      <c r="U166" s="36">
        <f>IF(J166&lt;'Parameters for scoring'!Q$9,1,0)+IF(J166&lt;'Parameters for scoring'!Q$11,-1,0)+IF(J166&lt;'Parameters for scoring'!Q$8,1,0)+IF(J166&lt;'Parameters for scoring'!Q$11,-1,0)+IF(J166&lt;'Parameters for scoring'!Q$7,1,0)+IF(J166&lt;'Parameters for scoring'!Q$11,-2,0)+IF(J166&gt;'Parameters for scoring'!Q$7,-1,0)</f>
        <v>3</v>
      </c>
      <c r="V166" s="36">
        <f>IF(K166=-1, 2,0)+IF(K166=0,3,0)+IF(K166=1, -2,0)+IF(K166&gt;1,-3,0)+IF(K166=-2, 1,0)+IF(K166&lt;-2, -1,0)</f>
        <v>3</v>
      </c>
      <c r="W166" s="36">
        <f>IF(L166&lt;'Parameters for scoring'!R$9,1,0)+IF(L166&lt;'Parameters for scoring'!R$11,-1,0)+IF(L166&lt;'Parameters for scoring'!R$8,1,0)+IF(L166&lt;'Parameters for scoring'!R$12,-1,0)+IF(L166&lt;'Parameters for scoring'!R$7,1,0)+IF(L166&lt;'Parameters for scoring'!R$13,-2,0)+IF(L166&gt;'Parameters for scoring'!R$7,-1,0)</f>
        <v>3</v>
      </c>
      <c r="X166" s="36">
        <f>IF(M166&lt;'Parameters for scoring'!S$9,1,0)+IF(M166&lt;'Parameters for scoring'!S$11,-1,0)+IF(M166&lt;'Parameters for scoring'!S$8,1,0)+IF(M166&lt;'Parameters for scoring'!S$12,-1,0)+IF(M166&lt;'Parameters for scoring'!S$7,1,0)+IF(M166&lt;'Parameters for scoring'!S$13,-2,0)+IF(M166&gt;'Parameters for scoring'!S$7,-1,0)</f>
        <v>2</v>
      </c>
      <c r="Y166" s="36">
        <f>IF(N166&lt;'Parameters for scoring'!T$9,1,0)+IF(N166&lt;'Parameters for scoring'!T$11,-1,0)+IF(N166&lt;'Parameters for scoring'!T$8,1,0)+IF(N166&lt;'Parameters for scoring'!T$12,-1,0)+IF(N166&lt;'Parameters for scoring'!T$7,1,0)+IF(N166&lt;'Parameters for scoring'!T$13,-2,0)+IF(N166&gt;'Parameters for scoring'!T$7,-1,0)</f>
        <v>3</v>
      </c>
      <c r="Z166" s="36">
        <f>SUM(P166:U166)/2+V166+SUM(W166:X166)/2+Y166</f>
        <v>14</v>
      </c>
      <c r="AA166" s="39" t="s">
        <v>57</v>
      </c>
    </row>
    <row r="167" spans="1:27" x14ac:dyDescent="0.25">
      <c r="A167" s="42" t="str">
        <f>HYPERLINK("Structures\MMV1303098.png","MMV1303098")</f>
        <v>MMV1303098</v>
      </c>
      <c r="B167" t="s">
        <v>255</v>
      </c>
      <c r="C167" t="s">
        <v>256</v>
      </c>
      <c r="D167" t="s">
        <v>257</v>
      </c>
      <c r="E167">
        <v>312.39</v>
      </c>
      <c r="F167" s="41">
        <v>0.72727272727272729</v>
      </c>
      <c r="G167">
        <v>4</v>
      </c>
      <c r="H167">
        <v>4</v>
      </c>
      <c r="I167">
        <v>1</v>
      </c>
      <c r="J167">
        <v>52.98</v>
      </c>
      <c r="K167">
        <v>0</v>
      </c>
      <c r="L167">
        <v>2.88</v>
      </c>
      <c r="M167">
        <v>-4.8600000000000003</v>
      </c>
      <c r="N167">
        <v>2.88</v>
      </c>
      <c r="O167" t="s">
        <v>254</v>
      </c>
      <c r="P167" s="36">
        <f>IF(E167&lt;'Parameters for scoring'!O$9,1,0)+IF(E167&lt;'Parameters for scoring'!O$11,-1,0)+IF(E167&lt;'Parameters for scoring'!O$8,1,0)+IF(E167&lt;'Parameters for scoring'!O$12,-1,0)+IF(E167&lt;'Parameters for scoring'!O$7,1,0)+IF(E167&lt;'Parameters for scoring'!O$13,-2,0)+IF(E167&gt;'Parameters for scoring'!O$7,-1,0)</f>
        <v>3</v>
      </c>
      <c r="Q167" s="36">
        <f>IF(F167&lt;'Parameters for scoring'!P$9,1,0)+IF(F167&lt;'Parameters for scoring'!P$11,-1,0)+IF(F167&lt;'Parameters for scoring'!P$8,1,0)+IF(F167&lt;'Parameters for scoring'!P$12,-1,0)+IF(F167&lt;'Parameters for scoring'!P$7,1,0)+IF(F167&lt;'Parameters for scoring'!P$12,-2,0)+IF(F167&gt;'Parameters for scoring'!P$7,-1,0)</f>
        <v>-1</v>
      </c>
      <c r="R167" s="36">
        <f>IF(G167='Parameters for scoring'!$U$8,3,0)+IF(G167='Parameters for scoring'!$U$7,2,0)+IF(G167='Parameters for scoring'!$U$10, 1,0)+IF(G167='Parameters for scoring'!$U$9,2,0)+IF(G167='Parameters for scoring'!$U$6,1,0)+IF(G167&gt;'Parameters for scoring'!$U$6,-1,0)+IF(G167&lt;'[1]Parameters for scoring'!$U$10,-1,0)</f>
        <v>2</v>
      </c>
      <c r="S167" s="36">
        <f>IF(H167='Parameters for scoring'!V$8,3,0)+IF(H167='Parameters for scoring'!V$7,2,0)+IF(H167='Parameters for scoring'!V$9,2,0)+IF(H167='Parameters for scoring'!V$6,1,0)+IF(H167='Parameters for scoring'!V$10,1,0)+IF(H167&gt;'Parameters for scoring'!V$6,-1,0)</f>
        <v>1</v>
      </c>
      <c r="T167" s="36">
        <f>IF(I167='Parameters for scoring'!W$8,3,0)+IF(I167='Parameters for scoring'!W$7,2,0)+IF(I167='Parameters for scoring'!W$6,1,0)+IF(I167&gt;'Parameters for scoring'!W$6,-1,0)</f>
        <v>2</v>
      </c>
      <c r="U167" s="36">
        <f>IF(J167&lt;'Parameters for scoring'!Q$9,1,0)+IF(J167&lt;'Parameters for scoring'!Q$11,-1,0)+IF(J167&lt;'Parameters for scoring'!Q$8,1,0)+IF(J167&lt;'Parameters for scoring'!Q$11,-1,0)+IF(J167&lt;'Parameters for scoring'!Q$7,1,0)+IF(J167&lt;'Parameters for scoring'!Q$11,-2,0)+IF(J167&gt;'Parameters for scoring'!Q$7,-1,0)</f>
        <v>3</v>
      </c>
      <c r="V167" s="36">
        <f>IF(K167=-1, 2,0)+IF(K167=0,3,0)+IF(K167=1, -2,0)+IF(K167&gt;1,-3,0)+IF(K167=-2, 1,0)+IF(K167&lt;-2, -1,0)</f>
        <v>3</v>
      </c>
      <c r="W167" s="36">
        <f>IF(L167&lt;'Parameters for scoring'!R$9,1,0)+IF(L167&lt;'Parameters for scoring'!R$11,-1,0)+IF(L167&lt;'Parameters for scoring'!R$8,1,0)+IF(L167&lt;'Parameters for scoring'!R$12,-1,0)+IF(L167&lt;'Parameters for scoring'!R$7,1,0)+IF(L167&lt;'Parameters for scoring'!R$13,-2,0)+IF(L167&gt;'Parameters for scoring'!R$7,-1,0)</f>
        <v>3</v>
      </c>
      <c r="X167" s="36">
        <f>IF(M167&lt;'Parameters for scoring'!S$9,1,0)+IF(M167&lt;'Parameters for scoring'!S$11,-1,0)+IF(M167&lt;'Parameters for scoring'!S$8,1,0)+IF(M167&lt;'Parameters for scoring'!S$12,-1,0)+IF(M167&lt;'Parameters for scoring'!S$7,1,0)+IF(M167&lt;'Parameters for scoring'!S$13,-2,0)+IF(M167&gt;'Parameters for scoring'!S$7,-1,0)</f>
        <v>3</v>
      </c>
      <c r="Y167" s="36">
        <f>IF(N167&lt;'Parameters for scoring'!T$9,1,0)+IF(N167&lt;'Parameters for scoring'!T$11,-1,0)+IF(N167&lt;'Parameters for scoring'!T$8,1,0)+IF(N167&lt;'Parameters for scoring'!T$12,-1,0)+IF(N167&lt;'Parameters for scoring'!T$7,1,0)+IF(N167&lt;'Parameters for scoring'!T$13,-2,0)+IF(N167&gt;'Parameters for scoring'!T$7,-1,0)</f>
        <v>3</v>
      </c>
      <c r="Z167" s="36">
        <f>SUM(P167:U167)/2+V167+SUM(W167:X167)/2+Y167</f>
        <v>14</v>
      </c>
      <c r="AA167" s="39" t="s">
        <v>57</v>
      </c>
    </row>
    <row r="168" spans="1:27" x14ac:dyDescent="0.25">
      <c r="A168" s="42" t="str">
        <f>HYPERLINK("Structures\MMV047558.png","MMV047558")</f>
        <v>MMV047558</v>
      </c>
      <c r="B168" t="s">
        <v>262</v>
      </c>
      <c r="C168" t="s">
        <v>263</v>
      </c>
      <c r="D168" t="s">
        <v>264</v>
      </c>
      <c r="E168">
        <v>255.321</v>
      </c>
      <c r="F168" s="41">
        <v>0.63157894736842102</v>
      </c>
      <c r="G168">
        <v>3</v>
      </c>
      <c r="H168">
        <v>3</v>
      </c>
      <c r="I168">
        <v>1</v>
      </c>
      <c r="J168">
        <v>54.88</v>
      </c>
      <c r="K168">
        <v>0</v>
      </c>
      <c r="L168">
        <v>2.56</v>
      </c>
      <c r="M168">
        <v>-3.06</v>
      </c>
      <c r="N168">
        <v>2.56</v>
      </c>
      <c r="O168" t="s">
        <v>2473</v>
      </c>
      <c r="P168" s="36">
        <f>IF(E168&lt;'Parameters for scoring'!O$9,1,0)+IF(E168&lt;'Parameters for scoring'!O$11,-1,0)+IF(E168&lt;'Parameters for scoring'!O$8,1,0)+IF(E168&lt;'Parameters for scoring'!O$12,-1,0)+IF(E168&lt;'Parameters for scoring'!O$7,1,0)+IF(E168&lt;'Parameters for scoring'!O$13,-2,0)+IF(E168&gt;'Parameters for scoring'!O$7,-1,0)</f>
        <v>3</v>
      </c>
      <c r="Q168" s="36">
        <f>IF(F168&lt;'Parameters for scoring'!P$9,1,0)+IF(F168&lt;'Parameters for scoring'!P$11,-1,0)+IF(F168&lt;'Parameters for scoring'!P$8,1,0)+IF(F168&lt;'Parameters for scoring'!P$12,-1,0)+IF(F168&lt;'Parameters for scoring'!P$7,1,0)+IF(F168&lt;'Parameters for scoring'!P$12,-2,0)+IF(F168&gt;'Parameters for scoring'!P$7,-1,0)</f>
        <v>-1</v>
      </c>
      <c r="R168" s="36">
        <f>IF(G168='Parameters for scoring'!$U$8,3,0)+IF(G168='Parameters for scoring'!$U$7,2,0)+IF(G168='Parameters for scoring'!$U$10, 1,0)+IF(G168='Parameters for scoring'!$U$9,2,0)+IF(G168='Parameters for scoring'!$U$6,1,0)+IF(G168&gt;'Parameters for scoring'!$U$6,-1,0)+IF(G168&lt;'[1]Parameters for scoring'!$U$10,-1,0)</f>
        <v>1</v>
      </c>
      <c r="S168" s="36">
        <f>IF(H168='Parameters for scoring'!V$8,3,0)+IF(H168='Parameters for scoring'!V$7,2,0)+IF(H168='Parameters for scoring'!V$9,2,0)+IF(H168='Parameters for scoring'!V$6,1,0)+IF(H168='Parameters for scoring'!V$10,1,0)+IF(H168&gt;'Parameters for scoring'!V$6,-1,0)</f>
        <v>2</v>
      </c>
      <c r="T168" s="36">
        <f>IF(I168='Parameters for scoring'!W$8,3,0)+IF(I168='Parameters for scoring'!W$7,2,0)+IF(I168='Parameters for scoring'!W$6,1,0)+IF(I168&gt;'Parameters for scoring'!W$6,-1,0)</f>
        <v>2</v>
      </c>
      <c r="U168" s="36">
        <f>IF(J168&lt;'Parameters for scoring'!Q$9,1,0)+IF(J168&lt;'Parameters for scoring'!Q$11,-1,0)+IF(J168&lt;'Parameters for scoring'!Q$8,1,0)+IF(J168&lt;'Parameters for scoring'!Q$11,-1,0)+IF(J168&lt;'Parameters for scoring'!Q$7,1,0)+IF(J168&lt;'Parameters for scoring'!Q$11,-2,0)+IF(J168&gt;'Parameters for scoring'!Q$7,-1,0)</f>
        <v>3</v>
      </c>
      <c r="V168" s="36">
        <f>IF(K168=-1, 2,0)+IF(K168=0,3,0)+IF(K168=1, -2,0)+IF(K168&gt;1,-3,0)+IF(K168=-2, 1,0)+IF(K168&lt;-2, -1,0)</f>
        <v>3</v>
      </c>
      <c r="W168" s="36">
        <f>IF(L168&lt;'Parameters for scoring'!R$9,1,0)+IF(L168&lt;'Parameters for scoring'!R$11,-1,0)+IF(L168&lt;'Parameters for scoring'!R$8,1,0)+IF(L168&lt;'Parameters for scoring'!R$12,-1,0)+IF(L168&lt;'Parameters for scoring'!R$7,1,0)+IF(L168&lt;'Parameters for scoring'!R$13,-2,0)+IF(L168&gt;'Parameters for scoring'!R$7,-1,0)</f>
        <v>3</v>
      </c>
      <c r="X168" s="36">
        <f>IF(M168&lt;'Parameters for scoring'!S$9,1,0)+IF(M168&lt;'Parameters for scoring'!S$11,-1,0)+IF(M168&lt;'Parameters for scoring'!S$8,1,0)+IF(M168&lt;'Parameters for scoring'!S$12,-1,0)+IF(M168&lt;'Parameters for scoring'!S$7,1,0)+IF(M168&lt;'Parameters for scoring'!S$13,-2,0)+IF(M168&gt;'Parameters for scoring'!S$7,-1,0)</f>
        <v>3</v>
      </c>
      <c r="Y168" s="36">
        <f>IF(N168&lt;'Parameters for scoring'!T$9,1,0)+IF(N168&lt;'Parameters for scoring'!T$11,-1,0)+IF(N168&lt;'Parameters for scoring'!T$8,1,0)+IF(N168&lt;'Parameters for scoring'!T$12,-1,0)+IF(N168&lt;'Parameters for scoring'!T$7,1,0)+IF(N168&lt;'Parameters for scoring'!T$13,-2,0)+IF(N168&gt;'Parameters for scoring'!T$7,-1,0)</f>
        <v>3</v>
      </c>
      <c r="Z168" s="36">
        <f>SUM(P168:U168)/2+V168+SUM(W168:X168)/2+Y168</f>
        <v>14</v>
      </c>
      <c r="AA168" s="39" t="s">
        <v>57</v>
      </c>
    </row>
    <row r="169" spans="1:27" x14ac:dyDescent="0.25">
      <c r="A169" s="42" t="str">
        <f>HYPERLINK("Structures\MMV1482535.png","MMV1482535")</f>
        <v>MMV1482535</v>
      </c>
      <c r="B169" t="s">
        <v>308</v>
      </c>
      <c r="C169" t="s">
        <v>309</v>
      </c>
      <c r="D169" t="s">
        <v>310</v>
      </c>
      <c r="E169">
        <v>339.37400000000002</v>
      </c>
      <c r="F169" s="41">
        <v>0.72</v>
      </c>
      <c r="G169">
        <v>4</v>
      </c>
      <c r="H169">
        <v>4</v>
      </c>
      <c r="I169">
        <v>1</v>
      </c>
      <c r="J169">
        <v>68.239999999999995</v>
      </c>
      <c r="K169">
        <v>0</v>
      </c>
      <c r="L169">
        <v>3.32</v>
      </c>
      <c r="M169">
        <v>-4.79</v>
      </c>
      <c r="N169">
        <v>3.32</v>
      </c>
      <c r="O169" t="s">
        <v>307</v>
      </c>
      <c r="P169" s="36">
        <f>IF(E169&lt;'Parameters for scoring'!O$9,1,0)+IF(E169&lt;'Parameters for scoring'!O$11,-1,0)+IF(E169&lt;'Parameters for scoring'!O$8,1,0)+IF(E169&lt;'Parameters for scoring'!O$12,-1,0)+IF(E169&lt;'Parameters for scoring'!O$7,1,0)+IF(E169&lt;'Parameters for scoring'!O$13,-2,0)+IF(E169&gt;'Parameters for scoring'!O$7,-1,0)</f>
        <v>3</v>
      </c>
      <c r="Q169" s="36">
        <f>IF(F169&lt;'Parameters for scoring'!P$9,1,0)+IF(F169&lt;'Parameters for scoring'!P$11,-1,0)+IF(F169&lt;'Parameters for scoring'!P$8,1,0)+IF(F169&lt;'Parameters for scoring'!P$12,-1,0)+IF(F169&lt;'Parameters for scoring'!P$7,1,0)+IF(F169&lt;'Parameters for scoring'!P$12,-2,0)+IF(F169&gt;'Parameters for scoring'!P$7,-1,0)</f>
        <v>-1</v>
      </c>
      <c r="R169" s="36">
        <f>IF(G169='Parameters for scoring'!$U$8,3,0)+IF(G169='Parameters for scoring'!$U$7,2,0)+IF(G169='Parameters for scoring'!$U$10, 1,0)+IF(G169='Parameters for scoring'!$U$9,2,0)+IF(G169='Parameters for scoring'!$U$6,1,0)+IF(G169&gt;'Parameters for scoring'!$U$6,-1,0)+IF(G169&lt;'[1]Parameters for scoring'!$U$10,-1,0)</f>
        <v>2</v>
      </c>
      <c r="S169" s="36">
        <f>IF(H169='Parameters for scoring'!V$8,3,0)+IF(H169='Parameters for scoring'!V$7,2,0)+IF(H169='Parameters for scoring'!V$9,2,0)+IF(H169='Parameters for scoring'!V$6,1,0)+IF(H169='Parameters for scoring'!V$10,1,0)+IF(H169&gt;'Parameters for scoring'!V$6,-1,0)</f>
        <v>1</v>
      </c>
      <c r="T169" s="36">
        <f>IF(I169='Parameters for scoring'!W$8,3,0)+IF(I169='Parameters for scoring'!W$7,2,0)+IF(I169='Parameters for scoring'!W$6,1,0)+IF(I169&gt;'Parameters for scoring'!W$6,-1,0)</f>
        <v>2</v>
      </c>
      <c r="U169" s="36">
        <f>IF(J169&lt;'Parameters for scoring'!Q$9,1,0)+IF(J169&lt;'Parameters for scoring'!Q$11,-1,0)+IF(J169&lt;'Parameters for scoring'!Q$8,1,0)+IF(J169&lt;'Parameters for scoring'!Q$11,-1,0)+IF(J169&lt;'Parameters for scoring'!Q$7,1,0)+IF(J169&lt;'Parameters for scoring'!Q$11,-2,0)+IF(J169&gt;'Parameters for scoring'!Q$7,-1,0)</f>
        <v>3</v>
      </c>
      <c r="V169" s="36">
        <f>IF(K169=-1, 2,0)+IF(K169=0,3,0)+IF(K169=1, -2,0)+IF(K169&gt;1,-3,0)+IF(K169=-2, 1,0)+IF(K169&lt;-2, -1,0)</f>
        <v>3</v>
      </c>
      <c r="W169" s="36">
        <f>IF(L169&lt;'Parameters for scoring'!R$9,1,0)+IF(L169&lt;'Parameters for scoring'!R$11,-1,0)+IF(L169&lt;'Parameters for scoring'!R$8,1,0)+IF(L169&lt;'Parameters for scoring'!R$12,-1,0)+IF(L169&lt;'Parameters for scoring'!R$7,1,0)+IF(L169&lt;'Parameters for scoring'!R$13,-2,0)+IF(L169&gt;'Parameters for scoring'!R$7,-1,0)</f>
        <v>3</v>
      </c>
      <c r="X169" s="36">
        <f>IF(M169&lt;'Parameters for scoring'!S$9,1,0)+IF(M169&lt;'Parameters for scoring'!S$11,-1,0)+IF(M169&lt;'Parameters for scoring'!S$8,1,0)+IF(M169&lt;'Parameters for scoring'!S$12,-1,0)+IF(M169&lt;'Parameters for scoring'!S$7,1,0)+IF(M169&lt;'Parameters for scoring'!S$13,-2,0)+IF(M169&gt;'Parameters for scoring'!S$7,-1,0)</f>
        <v>3</v>
      </c>
      <c r="Y169" s="36">
        <f>IF(N169&lt;'Parameters for scoring'!T$9,1,0)+IF(N169&lt;'Parameters for scoring'!T$11,-1,0)+IF(N169&lt;'Parameters for scoring'!T$8,1,0)+IF(N169&lt;'Parameters for scoring'!T$12,-1,0)+IF(N169&lt;'Parameters for scoring'!T$7,1,0)+IF(N169&lt;'Parameters for scoring'!T$13,-2,0)+IF(N169&gt;'Parameters for scoring'!T$7,-1,0)</f>
        <v>3</v>
      </c>
      <c r="Z169" s="36">
        <f>SUM(P169:U169)/2+V169+SUM(W169:X169)/2+Y169</f>
        <v>14</v>
      </c>
      <c r="AA169" s="39" t="s">
        <v>57</v>
      </c>
    </row>
    <row r="170" spans="1:27" x14ac:dyDescent="0.25">
      <c r="A170" s="42" t="str">
        <f>HYPERLINK("Structures\MMV1302514.png","MMV1302514")</f>
        <v>MMV1302514</v>
      </c>
      <c r="B170" t="s">
        <v>319</v>
      </c>
      <c r="C170" t="s">
        <v>320</v>
      </c>
      <c r="D170" t="s">
        <v>321</v>
      </c>
      <c r="E170">
        <v>330.83</v>
      </c>
      <c r="F170" s="41">
        <v>0.72727272727272729</v>
      </c>
      <c r="G170">
        <v>4</v>
      </c>
      <c r="H170">
        <v>3</v>
      </c>
      <c r="I170">
        <v>1</v>
      </c>
      <c r="J170">
        <v>43.75</v>
      </c>
      <c r="K170">
        <v>0</v>
      </c>
      <c r="L170">
        <v>4</v>
      </c>
      <c r="M170">
        <v>-5.91</v>
      </c>
      <c r="N170">
        <v>4</v>
      </c>
      <c r="O170" t="s">
        <v>318</v>
      </c>
      <c r="P170" s="36">
        <f>IF(E170&lt;'Parameters for scoring'!O$9,1,0)+IF(E170&lt;'Parameters for scoring'!O$11,-1,0)+IF(E170&lt;'Parameters for scoring'!O$8,1,0)+IF(E170&lt;'Parameters for scoring'!O$12,-1,0)+IF(E170&lt;'Parameters for scoring'!O$7,1,0)+IF(E170&lt;'Parameters for scoring'!O$13,-2,0)+IF(E170&gt;'Parameters for scoring'!O$7,-1,0)</f>
        <v>3</v>
      </c>
      <c r="Q170" s="36">
        <f>IF(F170&lt;'Parameters for scoring'!P$9,1,0)+IF(F170&lt;'Parameters for scoring'!P$11,-1,0)+IF(F170&lt;'Parameters for scoring'!P$8,1,0)+IF(F170&lt;'Parameters for scoring'!P$12,-1,0)+IF(F170&lt;'Parameters for scoring'!P$7,1,0)+IF(F170&lt;'Parameters for scoring'!P$12,-2,0)+IF(F170&gt;'Parameters for scoring'!P$7,-1,0)</f>
        <v>-1</v>
      </c>
      <c r="R170" s="36">
        <f>IF(G170='Parameters for scoring'!$U$8,3,0)+IF(G170='Parameters for scoring'!$U$7,2,0)+IF(G170='Parameters for scoring'!$U$10, 1,0)+IF(G170='Parameters for scoring'!$U$9,2,0)+IF(G170='Parameters for scoring'!$U$6,1,0)+IF(G170&gt;'Parameters for scoring'!$U$6,-1,0)+IF(G170&lt;'[1]Parameters for scoring'!$U$10,-1,0)</f>
        <v>2</v>
      </c>
      <c r="S170" s="36">
        <f>IF(H170='Parameters for scoring'!V$8,3,0)+IF(H170='Parameters for scoring'!V$7,2,0)+IF(H170='Parameters for scoring'!V$9,2,0)+IF(H170='Parameters for scoring'!V$6,1,0)+IF(H170='Parameters for scoring'!V$10,1,0)+IF(H170&gt;'Parameters for scoring'!V$6,-1,0)</f>
        <v>2</v>
      </c>
      <c r="T170" s="36">
        <f>IF(I170='Parameters for scoring'!W$8,3,0)+IF(I170='Parameters for scoring'!W$7,2,0)+IF(I170='Parameters for scoring'!W$6,1,0)+IF(I170&gt;'Parameters for scoring'!W$6,-1,0)</f>
        <v>2</v>
      </c>
      <c r="U170" s="36">
        <f>IF(J170&lt;'Parameters for scoring'!Q$9,1,0)+IF(J170&lt;'Parameters for scoring'!Q$11,-1,0)+IF(J170&lt;'Parameters for scoring'!Q$8,1,0)+IF(J170&lt;'Parameters for scoring'!Q$11,-1,0)+IF(J170&lt;'Parameters for scoring'!Q$7,1,0)+IF(J170&lt;'Parameters for scoring'!Q$11,-2,0)+IF(J170&gt;'Parameters for scoring'!Q$7,-1,0)</f>
        <v>3</v>
      </c>
      <c r="V170" s="36">
        <f>IF(K170=-1, 2,0)+IF(K170=0,3,0)+IF(K170=1, -2,0)+IF(K170&gt;1,-3,0)+IF(K170=-2, 1,0)+IF(K170&lt;-2, -1,0)</f>
        <v>3</v>
      </c>
      <c r="W170" s="36">
        <f>IF(L170&lt;'Parameters for scoring'!R$9,1,0)+IF(L170&lt;'Parameters for scoring'!R$11,-1,0)+IF(L170&lt;'Parameters for scoring'!R$8,1,0)+IF(L170&lt;'Parameters for scoring'!R$12,-1,0)+IF(L170&lt;'Parameters for scoring'!R$7,1,0)+IF(L170&lt;'Parameters for scoring'!R$13,-2,0)+IF(L170&gt;'Parameters for scoring'!R$7,-1,0)</f>
        <v>3</v>
      </c>
      <c r="X170" s="36">
        <f>IF(M170&lt;'Parameters for scoring'!S$9,1,0)+IF(M170&lt;'Parameters for scoring'!S$11,-1,0)+IF(M170&lt;'Parameters for scoring'!S$8,1,0)+IF(M170&lt;'Parameters for scoring'!S$12,-1,0)+IF(M170&lt;'Parameters for scoring'!S$7,1,0)+IF(M170&lt;'Parameters for scoring'!S$13,-2,0)+IF(M170&gt;'Parameters for scoring'!S$7,-1,0)</f>
        <v>2</v>
      </c>
      <c r="Y170" s="36">
        <f>IF(N170&lt;'Parameters for scoring'!T$9,1,0)+IF(N170&lt;'Parameters for scoring'!T$11,-1,0)+IF(N170&lt;'Parameters for scoring'!T$8,1,0)+IF(N170&lt;'Parameters for scoring'!T$12,-1,0)+IF(N170&lt;'Parameters for scoring'!T$7,1,0)+IF(N170&lt;'Parameters for scoring'!T$13,-2,0)+IF(N170&gt;'Parameters for scoring'!T$7,-1,0)</f>
        <v>3</v>
      </c>
      <c r="Z170" s="36">
        <f>SUM(P170:U170)/2+V170+SUM(W170:X170)/2+Y170</f>
        <v>14</v>
      </c>
      <c r="AA170" s="39" t="s">
        <v>57</v>
      </c>
    </row>
    <row r="171" spans="1:27" x14ac:dyDescent="0.25">
      <c r="A171" s="42" t="str">
        <f>HYPERLINK("Structures\MMV1488079.png","MMV1488079")</f>
        <v>MMV1488079</v>
      </c>
      <c r="B171" t="s">
        <v>331</v>
      </c>
      <c r="C171" t="s">
        <v>332</v>
      </c>
      <c r="D171" t="s">
        <v>333</v>
      </c>
      <c r="E171">
        <v>284.33800000000002</v>
      </c>
      <c r="F171" s="41">
        <v>0.7142857142857143</v>
      </c>
      <c r="G171">
        <v>3</v>
      </c>
      <c r="H171">
        <v>3</v>
      </c>
      <c r="I171">
        <v>1</v>
      </c>
      <c r="J171">
        <v>42.22</v>
      </c>
      <c r="K171">
        <v>0</v>
      </c>
      <c r="L171">
        <v>2.91</v>
      </c>
      <c r="M171">
        <v>-4.55</v>
      </c>
      <c r="N171">
        <v>2.91</v>
      </c>
      <c r="O171" t="s">
        <v>330</v>
      </c>
      <c r="P171" s="36">
        <f>IF(E171&lt;'Parameters for scoring'!O$9,1,0)+IF(E171&lt;'Parameters for scoring'!O$11,-1,0)+IF(E171&lt;'Parameters for scoring'!O$8,1,0)+IF(E171&lt;'Parameters for scoring'!O$12,-1,0)+IF(E171&lt;'Parameters for scoring'!O$7,1,0)+IF(E171&lt;'Parameters for scoring'!O$13,-2,0)+IF(E171&gt;'Parameters for scoring'!O$7,-1,0)</f>
        <v>3</v>
      </c>
      <c r="Q171" s="36">
        <f>IF(F171&lt;'Parameters for scoring'!P$9,1,0)+IF(F171&lt;'Parameters for scoring'!P$11,-1,0)+IF(F171&lt;'Parameters for scoring'!P$8,1,0)+IF(F171&lt;'Parameters for scoring'!P$12,-1,0)+IF(F171&lt;'Parameters for scoring'!P$7,1,0)+IF(F171&lt;'Parameters for scoring'!P$12,-2,0)+IF(F171&gt;'Parameters for scoring'!P$7,-1,0)</f>
        <v>-1</v>
      </c>
      <c r="R171" s="36">
        <f>IF(G171='Parameters for scoring'!$U$8,3,0)+IF(G171='Parameters for scoring'!$U$7,2,0)+IF(G171='Parameters for scoring'!$U$10, 1,0)+IF(G171='Parameters for scoring'!$U$9,2,0)+IF(G171='Parameters for scoring'!$U$6,1,0)+IF(G171&gt;'Parameters for scoring'!$U$6,-1,0)+IF(G171&lt;'[1]Parameters for scoring'!$U$10,-1,0)</f>
        <v>1</v>
      </c>
      <c r="S171" s="36">
        <f>IF(H171='Parameters for scoring'!V$8,3,0)+IF(H171='Parameters for scoring'!V$7,2,0)+IF(H171='Parameters for scoring'!V$9,2,0)+IF(H171='Parameters for scoring'!V$6,1,0)+IF(H171='Parameters for scoring'!V$10,1,0)+IF(H171&gt;'Parameters for scoring'!V$6,-1,0)</f>
        <v>2</v>
      </c>
      <c r="T171" s="36">
        <f>IF(I171='Parameters for scoring'!W$8,3,0)+IF(I171='Parameters for scoring'!W$7,2,0)+IF(I171='Parameters for scoring'!W$6,1,0)+IF(I171&gt;'Parameters for scoring'!W$6,-1,0)</f>
        <v>2</v>
      </c>
      <c r="U171" s="36">
        <f>IF(J171&lt;'Parameters for scoring'!Q$9,1,0)+IF(J171&lt;'Parameters for scoring'!Q$11,-1,0)+IF(J171&lt;'Parameters for scoring'!Q$8,1,0)+IF(J171&lt;'Parameters for scoring'!Q$11,-1,0)+IF(J171&lt;'Parameters for scoring'!Q$7,1,0)+IF(J171&lt;'Parameters for scoring'!Q$11,-2,0)+IF(J171&gt;'Parameters for scoring'!Q$7,-1,0)</f>
        <v>3</v>
      </c>
      <c r="V171" s="36">
        <f>IF(K171=-1, 2,0)+IF(K171=0,3,0)+IF(K171=1, -2,0)+IF(K171&gt;1,-3,0)+IF(K171=-2, 1,0)+IF(K171&lt;-2, -1,0)</f>
        <v>3</v>
      </c>
      <c r="W171" s="36">
        <f>IF(L171&lt;'Parameters for scoring'!R$9,1,0)+IF(L171&lt;'Parameters for scoring'!R$11,-1,0)+IF(L171&lt;'Parameters for scoring'!R$8,1,0)+IF(L171&lt;'Parameters for scoring'!R$12,-1,0)+IF(L171&lt;'Parameters for scoring'!R$7,1,0)+IF(L171&lt;'Parameters for scoring'!R$13,-2,0)+IF(L171&gt;'Parameters for scoring'!R$7,-1,0)</f>
        <v>3</v>
      </c>
      <c r="X171" s="36">
        <f>IF(M171&lt;'Parameters for scoring'!S$9,1,0)+IF(M171&lt;'Parameters for scoring'!S$11,-1,0)+IF(M171&lt;'Parameters for scoring'!S$8,1,0)+IF(M171&lt;'Parameters for scoring'!S$12,-1,0)+IF(M171&lt;'Parameters for scoring'!S$7,1,0)+IF(M171&lt;'Parameters for scoring'!S$13,-2,0)+IF(M171&gt;'Parameters for scoring'!S$7,-1,0)</f>
        <v>3</v>
      </c>
      <c r="Y171" s="36">
        <f>IF(N171&lt;'Parameters for scoring'!T$9,1,0)+IF(N171&lt;'Parameters for scoring'!T$11,-1,0)+IF(N171&lt;'Parameters for scoring'!T$8,1,0)+IF(N171&lt;'Parameters for scoring'!T$12,-1,0)+IF(N171&lt;'Parameters for scoring'!T$7,1,0)+IF(N171&lt;'Parameters for scoring'!T$13,-2,0)+IF(N171&gt;'Parameters for scoring'!T$7,-1,0)</f>
        <v>3</v>
      </c>
      <c r="Z171" s="36">
        <f>SUM(P171:U171)/2+V171+SUM(W171:X171)/2+Y171</f>
        <v>14</v>
      </c>
      <c r="AA171" s="39" t="s">
        <v>57</v>
      </c>
    </row>
    <row r="172" spans="1:27" x14ac:dyDescent="0.25">
      <c r="A172" s="42" t="str">
        <f>HYPERLINK("Structures\MMV1482539.png","MMV1482539")</f>
        <v>MMV1482539</v>
      </c>
      <c r="B172" t="s">
        <v>339</v>
      </c>
      <c r="C172" t="s">
        <v>340</v>
      </c>
      <c r="D172" t="s">
        <v>341</v>
      </c>
      <c r="E172">
        <v>321.38400000000001</v>
      </c>
      <c r="F172" s="41">
        <v>0.75</v>
      </c>
      <c r="G172">
        <v>4</v>
      </c>
      <c r="H172">
        <v>4</v>
      </c>
      <c r="I172">
        <v>1</v>
      </c>
      <c r="J172">
        <v>68.239999999999995</v>
      </c>
      <c r="K172">
        <v>0</v>
      </c>
      <c r="L172">
        <v>3.17</v>
      </c>
      <c r="M172">
        <v>-4.53</v>
      </c>
      <c r="N172">
        <v>3.17</v>
      </c>
      <c r="O172" t="s">
        <v>338</v>
      </c>
      <c r="P172" s="36">
        <f>IF(E172&lt;'Parameters for scoring'!O$9,1,0)+IF(E172&lt;'Parameters for scoring'!O$11,-1,0)+IF(E172&lt;'Parameters for scoring'!O$8,1,0)+IF(E172&lt;'Parameters for scoring'!O$12,-1,0)+IF(E172&lt;'Parameters for scoring'!O$7,1,0)+IF(E172&lt;'Parameters for scoring'!O$13,-2,0)+IF(E172&gt;'Parameters for scoring'!O$7,-1,0)</f>
        <v>3</v>
      </c>
      <c r="Q172" s="36">
        <f>IF(F172&lt;'Parameters for scoring'!P$9,1,0)+IF(F172&lt;'Parameters for scoring'!P$11,-1,0)+IF(F172&lt;'Parameters for scoring'!P$8,1,0)+IF(F172&lt;'Parameters for scoring'!P$12,-1,0)+IF(F172&lt;'Parameters for scoring'!P$7,1,0)+IF(F172&lt;'Parameters for scoring'!P$12,-2,0)+IF(F172&gt;'Parameters for scoring'!P$7,-1,0)</f>
        <v>-1</v>
      </c>
      <c r="R172" s="36">
        <f>IF(G172='Parameters for scoring'!$U$8,3,0)+IF(G172='Parameters for scoring'!$U$7,2,0)+IF(G172='Parameters for scoring'!$U$10, 1,0)+IF(G172='Parameters for scoring'!$U$9,2,0)+IF(G172='Parameters for scoring'!$U$6,1,0)+IF(G172&gt;'Parameters for scoring'!$U$6,-1,0)+IF(G172&lt;'[1]Parameters for scoring'!$U$10,-1,0)</f>
        <v>2</v>
      </c>
      <c r="S172" s="36">
        <f>IF(H172='Parameters for scoring'!V$8,3,0)+IF(H172='Parameters for scoring'!V$7,2,0)+IF(H172='Parameters for scoring'!V$9,2,0)+IF(H172='Parameters for scoring'!V$6,1,0)+IF(H172='Parameters for scoring'!V$10,1,0)+IF(H172&gt;'Parameters for scoring'!V$6,-1,0)</f>
        <v>1</v>
      </c>
      <c r="T172" s="36">
        <f>IF(I172='Parameters for scoring'!W$8,3,0)+IF(I172='Parameters for scoring'!W$7,2,0)+IF(I172='Parameters for scoring'!W$6,1,0)+IF(I172&gt;'Parameters for scoring'!W$6,-1,0)</f>
        <v>2</v>
      </c>
      <c r="U172" s="36">
        <f>IF(J172&lt;'Parameters for scoring'!Q$9,1,0)+IF(J172&lt;'Parameters for scoring'!Q$11,-1,0)+IF(J172&lt;'Parameters for scoring'!Q$8,1,0)+IF(J172&lt;'Parameters for scoring'!Q$11,-1,0)+IF(J172&lt;'Parameters for scoring'!Q$7,1,0)+IF(J172&lt;'Parameters for scoring'!Q$11,-2,0)+IF(J172&gt;'Parameters for scoring'!Q$7,-1,0)</f>
        <v>3</v>
      </c>
      <c r="V172" s="36">
        <f>IF(K172=-1, 2,0)+IF(K172=0,3,0)+IF(K172=1, -2,0)+IF(K172&gt;1,-3,0)+IF(K172=-2, 1,0)+IF(K172&lt;-2, -1,0)</f>
        <v>3</v>
      </c>
      <c r="W172" s="36">
        <f>IF(L172&lt;'Parameters for scoring'!R$9,1,0)+IF(L172&lt;'Parameters for scoring'!R$11,-1,0)+IF(L172&lt;'Parameters for scoring'!R$8,1,0)+IF(L172&lt;'Parameters for scoring'!R$12,-1,0)+IF(L172&lt;'Parameters for scoring'!R$7,1,0)+IF(L172&lt;'Parameters for scoring'!R$13,-2,0)+IF(L172&gt;'Parameters for scoring'!R$7,-1,0)</f>
        <v>3</v>
      </c>
      <c r="X172" s="36">
        <f>IF(M172&lt;'Parameters for scoring'!S$9,1,0)+IF(M172&lt;'Parameters for scoring'!S$11,-1,0)+IF(M172&lt;'Parameters for scoring'!S$8,1,0)+IF(M172&lt;'Parameters for scoring'!S$12,-1,0)+IF(M172&lt;'Parameters for scoring'!S$7,1,0)+IF(M172&lt;'Parameters for scoring'!S$13,-2,0)+IF(M172&gt;'Parameters for scoring'!S$7,-1,0)</f>
        <v>3</v>
      </c>
      <c r="Y172" s="36">
        <f>IF(N172&lt;'Parameters for scoring'!T$9,1,0)+IF(N172&lt;'Parameters for scoring'!T$11,-1,0)+IF(N172&lt;'Parameters for scoring'!T$8,1,0)+IF(N172&lt;'Parameters for scoring'!T$12,-1,0)+IF(N172&lt;'Parameters for scoring'!T$7,1,0)+IF(N172&lt;'Parameters for scoring'!T$13,-2,0)+IF(N172&gt;'Parameters for scoring'!T$7,-1,0)</f>
        <v>3</v>
      </c>
      <c r="Z172" s="36">
        <f>SUM(P172:U172)/2+V172+SUM(W172:X172)/2+Y172</f>
        <v>14</v>
      </c>
      <c r="AA172" s="39" t="s">
        <v>57</v>
      </c>
    </row>
    <row r="173" spans="1:27" x14ac:dyDescent="0.25">
      <c r="A173" s="42" t="str">
        <f>HYPERLINK("Structures\MMV1186403.png","MMV1186403")</f>
        <v>MMV1186403</v>
      </c>
      <c r="B173" t="s">
        <v>343</v>
      </c>
      <c r="C173" t="s">
        <v>344</v>
      </c>
      <c r="D173" t="s">
        <v>345</v>
      </c>
      <c r="E173">
        <v>309.31</v>
      </c>
      <c r="F173" s="41">
        <v>0.7142857142857143</v>
      </c>
      <c r="G173">
        <v>4</v>
      </c>
      <c r="H173">
        <v>3</v>
      </c>
      <c r="I173">
        <v>1</v>
      </c>
      <c r="J173">
        <v>37.81</v>
      </c>
      <c r="K173">
        <v>0</v>
      </c>
      <c r="L173">
        <v>3.96</v>
      </c>
      <c r="M173">
        <v>-5.58</v>
      </c>
      <c r="N173">
        <v>3.96</v>
      </c>
      <c r="O173" t="s">
        <v>342</v>
      </c>
      <c r="P173" s="36">
        <f>IF(E173&lt;'Parameters for scoring'!O$9,1,0)+IF(E173&lt;'Parameters for scoring'!O$11,-1,0)+IF(E173&lt;'Parameters for scoring'!O$8,1,0)+IF(E173&lt;'Parameters for scoring'!O$12,-1,0)+IF(E173&lt;'Parameters for scoring'!O$7,1,0)+IF(E173&lt;'Parameters for scoring'!O$13,-2,0)+IF(E173&gt;'Parameters for scoring'!O$7,-1,0)</f>
        <v>3</v>
      </c>
      <c r="Q173" s="36">
        <f>IF(F173&lt;'Parameters for scoring'!P$9,1,0)+IF(F173&lt;'Parameters for scoring'!P$11,-1,0)+IF(F173&lt;'Parameters for scoring'!P$8,1,0)+IF(F173&lt;'Parameters for scoring'!P$12,-1,0)+IF(F173&lt;'Parameters for scoring'!P$7,1,0)+IF(F173&lt;'Parameters for scoring'!P$12,-2,0)+IF(F173&gt;'Parameters for scoring'!P$7,-1,0)</f>
        <v>-1</v>
      </c>
      <c r="R173" s="36">
        <f>IF(G173='Parameters for scoring'!$U$8,3,0)+IF(G173='Parameters for scoring'!$U$7,2,0)+IF(G173='Parameters for scoring'!$U$10, 1,0)+IF(G173='Parameters for scoring'!$U$9,2,0)+IF(G173='Parameters for scoring'!$U$6,1,0)+IF(G173&gt;'Parameters for scoring'!$U$6,-1,0)+IF(G173&lt;'[1]Parameters for scoring'!$U$10,-1,0)</f>
        <v>2</v>
      </c>
      <c r="S173" s="36">
        <f>IF(H173='Parameters for scoring'!V$8,3,0)+IF(H173='Parameters for scoring'!V$7,2,0)+IF(H173='Parameters for scoring'!V$9,2,0)+IF(H173='Parameters for scoring'!V$6,1,0)+IF(H173='Parameters for scoring'!V$10,1,0)+IF(H173&gt;'Parameters for scoring'!V$6,-1,0)</f>
        <v>2</v>
      </c>
      <c r="T173" s="36">
        <f>IF(I173='Parameters for scoring'!W$8,3,0)+IF(I173='Parameters for scoring'!W$7,2,0)+IF(I173='Parameters for scoring'!W$6,1,0)+IF(I173&gt;'Parameters for scoring'!W$6,-1,0)</f>
        <v>2</v>
      </c>
      <c r="U173" s="36">
        <f>IF(J173&lt;'Parameters for scoring'!Q$9,1,0)+IF(J173&lt;'Parameters for scoring'!Q$11,-1,0)+IF(J173&lt;'Parameters for scoring'!Q$8,1,0)+IF(J173&lt;'Parameters for scoring'!Q$11,-1,0)+IF(J173&lt;'Parameters for scoring'!Q$7,1,0)+IF(J173&lt;'Parameters for scoring'!Q$11,-2,0)+IF(J173&gt;'Parameters for scoring'!Q$7,-1,0)</f>
        <v>3</v>
      </c>
      <c r="V173" s="36">
        <f>IF(K173=-1, 2,0)+IF(K173=0,3,0)+IF(K173=1, -2,0)+IF(K173&gt;1,-3,0)+IF(K173=-2, 1,0)+IF(K173&lt;-2, -1,0)</f>
        <v>3</v>
      </c>
      <c r="W173" s="36">
        <f>IF(L173&lt;'Parameters for scoring'!R$9,1,0)+IF(L173&lt;'Parameters for scoring'!R$11,-1,0)+IF(L173&lt;'Parameters for scoring'!R$8,1,0)+IF(L173&lt;'Parameters for scoring'!R$12,-1,0)+IF(L173&lt;'Parameters for scoring'!R$7,1,0)+IF(L173&lt;'Parameters for scoring'!R$13,-2,0)+IF(L173&gt;'Parameters for scoring'!R$7,-1,0)</f>
        <v>3</v>
      </c>
      <c r="X173" s="36">
        <f>IF(M173&lt;'Parameters for scoring'!S$9,1,0)+IF(M173&lt;'Parameters for scoring'!S$11,-1,0)+IF(M173&lt;'Parameters for scoring'!S$8,1,0)+IF(M173&lt;'Parameters for scoring'!S$12,-1,0)+IF(M173&lt;'Parameters for scoring'!S$7,1,0)+IF(M173&lt;'Parameters for scoring'!S$13,-2,0)+IF(M173&gt;'Parameters for scoring'!S$7,-1,0)</f>
        <v>2</v>
      </c>
      <c r="Y173" s="36">
        <f>IF(N173&lt;'Parameters for scoring'!T$9,1,0)+IF(N173&lt;'Parameters for scoring'!T$11,-1,0)+IF(N173&lt;'Parameters for scoring'!T$8,1,0)+IF(N173&lt;'Parameters for scoring'!T$12,-1,0)+IF(N173&lt;'Parameters for scoring'!T$7,1,0)+IF(N173&lt;'Parameters for scoring'!T$13,-2,0)+IF(N173&gt;'Parameters for scoring'!T$7,-1,0)</f>
        <v>3</v>
      </c>
      <c r="Z173" s="36">
        <f>SUM(P173:U173)/2+V173+SUM(W173:X173)/2+Y173</f>
        <v>14</v>
      </c>
      <c r="AA173" s="39" t="s">
        <v>57</v>
      </c>
    </row>
    <row r="174" spans="1:27" x14ac:dyDescent="0.25">
      <c r="A174" s="42" t="str">
        <f>HYPERLINK("Structures\MMV1275013.png","MMV1275013")</f>
        <v>MMV1275013</v>
      </c>
      <c r="B174" t="s">
        <v>354</v>
      </c>
      <c r="C174" t="s">
        <v>355</v>
      </c>
      <c r="D174" t="s">
        <v>356</v>
      </c>
      <c r="E174">
        <v>361.32400000000001</v>
      </c>
      <c r="F174" s="41">
        <v>0.65384615384615385</v>
      </c>
      <c r="G174">
        <v>4</v>
      </c>
      <c r="H174">
        <v>3</v>
      </c>
      <c r="I174">
        <v>2</v>
      </c>
      <c r="J174">
        <v>67.150000000000006</v>
      </c>
      <c r="K174">
        <v>0</v>
      </c>
      <c r="L174">
        <v>3.91</v>
      </c>
      <c r="M174">
        <v>-4.33</v>
      </c>
      <c r="N174">
        <v>3.92</v>
      </c>
      <c r="O174" t="s">
        <v>353</v>
      </c>
      <c r="P174" s="36">
        <f>IF(E174&lt;'Parameters for scoring'!O$9,1,0)+IF(E174&lt;'Parameters for scoring'!O$11,-1,0)+IF(E174&lt;'Parameters for scoring'!O$8,1,0)+IF(E174&lt;'Parameters for scoring'!O$12,-1,0)+IF(E174&lt;'Parameters for scoring'!O$7,1,0)+IF(E174&lt;'Parameters for scoring'!O$13,-2,0)+IF(E174&gt;'Parameters for scoring'!O$7,-1,0)</f>
        <v>3</v>
      </c>
      <c r="Q174" s="36">
        <f>IF(F174&lt;'Parameters for scoring'!P$9,1,0)+IF(F174&lt;'Parameters for scoring'!P$11,-1,0)+IF(F174&lt;'Parameters for scoring'!P$8,1,0)+IF(F174&lt;'Parameters for scoring'!P$12,-1,0)+IF(F174&lt;'Parameters for scoring'!P$7,1,0)+IF(F174&lt;'Parameters for scoring'!P$12,-2,0)+IF(F174&gt;'Parameters for scoring'!P$7,-1,0)</f>
        <v>-1</v>
      </c>
      <c r="R174" s="36">
        <f>IF(G174='Parameters for scoring'!$U$8,3,0)+IF(G174='Parameters for scoring'!$U$7,2,0)+IF(G174='Parameters for scoring'!$U$10, 1,0)+IF(G174='Parameters for scoring'!$U$9,2,0)+IF(G174='Parameters for scoring'!$U$6,1,0)+IF(G174&gt;'Parameters for scoring'!$U$6,-1,0)+IF(G174&lt;'[1]Parameters for scoring'!$U$10,-1,0)</f>
        <v>2</v>
      </c>
      <c r="S174" s="36">
        <f>IF(H174='Parameters for scoring'!V$8,3,0)+IF(H174='Parameters for scoring'!V$7,2,0)+IF(H174='Parameters for scoring'!V$9,2,0)+IF(H174='Parameters for scoring'!V$6,1,0)+IF(H174='Parameters for scoring'!V$10,1,0)+IF(H174&gt;'Parameters for scoring'!V$6,-1,0)</f>
        <v>2</v>
      </c>
      <c r="T174" s="36">
        <f>IF(I174='Parameters for scoring'!W$8,3,0)+IF(I174='Parameters for scoring'!W$7,2,0)+IF(I174='Parameters for scoring'!W$6,1,0)+IF(I174&gt;'Parameters for scoring'!W$6,-1,0)</f>
        <v>1</v>
      </c>
      <c r="U174" s="36">
        <f>IF(J174&lt;'Parameters for scoring'!Q$9,1,0)+IF(J174&lt;'Parameters for scoring'!Q$11,-1,0)+IF(J174&lt;'Parameters for scoring'!Q$8,1,0)+IF(J174&lt;'Parameters for scoring'!Q$11,-1,0)+IF(J174&lt;'Parameters for scoring'!Q$7,1,0)+IF(J174&lt;'Parameters for scoring'!Q$11,-2,0)+IF(J174&gt;'Parameters for scoring'!Q$7,-1,0)</f>
        <v>3</v>
      </c>
      <c r="V174" s="36">
        <f>IF(K174=-1, 2,0)+IF(K174=0,3,0)+IF(K174=1, -2,0)+IF(K174&gt;1,-3,0)+IF(K174=-2, 1,0)+IF(K174&lt;-2, -1,0)</f>
        <v>3</v>
      </c>
      <c r="W174" s="36">
        <f>IF(L174&lt;'Parameters for scoring'!R$9,1,0)+IF(L174&lt;'Parameters for scoring'!R$11,-1,0)+IF(L174&lt;'Parameters for scoring'!R$8,1,0)+IF(L174&lt;'Parameters for scoring'!R$12,-1,0)+IF(L174&lt;'Parameters for scoring'!R$7,1,0)+IF(L174&lt;'Parameters for scoring'!R$13,-2,0)+IF(L174&gt;'Parameters for scoring'!R$7,-1,0)</f>
        <v>3</v>
      </c>
      <c r="X174" s="36">
        <f>IF(M174&lt;'Parameters for scoring'!S$9,1,0)+IF(M174&lt;'Parameters for scoring'!S$11,-1,0)+IF(M174&lt;'Parameters for scoring'!S$8,1,0)+IF(M174&lt;'Parameters for scoring'!S$12,-1,0)+IF(M174&lt;'Parameters for scoring'!S$7,1,0)+IF(M174&lt;'Parameters for scoring'!S$13,-2,0)+IF(M174&gt;'Parameters for scoring'!S$7,-1,0)</f>
        <v>3</v>
      </c>
      <c r="Y174" s="36">
        <f>IF(N174&lt;'Parameters for scoring'!T$9,1,0)+IF(N174&lt;'Parameters for scoring'!T$11,-1,0)+IF(N174&lt;'Parameters for scoring'!T$8,1,0)+IF(N174&lt;'Parameters for scoring'!T$12,-1,0)+IF(N174&lt;'Parameters for scoring'!T$7,1,0)+IF(N174&lt;'Parameters for scoring'!T$13,-2,0)+IF(N174&gt;'Parameters for scoring'!T$7,-1,0)</f>
        <v>3</v>
      </c>
      <c r="Z174" s="36">
        <f>SUM(P174:U174)/2+V174+SUM(W174:X174)/2+Y174</f>
        <v>14</v>
      </c>
      <c r="AA174" s="39" t="s">
        <v>57</v>
      </c>
    </row>
    <row r="175" spans="1:27" x14ac:dyDescent="0.25">
      <c r="A175" s="42" t="str">
        <f>HYPERLINK("Structures\MMV1071073.png","MMV1071073")</f>
        <v>MMV1071073</v>
      </c>
      <c r="B175" t="s">
        <v>365</v>
      </c>
      <c r="C175" t="s">
        <v>366</v>
      </c>
      <c r="D175" t="s">
        <v>367</v>
      </c>
      <c r="E175">
        <v>369.428</v>
      </c>
      <c r="F175" s="41">
        <v>0.75</v>
      </c>
      <c r="G175">
        <v>4</v>
      </c>
      <c r="H175">
        <v>4</v>
      </c>
      <c r="I175">
        <v>1</v>
      </c>
      <c r="J175">
        <v>72.180000000000007</v>
      </c>
      <c r="K175">
        <v>0</v>
      </c>
      <c r="L175">
        <v>3.43</v>
      </c>
      <c r="M175">
        <v>-4.46</v>
      </c>
      <c r="N175">
        <v>3.43</v>
      </c>
      <c r="O175" t="s">
        <v>364</v>
      </c>
      <c r="P175" s="36">
        <f>IF(E175&lt;'Parameters for scoring'!O$9,1,0)+IF(E175&lt;'Parameters for scoring'!O$11,-1,0)+IF(E175&lt;'Parameters for scoring'!O$8,1,0)+IF(E175&lt;'Parameters for scoring'!O$12,-1,0)+IF(E175&lt;'Parameters for scoring'!O$7,1,0)+IF(E175&lt;'Parameters for scoring'!O$13,-2,0)+IF(E175&gt;'Parameters for scoring'!O$7,-1,0)</f>
        <v>3</v>
      </c>
      <c r="Q175" s="36">
        <f>IF(F175&lt;'Parameters for scoring'!P$9,1,0)+IF(F175&lt;'Parameters for scoring'!P$11,-1,0)+IF(F175&lt;'Parameters for scoring'!P$8,1,0)+IF(F175&lt;'Parameters for scoring'!P$12,-1,0)+IF(F175&lt;'Parameters for scoring'!P$7,1,0)+IF(F175&lt;'Parameters for scoring'!P$12,-2,0)+IF(F175&gt;'Parameters for scoring'!P$7,-1,0)</f>
        <v>-1</v>
      </c>
      <c r="R175" s="36">
        <f>IF(G175='Parameters for scoring'!$U$8,3,0)+IF(G175='Parameters for scoring'!$U$7,2,0)+IF(G175='Parameters for scoring'!$U$10, 1,0)+IF(G175='Parameters for scoring'!$U$9,2,0)+IF(G175='Parameters for scoring'!$U$6,1,0)+IF(G175&gt;'Parameters for scoring'!$U$6,-1,0)+IF(G175&lt;'[1]Parameters for scoring'!$U$10,-1,0)</f>
        <v>2</v>
      </c>
      <c r="S175" s="36">
        <f>IF(H175='Parameters for scoring'!V$8,3,0)+IF(H175='Parameters for scoring'!V$7,2,0)+IF(H175='Parameters for scoring'!V$9,2,0)+IF(H175='Parameters for scoring'!V$6,1,0)+IF(H175='Parameters for scoring'!V$10,1,0)+IF(H175&gt;'Parameters for scoring'!V$6,-1,0)</f>
        <v>1</v>
      </c>
      <c r="T175" s="36">
        <f>IF(I175='Parameters for scoring'!W$8,3,0)+IF(I175='Parameters for scoring'!W$7,2,0)+IF(I175='Parameters for scoring'!W$6,1,0)+IF(I175&gt;'Parameters for scoring'!W$6,-1,0)</f>
        <v>2</v>
      </c>
      <c r="U175" s="36">
        <f>IF(J175&lt;'Parameters for scoring'!Q$9,1,0)+IF(J175&lt;'Parameters for scoring'!Q$11,-1,0)+IF(J175&lt;'Parameters for scoring'!Q$8,1,0)+IF(J175&lt;'Parameters for scoring'!Q$11,-1,0)+IF(J175&lt;'Parameters for scoring'!Q$7,1,0)+IF(J175&lt;'Parameters for scoring'!Q$11,-2,0)+IF(J175&gt;'Parameters for scoring'!Q$7,-1,0)</f>
        <v>3</v>
      </c>
      <c r="V175" s="36">
        <f>IF(K175=-1, 2,0)+IF(K175=0,3,0)+IF(K175=1, -2,0)+IF(K175&gt;1,-3,0)+IF(K175=-2, 1,0)+IF(K175&lt;-2, -1,0)</f>
        <v>3</v>
      </c>
      <c r="W175" s="36">
        <f>IF(L175&lt;'Parameters for scoring'!R$9,1,0)+IF(L175&lt;'Parameters for scoring'!R$11,-1,0)+IF(L175&lt;'Parameters for scoring'!R$8,1,0)+IF(L175&lt;'Parameters for scoring'!R$12,-1,0)+IF(L175&lt;'Parameters for scoring'!R$7,1,0)+IF(L175&lt;'Parameters for scoring'!R$13,-2,0)+IF(L175&gt;'Parameters for scoring'!R$7,-1,0)</f>
        <v>3</v>
      </c>
      <c r="X175" s="36">
        <f>IF(M175&lt;'Parameters for scoring'!S$9,1,0)+IF(M175&lt;'Parameters for scoring'!S$11,-1,0)+IF(M175&lt;'Parameters for scoring'!S$8,1,0)+IF(M175&lt;'Parameters for scoring'!S$12,-1,0)+IF(M175&lt;'Parameters for scoring'!S$7,1,0)+IF(M175&lt;'Parameters for scoring'!S$13,-2,0)+IF(M175&gt;'Parameters for scoring'!S$7,-1,0)</f>
        <v>3</v>
      </c>
      <c r="Y175" s="36">
        <f>IF(N175&lt;'Parameters for scoring'!T$9,1,0)+IF(N175&lt;'Parameters for scoring'!T$11,-1,0)+IF(N175&lt;'Parameters for scoring'!T$8,1,0)+IF(N175&lt;'Parameters for scoring'!T$12,-1,0)+IF(N175&lt;'Parameters for scoring'!T$7,1,0)+IF(N175&lt;'Parameters for scoring'!T$13,-2,0)+IF(N175&gt;'Parameters for scoring'!T$7,-1,0)</f>
        <v>3</v>
      </c>
      <c r="Z175" s="36">
        <f>SUM(P175:U175)/2+V175+SUM(W175:X175)/2+Y175</f>
        <v>14</v>
      </c>
      <c r="AA175" s="39" t="s">
        <v>57</v>
      </c>
    </row>
    <row r="176" spans="1:27" x14ac:dyDescent="0.25">
      <c r="A176" s="42" t="str">
        <f>HYPERLINK("Structures\MMV1252651.png","MMV1252651")</f>
        <v>MMV1252651</v>
      </c>
      <c r="B176" t="s">
        <v>380</v>
      </c>
      <c r="C176" t="s">
        <v>381</v>
      </c>
      <c r="D176" t="s">
        <v>382</v>
      </c>
      <c r="E176">
        <v>366.44</v>
      </c>
      <c r="F176" s="41">
        <v>0.65384615384615385</v>
      </c>
      <c r="G176">
        <v>4</v>
      </c>
      <c r="H176">
        <v>4</v>
      </c>
      <c r="I176">
        <v>0</v>
      </c>
      <c r="J176">
        <v>51.66</v>
      </c>
      <c r="K176">
        <v>0</v>
      </c>
      <c r="L176">
        <v>3.72</v>
      </c>
      <c r="M176">
        <v>-5.34</v>
      </c>
      <c r="N176">
        <v>3.72</v>
      </c>
      <c r="O176" t="s">
        <v>379</v>
      </c>
      <c r="P176" s="36">
        <f>IF(E176&lt;'Parameters for scoring'!O$9,1,0)+IF(E176&lt;'Parameters for scoring'!O$11,-1,0)+IF(E176&lt;'Parameters for scoring'!O$8,1,0)+IF(E176&lt;'Parameters for scoring'!O$12,-1,0)+IF(E176&lt;'Parameters for scoring'!O$7,1,0)+IF(E176&lt;'Parameters for scoring'!O$13,-2,0)+IF(E176&gt;'Parameters for scoring'!O$7,-1,0)</f>
        <v>3</v>
      </c>
      <c r="Q176" s="36">
        <f>IF(F176&lt;'Parameters for scoring'!P$9,1,0)+IF(F176&lt;'Parameters for scoring'!P$11,-1,0)+IF(F176&lt;'Parameters for scoring'!P$8,1,0)+IF(F176&lt;'Parameters for scoring'!P$12,-1,0)+IF(F176&lt;'Parameters for scoring'!P$7,1,0)+IF(F176&lt;'Parameters for scoring'!P$12,-2,0)+IF(F176&gt;'Parameters for scoring'!P$7,-1,0)</f>
        <v>-1</v>
      </c>
      <c r="R176" s="36">
        <f>IF(G176='Parameters for scoring'!$U$8,3,0)+IF(G176='Parameters for scoring'!$U$7,2,0)+IF(G176='Parameters for scoring'!$U$10, 1,0)+IF(G176='Parameters for scoring'!$U$9,2,0)+IF(G176='Parameters for scoring'!$U$6,1,0)+IF(G176&gt;'Parameters for scoring'!$U$6,-1,0)+IF(G176&lt;'[1]Parameters for scoring'!$U$10,-1,0)</f>
        <v>2</v>
      </c>
      <c r="S176" s="36">
        <f>IF(H176='Parameters for scoring'!V$8,3,0)+IF(H176='Parameters for scoring'!V$7,2,0)+IF(H176='Parameters for scoring'!V$9,2,0)+IF(H176='Parameters for scoring'!V$6,1,0)+IF(H176='Parameters for scoring'!V$10,1,0)+IF(H176&gt;'Parameters for scoring'!V$6,-1,0)</f>
        <v>1</v>
      </c>
      <c r="T176" s="36">
        <f>IF(I176='Parameters for scoring'!W$8,3,0)+IF(I176='Parameters for scoring'!W$7,2,0)+IF(I176='Parameters for scoring'!W$6,1,0)+IF(I176&gt;'Parameters for scoring'!W$6,-1,0)</f>
        <v>3</v>
      </c>
      <c r="U176" s="36">
        <f>IF(J176&lt;'Parameters for scoring'!Q$9,1,0)+IF(J176&lt;'Parameters for scoring'!Q$11,-1,0)+IF(J176&lt;'Parameters for scoring'!Q$8,1,0)+IF(J176&lt;'Parameters for scoring'!Q$11,-1,0)+IF(J176&lt;'Parameters for scoring'!Q$7,1,0)+IF(J176&lt;'Parameters for scoring'!Q$11,-2,0)+IF(J176&gt;'Parameters for scoring'!Q$7,-1,0)</f>
        <v>3</v>
      </c>
      <c r="V176" s="36">
        <f>IF(K176=-1, 2,0)+IF(K176=0,3,0)+IF(K176=1, -2,0)+IF(K176&gt;1,-3,0)+IF(K176=-2, 1,0)+IF(K176&lt;-2, -1,0)</f>
        <v>3</v>
      </c>
      <c r="W176" s="36">
        <f>IF(L176&lt;'Parameters for scoring'!R$9,1,0)+IF(L176&lt;'Parameters for scoring'!R$11,-1,0)+IF(L176&lt;'Parameters for scoring'!R$8,1,0)+IF(L176&lt;'Parameters for scoring'!R$12,-1,0)+IF(L176&lt;'Parameters for scoring'!R$7,1,0)+IF(L176&lt;'Parameters for scoring'!R$13,-2,0)+IF(L176&gt;'Parameters for scoring'!R$7,-1,0)</f>
        <v>3</v>
      </c>
      <c r="X176" s="36">
        <f>IF(M176&lt;'Parameters for scoring'!S$9,1,0)+IF(M176&lt;'Parameters for scoring'!S$11,-1,0)+IF(M176&lt;'Parameters for scoring'!S$8,1,0)+IF(M176&lt;'Parameters for scoring'!S$12,-1,0)+IF(M176&lt;'Parameters for scoring'!S$7,1,0)+IF(M176&lt;'Parameters for scoring'!S$13,-2,0)+IF(M176&gt;'Parameters for scoring'!S$7,-1,0)</f>
        <v>2</v>
      </c>
      <c r="Y176" s="36">
        <f>IF(N176&lt;'Parameters for scoring'!T$9,1,0)+IF(N176&lt;'Parameters for scoring'!T$11,-1,0)+IF(N176&lt;'Parameters for scoring'!T$8,1,0)+IF(N176&lt;'Parameters for scoring'!T$12,-1,0)+IF(N176&lt;'Parameters for scoring'!T$7,1,0)+IF(N176&lt;'Parameters for scoring'!T$13,-2,0)+IF(N176&gt;'Parameters for scoring'!T$7,-1,0)</f>
        <v>3</v>
      </c>
      <c r="Z176" s="36">
        <f>SUM(P176:U176)/2+V176+SUM(W176:X176)/2+Y176</f>
        <v>14</v>
      </c>
      <c r="AA176" s="39" t="s">
        <v>57</v>
      </c>
    </row>
    <row r="177" spans="1:27" x14ac:dyDescent="0.25">
      <c r="A177" s="42" t="str">
        <f>HYPERLINK("Structures\MMV1394129.png","MMV1394129")</f>
        <v>MMV1394129</v>
      </c>
      <c r="B177" t="s">
        <v>388</v>
      </c>
      <c r="C177" t="s">
        <v>389</v>
      </c>
      <c r="D177" t="s">
        <v>390</v>
      </c>
      <c r="E177">
        <v>335.35899999999998</v>
      </c>
      <c r="F177" s="41">
        <v>0.64</v>
      </c>
      <c r="G177">
        <v>3</v>
      </c>
      <c r="H177">
        <v>3</v>
      </c>
      <c r="I177">
        <v>0</v>
      </c>
      <c r="J177">
        <v>55.84</v>
      </c>
      <c r="K177">
        <v>0</v>
      </c>
      <c r="L177">
        <v>3.01</v>
      </c>
      <c r="M177">
        <v>-5.43</v>
      </c>
      <c r="N177">
        <v>3.01</v>
      </c>
      <c r="O177" t="s">
        <v>387</v>
      </c>
      <c r="P177" s="36">
        <f>IF(E177&lt;'Parameters for scoring'!O$9,1,0)+IF(E177&lt;'Parameters for scoring'!O$11,-1,0)+IF(E177&lt;'Parameters for scoring'!O$8,1,0)+IF(E177&lt;'Parameters for scoring'!O$12,-1,0)+IF(E177&lt;'Parameters for scoring'!O$7,1,0)+IF(E177&lt;'Parameters for scoring'!O$13,-2,0)+IF(E177&gt;'Parameters for scoring'!O$7,-1,0)</f>
        <v>3</v>
      </c>
      <c r="Q177" s="36">
        <f>IF(F177&lt;'Parameters for scoring'!P$9,1,0)+IF(F177&lt;'Parameters for scoring'!P$11,-1,0)+IF(F177&lt;'Parameters for scoring'!P$8,1,0)+IF(F177&lt;'Parameters for scoring'!P$12,-1,0)+IF(F177&lt;'Parameters for scoring'!P$7,1,0)+IF(F177&lt;'Parameters for scoring'!P$12,-2,0)+IF(F177&gt;'Parameters for scoring'!P$7,-1,0)</f>
        <v>-1</v>
      </c>
      <c r="R177" s="36">
        <f>IF(G177='Parameters for scoring'!$U$8,3,0)+IF(G177='Parameters for scoring'!$U$7,2,0)+IF(G177='Parameters for scoring'!$U$10, 1,0)+IF(G177='Parameters for scoring'!$U$9,2,0)+IF(G177='Parameters for scoring'!$U$6,1,0)+IF(G177&gt;'Parameters for scoring'!$U$6,-1,0)+IF(G177&lt;'[1]Parameters for scoring'!$U$10,-1,0)</f>
        <v>1</v>
      </c>
      <c r="S177" s="36">
        <f>IF(H177='Parameters for scoring'!V$8,3,0)+IF(H177='Parameters for scoring'!V$7,2,0)+IF(H177='Parameters for scoring'!V$9,2,0)+IF(H177='Parameters for scoring'!V$6,1,0)+IF(H177='Parameters for scoring'!V$10,1,0)+IF(H177&gt;'Parameters for scoring'!V$6,-1,0)</f>
        <v>2</v>
      </c>
      <c r="T177" s="36">
        <f>IF(I177='Parameters for scoring'!W$8,3,0)+IF(I177='Parameters for scoring'!W$7,2,0)+IF(I177='Parameters for scoring'!W$6,1,0)+IF(I177&gt;'Parameters for scoring'!W$6,-1,0)</f>
        <v>3</v>
      </c>
      <c r="U177" s="36">
        <f>IF(J177&lt;'Parameters for scoring'!Q$9,1,0)+IF(J177&lt;'Parameters for scoring'!Q$11,-1,0)+IF(J177&lt;'Parameters for scoring'!Q$8,1,0)+IF(J177&lt;'Parameters for scoring'!Q$11,-1,0)+IF(J177&lt;'Parameters for scoring'!Q$7,1,0)+IF(J177&lt;'Parameters for scoring'!Q$11,-2,0)+IF(J177&gt;'Parameters for scoring'!Q$7,-1,0)</f>
        <v>3</v>
      </c>
      <c r="V177" s="36">
        <f>IF(K177=-1, 2,0)+IF(K177=0,3,0)+IF(K177=1, -2,0)+IF(K177&gt;1,-3,0)+IF(K177=-2, 1,0)+IF(K177&lt;-2, -1,0)</f>
        <v>3</v>
      </c>
      <c r="W177" s="36">
        <f>IF(L177&lt;'Parameters for scoring'!R$9,1,0)+IF(L177&lt;'Parameters for scoring'!R$11,-1,0)+IF(L177&lt;'Parameters for scoring'!R$8,1,0)+IF(L177&lt;'Parameters for scoring'!R$12,-1,0)+IF(L177&lt;'Parameters for scoring'!R$7,1,0)+IF(L177&lt;'Parameters for scoring'!R$13,-2,0)+IF(L177&gt;'Parameters for scoring'!R$7,-1,0)</f>
        <v>3</v>
      </c>
      <c r="X177" s="36">
        <f>IF(M177&lt;'Parameters for scoring'!S$9,1,0)+IF(M177&lt;'Parameters for scoring'!S$11,-1,0)+IF(M177&lt;'Parameters for scoring'!S$8,1,0)+IF(M177&lt;'Parameters for scoring'!S$12,-1,0)+IF(M177&lt;'Parameters for scoring'!S$7,1,0)+IF(M177&lt;'Parameters for scoring'!S$13,-2,0)+IF(M177&gt;'Parameters for scoring'!S$7,-1,0)</f>
        <v>2</v>
      </c>
      <c r="Y177" s="36">
        <f>IF(N177&lt;'Parameters for scoring'!T$9,1,0)+IF(N177&lt;'Parameters for scoring'!T$11,-1,0)+IF(N177&lt;'Parameters for scoring'!T$8,1,0)+IF(N177&lt;'Parameters for scoring'!T$12,-1,0)+IF(N177&lt;'Parameters for scoring'!T$7,1,0)+IF(N177&lt;'Parameters for scoring'!T$13,-2,0)+IF(N177&gt;'Parameters for scoring'!T$7,-1,0)</f>
        <v>3</v>
      </c>
      <c r="Z177" s="36">
        <f>SUM(P177:U177)/2+V177+SUM(W177:X177)/2+Y177</f>
        <v>14</v>
      </c>
      <c r="AA177" s="39" t="s">
        <v>57</v>
      </c>
    </row>
    <row r="178" spans="1:27" x14ac:dyDescent="0.25">
      <c r="A178" s="42" t="str">
        <f>HYPERLINK("Structures\MMV1068987.png","MMV1068987")</f>
        <v>MMV1068987</v>
      </c>
      <c r="B178" t="s">
        <v>395</v>
      </c>
      <c r="C178" t="s">
        <v>396</v>
      </c>
      <c r="D178" t="s">
        <v>397</v>
      </c>
      <c r="E178">
        <v>347.44</v>
      </c>
      <c r="F178" s="41">
        <v>0.76</v>
      </c>
      <c r="G178">
        <v>4</v>
      </c>
      <c r="H178">
        <v>3</v>
      </c>
      <c r="I178">
        <v>1</v>
      </c>
      <c r="J178">
        <v>58.64</v>
      </c>
      <c r="K178">
        <v>0</v>
      </c>
      <c r="L178">
        <v>4.24</v>
      </c>
      <c r="M178">
        <v>-5.95</v>
      </c>
      <c r="N178">
        <v>4.24</v>
      </c>
      <c r="O178" t="s">
        <v>394</v>
      </c>
      <c r="P178" s="36">
        <f>IF(E178&lt;'Parameters for scoring'!O$9,1,0)+IF(E178&lt;'Parameters for scoring'!O$11,-1,0)+IF(E178&lt;'Parameters for scoring'!O$8,1,0)+IF(E178&lt;'Parameters for scoring'!O$12,-1,0)+IF(E178&lt;'Parameters for scoring'!O$7,1,0)+IF(E178&lt;'Parameters for scoring'!O$13,-2,0)+IF(E178&gt;'Parameters for scoring'!O$7,-1,0)</f>
        <v>3</v>
      </c>
      <c r="Q178" s="36">
        <f>IF(F178&lt;'Parameters for scoring'!P$9,1,0)+IF(F178&lt;'Parameters for scoring'!P$11,-1,0)+IF(F178&lt;'Parameters for scoring'!P$8,1,0)+IF(F178&lt;'Parameters for scoring'!P$12,-1,0)+IF(F178&lt;'Parameters for scoring'!P$7,1,0)+IF(F178&lt;'Parameters for scoring'!P$12,-2,0)+IF(F178&gt;'Parameters for scoring'!P$7,-1,0)</f>
        <v>-1</v>
      </c>
      <c r="R178" s="36">
        <f>IF(G178='Parameters for scoring'!$U$8,3,0)+IF(G178='Parameters for scoring'!$U$7,2,0)+IF(G178='Parameters for scoring'!$U$10, 1,0)+IF(G178='Parameters for scoring'!$U$9,2,0)+IF(G178='Parameters for scoring'!$U$6,1,0)+IF(G178&gt;'Parameters for scoring'!$U$6,-1,0)+IF(G178&lt;'[1]Parameters for scoring'!$U$10,-1,0)</f>
        <v>2</v>
      </c>
      <c r="S178" s="36">
        <f>IF(H178='Parameters for scoring'!V$8,3,0)+IF(H178='Parameters for scoring'!V$7,2,0)+IF(H178='Parameters for scoring'!V$9,2,0)+IF(H178='Parameters for scoring'!V$6,1,0)+IF(H178='Parameters for scoring'!V$10,1,0)+IF(H178&gt;'Parameters for scoring'!V$6,-1,0)</f>
        <v>2</v>
      </c>
      <c r="T178" s="36">
        <f>IF(I178='Parameters for scoring'!W$8,3,0)+IF(I178='Parameters for scoring'!W$7,2,0)+IF(I178='Parameters for scoring'!W$6,1,0)+IF(I178&gt;'Parameters for scoring'!W$6,-1,0)</f>
        <v>2</v>
      </c>
      <c r="U178" s="36">
        <f>IF(J178&lt;'Parameters for scoring'!Q$9,1,0)+IF(J178&lt;'Parameters for scoring'!Q$11,-1,0)+IF(J178&lt;'Parameters for scoring'!Q$8,1,0)+IF(J178&lt;'Parameters for scoring'!Q$11,-1,0)+IF(J178&lt;'Parameters for scoring'!Q$7,1,0)+IF(J178&lt;'Parameters for scoring'!Q$11,-2,0)+IF(J178&gt;'Parameters for scoring'!Q$7,-1,0)</f>
        <v>3</v>
      </c>
      <c r="V178" s="36">
        <f>IF(K178=-1, 2,0)+IF(K178=0,3,0)+IF(K178=1, -2,0)+IF(K178&gt;1,-3,0)+IF(K178=-2, 1,0)+IF(K178&lt;-2, -1,0)</f>
        <v>3</v>
      </c>
      <c r="W178" s="36">
        <f>IF(L178&lt;'Parameters for scoring'!R$9,1,0)+IF(L178&lt;'Parameters for scoring'!R$11,-1,0)+IF(L178&lt;'Parameters for scoring'!R$8,1,0)+IF(L178&lt;'Parameters for scoring'!R$12,-1,0)+IF(L178&lt;'Parameters for scoring'!R$7,1,0)+IF(L178&lt;'Parameters for scoring'!R$13,-2,0)+IF(L178&gt;'Parameters for scoring'!R$7,-1,0)</f>
        <v>3</v>
      </c>
      <c r="X178" s="36">
        <f>IF(M178&lt;'Parameters for scoring'!S$9,1,0)+IF(M178&lt;'Parameters for scoring'!S$11,-1,0)+IF(M178&lt;'Parameters for scoring'!S$8,1,0)+IF(M178&lt;'Parameters for scoring'!S$12,-1,0)+IF(M178&lt;'Parameters for scoring'!S$7,1,0)+IF(M178&lt;'Parameters for scoring'!S$13,-2,0)+IF(M178&gt;'Parameters for scoring'!S$7,-1,0)</f>
        <v>2</v>
      </c>
      <c r="Y178" s="36">
        <f>IF(N178&lt;'Parameters for scoring'!T$9,1,0)+IF(N178&lt;'Parameters for scoring'!T$11,-1,0)+IF(N178&lt;'Parameters for scoring'!T$8,1,0)+IF(N178&lt;'Parameters for scoring'!T$12,-1,0)+IF(N178&lt;'Parameters for scoring'!T$7,1,0)+IF(N178&lt;'Parameters for scoring'!T$13,-2,0)+IF(N178&gt;'Parameters for scoring'!T$7,-1,0)</f>
        <v>3</v>
      </c>
      <c r="Z178" s="36">
        <f>SUM(P178:U178)/2+V178+SUM(W178:X178)/2+Y178</f>
        <v>14</v>
      </c>
      <c r="AA178" s="39" t="s">
        <v>57</v>
      </c>
    </row>
    <row r="179" spans="1:27" x14ac:dyDescent="0.25">
      <c r="A179" s="42" t="str">
        <f>HYPERLINK("Structures\MMV1104039.png","MMV1104039")</f>
        <v>MMV1104039</v>
      </c>
      <c r="B179" t="s">
        <v>399</v>
      </c>
      <c r="C179" t="s">
        <v>400</v>
      </c>
      <c r="D179" t="s">
        <v>401</v>
      </c>
      <c r="E179">
        <v>357.41699999999997</v>
      </c>
      <c r="F179" s="41">
        <v>0.62962962962962965</v>
      </c>
      <c r="G179">
        <v>3</v>
      </c>
      <c r="H179">
        <v>4</v>
      </c>
      <c r="I179">
        <v>0</v>
      </c>
      <c r="J179">
        <v>65.16</v>
      </c>
      <c r="K179">
        <v>0</v>
      </c>
      <c r="L179">
        <v>3.2</v>
      </c>
      <c r="M179">
        <v>-3.97</v>
      </c>
      <c r="N179">
        <v>3.2</v>
      </c>
      <c r="O179" t="s">
        <v>398</v>
      </c>
      <c r="P179" s="36">
        <f>IF(E179&lt;'Parameters for scoring'!O$9,1,0)+IF(E179&lt;'Parameters for scoring'!O$11,-1,0)+IF(E179&lt;'Parameters for scoring'!O$8,1,0)+IF(E179&lt;'Parameters for scoring'!O$12,-1,0)+IF(E179&lt;'Parameters for scoring'!O$7,1,0)+IF(E179&lt;'Parameters for scoring'!O$13,-2,0)+IF(E179&gt;'Parameters for scoring'!O$7,-1,0)</f>
        <v>3</v>
      </c>
      <c r="Q179" s="36">
        <f>IF(F179&lt;'Parameters for scoring'!P$9,1,0)+IF(F179&lt;'Parameters for scoring'!P$11,-1,0)+IF(F179&lt;'Parameters for scoring'!P$8,1,0)+IF(F179&lt;'Parameters for scoring'!P$12,-1,0)+IF(F179&lt;'Parameters for scoring'!P$7,1,0)+IF(F179&lt;'Parameters for scoring'!P$12,-2,0)+IF(F179&gt;'Parameters for scoring'!P$7,-1,0)</f>
        <v>-1</v>
      </c>
      <c r="R179" s="36">
        <f>IF(G179='Parameters for scoring'!$U$8,3,0)+IF(G179='Parameters for scoring'!$U$7,2,0)+IF(G179='Parameters for scoring'!$U$10, 1,0)+IF(G179='Parameters for scoring'!$U$9,2,0)+IF(G179='Parameters for scoring'!$U$6,1,0)+IF(G179&gt;'Parameters for scoring'!$U$6,-1,0)+IF(G179&lt;'[1]Parameters for scoring'!$U$10,-1,0)</f>
        <v>1</v>
      </c>
      <c r="S179" s="36">
        <f>IF(H179='Parameters for scoring'!V$8,3,0)+IF(H179='Parameters for scoring'!V$7,2,0)+IF(H179='Parameters for scoring'!V$9,2,0)+IF(H179='Parameters for scoring'!V$6,1,0)+IF(H179='Parameters for scoring'!V$10,1,0)+IF(H179&gt;'Parameters for scoring'!V$6,-1,0)</f>
        <v>1</v>
      </c>
      <c r="T179" s="36">
        <f>IF(I179='Parameters for scoring'!W$8,3,0)+IF(I179='Parameters for scoring'!W$7,2,0)+IF(I179='Parameters for scoring'!W$6,1,0)+IF(I179&gt;'Parameters for scoring'!W$6,-1,0)</f>
        <v>3</v>
      </c>
      <c r="U179" s="36">
        <f>IF(J179&lt;'Parameters for scoring'!Q$9,1,0)+IF(J179&lt;'Parameters for scoring'!Q$11,-1,0)+IF(J179&lt;'Parameters for scoring'!Q$8,1,0)+IF(J179&lt;'Parameters for scoring'!Q$11,-1,0)+IF(J179&lt;'Parameters for scoring'!Q$7,1,0)+IF(J179&lt;'Parameters for scoring'!Q$11,-2,0)+IF(J179&gt;'Parameters for scoring'!Q$7,-1,0)</f>
        <v>3</v>
      </c>
      <c r="V179" s="36">
        <f>IF(K179=-1, 2,0)+IF(K179=0,3,0)+IF(K179=1, -2,0)+IF(K179&gt;1,-3,0)+IF(K179=-2, 1,0)+IF(K179&lt;-2, -1,0)</f>
        <v>3</v>
      </c>
      <c r="W179" s="36">
        <f>IF(L179&lt;'Parameters for scoring'!R$9,1,0)+IF(L179&lt;'Parameters for scoring'!R$11,-1,0)+IF(L179&lt;'Parameters for scoring'!R$8,1,0)+IF(L179&lt;'Parameters for scoring'!R$12,-1,0)+IF(L179&lt;'Parameters for scoring'!R$7,1,0)+IF(L179&lt;'Parameters for scoring'!R$13,-2,0)+IF(L179&gt;'Parameters for scoring'!R$7,-1,0)</f>
        <v>3</v>
      </c>
      <c r="X179" s="36">
        <f>IF(M179&lt;'Parameters for scoring'!S$9,1,0)+IF(M179&lt;'Parameters for scoring'!S$11,-1,0)+IF(M179&lt;'Parameters for scoring'!S$8,1,0)+IF(M179&lt;'Parameters for scoring'!S$12,-1,0)+IF(M179&lt;'Parameters for scoring'!S$7,1,0)+IF(M179&lt;'Parameters for scoring'!S$13,-2,0)+IF(M179&gt;'Parameters for scoring'!S$7,-1,0)</f>
        <v>3</v>
      </c>
      <c r="Y179" s="36">
        <f>IF(N179&lt;'Parameters for scoring'!T$9,1,0)+IF(N179&lt;'Parameters for scoring'!T$11,-1,0)+IF(N179&lt;'Parameters for scoring'!T$8,1,0)+IF(N179&lt;'Parameters for scoring'!T$12,-1,0)+IF(N179&lt;'Parameters for scoring'!T$7,1,0)+IF(N179&lt;'Parameters for scoring'!T$13,-2,0)+IF(N179&gt;'Parameters for scoring'!T$7,-1,0)</f>
        <v>3</v>
      </c>
      <c r="Z179" s="36">
        <f>SUM(P179:U179)/2+V179+SUM(W179:X179)/2+Y179</f>
        <v>14</v>
      </c>
      <c r="AA179" s="39" t="s">
        <v>57</v>
      </c>
    </row>
    <row r="180" spans="1:27" x14ac:dyDescent="0.25">
      <c r="A180" s="42" t="str">
        <f>HYPERLINK("Structures\MMV1071768.png","MMV1071768")</f>
        <v>MMV1071768</v>
      </c>
      <c r="B180" t="s">
        <v>403</v>
      </c>
      <c r="C180" t="s">
        <v>404</v>
      </c>
      <c r="D180" t="s">
        <v>405</v>
      </c>
      <c r="E180">
        <v>358.34500000000003</v>
      </c>
      <c r="F180" s="41">
        <v>0.61538461538461542</v>
      </c>
      <c r="G180">
        <v>4</v>
      </c>
      <c r="H180">
        <v>4</v>
      </c>
      <c r="I180">
        <v>1</v>
      </c>
      <c r="J180">
        <v>58.64</v>
      </c>
      <c r="K180">
        <v>0</v>
      </c>
      <c r="L180">
        <v>3.03</v>
      </c>
      <c r="M180">
        <v>-4.79</v>
      </c>
      <c r="N180">
        <v>3.03</v>
      </c>
      <c r="O180" t="s">
        <v>402</v>
      </c>
      <c r="P180" s="36">
        <f>IF(E180&lt;'Parameters for scoring'!O$9,1,0)+IF(E180&lt;'Parameters for scoring'!O$11,-1,0)+IF(E180&lt;'Parameters for scoring'!O$8,1,0)+IF(E180&lt;'Parameters for scoring'!O$12,-1,0)+IF(E180&lt;'Parameters for scoring'!O$7,1,0)+IF(E180&lt;'Parameters for scoring'!O$13,-2,0)+IF(E180&gt;'Parameters for scoring'!O$7,-1,0)</f>
        <v>3</v>
      </c>
      <c r="Q180" s="36">
        <f>IF(F180&lt;'Parameters for scoring'!P$9,1,0)+IF(F180&lt;'Parameters for scoring'!P$11,-1,0)+IF(F180&lt;'Parameters for scoring'!P$8,1,0)+IF(F180&lt;'Parameters for scoring'!P$12,-1,0)+IF(F180&lt;'Parameters for scoring'!P$7,1,0)+IF(F180&lt;'Parameters for scoring'!P$12,-2,0)+IF(F180&gt;'Parameters for scoring'!P$7,-1,0)</f>
        <v>-1</v>
      </c>
      <c r="R180" s="36">
        <f>IF(G180='Parameters for scoring'!$U$8,3,0)+IF(G180='Parameters for scoring'!$U$7,2,0)+IF(G180='Parameters for scoring'!$U$10, 1,0)+IF(G180='Parameters for scoring'!$U$9,2,0)+IF(G180='Parameters for scoring'!$U$6,1,0)+IF(G180&gt;'Parameters for scoring'!$U$6,-1,0)+IF(G180&lt;'[1]Parameters for scoring'!$U$10,-1,0)</f>
        <v>2</v>
      </c>
      <c r="S180" s="36">
        <f>IF(H180='Parameters for scoring'!V$8,3,0)+IF(H180='Parameters for scoring'!V$7,2,0)+IF(H180='Parameters for scoring'!V$9,2,0)+IF(H180='Parameters for scoring'!V$6,1,0)+IF(H180='Parameters for scoring'!V$10,1,0)+IF(H180&gt;'Parameters for scoring'!V$6,-1,0)</f>
        <v>1</v>
      </c>
      <c r="T180" s="36">
        <f>IF(I180='Parameters for scoring'!W$8,3,0)+IF(I180='Parameters for scoring'!W$7,2,0)+IF(I180='Parameters for scoring'!W$6,1,0)+IF(I180&gt;'Parameters for scoring'!W$6,-1,0)</f>
        <v>2</v>
      </c>
      <c r="U180" s="36">
        <f>IF(J180&lt;'Parameters for scoring'!Q$9,1,0)+IF(J180&lt;'Parameters for scoring'!Q$11,-1,0)+IF(J180&lt;'Parameters for scoring'!Q$8,1,0)+IF(J180&lt;'Parameters for scoring'!Q$11,-1,0)+IF(J180&lt;'Parameters for scoring'!Q$7,1,0)+IF(J180&lt;'Parameters for scoring'!Q$11,-2,0)+IF(J180&gt;'Parameters for scoring'!Q$7,-1,0)</f>
        <v>3</v>
      </c>
      <c r="V180" s="36">
        <f>IF(K180=-1, 2,0)+IF(K180=0,3,0)+IF(K180=1, -2,0)+IF(K180&gt;1,-3,0)+IF(K180=-2, 1,0)+IF(K180&lt;-2, -1,0)</f>
        <v>3</v>
      </c>
      <c r="W180" s="36">
        <f>IF(L180&lt;'Parameters for scoring'!R$9,1,0)+IF(L180&lt;'Parameters for scoring'!R$11,-1,0)+IF(L180&lt;'Parameters for scoring'!R$8,1,0)+IF(L180&lt;'Parameters for scoring'!R$12,-1,0)+IF(L180&lt;'Parameters for scoring'!R$7,1,0)+IF(L180&lt;'Parameters for scoring'!R$13,-2,0)+IF(L180&gt;'Parameters for scoring'!R$7,-1,0)</f>
        <v>3</v>
      </c>
      <c r="X180" s="36">
        <f>IF(M180&lt;'Parameters for scoring'!S$9,1,0)+IF(M180&lt;'Parameters for scoring'!S$11,-1,0)+IF(M180&lt;'Parameters for scoring'!S$8,1,0)+IF(M180&lt;'Parameters for scoring'!S$12,-1,0)+IF(M180&lt;'Parameters for scoring'!S$7,1,0)+IF(M180&lt;'Parameters for scoring'!S$13,-2,0)+IF(M180&gt;'Parameters for scoring'!S$7,-1,0)</f>
        <v>3</v>
      </c>
      <c r="Y180" s="36">
        <f>IF(N180&lt;'Parameters for scoring'!T$9,1,0)+IF(N180&lt;'Parameters for scoring'!T$11,-1,0)+IF(N180&lt;'Parameters for scoring'!T$8,1,0)+IF(N180&lt;'Parameters for scoring'!T$12,-1,0)+IF(N180&lt;'Parameters for scoring'!T$7,1,0)+IF(N180&lt;'Parameters for scoring'!T$13,-2,0)+IF(N180&gt;'Parameters for scoring'!T$7,-1,0)</f>
        <v>3</v>
      </c>
      <c r="Z180" s="36">
        <f>SUM(P180:U180)/2+V180+SUM(W180:X180)/2+Y180</f>
        <v>14</v>
      </c>
      <c r="AA180" s="39" t="s">
        <v>57</v>
      </c>
    </row>
    <row r="181" spans="1:27" x14ac:dyDescent="0.25">
      <c r="A181" s="42" t="str">
        <f>HYPERLINK("Structures\MMV1205391.png","MMV1205391")</f>
        <v>MMV1205391</v>
      </c>
      <c r="B181" t="s">
        <v>414</v>
      </c>
      <c r="C181" t="s">
        <v>415</v>
      </c>
      <c r="D181" t="s">
        <v>416</v>
      </c>
      <c r="E181">
        <v>295.38600000000002</v>
      </c>
      <c r="F181" s="17">
        <v>0.68181818181818177</v>
      </c>
      <c r="G181">
        <v>3</v>
      </c>
      <c r="H181">
        <v>3</v>
      </c>
      <c r="I181">
        <v>1</v>
      </c>
      <c r="J181">
        <v>46.39</v>
      </c>
      <c r="K181">
        <v>0</v>
      </c>
      <c r="L181">
        <v>3.48</v>
      </c>
      <c r="M181">
        <v>-4.45</v>
      </c>
      <c r="N181">
        <v>4.09</v>
      </c>
      <c r="O181" t="s">
        <v>413</v>
      </c>
      <c r="P181" s="36">
        <f>IF(E181&lt;'Parameters for scoring'!O$9,1,0)+IF(E181&lt;'Parameters for scoring'!O$11,-1,0)+IF(E181&lt;'Parameters for scoring'!O$8,1,0)+IF(E181&lt;'Parameters for scoring'!O$12,-1,0)+IF(E181&lt;'Parameters for scoring'!O$7,1,0)+IF(E181&lt;'Parameters for scoring'!O$13,-2,0)+IF(E181&gt;'Parameters for scoring'!O$7,-1,0)</f>
        <v>3</v>
      </c>
      <c r="Q181" s="36">
        <f>IF(F181&lt;'Parameters for scoring'!P$9,1,0)+IF(F181&lt;'Parameters for scoring'!P$11,-1,0)+IF(F181&lt;'Parameters for scoring'!P$8,1,0)+IF(F181&lt;'Parameters for scoring'!P$12,-1,0)+IF(F181&lt;'Parameters for scoring'!P$7,1,0)+IF(F181&lt;'Parameters for scoring'!P$12,-2,0)+IF(F181&gt;'Parameters for scoring'!P$7,-1,0)</f>
        <v>-1</v>
      </c>
      <c r="R181" s="36">
        <f>IF(G181='Parameters for scoring'!$U$8,3,0)+IF(G181='Parameters for scoring'!$U$7,2,0)+IF(G181='Parameters for scoring'!$U$10, 1,0)+IF(G181='Parameters for scoring'!$U$9,2,0)+IF(G181='Parameters for scoring'!$U$6,1,0)+IF(G181&gt;'Parameters for scoring'!$U$6,-1,0)+IF(G181&lt;'[1]Parameters for scoring'!$U$10,-1,0)</f>
        <v>1</v>
      </c>
      <c r="S181" s="36">
        <f>IF(H181='Parameters for scoring'!V$8,3,0)+IF(H181='Parameters for scoring'!V$7,2,0)+IF(H181='Parameters for scoring'!V$9,2,0)+IF(H181='Parameters for scoring'!V$6,1,0)+IF(H181='Parameters for scoring'!V$10,1,0)+IF(H181&gt;'Parameters for scoring'!V$6,-1,0)</f>
        <v>2</v>
      </c>
      <c r="T181" s="36">
        <f>IF(I181='Parameters for scoring'!W$8,3,0)+IF(I181='Parameters for scoring'!W$7,2,0)+IF(I181='Parameters for scoring'!W$6,1,0)+IF(I181&gt;'Parameters for scoring'!W$6,-1,0)</f>
        <v>2</v>
      </c>
      <c r="U181" s="36">
        <f>IF(J181&lt;'Parameters for scoring'!Q$9,1,0)+IF(J181&lt;'Parameters for scoring'!Q$11,-1,0)+IF(J181&lt;'Parameters for scoring'!Q$8,1,0)+IF(J181&lt;'Parameters for scoring'!Q$11,-1,0)+IF(J181&lt;'Parameters for scoring'!Q$7,1,0)+IF(J181&lt;'Parameters for scoring'!Q$11,-2,0)+IF(J181&gt;'Parameters for scoring'!Q$7,-1,0)</f>
        <v>3</v>
      </c>
      <c r="V181" s="36">
        <f>IF(K181=-1, 2,0)+IF(K181=0,3,0)+IF(K181=1, -2,0)+IF(K181&gt;1,-3,0)+IF(K181=-2, 1,0)+IF(K181&lt;-2, -1,0)</f>
        <v>3</v>
      </c>
      <c r="W181" s="36">
        <f>IF(L181&lt;'Parameters for scoring'!R$9,1,0)+IF(L181&lt;'Parameters for scoring'!R$11,-1,0)+IF(L181&lt;'Parameters for scoring'!R$8,1,0)+IF(L181&lt;'Parameters for scoring'!R$12,-1,0)+IF(L181&lt;'Parameters for scoring'!R$7,1,0)+IF(L181&lt;'Parameters for scoring'!R$13,-2,0)+IF(L181&gt;'Parameters for scoring'!R$7,-1,0)</f>
        <v>3</v>
      </c>
      <c r="X181" s="36">
        <f>IF(M181&lt;'Parameters for scoring'!S$9,1,0)+IF(M181&lt;'Parameters for scoring'!S$11,-1,0)+IF(M181&lt;'Parameters for scoring'!S$8,1,0)+IF(M181&lt;'Parameters for scoring'!S$12,-1,0)+IF(M181&lt;'Parameters for scoring'!S$7,1,0)+IF(M181&lt;'Parameters for scoring'!S$13,-2,0)+IF(M181&gt;'Parameters for scoring'!S$7,-1,0)</f>
        <v>3</v>
      </c>
      <c r="Y181" s="36">
        <f>IF(N181&lt;'Parameters for scoring'!T$9,1,0)+IF(N181&lt;'Parameters for scoring'!T$11,-1,0)+IF(N181&lt;'Parameters for scoring'!T$8,1,0)+IF(N181&lt;'Parameters for scoring'!T$12,-1,0)+IF(N181&lt;'Parameters for scoring'!T$7,1,0)+IF(N181&lt;'Parameters for scoring'!T$13,-2,0)+IF(N181&gt;'Parameters for scoring'!T$7,-1,0)</f>
        <v>3</v>
      </c>
      <c r="Z181" s="36">
        <f>SUM(P181:U181)/2+V181+SUM(W181:X181)/2+Y181</f>
        <v>14</v>
      </c>
      <c r="AA181" s="39" t="s">
        <v>57</v>
      </c>
    </row>
    <row r="182" spans="1:27" x14ac:dyDescent="0.25">
      <c r="A182" s="42" t="str">
        <f>HYPERLINK("Structures\MMV1174026.png","MMV1174026")</f>
        <v>MMV1174026</v>
      </c>
      <c r="B182" t="s">
        <v>418</v>
      </c>
      <c r="C182" t="s">
        <v>419</v>
      </c>
      <c r="D182" t="s">
        <v>420</v>
      </c>
      <c r="E182">
        <v>241.334</v>
      </c>
      <c r="F182" s="17">
        <v>0.66666666666666663</v>
      </c>
      <c r="G182">
        <v>3</v>
      </c>
      <c r="H182">
        <v>1</v>
      </c>
      <c r="I182">
        <v>1</v>
      </c>
      <c r="J182">
        <v>35.25</v>
      </c>
      <c r="K182">
        <v>0</v>
      </c>
      <c r="L182">
        <v>4.1900000000000004</v>
      </c>
      <c r="M182">
        <v>-4.91</v>
      </c>
      <c r="N182">
        <v>4.1900000000000004</v>
      </c>
      <c r="O182" t="s">
        <v>417</v>
      </c>
      <c r="P182" s="36">
        <f>IF(E182&lt;'Parameters for scoring'!O$9,1,0)+IF(E182&lt;'Parameters for scoring'!O$11,-1,0)+IF(E182&lt;'Parameters for scoring'!O$8,1,0)+IF(E182&lt;'Parameters for scoring'!O$12,-1,0)+IF(E182&lt;'Parameters for scoring'!O$7,1,0)+IF(E182&lt;'Parameters for scoring'!O$13,-2,0)+IF(E182&gt;'Parameters for scoring'!O$7,-1,0)</f>
        <v>3</v>
      </c>
      <c r="Q182" s="36">
        <f>IF(F182&lt;'Parameters for scoring'!P$9,1,0)+IF(F182&lt;'Parameters for scoring'!P$11,-1,0)+IF(F182&lt;'Parameters for scoring'!P$8,1,0)+IF(F182&lt;'Parameters for scoring'!P$12,-1,0)+IF(F182&lt;'Parameters for scoring'!P$7,1,0)+IF(F182&lt;'Parameters for scoring'!P$12,-2,0)+IF(F182&gt;'Parameters for scoring'!P$7,-1,0)</f>
        <v>-1</v>
      </c>
      <c r="R182" s="36">
        <f>IF(G182='Parameters for scoring'!$U$8,3,0)+IF(G182='Parameters for scoring'!$U$7,2,0)+IF(G182='Parameters for scoring'!$U$10, 1,0)+IF(G182='Parameters for scoring'!$U$9,2,0)+IF(G182='Parameters for scoring'!$U$6,1,0)+IF(G182&gt;'Parameters for scoring'!$U$6,-1,0)+IF(G182&lt;'[1]Parameters for scoring'!$U$10,-1,0)</f>
        <v>1</v>
      </c>
      <c r="S182" s="36">
        <f>IF(H182='Parameters for scoring'!V$8,3,0)+IF(H182='Parameters for scoring'!V$7,2,0)+IF(H182='Parameters for scoring'!V$9,2,0)+IF(H182='Parameters for scoring'!V$6,1,0)+IF(H182='Parameters for scoring'!V$10,1,0)+IF(H182&gt;'Parameters for scoring'!V$6,-1,0)</f>
        <v>2</v>
      </c>
      <c r="T182" s="36">
        <f>IF(I182='Parameters for scoring'!W$8,3,0)+IF(I182='Parameters for scoring'!W$7,2,0)+IF(I182='Parameters for scoring'!W$6,1,0)+IF(I182&gt;'Parameters for scoring'!W$6,-1,0)</f>
        <v>2</v>
      </c>
      <c r="U182" s="36">
        <f>IF(J182&lt;'Parameters for scoring'!Q$9,1,0)+IF(J182&lt;'Parameters for scoring'!Q$11,-1,0)+IF(J182&lt;'Parameters for scoring'!Q$8,1,0)+IF(J182&lt;'Parameters for scoring'!Q$11,-1,0)+IF(J182&lt;'Parameters for scoring'!Q$7,1,0)+IF(J182&lt;'Parameters for scoring'!Q$11,-2,0)+IF(J182&gt;'Parameters for scoring'!Q$7,-1,0)</f>
        <v>3</v>
      </c>
      <c r="V182" s="36">
        <f>IF(K182=-1, 2,0)+IF(K182=0,3,0)+IF(K182=1, -2,0)+IF(K182&gt;1,-3,0)+IF(K182=-2, 1,0)+IF(K182&lt;-2, -1,0)</f>
        <v>3</v>
      </c>
      <c r="W182" s="36">
        <f>IF(L182&lt;'Parameters for scoring'!R$9,1,0)+IF(L182&lt;'Parameters for scoring'!R$11,-1,0)+IF(L182&lt;'Parameters for scoring'!R$8,1,0)+IF(L182&lt;'Parameters for scoring'!R$12,-1,0)+IF(L182&lt;'Parameters for scoring'!R$7,1,0)+IF(L182&lt;'Parameters for scoring'!R$13,-2,0)+IF(L182&gt;'Parameters for scoring'!R$7,-1,0)</f>
        <v>3</v>
      </c>
      <c r="X182" s="36">
        <f>IF(M182&lt;'Parameters for scoring'!S$9,1,0)+IF(M182&lt;'Parameters for scoring'!S$11,-1,0)+IF(M182&lt;'Parameters for scoring'!S$8,1,0)+IF(M182&lt;'Parameters for scoring'!S$12,-1,0)+IF(M182&lt;'Parameters for scoring'!S$7,1,0)+IF(M182&lt;'Parameters for scoring'!S$13,-2,0)+IF(M182&gt;'Parameters for scoring'!S$7,-1,0)</f>
        <v>3</v>
      </c>
      <c r="Y182" s="36">
        <f>IF(N182&lt;'Parameters for scoring'!T$9,1,0)+IF(N182&lt;'Parameters for scoring'!T$11,-1,0)+IF(N182&lt;'Parameters for scoring'!T$8,1,0)+IF(N182&lt;'Parameters for scoring'!T$12,-1,0)+IF(N182&lt;'Parameters for scoring'!T$7,1,0)+IF(N182&lt;'Parameters for scoring'!T$13,-2,0)+IF(N182&gt;'Parameters for scoring'!T$7,-1,0)</f>
        <v>3</v>
      </c>
      <c r="Z182" s="36">
        <f>SUM(P182:U182)/2+V182+SUM(W182:X182)/2+Y182</f>
        <v>14</v>
      </c>
      <c r="AA182" s="39" t="s">
        <v>57</v>
      </c>
    </row>
    <row r="183" spans="1:27" x14ac:dyDescent="0.25">
      <c r="A183" s="42" t="str">
        <f>HYPERLINK("Structures\MMV1038147.png","MMV1038147")</f>
        <v>MMV1038147</v>
      </c>
      <c r="B183" t="s">
        <v>422</v>
      </c>
      <c r="C183" t="s">
        <v>423</v>
      </c>
      <c r="D183" t="s">
        <v>424</v>
      </c>
      <c r="E183">
        <v>278.35899999999998</v>
      </c>
      <c r="F183" s="17">
        <v>0.76190476190476186</v>
      </c>
      <c r="G183">
        <v>4</v>
      </c>
      <c r="H183">
        <v>4</v>
      </c>
      <c r="I183">
        <v>1</v>
      </c>
      <c r="J183">
        <v>41.05</v>
      </c>
      <c r="K183">
        <v>0</v>
      </c>
      <c r="L183">
        <v>3.32</v>
      </c>
      <c r="M183">
        <v>-4.13</v>
      </c>
      <c r="N183">
        <v>3.32</v>
      </c>
      <c r="O183" t="s">
        <v>421</v>
      </c>
      <c r="P183" s="36">
        <f>IF(E183&lt;'Parameters for scoring'!O$9,1,0)+IF(E183&lt;'Parameters for scoring'!O$11,-1,0)+IF(E183&lt;'Parameters for scoring'!O$8,1,0)+IF(E183&lt;'Parameters for scoring'!O$12,-1,0)+IF(E183&lt;'Parameters for scoring'!O$7,1,0)+IF(E183&lt;'Parameters for scoring'!O$13,-2,0)+IF(E183&gt;'Parameters for scoring'!O$7,-1,0)</f>
        <v>3</v>
      </c>
      <c r="Q183" s="36">
        <f>IF(F183&lt;'Parameters for scoring'!P$9,1,0)+IF(F183&lt;'Parameters for scoring'!P$11,-1,0)+IF(F183&lt;'Parameters for scoring'!P$8,1,0)+IF(F183&lt;'Parameters for scoring'!P$12,-1,0)+IF(F183&lt;'Parameters for scoring'!P$7,1,0)+IF(F183&lt;'Parameters for scoring'!P$12,-2,0)+IF(F183&gt;'Parameters for scoring'!P$7,-1,0)</f>
        <v>-1</v>
      </c>
      <c r="R183" s="36">
        <f>IF(G183='Parameters for scoring'!$U$8,3,0)+IF(G183='Parameters for scoring'!$U$7,2,0)+IF(G183='Parameters for scoring'!$U$10, 1,0)+IF(G183='Parameters for scoring'!$U$9,2,0)+IF(G183='Parameters for scoring'!$U$6,1,0)+IF(G183&gt;'Parameters for scoring'!$U$6,-1,0)+IF(G183&lt;'[1]Parameters for scoring'!$U$10,-1,0)</f>
        <v>2</v>
      </c>
      <c r="S183" s="36">
        <f>IF(H183='Parameters for scoring'!V$8,3,0)+IF(H183='Parameters for scoring'!V$7,2,0)+IF(H183='Parameters for scoring'!V$9,2,0)+IF(H183='Parameters for scoring'!V$6,1,0)+IF(H183='Parameters for scoring'!V$10,1,0)+IF(H183&gt;'Parameters for scoring'!V$6,-1,0)</f>
        <v>1</v>
      </c>
      <c r="T183" s="36">
        <f>IF(I183='Parameters for scoring'!W$8,3,0)+IF(I183='Parameters for scoring'!W$7,2,0)+IF(I183='Parameters for scoring'!W$6,1,0)+IF(I183&gt;'Parameters for scoring'!W$6,-1,0)</f>
        <v>2</v>
      </c>
      <c r="U183" s="36">
        <f>IF(J183&lt;'Parameters for scoring'!Q$9,1,0)+IF(J183&lt;'Parameters for scoring'!Q$11,-1,0)+IF(J183&lt;'Parameters for scoring'!Q$8,1,0)+IF(J183&lt;'Parameters for scoring'!Q$11,-1,0)+IF(J183&lt;'Parameters for scoring'!Q$7,1,0)+IF(J183&lt;'Parameters for scoring'!Q$11,-2,0)+IF(J183&gt;'Parameters for scoring'!Q$7,-1,0)</f>
        <v>3</v>
      </c>
      <c r="V183" s="36">
        <f>IF(K183=-1, 2,0)+IF(K183=0,3,0)+IF(K183=1, -2,0)+IF(K183&gt;1,-3,0)+IF(K183=-2, 1,0)+IF(K183&lt;-2, -1,0)</f>
        <v>3</v>
      </c>
      <c r="W183" s="36">
        <f>IF(L183&lt;'Parameters for scoring'!R$9,1,0)+IF(L183&lt;'Parameters for scoring'!R$11,-1,0)+IF(L183&lt;'Parameters for scoring'!R$8,1,0)+IF(L183&lt;'Parameters for scoring'!R$12,-1,0)+IF(L183&lt;'Parameters for scoring'!R$7,1,0)+IF(L183&lt;'Parameters for scoring'!R$13,-2,0)+IF(L183&gt;'Parameters for scoring'!R$7,-1,0)</f>
        <v>3</v>
      </c>
      <c r="X183" s="36">
        <f>IF(M183&lt;'Parameters for scoring'!S$9,1,0)+IF(M183&lt;'Parameters for scoring'!S$11,-1,0)+IF(M183&lt;'Parameters for scoring'!S$8,1,0)+IF(M183&lt;'Parameters for scoring'!S$12,-1,0)+IF(M183&lt;'Parameters for scoring'!S$7,1,0)+IF(M183&lt;'Parameters for scoring'!S$13,-2,0)+IF(M183&gt;'Parameters for scoring'!S$7,-1,0)</f>
        <v>3</v>
      </c>
      <c r="Y183" s="36">
        <f>IF(N183&lt;'Parameters for scoring'!T$9,1,0)+IF(N183&lt;'Parameters for scoring'!T$11,-1,0)+IF(N183&lt;'Parameters for scoring'!T$8,1,0)+IF(N183&lt;'Parameters for scoring'!T$12,-1,0)+IF(N183&lt;'Parameters for scoring'!T$7,1,0)+IF(N183&lt;'Parameters for scoring'!T$13,-2,0)+IF(N183&gt;'Parameters for scoring'!T$7,-1,0)</f>
        <v>3</v>
      </c>
      <c r="Z183" s="36">
        <f>SUM(P183:U183)/2+V183+SUM(W183:X183)/2+Y183</f>
        <v>14</v>
      </c>
      <c r="AA183" s="39" t="s">
        <v>57</v>
      </c>
    </row>
    <row r="184" spans="1:27" x14ac:dyDescent="0.25">
      <c r="A184" s="42" t="str">
        <f>HYPERLINK("Structures\MMV1178683.png","MMV1178683")</f>
        <v>MMV1178683</v>
      </c>
      <c r="B184" t="s">
        <v>445</v>
      </c>
      <c r="C184" t="s">
        <v>446</v>
      </c>
      <c r="D184" t="s">
        <v>447</v>
      </c>
      <c r="E184">
        <v>372.46</v>
      </c>
      <c r="F184" s="17">
        <v>0.68</v>
      </c>
      <c r="G184">
        <v>4</v>
      </c>
      <c r="H184">
        <v>3</v>
      </c>
      <c r="I184">
        <v>1</v>
      </c>
      <c r="J184">
        <v>66.48</v>
      </c>
      <c r="K184">
        <v>0</v>
      </c>
      <c r="L184">
        <v>3.69</v>
      </c>
      <c r="M184">
        <v>-5.32</v>
      </c>
      <c r="N184">
        <v>3.69</v>
      </c>
      <c r="O184" t="s">
        <v>444</v>
      </c>
      <c r="P184" s="36">
        <f>IF(E184&lt;'Parameters for scoring'!O$9,1,0)+IF(E184&lt;'Parameters for scoring'!O$11,-1,0)+IF(E184&lt;'Parameters for scoring'!O$8,1,0)+IF(E184&lt;'Parameters for scoring'!O$12,-1,0)+IF(E184&lt;'Parameters for scoring'!O$7,1,0)+IF(E184&lt;'Parameters for scoring'!O$13,-2,0)+IF(E184&gt;'Parameters for scoring'!O$7,-1,0)</f>
        <v>3</v>
      </c>
      <c r="Q184" s="36">
        <f>IF(F184&lt;'Parameters for scoring'!P$9,1,0)+IF(F184&lt;'Parameters for scoring'!P$11,-1,0)+IF(F184&lt;'Parameters for scoring'!P$8,1,0)+IF(F184&lt;'Parameters for scoring'!P$12,-1,0)+IF(F184&lt;'Parameters for scoring'!P$7,1,0)+IF(F184&lt;'Parameters for scoring'!P$12,-2,0)+IF(F184&gt;'Parameters for scoring'!P$7,-1,0)</f>
        <v>-1</v>
      </c>
      <c r="R184" s="36">
        <f>IF(G184='Parameters for scoring'!$U$8,3,0)+IF(G184='Parameters for scoring'!$U$7,2,0)+IF(G184='Parameters for scoring'!$U$10, 1,0)+IF(G184='Parameters for scoring'!$U$9,2,0)+IF(G184='Parameters for scoring'!$U$6,1,0)+IF(G184&gt;'Parameters for scoring'!$U$6,-1,0)+IF(G184&lt;'[1]Parameters for scoring'!$U$10,-1,0)</f>
        <v>2</v>
      </c>
      <c r="S184" s="36">
        <f>IF(H184='Parameters for scoring'!V$8,3,0)+IF(H184='Parameters for scoring'!V$7,2,0)+IF(H184='Parameters for scoring'!V$9,2,0)+IF(H184='Parameters for scoring'!V$6,1,0)+IF(H184='Parameters for scoring'!V$10,1,0)+IF(H184&gt;'Parameters for scoring'!V$6,-1,0)</f>
        <v>2</v>
      </c>
      <c r="T184" s="36">
        <f>IF(I184='Parameters for scoring'!W$8,3,0)+IF(I184='Parameters for scoring'!W$7,2,0)+IF(I184='Parameters for scoring'!W$6,1,0)+IF(I184&gt;'Parameters for scoring'!W$6,-1,0)</f>
        <v>2</v>
      </c>
      <c r="U184" s="36">
        <f>IF(J184&lt;'Parameters for scoring'!Q$9,1,0)+IF(J184&lt;'Parameters for scoring'!Q$11,-1,0)+IF(J184&lt;'Parameters for scoring'!Q$8,1,0)+IF(J184&lt;'Parameters for scoring'!Q$11,-1,0)+IF(J184&lt;'Parameters for scoring'!Q$7,1,0)+IF(J184&lt;'Parameters for scoring'!Q$11,-2,0)+IF(J184&gt;'Parameters for scoring'!Q$7,-1,0)</f>
        <v>3</v>
      </c>
      <c r="V184" s="36">
        <f>IF(K184=-1, 2,0)+IF(K184=0,3,0)+IF(K184=1, -2,0)+IF(K184&gt;1,-3,0)+IF(K184=-2, 1,0)+IF(K184&lt;-2, -1,0)</f>
        <v>3</v>
      </c>
      <c r="W184" s="36">
        <f>IF(L184&lt;'Parameters for scoring'!R$9,1,0)+IF(L184&lt;'Parameters for scoring'!R$11,-1,0)+IF(L184&lt;'Parameters for scoring'!R$8,1,0)+IF(L184&lt;'Parameters for scoring'!R$12,-1,0)+IF(L184&lt;'Parameters for scoring'!R$7,1,0)+IF(L184&lt;'Parameters for scoring'!R$13,-2,0)+IF(L184&gt;'Parameters for scoring'!R$7,-1,0)</f>
        <v>3</v>
      </c>
      <c r="X184" s="36">
        <f>IF(M184&lt;'Parameters for scoring'!S$9,1,0)+IF(M184&lt;'Parameters for scoring'!S$11,-1,0)+IF(M184&lt;'Parameters for scoring'!S$8,1,0)+IF(M184&lt;'Parameters for scoring'!S$12,-1,0)+IF(M184&lt;'Parameters for scoring'!S$7,1,0)+IF(M184&lt;'Parameters for scoring'!S$13,-2,0)+IF(M184&gt;'Parameters for scoring'!S$7,-1,0)</f>
        <v>2</v>
      </c>
      <c r="Y184" s="36">
        <f>IF(N184&lt;'Parameters for scoring'!T$9,1,0)+IF(N184&lt;'Parameters for scoring'!T$11,-1,0)+IF(N184&lt;'Parameters for scoring'!T$8,1,0)+IF(N184&lt;'Parameters for scoring'!T$12,-1,0)+IF(N184&lt;'Parameters for scoring'!T$7,1,0)+IF(N184&lt;'Parameters for scoring'!T$13,-2,0)+IF(N184&gt;'Parameters for scoring'!T$7,-1,0)</f>
        <v>3</v>
      </c>
      <c r="Z184" s="36">
        <f>SUM(P184:U184)/2+V184+SUM(W184:X184)/2+Y184</f>
        <v>14</v>
      </c>
      <c r="AA184" s="39" t="s">
        <v>57</v>
      </c>
    </row>
    <row r="185" spans="1:27" x14ac:dyDescent="0.25">
      <c r="A185" s="42" t="str">
        <f>HYPERLINK("Structures\MMV1191233.png","MMV1191233")</f>
        <v>MMV1191233</v>
      </c>
      <c r="B185" t="s">
        <v>449</v>
      </c>
      <c r="C185" t="s">
        <v>450</v>
      </c>
      <c r="D185" t="s">
        <v>451</v>
      </c>
      <c r="E185">
        <v>291.35399999999998</v>
      </c>
      <c r="F185" s="17">
        <v>0.72727272727272729</v>
      </c>
      <c r="G185">
        <v>3</v>
      </c>
      <c r="H185">
        <v>3</v>
      </c>
      <c r="I185">
        <v>1</v>
      </c>
      <c r="J185">
        <v>45.23</v>
      </c>
      <c r="K185">
        <v>0</v>
      </c>
      <c r="L185">
        <v>3.33</v>
      </c>
      <c r="M185">
        <v>-3.96</v>
      </c>
      <c r="N185">
        <v>3.33</v>
      </c>
      <c r="O185" t="s">
        <v>448</v>
      </c>
      <c r="P185" s="36">
        <f>IF(E185&lt;'Parameters for scoring'!O$9,1,0)+IF(E185&lt;'Parameters for scoring'!O$11,-1,0)+IF(E185&lt;'Parameters for scoring'!O$8,1,0)+IF(E185&lt;'Parameters for scoring'!O$12,-1,0)+IF(E185&lt;'Parameters for scoring'!O$7,1,0)+IF(E185&lt;'Parameters for scoring'!O$13,-2,0)+IF(E185&gt;'Parameters for scoring'!O$7,-1,0)</f>
        <v>3</v>
      </c>
      <c r="Q185" s="36">
        <f>IF(F185&lt;'Parameters for scoring'!P$9,1,0)+IF(F185&lt;'Parameters for scoring'!P$11,-1,0)+IF(F185&lt;'Parameters for scoring'!P$8,1,0)+IF(F185&lt;'Parameters for scoring'!P$12,-1,0)+IF(F185&lt;'Parameters for scoring'!P$7,1,0)+IF(F185&lt;'Parameters for scoring'!P$12,-2,0)+IF(F185&gt;'Parameters for scoring'!P$7,-1,0)</f>
        <v>-1</v>
      </c>
      <c r="R185" s="36">
        <f>IF(G185='Parameters for scoring'!$U$8,3,0)+IF(G185='Parameters for scoring'!$U$7,2,0)+IF(G185='Parameters for scoring'!$U$10, 1,0)+IF(G185='Parameters for scoring'!$U$9,2,0)+IF(G185='Parameters for scoring'!$U$6,1,0)+IF(G185&gt;'Parameters for scoring'!$U$6,-1,0)+IF(G185&lt;'[1]Parameters for scoring'!$U$10,-1,0)</f>
        <v>1</v>
      </c>
      <c r="S185" s="36">
        <f>IF(H185='Parameters for scoring'!V$8,3,0)+IF(H185='Parameters for scoring'!V$7,2,0)+IF(H185='Parameters for scoring'!V$9,2,0)+IF(H185='Parameters for scoring'!V$6,1,0)+IF(H185='Parameters for scoring'!V$10,1,0)+IF(H185&gt;'Parameters for scoring'!V$6,-1,0)</f>
        <v>2</v>
      </c>
      <c r="T185" s="36">
        <f>IF(I185='Parameters for scoring'!W$8,3,0)+IF(I185='Parameters for scoring'!W$7,2,0)+IF(I185='Parameters for scoring'!W$6,1,0)+IF(I185&gt;'Parameters for scoring'!W$6,-1,0)</f>
        <v>2</v>
      </c>
      <c r="U185" s="36">
        <f>IF(J185&lt;'Parameters for scoring'!Q$9,1,0)+IF(J185&lt;'Parameters for scoring'!Q$11,-1,0)+IF(J185&lt;'Parameters for scoring'!Q$8,1,0)+IF(J185&lt;'Parameters for scoring'!Q$11,-1,0)+IF(J185&lt;'Parameters for scoring'!Q$7,1,0)+IF(J185&lt;'Parameters for scoring'!Q$11,-2,0)+IF(J185&gt;'Parameters for scoring'!Q$7,-1,0)</f>
        <v>3</v>
      </c>
      <c r="V185" s="36">
        <f>IF(K185=-1, 2,0)+IF(K185=0,3,0)+IF(K185=1, -2,0)+IF(K185&gt;1,-3,0)+IF(K185=-2, 1,0)+IF(K185&lt;-2, -1,0)</f>
        <v>3</v>
      </c>
      <c r="W185" s="36">
        <f>IF(L185&lt;'Parameters for scoring'!R$9,1,0)+IF(L185&lt;'Parameters for scoring'!R$11,-1,0)+IF(L185&lt;'Parameters for scoring'!R$8,1,0)+IF(L185&lt;'Parameters for scoring'!R$12,-1,0)+IF(L185&lt;'Parameters for scoring'!R$7,1,0)+IF(L185&lt;'Parameters for scoring'!R$13,-2,0)+IF(L185&gt;'Parameters for scoring'!R$7,-1,0)</f>
        <v>3</v>
      </c>
      <c r="X185" s="36">
        <f>IF(M185&lt;'Parameters for scoring'!S$9,1,0)+IF(M185&lt;'Parameters for scoring'!S$11,-1,0)+IF(M185&lt;'Parameters for scoring'!S$8,1,0)+IF(M185&lt;'Parameters for scoring'!S$12,-1,0)+IF(M185&lt;'Parameters for scoring'!S$7,1,0)+IF(M185&lt;'Parameters for scoring'!S$13,-2,0)+IF(M185&gt;'Parameters for scoring'!S$7,-1,0)</f>
        <v>3</v>
      </c>
      <c r="Y185" s="36">
        <f>IF(N185&lt;'Parameters for scoring'!T$9,1,0)+IF(N185&lt;'Parameters for scoring'!T$11,-1,0)+IF(N185&lt;'Parameters for scoring'!T$8,1,0)+IF(N185&lt;'Parameters for scoring'!T$12,-1,0)+IF(N185&lt;'Parameters for scoring'!T$7,1,0)+IF(N185&lt;'Parameters for scoring'!T$13,-2,0)+IF(N185&gt;'Parameters for scoring'!T$7,-1,0)</f>
        <v>3</v>
      </c>
      <c r="Z185" s="36">
        <f>SUM(P185:U185)/2+V185+SUM(W185:X185)/2+Y185</f>
        <v>14</v>
      </c>
      <c r="AA185" s="39" t="s">
        <v>57</v>
      </c>
    </row>
    <row r="186" spans="1:27" x14ac:dyDescent="0.25">
      <c r="A186" s="42" t="str">
        <f>HYPERLINK("Structures\MMV1455581.png","MMV1455581")</f>
        <v>MMV1455581</v>
      </c>
      <c r="B186" t="s">
        <v>453</v>
      </c>
      <c r="C186" t="s">
        <v>454</v>
      </c>
      <c r="D186" t="s">
        <v>455</v>
      </c>
      <c r="E186">
        <v>273.35000000000002</v>
      </c>
      <c r="F186" s="17">
        <v>0.73684210526315785</v>
      </c>
      <c r="G186">
        <v>3</v>
      </c>
      <c r="H186">
        <v>3</v>
      </c>
      <c r="I186">
        <v>1</v>
      </c>
      <c r="J186">
        <v>50.95</v>
      </c>
      <c r="K186">
        <v>0</v>
      </c>
      <c r="L186">
        <v>3.9</v>
      </c>
      <c r="M186">
        <v>-4.26</v>
      </c>
      <c r="N186">
        <v>3.91</v>
      </c>
      <c r="O186" t="s">
        <v>452</v>
      </c>
      <c r="P186" s="36">
        <f>IF(E186&lt;'Parameters for scoring'!O$9,1,0)+IF(E186&lt;'Parameters for scoring'!O$11,-1,0)+IF(E186&lt;'Parameters for scoring'!O$8,1,0)+IF(E186&lt;'Parameters for scoring'!O$12,-1,0)+IF(E186&lt;'Parameters for scoring'!O$7,1,0)+IF(E186&lt;'Parameters for scoring'!O$13,-2,0)+IF(E186&gt;'Parameters for scoring'!O$7,-1,0)</f>
        <v>3</v>
      </c>
      <c r="Q186" s="36">
        <f>IF(F186&lt;'Parameters for scoring'!P$9,1,0)+IF(F186&lt;'Parameters for scoring'!P$11,-1,0)+IF(F186&lt;'Parameters for scoring'!P$8,1,0)+IF(F186&lt;'Parameters for scoring'!P$12,-1,0)+IF(F186&lt;'Parameters for scoring'!P$7,1,0)+IF(F186&lt;'Parameters for scoring'!P$12,-2,0)+IF(F186&gt;'Parameters for scoring'!P$7,-1,0)</f>
        <v>-1</v>
      </c>
      <c r="R186" s="36">
        <f>IF(G186='Parameters for scoring'!$U$8,3,0)+IF(G186='Parameters for scoring'!$U$7,2,0)+IF(G186='Parameters for scoring'!$U$10, 1,0)+IF(G186='Parameters for scoring'!$U$9,2,0)+IF(G186='Parameters for scoring'!$U$6,1,0)+IF(G186&gt;'Parameters for scoring'!$U$6,-1,0)+IF(G186&lt;'[1]Parameters for scoring'!$U$10,-1,0)</f>
        <v>1</v>
      </c>
      <c r="S186" s="36">
        <f>IF(H186='Parameters for scoring'!V$8,3,0)+IF(H186='Parameters for scoring'!V$7,2,0)+IF(H186='Parameters for scoring'!V$9,2,0)+IF(H186='Parameters for scoring'!V$6,1,0)+IF(H186='Parameters for scoring'!V$10,1,0)+IF(H186&gt;'Parameters for scoring'!V$6,-1,0)</f>
        <v>2</v>
      </c>
      <c r="T186" s="36">
        <f>IF(I186='Parameters for scoring'!W$8,3,0)+IF(I186='Parameters for scoring'!W$7,2,0)+IF(I186='Parameters for scoring'!W$6,1,0)+IF(I186&gt;'Parameters for scoring'!W$6,-1,0)</f>
        <v>2</v>
      </c>
      <c r="U186" s="36">
        <f>IF(J186&lt;'Parameters for scoring'!Q$9,1,0)+IF(J186&lt;'Parameters for scoring'!Q$11,-1,0)+IF(J186&lt;'Parameters for scoring'!Q$8,1,0)+IF(J186&lt;'Parameters for scoring'!Q$11,-1,0)+IF(J186&lt;'Parameters for scoring'!Q$7,1,0)+IF(J186&lt;'Parameters for scoring'!Q$11,-2,0)+IF(J186&gt;'Parameters for scoring'!Q$7,-1,0)</f>
        <v>3</v>
      </c>
      <c r="V186" s="36">
        <f>IF(K186=-1, 2,0)+IF(K186=0,3,0)+IF(K186=1, -2,0)+IF(K186&gt;1,-3,0)+IF(K186=-2, 1,0)+IF(K186&lt;-2, -1,0)</f>
        <v>3</v>
      </c>
      <c r="W186" s="36">
        <f>IF(L186&lt;'Parameters for scoring'!R$9,1,0)+IF(L186&lt;'Parameters for scoring'!R$11,-1,0)+IF(L186&lt;'Parameters for scoring'!R$8,1,0)+IF(L186&lt;'Parameters for scoring'!R$12,-1,0)+IF(L186&lt;'Parameters for scoring'!R$7,1,0)+IF(L186&lt;'Parameters for scoring'!R$13,-2,0)+IF(L186&gt;'Parameters for scoring'!R$7,-1,0)</f>
        <v>3</v>
      </c>
      <c r="X186" s="36">
        <f>IF(M186&lt;'Parameters for scoring'!S$9,1,0)+IF(M186&lt;'Parameters for scoring'!S$11,-1,0)+IF(M186&lt;'Parameters for scoring'!S$8,1,0)+IF(M186&lt;'Parameters for scoring'!S$12,-1,0)+IF(M186&lt;'Parameters for scoring'!S$7,1,0)+IF(M186&lt;'Parameters for scoring'!S$13,-2,0)+IF(M186&gt;'Parameters for scoring'!S$7,-1,0)</f>
        <v>3</v>
      </c>
      <c r="Y186" s="36">
        <f>IF(N186&lt;'Parameters for scoring'!T$9,1,0)+IF(N186&lt;'Parameters for scoring'!T$11,-1,0)+IF(N186&lt;'Parameters for scoring'!T$8,1,0)+IF(N186&lt;'Parameters for scoring'!T$12,-1,0)+IF(N186&lt;'Parameters for scoring'!T$7,1,0)+IF(N186&lt;'Parameters for scoring'!T$13,-2,0)+IF(N186&gt;'Parameters for scoring'!T$7,-1,0)</f>
        <v>3</v>
      </c>
      <c r="Z186" s="36">
        <f>SUM(P186:U186)/2+V186+SUM(W186:X186)/2+Y186</f>
        <v>14</v>
      </c>
      <c r="AA186" s="39" t="s">
        <v>57</v>
      </c>
    </row>
    <row r="187" spans="1:27" x14ac:dyDescent="0.25">
      <c r="A187" s="42" t="str">
        <f>HYPERLINK("Structures\MMV1252880.png","MMV1252880")</f>
        <v>MMV1252880</v>
      </c>
      <c r="B187" t="s">
        <v>461</v>
      </c>
      <c r="C187" t="s">
        <v>462</v>
      </c>
      <c r="D187" t="s">
        <v>463</v>
      </c>
      <c r="E187">
        <v>315.39999999999998</v>
      </c>
      <c r="F187" s="17">
        <v>0.63636363636363635</v>
      </c>
      <c r="G187">
        <v>4</v>
      </c>
      <c r="H187">
        <v>4</v>
      </c>
      <c r="I187">
        <v>1</v>
      </c>
      <c r="J187">
        <v>72.180000000000007</v>
      </c>
      <c r="K187">
        <v>0</v>
      </c>
      <c r="L187">
        <v>2.65</v>
      </c>
      <c r="M187">
        <v>-4.93</v>
      </c>
      <c r="N187">
        <v>2.77</v>
      </c>
      <c r="O187" t="s">
        <v>460</v>
      </c>
      <c r="P187" s="36">
        <f>IF(E187&lt;'Parameters for scoring'!O$9,1,0)+IF(E187&lt;'Parameters for scoring'!O$11,-1,0)+IF(E187&lt;'Parameters for scoring'!O$8,1,0)+IF(E187&lt;'Parameters for scoring'!O$12,-1,0)+IF(E187&lt;'Parameters for scoring'!O$7,1,0)+IF(E187&lt;'Parameters for scoring'!O$13,-2,0)+IF(E187&gt;'Parameters for scoring'!O$7,-1,0)</f>
        <v>3</v>
      </c>
      <c r="Q187" s="36">
        <f>IF(F187&lt;'Parameters for scoring'!P$9,1,0)+IF(F187&lt;'Parameters for scoring'!P$11,-1,0)+IF(F187&lt;'Parameters for scoring'!P$8,1,0)+IF(F187&lt;'Parameters for scoring'!P$12,-1,0)+IF(F187&lt;'Parameters for scoring'!P$7,1,0)+IF(F187&lt;'Parameters for scoring'!P$12,-2,0)+IF(F187&gt;'Parameters for scoring'!P$7,-1,0)</f>
        <v>-1</v>
      </c>
      <c r="R187" s="36">
        <f>IF(G187='Parameters for scoring'!$U$8,3,0)+IF(G187='Parameters for scoring'!$U$7,2,0)+IF(G187='Parameters for scoring'!$U$10, 1,0)+IF(G187='Parameters for scoring'!$U$9,2,0)+IF(G187='Parameters for scoring'!$U$6,1,0)+IF(G187&gt;'Parameters for scoring'!$U$6,-1,0)+IF(G187&lt;'[1]Parameters for scoring'!$U$10,-1,0)</f>
        <v>2</v>
      </c>
      <c r="S187" s="36">
        <f>IF(H187='Parameters for scoring'!V$8,3,0)+IF(H187='Parameters for scoring'!V$7,2,0)+IF(H187='Parameters for scoring'!V$9,2,0)+IF(H187='Parameters for scoring'!V$6,1,0)+IF(H187='Parameters for scoring'!V$10,1,0)+IF(H187&gt;'Parameters for scoring'!V$6,-1,0)</f>
        <v>1</v>
      </c>
      <c r="T187" s="36">
        <f>IF(I187='Parameters for scoring'!W$8,3,0)+IF(I187='Parameters for scoring'!W$7,2,0)+IF(I187='Parameters for scoring'!W$6,1,0)+IF(I187&gt;'Parameters for scoring'!W$6,-1,0)</f>
        <v>2</v>
      </c>
      <c r="U187" s="36">
        <f>IF(J187&lt;'Parameters for scoring'!Q$9,1,0)+IF(J187&lt;'Parameters for scoring'!Q$11,-1,0)+IF(J187&lt;'Parameters for scoring'!Q$8,1,0)+IF(J187&lt;'Parameters for scoring'!Q$11,-1,0)+IF(J187&lt;'Parameters for scoring'!Q$7,1,0)+IF(J187&lt;'Parameters for scoring'!Q$11,-2,0)+IF(J187&gt;'Parameters for scoring'!Q$7,-1,0)</f>
        <v>3</v>
      </c>
      <c r="V187" s="36">
        <f>IF(K187=-1, 2,0)+IF(K187=0,3,0)+IF(K187=1, -2,0)+IF(K187&gt;1,-3,0)+IF(K187=-2, 1,0)+IF(K187&lt;-2, -1,0)</f>
        <v>3</v>
      </c>
      <c r="W187" s="36">
        <f>IF(L187&lt;'Parameters for scoring'!R$9,1,0)+IF(L187&lt;'Parameters for scoring'!R$11,-1,0)+IF(L187&lt;'Parameters for scoring'!R$8,1,0)+IF(L187&lt;'Parameters for scoring'!R$12,-1,0)+IF(L187&lt;'Parameters for scoring'!R$7,1,0)+IF(L187&lt;'Parameters for scoring'!R$13,-2,0)+IF(L187&gt;'Parameters for scoring'!R$7,-1,0)</f>
        <v>3</v>
      </c>
      <c r="X187" s="36">
        <f>IF(M187&lt;'Parameters for scoring'!S$9,1,0)+IF(M187&lt;'Parameters for scoring'!S$11,-1,0)+IF(M187&lt;'Parameters for scoring'!S$8,1,0)+IF(M187&lt;'Parameters for scoring'!S$12,-1,0)+IF(M187&lt;'Parameters for scoring'!S$7,1,0)+IF(M187&lt;'Parameters for scoring'!S$13,-2,0)+IF(M187&gt;'Parameters for scoring'!S$7,-1,0)</f>
        <v>3</v>
      </c>
      <c r="Y187" s="36">
        <f>IF(N187&lt;'Parameters for scoring'!T$9,1,0)+IF(N187&lt;'Parameters for scoring'!T$11,-1,0)+IF(N187&lt;'Parameters for scoring'!T$8,1,0)+IF(N187&lt;'Parameters for scoring'!T$12,-1,0)+IF(N187&lt;'Parameters for scoring'!T$7,1,0)+IF(N187&lt;'Parameters for scoring'!T$13,-2,0)+IF(N187&gt;'Parameters for scoring'!T$7,-1,0)</f>
        <v>3</v>
      </c>
      <c r="Z187" s="36">
        <f>SUM(P187:U187)/2+V187+SUM(W187:X187)/2+Y187</f>
        <v>14</v>
      </c>
      <c r="AA187" s="39" t="s">
        <v>57</v>
      </c>
    </row>
    <row r="188" spans="1:27" x14ac:dyDescent="0.25">
      <c r="A188" s="42" t="str">
        <f>HYPERLINK("Structures\MMV1090408.png","MMV1090408")</f>
        <v>MMV1090408</v>
      </c>
      <c r="B188" t="s">
        <v>500</v>
      </c>
      <c r="C188" t="s">
        <v>501</v>
      </c>
      <c r="D188" t="s">
        <v>502</v>
      </c>
      <c r="E188">
        <v>292.34199999999998</v>
      </c>
      <c r="F188" s="17">
        <v>0.72727272727272729</v>
      </c>
      <c r="G188">
        <v>4</v>
      </c>
      <c r="H188">
        <v>4</v>
      </c>
      <c r="I188">
        <v>1</v>
      </c>
      <c r="J188">
        <v>72.11</v>
      </c>
      <c r="K188">
        <v>0</v>
      </c>
      <c r="L188">
        <v>2.7</v>
      </c>
      <c r="M188">
        <v>-4.53</v>
      </c>
      <c r="N188">
        <v>2.7</v>
      </c>
      <c r="O188" t="s">
        <v>499</v>
      </c>
      <c r="P188" s="36">
        <f>IF(E188&lt;'Parameters for scoring'!O$9,1,0)+IF(E188&lt;'Parameters for scoring'!O$11,-1,0)+IF(E188&lt;'Parameters for scoring'!O$8,1,0)+IF(E188&lt;'Parameters for scoring'!O$12,-1,0)+IF(E188&lt;'Parameters for scoring'!O$7,1,0)+IF(E188&lt;'Parameters for scoring'!O$13,-2,0)+IF(E188&gt;'Parameters for scoring'!O$7,-1,0)</f>
        <v>3</v>
      </c>
      <c r="Q188" s="36">
        <f>IF(F188&lt;'Parameters for scoring'!P$9,1,0)+IF(F188&lt;'Parameters for scoring'!P$11,-1,0)+IF(F188&lt;'Parameters for scoring'!P$8,1,0)+IF(F188&lt;'Parameters for scoring'!P$12,-1,0)+IF(F188&lt;'Parameters for scoring'!P$7,1,0)+IF(F188&lt;'Parameters for scoring'!P$12,-2,0)+IF(F188&gt;'Parameters for scoring'!P$7,-1,0)</f>
        <v>-1</v>
      </c>
      <c r="R188" s="36">
        <f>IF(G188='Parameters for scoring'!$U$8,3,0)+IF(G188='Parameters for scoring'!$U$7,2,0)+IF(G188='Parameters for scoring'!$U$10, 1,0)+IF(G188='Parameters for scoring'!$U$9,2,0)+IF(G188='Parameters for scoring'!$U$6,1,0)+IF(G188&gt;'Parameters for scoring'!$U$6,-1,0)+IF(G188&lt;'[1]Parameters for scoring'!$U$10,-1,0)</f>
        <v>2</v>
      </c>
      <c r="S188" s="36">
        <f>IF(H188='Parameters for scoring'!V$8,3,0)+IF(H188='Parameters for scoring'!V$7,2,0)+IF(H188='Parameters for scoring'!V$9,2,0)+IF(H188='Parameters for scoring'!V$6,1,0)+IF(H188='Parameters for scoring'!V$10,1,0)+IF(H188&gt;'Parameters for scoring'!V$6,-1,0)</f>
        <v>1</v>
      </c>
      <c r="T188" s="36">
        <f>IF(I188='Parameters for scoring'!W$8,3,0)+IF(I188='Parameters for scoring'!W$7,2,0)+IF(I188='Parameters for scoring'!W$6,1,0)+IF(I188&gt;'Parameters for scoring'!W$6,-1,0)</f>
        <v>2</v>
      </c>
      <c r="U188" s="36">
        <f>IF(J188&lt;'Parameters for scoring'!Q$9,1,0)+IF(J188&lt;'Parameters for scoring'!Q$11,-1,0)+IF(J188&lt;'Parameters for scoring'!Q$8,1,0)+IF(J188&lt;'Parameters for scoring'!Q$11,-1,0)+IF(J188&lt;'Parameters for scoring'!Q$7,1,0)+IF(J188&lt;'Parameters for scoring'!Q$11,-2,0)+IF(J188&gt;'Parameters for scoring'!Q$7,-1,0)</f>
        <v>3</v>
      </c>
      <c r="V188" s="36">
        <f>IF(K188=-1, 2,0)+IF(K188=0,3,0)+IF(K188=1, -2,0)+IF(K188&gt;1,-3,0)+IF(K188=-2, 1,0)+IF(K188&lt;-2, -1,0)</f>
        <v>3</v>
      </c>
      <c r="W188" s="36">
        <f>IF(L188&lt;'Parameters for scoring'!R$9,1,0)+IF(L188&lt;'Parameters for scoring'!R$11,-1,0)+IF(L188&lt;'Parameters for scoring'!R$8,1,0)+IF(L188&lt;'Parameters for scoring'!R$12,-1,0)+IF(L188&lt;'Parameters for scoring'!R$7,1,0)+IF(L188&lt;'Parameters for scoring'!R$13,-2,0)+IF(L188&gt;'Parameters for scoring'!R$7,-1,0)</f>
        <v>3</v>
      </c>
      <c r="X188" s="36">
        <f>IF(M188&lt;'Parameters for scoring'!S$9,1,0)+IF(M188&lt;'Parameters for scoring'!S$11,-1,0)+IF(M188&lt;'Parameters for scoring'!S$8,1,0)+IF(M188&lt;'Parameters for scoring'!S$12,-1,0)+IF(M188&lt;'Parameters for scoring'!S$7,1,0)+IF(M188&lt;'Parameters for scoring'!S$13,-2,0)+IF(M188&gt;'Parameters for scoring'!S$7,-1,0)</f>
        <v>3</v>
      </c>
      <c r="Y188" s="36">
        <f>IF(N188&lt;'Parameters for scoring'!T$9,1,0)+IF(N188&lt;'Parameters for scoring'!T$11,-1,0)+IF(N188&lt;'Parameters for scoring'!T$8,1,0)+IF(N188&lt;'Parameters for scoring'!T$12,-1,0)+IF(N188&lt;'Parameters for scoring'!T$7,1,0)+IF(N188&lt;'Parameters for scoring'!T$13,-2,0)+IF(N188&gt;'Parameters for scoring'!T$7,-1,0)</f>
        <v>3</v>
      </c>
      <c r="Z188" s="36">
        <f>SUM(P188:U188)/2+V188+SUM(W188:X188)/2+Y188</f>
        <v>14</v>
      </c>
      <c r="AA188" s="39" t="s">
        <v>57</v>
      </c>
    </row>
    <row r="189" spans="1:27" x14ac:dyDescent="0.25">
      <c r="A189" s="42" t="str">
        <f>HYPERLINK("Structures\MMV1010032.png","MMV1010032")</f>
        <v>MMV1010032</v>
      </c>
      <c r="B189" t="s">
        <v>799</v>
      </c>
      <c r="C189" t="s">
        <v>800</v>
      </c>
      <c r="D189" t="s">
        <v>427</v>
      </c>
      <c r="E189">
        <v>379.48</v>
      </c>
      <c r="F189" s="41">
        <v>0.62962962962962965</v>
      </c>
      <c r="G189">
        <v>5</v>
      </c>
      <c r="H189">
        <v>4</v>
      </c>
      <c r="I189">
        <v>1</v>
      </c>
      <c r="J189">
        <v>54.46</v>
      </c>
      <c r="K189">
        <v>0</v>
      </c>
      <c r="L189">
        <v>3.86</v>
      </c>
      <c r="M189">
        <v>-5.25</v>
      </c>
      <c r="N189">
        <v>3.86</v>
      </c>
      <c r="O189" t="s">
        <v>798</v>
      </c>
      <c r="P189" s="36">
        <f>IF(E189&lt;'Parameters for scoring'!O$9,1,0)+IF(E189&lt;'Parameters for scoring'!O$11,-1,0)+IF(E189&lt;'Parameters for scoring'!O$8,1,0)+IF(E189&lt;'Parameters for scoring'!O$12,-1,0)+IF(E189&lt;'Parameters for scoring'!O$7,1,0)+IF(E189&lt;'Parameters for scoring'!O$13,-2,0)+IF(E189&gt;'Parameters for scoring'!O$7,-1,0)</f>
        <v>3</v>
      </c>
      <c r="Q189" s="36">
        <f>IF(F189&lt;'Parameters for scoring'!P$9,1,0)+IF(F189&lt;'Parameters for scoring'!P$11,-1,0)+IF(F189&lt;'Parameters for scoring'!P$8,1,0)+IF(F189&lt;'Parameters for scoring'!P$12,-1,0)+IF(F189&lt;'Parameters for scoring'!P$7,1,0)+IF(F189&lt;'Parameters for scoring'!P$12,-2,0)+IF(F189&gt;'Parameters for scoring'!P$7,-1,0)</f>
        <v>-1</v>
      </c>
      <c r="R189" s="36">
        <f>IF(G189='Parameters for scoring'!$U$8,3,0)+IF(G189='Parameters for scoring'!$U$7,2,0)+IF(G189='Parameters for scoring'!$U$10, 1,0)+IF(G189='Parameters for scoring'!$U$9,2,0)+IF(G189='Parameters for scoring'!$U$6,1,0)+IF(G189&gt;'Parameters for scoring'!$U$6,-1,0)+IF(G189&lt;'[1]Parameters for scoring'!$U$10,-1,0)</f>
        <v>3</v>
      </c>
      <c r="S189" s="36">
        <f>IF(H189='Parameters for scoring'!V$8,3,0)+IF(H189='Parameters for scoring'!V$7,2,0)+IF(H189='Parameters for scoring'!V$9,2,0)+IF(H189='Parameters for scoring'!V$6,1,0)+IF(H189='Parameters for scoring'!V$10,1,0)+IF(H189&gt;'Parameters for scoring'!V$6,-1,0)</f>
        <v>1</v>
      </c>
      <c r="T189" s="36">
        <f>IF(I189='Parameters for scoring'!W$8,3,0)+IF(I189='Parameters for scoring'!W$7,2,0)+IF(I189='Parameters for scoring'!W$6,1,0)+IF(I189&gt;'Parameters for scoring'!W$6,-1,0)</f>
        <v>2</v>
      </c>
      <c r="U189" s="36">
        <f>IF(J189&lt;'Parameters for scoring'!Q$9,1,0)+IF(J189&lt;'Parameters for scoring'!Q$11,-1,0)+IF(J189&lt;'Parameters for scoring'!Q$8,1,0)+IF(J189&lt;'Parameters for scoring'!Q$11,-1,0)+IF(J189&lt;'Parameters for scoring'!Q$7,1,0)+IF(J189&lt;'Parameters for scoring'!Q$11,-2,0)+IF(J189&gt;'Parameters for scoring'!Q$7,-1,0)</f>
        <v>3</v>
      </c>
      <c r="V189" s="36">
        <f>IF(K189=-1, 2,0)+IF(K189=0,3,0)+IF(K189=1, -2,0)+IF(K189&gt;1,-3,0)+IF(K189=-2, 1,0)+IF(K189&lt;-2, -1,0)</f>
        <v>3</v>
      </c>
      <c r="W189" s="36">
        <f>IF(L189&lt;'Parameters for scoring'!R$9,1,0)+IF(L189&lt;'Parameters for scoring'!R$11,-1,0)+IF(L189&lt;'Parameters for scoring'!R$8,1,0)+IF(L189&lt;'Parameters for scoring'!R$12,-1,0)+IF(L189&lt;'Parameters for scoring'!R$7,1,0)+IF(L189&lt;'Parameters for scoring'!R$13,-2,0)+IF(L189&gt;'Parameters for scoring'!R$7,-1,0)</f>
        <v>3</v>
      </c>
      <c r="X189" s="36">
        <f>IF(M189&lt;'Parameters for scoring'!S$9,1,0)+IF(M189&lt;'Parameters for scoring'!S$11,-1,0)+IF(M189&lt;'Parameters for scoring'!S$8,1,0)+IF(M189&lt;'Parameters for scoring'!S$12,-1,0)+IF(M189&lt;'Parameters for scoring'!S$7,1,0)+IF(M189&lt;'Parameters for scoring'!S$13,-2,0)+IF(M189&gt;'Parameters for scoring'!S$7,-1,0)</f>
        <v>2</v>
      </c>
      <c r="Y189" s="36">
        <f>IF(N189&lt;'Parameters for scoring'!T$9,1,0)+IF(N189&lt;'Parameters for scoring'!T$11,-1,0)+IF(N189&lt;'Parameters for scoring'!T$8,1,0)+IF(N189&lt;'Parameters for scoring'!T$12,-1,0)+IF(N189&lt;'Parameters for scoring'!T$7,1,0)+IF(N189&lt;'Parameters for scoring'!T$13,-2,0)+IF(N189&gt;'Parameters for scoring'!T$7,-1,0)</f>
        <v>3</v>
      </c>
      <c r="Z189" s="36">
        <f>SUM(P189:U189)/2+V189+SUM(W189:X189)/2+Y189</f>
        <v>14</v>
      </c>
      <c r="AA189" s="39" t="s">
        <v>57</v>
      </c>
    </row>
    <row r="190" spans="1:27" x14ac:dyDescent="0.25">
      <c r="A190" s="42" t="str">
        <f>HYPERLINK("Structures\MMV1281259.png","MMV1281259")</f>
        <v>MMV1281259</v>
      </c>
      <c r="B190" t="s">
        <v>813</v>
      </c>
      <c r="C190" t="s">
        <v>814</v>
      </c>
      <c r="D190" t="s">
        <v>815</v>
      </c>
      <c r="E190">
        <v>345.44</v>
      </c>
      <c r="F190" s="41">
        <v>0.69565217391304346</v>
      </c>
      <c r="G190">
        <v>6</v>
      </c>
      <c r="H190">
        <v>4</v>
      </c>
      <c r="I190">
        <v>1</v>
      </c>
      <c r="J190">
        <v>64.11</v>
      </c>
      <c r="K190">
        <v>0</v>
      </c>
      <c r="L190">
        <v>3.86</v>
      </c>
      <c r="M190">
        <v>-4.28</v>
      </c>
      <c r="N190">
        <v>3.86</v>
      </c>
      <c r="O190" t="s">
        <v>812</v>
      </c>
      <c r="P190" s="36">
        <f>IF(E190&lt;'Parameters for scoring'!O$9,1,0)+IF(E190&lt;'Parameters for scoring'!O$11,-1,0)+IF(E190&lt;'Parameters for scoring'!O$8,1,0)+IF(E190&lt;'Parameters for scoring'!O$12,-1,0)+IF(E190&lt;'Parameters for scoring'!O$7,1,0)+IF(E190&lt;'Parameters for scoring'!O$13,-2,0)+IF(E190&gt;'Parameters for scoring'!O$7,-1,0)</f>
        <v>3</v>
      </c>
      <c r="Q190" s="36">
        <f>IF(F190&lt;'Parameters for scoring'!P$9,1,0)+IF(F190&lt;'Parameters for scoring'!P$11,-1,0)+IF(F190&lt;'Parameters for scoring'!P$8,1,0)+IF(F190&lt;'Parameters for scoring'!P$12,-1,0)+IF(F190&lt;'Parameters for scoring'!P$7,1,0)+IF(F190&lt;'Parameters for scoring'!P$12,-2,0)+IF(F190&gt;'Parameters for scoring'!P$7,-1,0)</f>
        <v>-1</v>
      </c>
      <c r="R190" s="36">
        <f>IF(G190='Parameters for scoring'!$U$8,3,0)+IF(G190='Parameters for scoring'!$U$7,2,0)+IF(G190='Parameters for scoring'!$U$10, 1,0)+IF(G190='Parameters for scoring'!$U$9,2,0)+IF(G190='Parameters for scoring'!$U$6,1,0)+IF(G190&gt;'Parameters for scoring'!$U$6,-1,0)+IF(G190&lt;'[1]Parameters for scoring'!$U$10,-1,0)</f>
        <v>2</v>
      </c>
      <c r="S190" s="36">
        <f>IF(H190='Parameters for scoring'!V$8,3,0)+IF(H190='Parameters for scoring'!V$7,2,0)+IF(H190='Parameters for scoring'!V$9,2,0)+IF(H190='Parameters for scoring'!V$6,1,0)+IF(H190='Parameters for scoring'!V$10,1,0)+IF(H190&gt;'Parameters for scoring'!V$6,-1,0)</f>
        <v>1</v>
      </c>
      <c r="T190" s="36">
        <f>IF(I190='Parameters for scoring'!W$8,3,0)+IF(I190='Parameters for scoring'!W$7,2,0)+IF(I190='Parameters for scoring'!W$6,1,0)+IF(I190&gt;'Parameters for scoring'!W$6,-1,0)</f>
        <v>2</v>
      </c>
      <c r="U190" s="36">
        <f>IF(J190&lt;'Parameters for scoring'!Q$9,1,0)+IF(J190&lt;'Parameters for scoring'!Q$11,-1,0)+IF(J190&lt;'Parameters for scoring'!Q$8,1,0)+IF(J190&lt;'Parameters for scoring'!Q$11,-1,0)+IF(J190&lt;'Parameters for scoring'!Q$7,1,0)+IF(J190&lt;'Parameters for scoring'!Q$11,-2,0)+IF(J190&gt;'Parameters for scoring'!Q$7,-1,0)</f>
        <v>3</v>
      </c>
      <c r="V190" s="36">
        <f>IF(K190=-1, 2,0)+IF(K190=0,3,0)+IF(K190=1, -2,0)+IF(K190&gt;1,-3,0)+IF(K190=-2, 1,0)+IF(K190&lt;-2, -1,0)</f>
        <v>3</v>
      </c>
      <c r="W190" s="36">
        <f>IF(L190&lt;'Parameters for scoring'!R$9,1,0)+IF(L190&lt;'Parameters for scoring'!R$11,-1,0)+IF(L190&lt;'Parameters for scoring'!R$8,1,0)+IF(L190&lt;'Parameters for scoring'!R$12,-1,0)+IF(L190&lt;'Parameters for scoring'!R$7,1,0)+IF(L190&lt;'Parameters for scoring'!R$13,-2,0)+IF(L190&gt;'Parameters for scoring'!R$7,-1,0)</f>
        <v>3</v>
      </c>
      <c r="X190" s="36">
        <f>IF(M190&lt;'Parameters for scoring'!S$9,1,0)+IF(M190&lt;'Parameters for scoring'!S$11,-1,0)+IF(M190&lt;'Parameters for scoring'!S$8,1,0)+IF(M190&lt;'Parameters for scoring'!S$12,-1,0)+IF(M190&lt;'Parameters for scoring'!S$7,1,0)+IF(M190&lt;'Parameters for scoring'!S$13,-2,0)+IF(M190&gt;'Parameters for scoring'!S$7,-1,0)</f>
        <v>3</v>
      </c>
      <c r="Y190" s="36">
        <f>IF(N190&lt;'Parameters for scoring'!T$9,1,0)+IF(N190&lt;'Parameters for scoring'!T$11,-1,0)+IF(N190&lt;'Parameters for scoring'!T$8,1,0)+IF(N190&lt;'Parameters for scoring'!T$12,-1,0)+IF(N190&lt;'Parameters for scoring'!T$7,1,0)+IF(N190&lt;'Parameters for scoring'!T$13,-2,0)+IF(N190&gt;'Parameters for scoring'!T$7,-1,0)</f>
        <v>3</v>
      </c>
      <c r="Z190" s="36">
        <f>SUM(P190:U190)/2+V190+SUM(W190:X190)/2+Y190</f>
        <v>14</v>
      </c>
      <c r="AA190" s="39" t="s">
        <v>57</v>
      </c>
    </row>
    <row r="191" spans="1:27" x14ac:dyDescent="0.25">
      <c r="A191" s="42" t="str">
        <f>HYPERLINK("Structures\MMV1038036.png","MMV1038036")</f>
        <v>MMV1038036</v>
      </c>
      <c r="B191" t="s">
        <v>820</v>
      </c>
      <c r="C191" t="s">
        <v>821</v>
      </c>
      <c r="D191" t="s">
        <v>822</v>
      </c>
      <c r="E191">
        <v>335.4</v>
      </c>
      <c r="F191" s="41">
        <v>0.68181818181818177</v>
      </c>
      <c r="G191">
        <v>6</v>
      </c>
      <c r="H191">
        <v>4</v>
      </c>
      <c r="I191">
        <v>1</v>
      </c>
      <c r="J191">
        <v>77.25</v>
      </c>
      <c r="K191">
        <v>0</v>
      </c>
      <c r="L191">
        <v>2.92</v>
      </c>
      <c r="M191">
        <v>-3.39</v>
      </c>
      <c r="N191">
        <v>2.92</v>
      </c>
      <c r="O191" t="s">
        <v>819</v>
      </c>
      <c r="P191" s="36">
        <f>IF(E191&lt;'Parameters for scoring'!O$9,1,0)+IF(E191&lt;'Parameters for scoring'!O$11,-1,0)+IF(E191&lt;'Parameters for scoring'!O$8,1,0)+IF(E191&lt;'Parameters for scoring'!O$12,-1,0)+IF(E191&lt;'Parameters for scoring'!O$7,1,0)+IF(E191&lt;'Parameters for scoring'!O$13,-2,0)+IF(E191&gt;'Parameters for scoring'!O$7,-1,0)</f>
        <v>3</v>
      </c>
      <c r="Q191" s="36">
        <f>IF(F191&lt;'Parameters for scoring'!P$9,1,0)+IF(F191&lt;'Parameters for scoring'!P$11,-1,0)+IF(F191&lt;'Parameters for scoring'!P$8,1,0)+IF(F191&lt;'Parameters for scoring'!P$12,-1,0)+IF(F191&lt;'Parameters for scoring'!P$7,1,0)+IF(F191&lt;'Parameters for scoring'!P$12,-2,0)+IF(F191&gt;'Parameters for scoring'!P$7,-1,0)</f>
        <v>-1</v>
      </c>
      <c r="R191" s="36">
        <f>IF(G191='Parameters for scoring'!$U$8,3,0)+IF(G191='Parameters for scoring'!$U$7,2,0)+IF(G191='Parameters for scoring'!$U$10, 1,0)+IF(G191='Parameters for scoring'!$U$9,2,0)+IF(G191='Parameters for scoring'!$U$6,1,0)+IF(G191&gt;'Parameters for scoring'!$U$6,-1,0)+IF(G191&lt;'[1]Parameters for scoring'!$U$10,-1,0)</f>
        <v>2</v>
      </c>
      <c r="S191" s="36">
        <f>IF(H191='Parameters for scoring'!V$8,3,0)+IF(H191='Parameters for scoring'!V$7,2,0)+IF(H191='Parameters for scoring'!V$9,2,0)+IF(H191='Parameters for scoring'!V$6,1,0)+IF(H191='Parameters for scoring'!V$10,1,0)+IF(H191&gt;'Parameters for scoring'!V$6,-1,0)</f>
        <v>1</v>
      </c>
      <c r="T191" s="36">
        <f>IF(I191='Parameters for scoring'!W$8,3,0)+IF(I191='Parameters for scoring'!W$7,2,0)+IF(I191='Parameters for scoring'!W$6,1,0)+IF(I191&gt;'Parameters for scoring'!W$6,-1,0)</f>
        <v>2</v>
      </c>
      <c r="U191" s="36">
        <f>IF(J191&lt;'Parameters for scoring'!Q$9,1,0)+IF(J191&lt;'Parameters for scoring'!Q$11,-1,0)+IF(J191&lt;'Parameters for scoring'!Q$8,1,0)+IF(J191&lt;'Parameters for scoring'!Q$11,-1,0)+IF(J191&lt;'Parameters for scoring'!Q$7,1,0)+IF(J191&lt;'Parameters for scoring'!Q$11,-2,0)+IF(J191&gt;'Parameters for scoring'!Q$7,-1,0)</f>
        <v>3</v>
      </c>
      <c r="V191" s="36">
        <f>IF(K191=-1, 2,0)+IF(K191=0,3,0)+IF(K191=1, -2,0)+IF(K191&gt;1,-3,0)+IF(K191=-2, 1,0)+IF(K191&lt;-2, -1,0)</f>
        <v>3</v>
      </c>
      <c r="W191" s="36">
        <f>IF(L191&lt;'Parameters for scoring'!R$9,1,0)+IF(L191&lt;'Parameters for scoring'!R$11,-1,0)+IF(L191&lt;'Parameters for scoring'!R$8,1,0)+IF(L191&lt;'Parameters for scoring'!R$12,-1,0)+IF(L191&lt;'Parameters for scoring'!R$7,1,0)+IF(L191&lt;'Parameters for scoring'!R$13,-2,0)+IF(L191&gt;'Parameters for scoring'!R$7,-1,0)</f>
        <v>3</v>
      </c>
      <c r="X191" s="36">
        <f>IF(M191&lt;'Parameters for scoring'!S$9,1,0)+IF(M191&lt;'Parameters for scoring'!S$11,-1,0)+IF(M191&lt;'Parameters for scoring'!S$8,1,0)+IF(M191&lt;'Parameters for scoring'!S$12,-1,0)+IF(M191&lt;'Parameters for scoring'!S$7,1,0)+IF(M191&lt;'Parameters for scoring'!S$13,-2,0)+IF(M191&gt;'Parameters for scoring'!S$7,-1,0)</f>
        <v>3</v>
      </c>
      <c r="Y191" s="36">
        <f>IF(N191&lt;'Parameters for scoring'!T$9,1,0)+IF(N191&lt;'Parameters for scoring'!T$11,-1,0)+IF(N191&lt;'Parameters for scoring'!T$8,1,0)+IF(N191&lt;'Parameters for scoring'!T$12,-1,0)+IF(N191&lt;'Parameters for scoring'!T$7,1,0)+IF(N191&lt;'Parameters for scoring'!T$13,-2,0)+IF(N191&gt;'Parameters for scoring'!T$7,-1,0)</f>
        <v>3</v>
      </c>
      <c r="Z191" s="36">
        <f>SUM(P191:U191)/2+V191+SUM(W191:X191)/2+Y191</f>
        <v>14</v>
      </c>
      <c r="AA191" s="39" t="s">
        <v>57</v>
      </c>
    </row>
    <row r="192" spans="1:27" x14ac:dyDescent="0.25">
      <c r="A192" s="42" t="str">
        <f>HYPERLINK("Structures\MMV1209094.png","MMV1209094")</f>
        <v>MMV1209094</v>
      </c>
      <c r="B192" t="s">
        <v>921</v>
      </c>
      <c r="C192" t="s">
        <v>922</v>
      </c>
      <c r="D192" t="s">
        <v>923</v>
      </c>
      <c r="E192">
        <v>387.435</v>
      </c>
      <c r="F192" s="41">
        <v>0.72413793103448276</v>
      </c>
      <c r="G192">
        <v>6</v>
      </c>
      <c r="H192">
        <v>4</v>
      </c>
      <c r="I192">
        <v>0</v>
      </c>
      <c r="J192">
        <v>49.17</v>
      </c>
      <c r="K192">
        <v>0</v>
      </c>
      <c r="L192">
        <v>4.16</v>
      </c>
      <c r="M192">
        <v>-6.02</v>
      </c>
      <c r="N192">
        <v>4.16</v>
      </c>
      <c r="O192" t="s">
        <v>920</v>
      </c>
      <c r="P192" s="36">
        <f>IF(E192&lt;'Parameters for scoring'!O$9,1,0)+IF(E192&lt;'Parameters for scoring'!O$11,-1,0)+IF(E192&lt;'Parameters for scoring'!O$8,1,0)+IF(E192&lt;'Parameters for scoring'!O$12,-1,0)+IF(E192&lt;'Parameters for scoring'!O$7,1,0)+IF(E192&lt;'Parameters for scoring'!O$13,-2,0)+IF(E192&gt;'Parameters for scoring'!O$7,-1,0)</f>
        <v>3</v>
      </c>
      <c r="Q192" s="36">
        <f>IF(F192&lt;'Parameters for scoring'!P$9,1,0)+IF(F192&lt;'Parameters for scoring'!P$11,-1,0)+IF(F192&lt;'Parameters for scoring'!P$8,1,0)+IF(F192&lt;'Parameters for scoring'!P$12,-1,0)+IF(F192&lt;'Parameters for scoring'!P$7,1,0)+IF(F192&lt;'Parameters for scoring'!P$12,-2,0)+IF(F192&gt;'Parameters for scoring'!P$7,-1,0)</f>
        <v>-1</v>
      </c>
      <c r="R192" s="36">
        <f>IF(G192='Parameters for scoring'!$U$8,3,0)+IF(G192='Parameters for scoring'!$U$7,2,0)+IF(G192='Parameters for scoring'!$U$10, 1,0)+IF(G192='Parameters for scoring'!$U$9,2,0)+IF(G192='Parameters for scoring'!$U$6,1,0)+IF(G192&gt;'Parameters for scoring'!$U$6,-1,0)+IF(G192&lt;'[1]Parameters for scoring'!$U$10,-1,0)</f>
        <v>2</v>
      </c>
      <c r="S192" s="36">
        <f>IF(H192='Parameters for scoring'!V$8,3,0)+IF(H192='Parameters for scoring'!V$7,2,0)+IF(H192='Parameters for scoring'!V$9,2,0)+IF(H192='Parameters for scoring'!V$6,1,0)+IF(H192='Parameters for scoring'!V$10,1,0)+IF(H192&gt;'Parameters for scoring'!V$6,-1,0)</f>
        <v>1</v>
      </c>
      <c r="T192" s="36">
        <f>IF(I192='Parameters for scoring'!W$8,3,0)+IF(I192='Parameters for scoring'!W$7,2,0)+IF(I192='Parameters for scoring'!W$6,1,0)+IF(I192&gt;'Parameters for scoring'!W$6,-1,0)</f>
        <v>3</v>
      </c>
      <c r="U192" s="36">
        <f>IF(J192&lt;'Parameters for scoring'!Q$9,1,0)+IF(J192&lt;'Parameters for scoring'!Q$11,-1,0)+IF(J192&lt;'Parameters for scoring'!Q$8,1,0)+IF(J192&lt;'Parameters for scoring'!Q$11,-1,0)+IF(J192&lt;'Parameters for scoring'!Q$7,1,0)+IF(J192&lt;'Parameters for scoring'!Q$11,-2,0)+IF(J192&gt;'Parameters for scoring'!Q$7,-1,0)</f>
        <v>3</v>
      </c>
      <c r="V192" s="36">
        <f>IF(K192=-1, 2,0)+IF(K192=0,3,0)+IF(K192=1, -2,0)+IF(K192&gt;1,-3,0)+IF(K192=-2, 1,0)+IF(K192&lt;-2, -1,0)</f>
        <v>3</v>
      </c>
      <c r="W192" s="36">
        <f>IF(L192&lt;'Parameters for scoring'!R$9,1,0)+IF(L192&lt;'Parameters for scoring'!R$11,-1,0)+IF(L192&lt;'Parameters for scoring'!R$8,1,0)+IF(L192&lt;'Parameters for scoring'!R$12,-1,0)+IF(L192&lt;'Parameters for scoring'!R$7,1,0)+IF(L192&lt;'Parameters for scoring'!R$13,-2,0)+IF(L192&gt;'Parameters for scoring'!R$7,-1,0)</f>
        <v>3</v>
      </c>
      <c r="X192" s="36">
        <f>IF(M192&lt;'Parameters for scoring'!S$9,1,0)+IF(M192&lt;'Parameters for scoring'!S$11,-1,0)+IF(M192&lt;'Parameters for scoring'!S$8,1,0)+IF(M192&lt;'Parameters for scoring'!S$12,-1,0)+IF(M192&lt;'Parameters for scoring'!S$7,1,0)+IF(M192&lt;'Parameters for scoring'!S$13,-2,0)+IF(M192&gt;'Parameters for scoring'!S$7,-1,0)</f>
        <v>2</v>
      </c>
      <c r="Y192" s="36">
        <f>IF(N192&lt;'Parameters for scoring'!T$9,1,0)+IF(N192&lt;'Parameters for scoring'!T$11,-1,0)+IF(N192&lt;'Parameters for scoring'!T$8,1,0)+IF(N192&lt;'Parameters for scoring'!T$12,-1,0)+IF(N192&lt;'Parameters for scoring'!T$7,1,0)+IF(N192&lt;'Parameters for scoring'!T$13,-2,0)+IF(N192&gt;'Parameters for scoring'!T$7,-1,0)</f>
        <v>3</v>
      </c>
      <c r="Z192" s="36">
        <f>SUM(P192:U192)/2+V192+SUM(W192:X192)/2+Y192</f>
        <v>14</v>
      </c>
      <c r="AA192" s="39" t="s">
        <v>57</v>
      </c>
    </row>
    <row r="193" spans="1:27" x14ac:dyDescent="0.25">
      <c r="A193" s="42" t="str">
        <f>HYPERLINK("Structures\MMV1469669.png","MMV1469669")</f>
        <v>MMV1469669</v>
      </c>
      <c r="B193" t="s">
        <v>1019</v>
      </c>
      <c r="C193" t="s">
        <v>1020</v>
      </c>
      <c r="D193" t="s">
        <v>1021</v>
      </c>
      <c r="E193">
        <v>310.40100000000001</v>
      </c>
      <c r="F193" s="17">
        <v>0.65217391304347827</v>
      </c>
      <c r="G193">
        <v>6</v>
      </c>
      <c r="H193">
        <v>4</v>
      </c>
      <c r="I193">
        <v>1</v>
      </c>
      <c r="J193">
        <v>51.45</v>
      </c>
      <c r="K193">
        <v>0</v>
      </c>
      <c r="L193">
        <v>3.19</v>
      </c>
      <c r="M193" s="40">
        <v>-4.54</v>
      </c>
      <c r="N193">
        <v>3.19</v>
      </c>
      <c r="O193" t="s">
        <v>1018</v>
      </c>
      <c r="P193" s="36">
        <f>IF(E193&lt;'Parameters for scoring'!O$9,1,0)+IF(E193&lt;'Parameters for scoring'!O$11,-1,0)+IF(E193&lt;'Parameters for scoring'!O$8,1,0)+IF(E193&lt;'Parameters for scoring'!O$12,-1,0)+IF(E193&lt;'Parameters for scoring'!O$7,1,0)+IF(E193&lt;'Parameters for scoring'!O$13,-2,0)+IF(E193&gt;'Parameters for scoring'!O$7,-1,0)</f>
        <v>3</v>
      </c>
      <c r="Q193" s="36">
        <f>IF(F193&lt;'Parameters for scoring'!P$9,1,0)+IF(F193&lt;'Parameters for scoring'!P$11,-1,0)+IF(F193&lt;'Parameters for scoring'!P$8,1,0)+IF(F193&lt;'Parameters for scoring'!P$12,-1,0)+IF(F193&lt;'Parameters for scoring'!P$7,1,0)+IF(F193&lt;'Parameters for scoring'!P$12,-2,0)+IF(F193&gt;'Parameters for scoring'!P$7,-1,0)</f>
        <v>-1</v>
      </c>
      <c r="R193" s="36">
        <f>IF(G193='Parameters for scoring'!$U$8,3,0)+IF(G193='Parameters for scoring'!$U$7,2,0)+IF(G193='Parameters for scoring'!$U$10, 1,0)+IF(G193='Parameters for scoring'!$U$9,2,0)+IF(G193='Parameters for scoring'!$U$6,1,0)+IF(G193&gt;'Parameters for scoring'!$U$6,-1,0)+IF(G193&lt;'[1]Parameters for scoring'!$U$10,-1,0)</f>
        <v>2</v>
      </c>
      <c r="S193" s="36">
        <f>IF(H193='Parameters for scoring'!V$8,3,0)+IF(H193='Parameters for scoring'!V$7,2,0)+IF(H193='Parameters for scoring'!V$9,2,0)+IF(H193='Parameters for scoring'!V$6,1,0)+IF(H193='Parameters for scoring'!V$10,1,0)+IF(H193&gt;'Parameters for scoring'!V$6,-1,0)</f>
        <v>1</v>
      </c>
      <c r="T193" s="36">
        <f>IF(I193='Parameters for scoring'!W$8,3,0)+IF(I193='Parameters for scoring'!W$7,2,0)+IF(I193='Parameters for scoring'!W$6,1,0)+IF(I193&gt;'Parameters for scoring'!W$6,-1,0)</f>
        <v>2</v>
      </c>
      <c r="U193" s="36">
        <f>IF(J193&lt;'Parameters for scoring'!Q$9,1,0)+IF(J193&lt;'Parameters for scoring'!Q$11,-1,0)+IF(J193&lt;'Parameters for scoring'!Q$8,1,0)+IF(J193&lt;'Parameters for scoring'!Q$11,-1,0)+IF(J193&lt;'Parameters for scoring'!Q$7,1,0)+IF(J193&lt;'Parameters for scoring'!Q$11,-2,0)+IF(J193&gt;'Parameters for scoring'!Q$7,-1,0)</f>
        <v>3</v>
      </c>
      <c r="V193" s="36">
        <f>IF(K193=-1, 2,0)+IF(K193=0,3,0)+IF(K193=1, -2,0)+IF(K193&gt;1,-3,0)+IF(K193=-2, 1,0)+IF(K193&lt;-2, -1,0)</f>
        <v>3</v>
      </c>
      <c r="W193" s="36">
        <f>IF(L193&lt;'Parameters for scoring'!R$9,1,0)+IF(L193&lt;'Parameters for scoring'!R$11,-1,0)+IF(L193&lt;'Parameters for scoring'!R$8,1,0)+IF(L193&lt;'Parameters for scoring'!R$12,-1,0)+IF(L193&lt;'Parameters for scoring'!R$7,1,0)+IF(L193&lt;'Parameters for scoring'!R$13,-2,0)+IF(L193&gt;'Parameters for scoring'!R$7,-1,0)</f>
        <v>3</v>
      </c>
      <c r="X193" s="36">
        <f>IF(M193&lt;'Parameters for scoring'!S$9,1,0)+IF(M193&lt;'Parameters for scoring'!S$11,-1,0)+IF(M193&lt;'Parameters for scoring'!S$8,1,0)+IF(M193&lt;'Parameters for scoring'!S$12,-1,0)+IF(M193&lt;'Parameters for scoring'!S$7,1,0)+IF(M193&lt;'Parameters for scoring'!S$13,-2,0)+IF(M193&gt;'Parameters for scoring'!S$7,-1,0)</f>
        <v>3</v>
      </c>
      <c r="Y193" s="36">
        <f>IF(N193&lt;'Parameters for scoring'!T$9,1,0)+IF(N193&lt;'Parameters for scoring'!T$11,-1,0)+IF(N193&lt;'Parameters for scoring'!T$8,1,0)+IF(N193&lt;'Parameters for scoring'!T$12,-1,0)+IF(N193&lt;'Parameters for scoring'!T$7,1,0)+IF(N193&lt;'Parameters for scoring'!T$13,-2,0)+IF(N193&gt;'Parameters for scoring'!T$7,-1,0)</f>
        <v>3</v>
      </c>
      <c r="Z193" s="36">
        <f>SUM(P193:U193)/2+V193+SUM(W193:X193)/2+Y193</f>
        <v>14</v>
      </c>
      <c r="AA193" s="39" t="s">
        <v>57</v>
      </c>
    </row>
    <row r="194" spans="1:27" x14ac:dyDescent="0.25">
      <c r="A194" s="42" t="str">
        <f>HYPERLINK("Structures\MMV1212722.png","MMV1212722")</f>
        <v>MMV1212722</v>
      </c>
      <c r="B194" t="s">
        <v>1163</v>
      </c>
      <c r="C194" t="s">
        <v>1164</v>
      </c>
      <c r="D194" t="s">
        <v>409</v>
      </c>
      <c r="E194">
        <v>393.46</v>
      </c>
      <c r="F194" s="41">
        <v>0.6785714285714286</v>
      </c>
      <c r="G194">
        <v>7</v>
      </c>
      <c r="H194">
        <v>3</v>
      </c>
      <c r="I194">
        <v>1</v>
      </c>
      <c r="J194">
        <v>76.98</v>
      </c>
      <c r="K194">
        <v>0</v>
      </c>
      <c r="L194">
        <v>4.05</v>
      </c>
      <c r="M194">
        <v>-4.84</v>
      </c>
      <c r="N194">
        <v>4.1500000000000004</v>
      </c>
      <c r="O194" t="s">
        <v>1162</v>
      </c>
      <c r="P194" s="36">
        <f>IF(E194&lt;'Parameters for scoring'!O$9,1,0)+IF(E194&lt;'Parameters for scoring'!O$11,-1,0)+IF(E194&lt;'Parameters for scoring'!O$8,1,0)+IF(E194&lt;'Parameters for scoring'!O$12,-1,0)+IF(E194&lt;'Parameters for scoring'!O$7,1,0)+IF(E194&lt;'Parameters for scoring'!O$13,-2,0)+IF(E194&gt;'Parameters for scoring'!O$7,-1,0)</f>
        <v>3</v>
      </c>
      <c r="Q194" s="36">
        <f>IF(F194&lt;'Parameters for scoring'!P$9,1,0)+IF(F194&lt;'Parameters for scoring'!P$11,-1,0)+IF(F194&lt;'Parameters for scoring'!P$8,1,0)+IF(F194&lt;'Parameters for scoring'!P$12,-1,0)+IF(F194&lt;'Parameters for scoring'!P$7,1,0)+IF(F194&lt;'Parameters for scoring'!P$12,-2,0)+IF(F194&gt;'Parameters for scoring'!P$7,-1,0)</f>
        <v>-1</v>
      </c>
      <c r="R194" s="36">
        <f>IF(G194='Parameters for scoring'!$U$8,3,0)+IF(G194='Parameters for scoring'!$U$7,2,0)+IF(G194='Parameters for scoring'!$U$10, 1,0)+IF(G194='Parameters for scoring'!$U$9,2,0)+IF(G194='Parameters for scoring'!$U$6,1,0)+IF(G194&gt;'Parameters for scoring'!$U$6,-1,0)+IF(G194&lt;'[1]Parameters for scoring'!$U$10,-1,0)</f>
        <v>1</v>
      </c>
      <c r="S194" s="36">
        <f>IF(H194='Parameters for scoring'!V$8,3,0)+IF(H194='Parameters for scoring'!V$7,2,0)+IF(H194='Parameters for scoring'!V$9,2,0)+IF(H194='Parameters for scoring'!V$6,1,0)+IF(H194='Parameters for scoring'!V$10,1,0)+IF(H194&gt;'Parameters for scoring'!V$6,-1,0)</f>
        <v>2</v>
      </c>
      <c r="T194" s="36">
        <f>IF(I194='Parameters for scoring'!W$8,3,0)+IF(I194='Parameters for scoring'!W$7,2,0)+IF(I194='Parameters for scoring'!W$6,1,0)+IF(I194&gt;'Parameters for scoring'!W$6,-1,0)</f>
        <v>2</v>
      </c>
      <c r="U194" s="36">
        <f>IF(J194&lt;'Parameters for scoring'!Q$9,1,0)+IF(J194&lt;'Parameters for scoring'!Q$11,-1,0)+IF(J194&lt;'Parameters for scoring'!Q$8,1,0)+IF(J194&lt;'Parameters for scoring'!Q$11,-1,0)+IF(J194&lt;'Parameters for scoring'!Q$7,1,0)+IF(J194&lt;'Parameters for scoring'!Q$11,-2,0)+IF(J194&gt;'Parameters for scoring'!Q$7,-1,0)</f>
        <v>3</v>
      </c>
      <c r="V194" s="36">
        <f>IF(K194=-1, 2,0)+IF(K194=0,3,0)+IF(K194=1, -2,0)+IF(K194&gt;1,-3,0)+IF(K194=-2, 1,0)+IF(K194&lt;-2, -1,0)</f>
        <v>3</v>
      </c>
      <c r="W194" s="36">
        <f>IF(L194&lt;'Parameters for scoring'!R$9,1,0)+IF(L194&lt;'Parameters for scoring'!R$11,-1,0)+IF(L194&lt;'Parameters for scoring'!R$8,1,0)+IF(L194&lt;'Parameters for scoring'!R$12,-1,0)+IF(L194&lt;'Parameters for scoring'!R$7,1,0)+IF(L194&lt;'Parameters for scoring'!R$13,-2,0)+IF(L194&gt;'Parameters for scoring'!R$7,-1,0)</f>
        <v>3</v>
      </c>
      <c r="X194" s="36">
        <f>IF(M194&lt;'Parameters for scoring'!S$9,1,0)+IF(M194&lt;'Parameters for scoring'!S$11,-1,0)+IF(M194&lt;'Parameters for scoring'!S$8,1,0)+IF(M194&lt;'Parameters for scoring'!S$12,-1,0)+IF(M194&lt;'Parameters for scoring'!S$7,1,0)+IF(M194&lt;'Parameters for scoring'!S$13,-2,0)+IF(M194&gt;'Parameters for scoring'!S$7,-1,0)</f>
        <v>3</v>
      </c>
      <c r="Y194" s="36">
        <f>IF(N194&lt;'Parameters for scoring'!T$9,1,0)+IF(N194&lt;'Parameters for scoring'!T$11,-1,0)+IF(N194&lt;'Parameters for scoring'!T$8,1,0)+IF(N194&lt;'Parameters for scoring'!T$12,-1,0)+IF(N194&lt;'Parameters for scoring'!T$7,1,0)+IF(N194&lt;'Parameters for scoring'!T$13,-2,0)+IF(N194&gt;'Parameters for scoring'!T$7,-1,0)</f>
        <v>3</v>
      </c>
      <c r="Z194" s="36">
        <f>SUM(P194:U194)/2+V194+SUM(W194:X194)/2+Y194</f>
        <v>14</v>
      </c>
      <c r="AA194" s="39" t="s">
        <v>57</v>
      </c>
    </row>
    <row r="195" spans="1:27" x14ac:dyDescent="0.25">
      <c r="A195" s="42" t="str">
        <f>HYPERLINK("Structures\MMV1047464.png","MMV1047464")</f>
        <v>MMV1047464</v>
      </c>
      <c r="B195" t="s">
        <v>296</v>
      </c>
      <c r="C195" t="s">
        <v>297</v>
      </c>
      <c r="D195" t="s">
        <v>298</v>
      </c>
      <c r="E195">
        <v>289.76</v>
      </c>
      <c r="F195" s="41">
        <v>0.55000000000000004</v>
      </c>
      <c r="G195">
        <v>2</v>
      </c>
      <c r="H195">
        <v>2</v>
      </c>
      <c r="I195">
        <v>2</v>
      </c>
      <c r="J195">
        <v>57.78</v>
      </c>
      <c r="K195">
        <v>0</v>
      </c>
      <c r="L195">
        <v>4.09</v>
      </c>
      <c r="M195">
        <v>-4.6399999999999997</v>
      </c>
      <c r="N195">
        <v>3.73</v>
      </c>
      <c r="O195" t="s">
        <v>295</v>
      </c>
      <c r="P195" s="36">
        <f>IF(E195&lt;'Parameters for scoring'!O$9,1,0)+IF(E195&lt;'Parameters for scoring'!O$11,-1,0)+IF(E195&lt;'Parameters for scoring'!O$8,1,0)+IF(E195&lt;'Parameters for scoring'!O$12,-1,0)+IF(E195&lt;'Parameters for scoring'!O$7,1,0)+IF(E195&lt;'Parameters for scoring'!O$13,-2,0)+IF(E195&gt;'Parameters for scoring'!O$7,-1,0)</f>
        <v>3</v>
      </c>
      <c r="Q195" s="36">
        <f>IF(F195&lt;'Parameters for scoring'!P$9,1,0)+IF(F195&lt;'Parameters for scoring'!P$11,-1,0)+IF(F195&lt;'Parameters for scoring'!P$8,1,0)+IF(F195&lt;'Parameters for scoring'!P$12,-1,0)+IF(F195&lt;'Parameters for scoring'!P$7,1,0)+IF(F195&lt;'Parameters for scoring'!P$12,-2,0)+IF(F195&gt;'Parameters for scoring'!P$7,-1,0)</f>
        <v>1</v>
      </c>
      <c r="R195" s="36">
        <f>IF(G195='Parameters for scoring'!$U$8,3,0)+IF(G195='Parameters for scoring'!$U$7,2,0)+IF(G195='Parameters for scoring'!$U$10, 1,0)+IF(G195='Parameters for scoring'!$U$9,2,0)+IF(G195='Parameters for scoring'!$U$6,1,0)+IF(G195&gt;'Parameters for scoring'!$U$6,-1,0)+IF(G195&lt;'[1]Parameters for scoring'!$U$10,-1,0)</f>
        <v>-1</v>
      </c>
      <c r="S195" s="36">
        <f>IF(H195='Parameters for scoring'!V$8,3,0)+IF(H195='Parameters for scoring'!V$7,2,0)+IF(H195='Parameters for scoring'!V$9,2,0)+IF(H195='Parameters for scoring'!V$6,1,0)+IF(H195='Parameters for scoring'!V$10,1,0)+IF(H195&gt;'Parameters for scoring'!V$6,-1,0)</f>
        <v>3</v>
      </c>
      <c r="T195" s="36">
        <f>IF(I195='Parameters for scoring'!W$8,3,0)+IF(I195='Parameters for scoring'!W$7,2,0)+IF(I195='Parameters for scoring'!W$6,1,0)+IF(I195&gt;'Parameters for scoring'!W$6,-1,0)</f>
        <v>1</v>
      </c>
      <c r="U195" s="36">
        <f>IF(J195&lt;'Parameters for scoring'!Q$9,1,0)+IF(J195&lt;'Parameters for scoring'!Q$11,-1,0)+IF(J195&lt;'Parameters for scoring'!Q$8,1,0)+IF(J195&lt;'Parameters for scoring'!Q$11,-1,0)+IF(J195&lt;'Parameters for scoring'!Q$7,1,0)+IF(J195&lt;'Parameters for scoring'!Q$11,-2,0)+IF(J195&gt;'Parameters for scoring'!Q$7,-1,0)</f>
        <v>3</v>
      </c>
      <c r="V195" s="36">
        <f>IF(K195=-1, 2,0)+IF(K195=0,3,0)+IF(K195=1, -2,0)+IF(K195&gt;1,-3,0)+IF(K195=-2, 1,0)+IF(K195&lt;-2, -1,0)</f>
        <v>3</v>
      </c>
      <c r="W195" s="36">
        <f>IF(L195&lt;'Parameters for scoring'!R$9,1,0)+IF(L195&lt;'Parameters for scoring'!R$11,-1,0)+IF(L195&lt;'Parameters for scoring'!R$8,1,0)+IF(L195&lt;'Parameters for scoring'!R$12,-1,0)+IF(L195&lt;'Parameters for scoring'!R$7,1,0)+IF(L195&lt;'Parameters for scoring'!R$13,-2,0)+IF(L195&gt;'Parameters for scoring'!R$7,-1,0)</f>
        <v>3</v>
      </c>
      <c r="X195" s="36">
        <f>IF(M195&lt;'Parameters for scoring'!S$9,1,0)+IF(M195&lt;'Parameters for scoring'!S$11,-1,0)+IF(M195&lt;'Parameters for scoring'!S$8,1,0)+IF(M195&lt;'Parameters for scoring'!S$12,-1,0)+IF(M195&lt;'Parameters for scoring'!S$7,1,0)+IF(M195&lt;'Parameters for scoring'!S$13,-2,0)+IF(M195&gt;'Parameters for scoring'!S$7,-1,0)</f>
        <v>3</v>
      </c>
      <c r="Y195" s="36">
        <f>IF(N195&lt;'Parameters for scoring'!T$9,1,0)+IF(N195&lt;'Parameters for scoring'!T$11,-1,0)+IF(N195&lt;'Parameters for scoring'!T$8,1,0)+IF(N195&lt;'Parameters for scoring'!T$12,-1,0)+IF(N195&lt;'Parameters for scoring'!T$7,1,0)+IF(N195&lt;'Parameters for scoring'!T$13,-2,0)+IF(N195&gt;'Parameters for scoring'!T$7,-1,0)</f>
        <v>3</v>
      </c>
      <c r="Z195" s="36">
        <f>SUM(P195:U195)/2+V195+SUM(W195:X195)/2+Y195</f>
        <v>14</v>
      </c>
      <c r="AA195" s="39" t="s">
        <v>57</v>
      </c>
    </row>
    <row r="196" spans="1:27" x14ac:dyDescent="0.25">
      <c r="A196" s="42" t="str">
        <f>HYPERLINK("Structures\MMV1151140.png","MMV1151140")</f>
        <v>MMV1151140</v>
      </c>
      <c r="B196" t="s">
        <v>304</v>
      </c>
      <c r="C196" t="s">
        <v>305</v>
      </c>
      <c r="D196" t="s">
        <v>306</v>
      </c>
      <c r="E196">
        <v>355.85</v>
      </c>
      <c r="F196" s="41">
        <v>0.54545454545454541</v>
      </c>
      <c r="G196">
        <v>2</v>
      </c>
      <c r="H196">
        <v>3</v>
      </c>
      <c r="I196">
        <v>0</v>
      </c>
      <c r="J196">
        <v>46.61</v>
      </c>
      <c r="K196">
        <v>0</v>
      </c>
      <c r="L196">
        <v>3.33</v>
      </c>
      <c r="M196">
        <v>-5.36</v>
      </c>
      <c r="N196">
        <v>3.33</v>
      </c>
      <c r="O196" t="s">
        <v>303</v>
      </c>
      <c r="P196" s="36">
        <f>IF(E196&lt;'Parameters for scoring'!O$9,1,0)+IF(E196&lt;'Parameters for scoring'!O$11,-1,0)+IF(E196&lt;'Parameters for scoring'!O$8,1,0)+IF(E196&lt;'Parameters for scoring'!O$12,-1,0)+IF(E196&lt;'Parameters for scoring'!O$7,1,0)+IF(E196&lt;'Parameters for scoring'!O$13,-2,0)+IF(E196&gt;'Parameters for scoring'!O$7,-1,0)</f>
        <v>3</v>
      </c>
      <c r="Q196" s="36">
        <f>IF(F196&lt;'Parameters for scoring'!P$9,1,0)+IF(F196&lt;'Parameters for scoring'!P$11,-1,0)+IF(F196&lt;'Parameters for scoring'!P$8,1,0)+IF(F196&lt;'Parameters for scoring'!P$12,-1,0)+IF(F196&lt;'Parameters for scoring'!P$7,1,0)+IF(F196&lt;'Parameters for scoring'!P$12,-2,0)+IF(F196&gt;'Parameters for scoring'!P$7,-1,0)</f>
        <v>1</v>
      </c>
      <c r="R196" s="36">
        <f>IF(G196='Parameters for scoring'!$U$8,3,0)+IF(G196='Parameters for scoring'!$U$7,2,0)+IF(G196='Parameters for scoring'!$U$10, 1,0)+IF(G196='Parameters for scoring'!$U$9,2,0)+IF(G196='Parameters for scoring'!$U$6,1,0)+IF(G196&gt;'Parameters for scoring'!$U$6,-1,0)+IF(G196&lt;'[1]Parameters for scoring'!$U$10,-1,0)</f>
        <v>-1</v>
      </c>
      <c r="S196" s="36">
        <f>IF(H196='Parameters for scoring'!V$8,3,0)+IF(H196='Parameters for scoring'!V$7,2,0)+IF(H196='Parameters for scoring'!V$9,2,0)+IF(H196='Parameters for scoring'!V$6,1,0)+IF(H196='Parameters for scoring'!V$10,1,0)+IF(H196&gt;'Parameters for scoring'!V$6,-1,0)</f>
        <v>2</v>
      </c>
      <c r="T196" s="36">
        <f>IF(I196='Parameters for scoring'!W$8,3,0)+IF(I196='Parameters for scoring'!W$7,2,0)+IF(I196='Parameters for scoring'!W$6,1,0)+IF(I196&gt;'Parameters for scoring'!W$6,-1,0)</f>
        <v>3</v>
      </c>
      <c r="U196" s="36">
        <f>IF(J196&lt;'Parameters for scoring'!Q$9,1,0)+IF(J196&lt;'Parameters for scoring'!Q$11,-1,0)+IF(J196&lt;'Parameters for scoring'!Q$8,1,0)+IF(J196&lt;'Parameters for scoring'!Q$11,-1,0)+IF(J196&lt;'Parameters for scoring'!Q$7,1,0)+IF(J196&lt;'Parameters for scoring'!Q$11,-2,0)+IF(J196&gt;'Parameters for scoring'!Q$7,-1,0)</f>
        <v>3</v>
      </c>
      <c r="V196" s="36">
        <f>IF(K196=-1, 2,0)+IF(K196=0,3,0)+IF(K196=1, -2,0)+IF(K196&gt;1,-3,0)+IF(K196=-2, 1,0)+IF(K196&lt;-2, -1,0)</f>
        <v>3</v>
      </c>
      <c r="W196" s="36">
        <f>IF(L196&lt;'Parameters for scoring'!R$9,1,0)+IF(L196&lt;'Parameters for scoring'!R$11,-1,0)+IF(L196&lt;'Parameters for scoring'!R$8,1,0)+IF(L196&lt;'Parameters for scoring'!R$12,-1,0)+IF(L196&lt;'Parameters for scoring'!R$7,1,0)+IF(L196&lt;'Parameters for scoring'!R$13,-2,0)+IF(L196&gt;'Parameters for scoring'!R$7,-1,0)</f>
        <v>3</v>
      </c>
      <c r="X196" s="36">
        <f>IF(M196&lt;'Parameters for scoring'!S$9,1,0)+IF(M196&lt;'Parameters for scoring'!S$11,-1,0)+IF(M196&lt;'Parameters for scoring'!S$8,1,0)+IF(M196&lt;'Parameters for scoring'!S$12,-1,0)+IF(M196&lt;'Parameters for scoring'!S$7,1,0)+IF(M196&lt;'Parameters for scoring'!S$13,-2,0)+IF(M196&gt;'Parameters for scoring'!S$7,-1,0)</f>
        <v>2</v>
      </c>
      <c r="Y196" s="36">
        <f>IF(N196&lt;'Parameters for scoring'!T$9,1,0)+IF(N196&lt;'Parameters for scoring'!T$11,-1,0)+IF(N196&lt;'Parameters for scoring'!T$8,1,0)+IF(N196&lt;'Parameters for scoring'!T$12,-1,0)+IF(N196&lt;'Parameters for scoring'!T$7,1,0)+IF(N196&lt;'Parameters for scoring'!T$13,-2,0)+IF(N196&gt;'Parameters for scoring'!T$7,-1,0)</f>
        <v>3</v>
      </c>
      <c r="Z196" s="36">
        <f>SUM(P196:U196)/2+V196+SUM(W196:X196)/2+Y196</f>
        <v>14</v>
      </c>
      <c r="AA196" s="39" t="s">
        <v>57</v>
      </c>
    </row>
    <row r="197" spans="1:27" x14ac:dyDescent="0.25">
      <c r="A197" s="42" t="str">
        <f>HYPERLINK("Structures\MMV1516553.png","MMV1516553")</f>
        <v>MMV1516553</v>
      </c>
      <c r="B197" t="s">
        <v>546</v>
      </c>
      <c r="C197" t="s">
        <v>547</v>
      </c>
      <c r="D197" t="s">
        <v>548</v>
      </c>
      <c r="E197">
        <v>335.38</v>
      </c>
      <c r="F197" s="41">
        <v>0.52173913043478259</v>
      </c>
      <c r="G197">
        <v>4</v>
      </c>
      <c r="H197">
        <v>7</v>
      </c>
      <c r="I197">
        <v>1</v>
      </c>
      <c r="J197">
        <v>104.4</v>
      </c>
      <c r="K197">
        <v>0</v>
      </c>
      <c r="L197">
        <v>1.51</v>
      </c>
      <c r="M197">
        <v>-3.41</v>
      </c>
      <c r="N197">
        <v>1.51</v>
      </c>
      <c r="O197" t="s">
        <v>545</v>
      </c>
      <c r="P197" s="36">
        <f>IF(E197&lt;'Parameters for scoring'!O$9,1,0)+IF(E197&lt;'Parameters for scoring'!O$11,-1,0)+IF(E197&lt;'Parameters for scoring'!O$8,1,0)+IF(E197&lt;'Parameters for scoring'!O$12,-1,0)+IF(E197&lt;'Parameters for scoring'!O$7,1,0)+IF(E197&lt;'Parameters for scoring'!O$13,-2,0)+IF(E197&gt;'Parameters for scoring'!O$7,-1,0)</f>
        <v>3</v>
      </c>
      <c r="Q197" s="36">
        <f>IF(F197&lt;'Parameters for scoring'!P$9,1,0)+IF(F197&lt;'Parameters for scoring'!P$11,-1,0)+IF(F197&lt;'Parameters for scoring'!P$8,1,0)+IF(F197&lt;'Parameters for scoring'!P$12,-1,0)+IF(F197&lt;'Parameters for scoring'!P$7,1,0)+IF(F197&lt;'Parameters for scoring'!P$12,-2,0)+IF(F197&gt;'Parameters for scoring'!P$7,-1,0)</f>
        <v>1</v>
      </c>
      <c r="R197" s="36">
        <f>IF(G197='Parameters for scoring'!$U$8,3,0)+IF(G197='Parameters for scoring'!$U$7,2,0)+IF(G197='Parameters for scoring'!$U$10, 1,0)+IF(G197='Parameters for scoring'!$U$9,2,0)+IF(G197='Parameters for scoring'!$U$6,1,0)+IF(G197&gt;'Parameters for scoring'!$U$6,-1,0)+IF(G197&lt;'[1]Parameters for scoring'!$U$10,-1,0)</f>
        <v>2</v>
      </c>
      <c r="S197" s="36">
        <f>IF(H197='Parameters for scoring'!V$8,3,0)+IF(H197='Parameters for scoring'!V$7,2,0)+IF(H197='Parameters for scoring'!V$9,2,0)+IF(H197='Parameters for scoring'!V$6,1,0)+IF(H197='Parameters for scoring'!V$10,1,0)+IF(H197&gt;'Parameters for scoring'!V$6,-1,0)</f>
        <v>-1</v>
      </c>
      <c r="T197" s="36">
        <f>IF(I197='Parameters for scoring'!W$8,3,0)+IF(I197='Parameters for scoring'!W$7,2,0)+IF(I197='Parameters for scoring'!W$6,1,0)+IF(I197&gt;'Parameters for scoring'!W$6,-1,0)</f>
        <v>2</v>
      </c>
      <c r="U197" s="36">
        <f>IF(J197&lt;'Parameters for scoring'!Q$9,1,0)+IF(J197&lt;'Parameters for scoring'!Q$11,-1,0)+IF(J197&lt;'Parameters for scoring'!Q$8,1,0)+IF(J197&lt;'Parameters for scoring'!Q$11,-1,0)+IF(J197&lt;'Parameters for scoring'!Q$7,1,0)+IF(J197&lt;'Parameters for scoring'!Q$11,-2,0)+IF(J197&gt;'Parameters for scoring'!Q$7,-1,0)</f>
        <v>3</v>
      </c>
      <c r="V197" s="36">
        <f>IF(K197=-1, 2,0)+IF(K197=0,3,0)+IF(K197=1, -2,0)+IF(K197&gt;1,-3,0)+IF(K197=-2, 1,0)+IF(K197&lt;-2, -1,0)</f>
        <v>3</v>
      </c>
      <c r="W197" s="36">
        <f>IF(L197&lt;'Parameters for scoring'!R$9,1,0)+IF(L197&lt;'Parameters for scoring'!R$11,-1,0)+IF(L197&lt;'Parameters for scoring'!R$8,1,0)+IF(L197&lt;'Parameters for scoring'!R$12,-1,0)+IF(L197&lt;'Parameters for scoring'!R$7,1,0)+IF(L197&lt;'Parameters for scoring'!R$13,-2,0)+IF(L197&gt;'Parameters for scoring'!R$7,-1,0)</f>
        <v>3</v>
      </c>
      <c r="X197" s="36">
        <f>IF(M197&lt;'Parameters for scoring'!S$9,1,0)+IF(M197&lt;'Parameters for scoring'!S$11,-1,0)+IF(M197&lt;'Parameters for scoring'!S$8,1,0)+IF(M197&lt;'Parameters for scoring'!S$12,-1,0)+IF(M197&lt;'Parameters for scoring'!S$7,1,0)+IF(M197&lt;'Parameters for scoring'!S$13,-2,0)+IF(M197&gt;'Parameters for scoring'!S$7,-1,0)</f>
        <v>3</v>
      </c>
      <c r="Y197" s="36">
        <f>IF(N197&lt;'Parameters for scoring'!T$9,1,0)+IF(N197&lt;'Parameters for scoring'!T$11,-1,0)+IF(N197&lt;'Parameters for scoring'!T$8,1,0)+IF(N197&lt;'Parameters for scoring'!T$12,-1,0)+IF(N197&lt;'Parameters for scoring'!T$7,1,0)+IF(N197&lt;'Parameters for scoring'!T$13,-2,0)+IF(N197&gt;'Parameters for scoring'!T$7,-1,0)</f>
        <v>3</v>
      </c>
      <c r="Z197" s="36">
        <f>SUM(P197:U197)/2+V197+SUM(W197:X197)/2+Y197</f>
        <v>14</v>
      </c>
      <c r="AA197" s="39" t="s">
        <v>57</v>
      </c>
    </row>
    <row r="198" spans="1:27" x14ac:dyDescent="0.25">
      <c r="A198" s="42" t="str">
        <f>HYPERLINK("Structures\MMV1424233.png","MMV1424233")</f>
        <v>MMV1424233</v>
      </c>
      <c r="B198" t="s">
        <v>578</v>
      </c>
      <c r="C198" t="s">
        <v>579</v>
      </c>
      <c r="D198" t="s">
        <v>580</v>
      </c>
      <c r="E198">
        <v>417.5</v>
      </c>
      <c r="F198" s="41">
        <v>0.5714285714285714</v>
      </c>
      <c r="G198">
        <v>4</v>
      </c>
      <c r="H198">
        <v>4</v>
      </c>
      <c r="I198">
        <v>2</v>
      </c>
      <c r="J198">
        <v>91.64</v>
      </c>
      <c r="K198">
        <v>0</v>
      </c>
      <c r="L198">
        <v>2.88</v>
      </c>
      <c r="M198">
        <v>-3.76</v>
      </c>
      <c r="N198">
        <v>3.1</v>
      </c>
      <c r="O198" t="s">
        <v>577</v>
      </c>
      <c r="P198" s="36">
        <f>IF(E198&lt;'Parameters for scoring'!O$9,1,0)+IF(E198&lt;'Parameters for scoring'!O$11,-1,0)+IF(E198&lt;'Parameters for scoring'!O$8,1,0)+IF(E198&lt;'Parameters for scoring'!O$12,-1,0)+IF(E198&lt;'Parameters for scoring'!O$7,1,0)+IF(E198&lt;'Parameters for scoring'!O$13,-2,0)+IF(E198&gt;'Parameters for scoring'!O$7,-1,0)</f>
        <v>2</v>
      </c>
      <c r="Q198" s="36">
        <f>IF(F198&lt;'Parameters for scoring'!P$9,1,0)+IF(F198&lt;'Parameters for scoring'!P$11,-1,0)+IF(F198&lt;'Parameters for scoring'!P$8,1,0)+IF(F198&lt;'Parameters for scoring'!P$12,-1,0)+IF(F198&lt;'Parameters for scoring'!P$7,1,0)+IF(F198&lt;'Parameters for scoring'!P$12,-2,0)+IF(F198&gt;'Parameters for scoring'!P$7,-1,0)</f>
        <v>1</v>
      </c>
      <c r="R198" s="36">
        <f>IF(G198='Parameters for scoring'!$U$8,3,0)+IF(G198='Parameters for scoring'!$U$7,2,0)+IF(G198='Parameters for scoring'!$U$10, 1,0)+IF(G198='Parameters for scoring'!$U$9,2,0)+IF(G198='Parameters for scoring'!$U$6,1,0)+IF(G198&gt;'Parameters for scoring'!$U$6,-1,0)+IF(G198&lt;'[1]Parameters for scoring'!$U$10,-1,0)</f>
        <v>2</v>
      </c>
      <c r="S198" s="36">
        <f>IF(H198='Parameters for scoring'!V$8,3,0)+IF(H198='Parameters for scoring'!V$7,2,0)+IF(H198='Parameters for scoring'!V$9,2,0)+IF(H198='Parameters for scoring'!V$6,1,0)+IF(H198='Parameters for scoring'!V$10,1,0)+IF(H198&gt;'Parameters for scoring'!V$6,-1,0)</f>
        <v>1</v>
      </c>
      <c r="T198" s="36">
        <f>IF(I198='Parameters for scoring'!W$8,3,0)+IF(I198='Parameters for scoring'!W$7,2,0)+IF(I198='Parameters for scoring'!W$6,1,0)+IF(I198&gt;'Parameters for scoring'!W$6,-1,0)</f>
        <v>1</v>
      </c>
      <c r="U198" s="36">
        <f>IF(J198&lt;'Parameters for scoring'!Q$9,1,0)+IF(J198&lt;'Parameters for scoring'!Q$11,-1,0)+IF(J198&lt;'Parameters for scoring'!Q$8,1,0)+IF(J198&lt;'Parameters for scoring'!Q$11,-1,0)+IF(J198&lt;'Parameters for scoring'!Q$7,1,0)+IF(J198&lt;'Parameters for scoring'!Q$11,-2,0)+IF(J198&gt;'Parameters for scoring'!Q$7,-1,0)</f>
        <v>3</v>
      </c>
      <c r="V198" s="36">
        <f>IF(K198=-1, 2,0)+IF(K198=0,3,0)+IF(K198=1, -2,0)+IF(K198&gt;1,-3,0)+IF(K198=-2, 1,0)+IF(K198&lt;-2, -1,0)</f>
        <v>3</v>
      </c>
      <c r="W198" s="36">
        <f>IF(L198&lt;'Parameters for scoring'!R$9,1,0)+IF(L198&lt;'Parameters for scoring'!R$11,-1,0)+IF(L198&lt;'Parameters for scoring'!R$8,1,0)+IF(L198&lt;'Parameters for scoring'!R$12,-1,0)+IF(L198&lt;'Parameters for scoring'!R$7,1,0)+IF(L198&lt;'Parameters for scoring'!R$13,-2,0)+IF(L198&gt;'Parameters for scoring'!R$7,-1,0)</f>
        <v>3</v>
      </c>
      <c r="X198" s="36">
        <f>IF(M198&lt;'Parameters for scoring'!S$9,1,0)+IF(M198&lt;'Parameters for scoring'!S$11,-1,0)+IF(M198&lt;'Parameters for scoring'!S$8,1,0)+IF(M198&lt;'Parameters for scoring'!S$12,-1,0)+IF(M198&lt;'Parameters for scoring'!S$7,1,0)+IF(M198&lt;'Parameters for scoring'!S$13,-2,0)+IF(M198&gt;'Parameters for scoring'!S$7,-1,0)</f>
        <v>3</v>
      </c>
      <c r="Y198" s="36">
        <f>IF(N198&lt;'Parameters for scoring'!T$9,1,0)+IF(N198&lt;'Parameters for scoring'!T$11,-1,0)+IF(N198&lt;'Parameters for scoring'!T$8,1,0)+IF(N198&lt;'Parameters for scoring'!T$12,-1,0)+IF(N198&lt;'Parameters for scoring'!T$7,1,0)+IF(N198&lt;'Parameters for scoring'!T$13,-2,0)+IF(N198&gt;'Parameters for scoring'!T$7,-1,0)</f>
        <v>3</v>
      </c>
      <c r="Z198" s="36">
        <f>SUM(P198:U198)/2+V198+SUM(W198:X198)/2+Y198</f>
        <v>14</v>
      </c>
      <c r="AA198" s="39" t="s">
        <v>57</v>
      </c>
    </row>
    <row r="199" spans="1:27" x14ac:dyDescent="0.25">
      <c r="A199" s="42" t="str">
        <f>HYPERLINK("Structures\MMV1188683.png","MMV1188683")</f>
        <v>MMV1188683</v>
      </c>
      <c r="B199" t="s">
        <v>594</v>
      </c>
      <c r="C199" t="s">
        <v>595</v>
      </c>
      <c r="D199" t="s">
        <v>596</v>
      </c>
      <c r="E199">
        <v>255.34</v>
      </c>
      <c r="F199" s="41">
        <v>0.83333333333333337</v>
      </c>
      <c r="G199">
        <v>3</v>
      </c>
      <c r="H199">
        <v>3</v>
      </c>
      <c r="I199">
        <v>1</v>
      </c>
      <c r="J199">
        <v>37.81</v>
      </c>
      <c r="K199">
        <v>0</v>
      </c>
      <c r="L199">
        <v>3.6</v>
      </c>
      <c r="M199">
        <v>-5.05</v>
      </c>
      <c r="N199">
        <v>3.6</v>
      </c>
      <c r="O199" t="s">
        <v>593</v>
      </c>
      <c r="P199" s="36">
        <f>IF(E199&lt;'Parameters for scoring'!O$9,1,0)+IF(E199&lt;'Parameters for scoring'!O$11,-1,0)+IF(E199&lt;'Parameters for scoring'!O$8,1,0)+IF(E199&lt;'Parameters for scoring'!O$12,-1,0)+IF(E199&lt;'Parameters for scoring'!O$7,1,0)+IF(E199&lt;'Parameters for scoring'!O$13,-2,0)+IF(E199&gt;'Parameters for scoring'!O$7,-1,0)</f>
        <v>3</v>
      </c>
      <c r="Q199" s="36">
        <f>IF(F199&lt;'Parameters for scoring'!P$9,1,0)+IF(F199&lt;'Parameters for scoring'!P$11,-1,0)+IF(F199&lt;'Parameters for scoring'!P$8,1,0)+IF(F199&lt;'Parameters for scoring'!P$12,-1,0)+IF(F199&lt;'Parameters for scoring'!P$7,1,0)+IF(F199&lt;'Parameters for scoring'!P$12,-2,0)+IF(F199&gt;'Parameters for scoring'!P$7,-1,0)</f>
        <v>-1</v>
      </c>
      <c r="R199" s="36">
        <f>IF(G199='Parameters for scoring'!$U$8,3,0)+IF(G199='Parameters for scoring'!$U$7,2,0)+IF(G199='Parameters for scoring'!$U$10, 1,0)+IF(G199='Parameters for scoring'!$U$9,2,0)+IF(G199='Parameters for scoring'!$U$6,1,0)+IF(G199&gt;'Parameters for scoring'!$U$6,-1,0)+IF(G199&lt;'[1]Parameters for scoring'!$U$10,-1,0)</f>
        <v>1</v>
      </c>
      <c r="S199" s="36">
        <f>IF(H199='Parameters for scoring'!V$8,3,0)+IF(H199='Parameters for scoring'!V$7,2,0)+IF(H199='Parameters for scoring'!V$9,2,0)+IF(H199='Parameters for scoring'!V$6,1,0)+IF(H199='Parameters for scoring'!V$10,1,0)+IF(H199&gt;'Parameters for scoring'!V$6,-1,0)</f>
        <v>2</v>
      </c>
      <c r="T199" s="36">
        <f>IF(I199='Parameters for scoring'!W$8,3,0)+IF(I199='Parameters for scoring'!W$7,2,0)+IF(I199='Parameters for scoring'!W$6,1,0)+IF(I199&gt;'Parameters for scoring'!W$6,-1,0)</f>
        <v>2</v>
      </c>
      <c r="U199" s="36">
        <f>IF(J199&lt;'Parameters for scoring'!Q$9,1,0)+IF(J199&lt;'Parameters for scoring'!Q$11,-1,0)+IF(J199&lt;'Parameters for scoring'!Q$8,1,0)+IF(J199&lt;'Parameters for scoring'!Q$11,-1,0)+IF(J199&lt;'Parameters for scoring'!Q$7,1,0)+IF(J199&lt;'Parameters for scoring'!Q$11,-2,0)+IF(J199&gt;'Parameters for scoring'!Q$7,-1,0)</f>
        <v>3</v>
      </c>
      <c r="V199" s="36">
        <f>IF(K199=-1, 2,0)+IF(K199=0,3,0)+IF(K199=1, -2,0)+IF(K199&gt;1,-3,0)+IF(K199=-2, 1,0)+IF(K199&lt;-2, -1,0)</f>
        <v>3</v>
      </c>
      <c r="W199" s="36">
        <f>IF(L199&lt;'Parameters for scoring'!R$9,1,0)+IF(L199&lt;'Parameters for scoring'!R$11,-1,0)+IF(L199&lt;'Parameters for scoring'!R$8,1,0)+IF(L199&lt;'Parameters for scoring'!R$12,-1,0)+IF(L199&lt;'Parameters for scoring'!R$7,1,0)+IF(L199&lt;'Parameters for scoring'!R$13,-2,0)+IF(L199&gt;'Parameters for scoring'!R$7,-1,0)</f>
        <v>3</v>
      </c>
      <c r="X199" s="36">
        <f>IF(M199&lt;'Parameters for scoring'!S$9,1,0)+IF(M199&lt;'Parameters for scoring'!S$11,-1,0)+IF(M199&lt;'Parameters for scoring'!S$8,1,0)+IF(M199&lt;'Parameters for scoring'!S$12,-1,0)+IF(M199&lt;'Parameters for scoring'!S$7,1,0)+IF(M199&lt;'Parameters for scoring'!S$13,-2,0)+IF(M199&gt;'Parameters for scoring'!S$7,-1,0)</f>
        <v>3</v>
      </c>
      <c r="Y199" s="36">
        <f>IF(N199&lt;'Parameters for scoring'!T$9,1,0)+IF(N199&lt;'Parameters for scoring'!T$11,-1,0)+IF(N199&lt;'Parameters for scoring'!T$8,1,0)+IF(N199&lt;'Parameters for scoring'!T$12,-1,0)+IF(N199&lt;'Parameters for scoring'!T$7,1,0)+IF(N199&lt;'Parameters for scoring'!T$13,-2,0)+IF(N199&gt;'Parameters for scoring'!T$7,-1,0)</f>
        <v>3</v>
      </c>
      <c r="Z199" s="36">
        <f>SUM(P199:U199)/2+V199+SUM(W199:X199)/2+Y199</f>
        <v>14</v>
      </c>
      <c r="AA199" s="39" t="s">
        <v>57</v>
      </c>
    </row>
    <row r="200" spans="1:27" x14ac:dyDescent="0.25">
      <c r="A200" s="42" t="str">
        <f>HYPERLINK("Structures\MMV1030932.png","MMV1030932")</f>
        <v>MMV1030932</v>
      </c>
      <c r="B200" t="s">
        <v>606</v>
      </c>
      <c r="C200" t="s">
        <v>607</v>
      </c>
      <c r="D200" t="s">
        <v>608</v>
      </c>
      <c r="E200">
        <v>284.315</v>
      </c>
      <c r="F200" s="41">
        <v>0.5714285714285714</v>
      </c>
      <c r="G200">
        <v>4</v>
      </c>
      <c r="H200">
        <v>3</v>
      </c>
      <c r="I200">
        <v>3</v>
      </c>
      <c r="J200">
        <v>78.430000000000007</v>
      </c>
      <c r="K200">
        <v>0</v>
      </c>
      <c r="L200">
        <v>1.69</v>
      </c>
      <c r="M200">
        <v>-3.13</v>
      </c>
      <c r="N200">
        <v>1.71</v>
      </c>
      <c r="O200" t="s">
        <v>605</v>
      </c>
      <c r="P200" s="36">
        <f>IF(E200&lt;'Parameters for scoring'!O$9,1,0)+IF(E200&lt;'Parameters for scoring'!O$11,-1,0)+IF(E200&lt;'Parameters for scoring'!O$8,1,0)+IF(E200&lt;'Parameters for scoring'!O$12,-1,0)+IF(E200&lt;'Parameters for scoring'!O$7,1,0)+IF(E200&lt;'Parameters for scoring'!O$13,-2,0)+IF(E200&gt;'Parameters for scoring'!O$7,-1,0)</f>
        <v>3</v>
      </c>
      <c r="Q200" s="36">
        <f>IF(F200&lt;'Parameters for scoring'!P$9,1,0)+IF(F200&lt;'Parameters for scoring'!P$11,-1,0)+IF(F200&lt;'Parameters for scoring'!P$8,1,0)+IF(F200&lt;'Parameters for scoring'!P$12,-1,0)+IF(F200&lt;'Parameters for scoring'!P$7,1,0)+IF(F200&lt;'Parameters for scoring'!P$12,-2,0)+IF(F200&gt;'Parameters for scoring'!P$7,-1,0)</f>
        <v>1</v>
      </c>
      <c r="R200" s="36">
        <f>IF(G200='Parameters for scoring'!$U$8,3,0)+IF(G200='Parameters for scoring'!$U$7,2,0)+IF(G200='Parameters for scoring'!$U$10, 1,0)+IF(G200='Parameters for scoring'!$U$9,2,0)+IF(G200='Parameters for scoring'!$U$6,1,0)+IF(G200&gt;'Parameters for scoring'!$U$6,-1,0)+IF(G200&lt;'[1]Parameters for scoring'!$U$10,-1,0)</f>
        <v>2</v>
      </c>
      <c r="S200" s="36">
        <f>IF(H200='Parameters for scoring'!V$8,3,0)+IF(H200='Parameters for scoring'!V$7,2,0)+IF(H200='Parameters for scoring'!V$9,2,0)+IF(H200='Parameters for scoring'!V$6,1,0)+IF(H200='Parameters for scoring'!V$10,1,0)+IF(H200&gt;'Parameters for scoring'!V$6,-1,0)</f>
        <v>2</v>
      </c>
      <c r="T200" s="36">
        <f>IF(I200='Parameters for scoring'!W$8,3,0)+IF(I200='Parameters for scoring'!W$7,2,0)+IF(I200='Parameters for scoring'!W$6,1,0)+IF(I200&gt;'Parameters for scoring'!W$6,-1,0)</f>
        <v>-1</v>
      </c>
      <c r="U200" s="36">
        <f>IF(J200&lt;'Parameters for scoring'!Q$9,1,0)+IF(J200&lt;'Parameters for scoring'!Q$11,-1,0)+IF(J200&lt;'Parameters for scoring'!Q$8,1,0)+IF(J200&lt;'Parameters for scoring'!Q$11,-1,0)+IF(J200&lt;'Parameters for scoring'!Q$7,1,0)+IF(J200&lt;'Parameters for scoring'!Q$11,-2,0)+IF(J200&gt;'Parameters for scoring'!Q$7,-1,0)</f>
        <v>3</v>
      </c>
      <c r="V200" s="36">
        <f>IF(K200=-1, 2,0)+IF(K200=0,3,0)+IF(K200=1, -2,0)+IF(K200&gt;1,-3,0)+IF(K200=-2, 1,0)+IF(K200&lt;-2, -1,0)</f>
        <v>3</v>
      </c>
      <c r="W200" s="36">
        <f>IF(L200&lt;'Parameters for scoring'!R$9,1,0)+IF(L200&lt;'Parameters for scoring'!R$11,-1,0)+IF(L200&lt;'Parameters for scoring'!R$8,1,0)+IF(L200&lt;'Parameters for scoring'!R$12,-1,0)+IF(L200&lt;'Parameters for scoring'!R$7,1,0)+IF(L200&lt;'Parameters for scoring'!R$13,-2,0)+IF(L200&gt;'Parameters for scoring'!R$7,-1,0)</f>
        <v>3</v>
      </c>
      <c r="X200" s="36">
        <f>IF(M200&lt;'Parameters for scoring'!S$9,1,0)+IF(M200&lt;'Parameters for scoring'!S$11,-1,0)+IF(M200&lt;'Parameters for scoring'!S$8,1,0)+IF(M200&lt;'Parameters for scoring'!S$12,-1,0)+IF(M200&lt;'Parameters for scoring'!S$7,1,0)+IF(M200&lt;'Parameters for scoring'!S$13,-2,0)+IF(M200&gt;'Parameters for scoring'!S$7,-1,0)</f>
        <v>3</v>
      </c>
      <c r="Y200" s="36">
        <f>IF(N200&lt;'Parameters for scoring'!T$9,1,0)+IF(N200&lt;'Parameters for scoring'!T$11,-1,0)+IF(N200&lt;'Parameters for scoring'!T$8,1,0)+IF(N200&lt;'Parameters for scoring'!T$12,-1,0)+IF(N200&lt;'Parameters for scoring'!T$7,1,0)+IF(N200&lt;'Parameters for scoring'!T$13,-2,0)+IF(N200&gt;'Parameters for scoring'!T$7,-1,0)</f>
        <v>3</v>
      </c>
      <c r="Z200" s="36">
        <f>SUM(P200:U200)/2+V200+SUM(W200:X200)/2+Y200</f>
        <v>14</v>
      </c>
      <c r="AA200" s="39" t="s">
        <v>57</v>
      </c>
    </row>
    <row r="201" spans="1:27" x14ac:dyDescent="0.25">
      <c r="A201" s="42" t="str">
        <f>HYPERLINK("Structures\MMV1346624.png","MMV1346624")</f>
        <v>MMV1346624</v>
      </c>
      <c r="B201" t="s">
        <v>610</v>
      </c>
      <c r="C201" t="s">
        <v>611</v>
      </c>
      <c r="D201" t="s">
        <v>612</v>
      </c>
      <c r="E201">
        <v>451.93</v>
      </c>
      <c r="F201" s="41">
        <v>0.58064516129032262</v>
      </c>
      <c r="G201">
        <v>4</v>
      </c>
      <c r="H201">
        <v>5</v>
      </c>
      <c r="I201">
        <v>0</v>
      </c>
      <c r="J201">
        <v>91.13</v>
      </c>
      <c r="K201">
        <v>0</v>
      </c>
      <c r="L201">
        <v>3.7</v>
      </c>
      <c r="M201">
        <v>-5.0199999999999996</v>
      </c>
      <c r="N201">
        <v>3.75</v>
      </c>
      <c r="O201" t="s">
        <v>609</v>
      </c>
      <c r="P201" s="36">
        <f>IF(E201&lt;'Parameters for scoring'!O$9,1,0)+IF(E201&lt;'Parameters for scoring'!O$11,-1,0)+IF(E201&lt;'Parameters for scoring'!O$8,1,0)+IF(E201&lt;'Parameters for scoring'!O$12,-1,0)+IF(E201&lt;'Parameters for scoring'!O$7,1,0)+IF(E201&lt;'Parameters for scoring'!O$13,-2,0)+IF(E201&gt;'Parameters for scoring'!O$7,-1,0)</f>
        <v>2</v>
      </c>
      <c r="Q201" s="36">
        <f>IF(F201&lt;'Parameters for scoring'!P$9,1,0)+IF(F201&lt;'Parameters for scoring'!P$11,-1,0)+IF(F201&lt;'Parameters for scoring'!P$8,1,0)+IF(F201&lt;'Parameters for scoring'!P$12,-1,0)+IF(F201&lt;'Parameters for scoring'!P$7,1,0)+IF(F201&lt;'Parameters for scoring'!P$12,-2,0)+IF(F201&gt;'Parameters for scoring'!P$7,-1,0)</f>
        <v>1</v>
      </c>
      <c r="R201" s="36">
        <f>IF(G201='Parameters for scoring'!$U$8,3,0)+IF(G201='Parameters for scoring'!$U$7,2,0)+IF(G201='Parameters for scoring'!$U$10, 1,0)+IF(G201='Parameters for scoring'!$U$9,2,0)+IF(G201='Parameters for scoring'!$U$6,1,0)+IF(G201&gt;'Parameters for scoring'!$U$6,-1,0)+IF(G201&lt;'[1]Parameters for scoring'!$U$10,-1,0)</f>
        <v>2</v>
      </c>
      <c r="S201" s="36">
        <f>IF(H201='Parameters for scoring'!V$8,3,0)+IF(H201='Parameters for scoring'!V$7,2,0)+IF(H201='Parameters for scoring'!V$9,2,0)+IF(H201='Parameters for scoring'!V$6,1,0)+IF(H201='Parameters for scoring'!V$10,1,0)+IF(H201&gt;'Parameters for scoring'!V$6,-1,0)</f>
        <v>-1</v>
      </c>
      <c r="T201" s="36">
        <f>IF(I201='Parameters for scoring'!W$8,3,0)+IF(I201='Parameters for scoring'!W$7,2,0)+IF(I201='Parameters for scoring'!W$6,1,0)+IF(I201&gt;'Parameters for scoring'!W$6,-1,0)</f>
        <v>3</v>
      </c>
      <c r="U201" s="36">
        <f>IF(J201&lt;'Parameters for scoring'!Q$9,1,0)+IF(J201&lt;'Parameters for scoring'!Q$11,-1,0)+IF(J201&lt;'Parameters for scoring'!Q$8,1,0)+IF(J201&lt;'Parameters for scoring'!Q$11,-1,0)+IF(J201&lt;'Parameters for scoring'!Q$7,1,0)+IF(J201&lt;'Parameters for scoring'!Q$11,-2,0)+IF(J201&gt;'Parameters for scoring'!Q$7,-1,0)</f>
        <v>3</v>
      </c>
      <c r="V201" s="36">
        <f>IF(K201=-1, 2,0)+IF(K201=0,3,0)+IF(K201=1, -2,0)+IF(K201&gt;1,-3,0)+IF(K201=-2, 1,0)+IF(K201&lt;-2, -1,0)</f>
        <v>3</v>
      </c>
      <c r="W201" s="36">
        <f>IF(L201&lt;'Parameters for scoring'!R$9,1,0)+IF(L201&lt;'Parameters for scoring'!R$11,-1,0)+IF(L201&lt;'Parameters for scoring'!R$8,1,0)+IF(L201&lt;'Parameters for scoring'!R$12,-1,0)+IF(L201&lt;'Parameters for scoring'!R$7,1,0)+IF(L201&lt;'Parameters for scoring'!R$13,-2,0)+IF(L201&gt;'Parameters for scoring'!R$7,-1,0)</f>
        <v>3</v>
      </c>
      <c r="X201" s="36">
        <f>IF(M201&lt;'Parameters for scoring'!S$9,1,0)+IF(M201&lt;'Parameters for scoring'!S$11,-1,0)+IF(M201&lt;'Parameters for scoring'!S$8,1,0)+IF(M201&lt;'Parameters for scoring'!S$12,-1,0)+IF(M201&lt;'Parameters for scoring'!S$7,1,0)+IF(M201&lt;'Parameters for scoring'!S$13,-2,0)+IF(M201&gt;'Parameters for scoring'!S$7,-1,0)</f>
        <v>3</v>
      </c>
      <c r="Y201" s="36">
        <f>IF(N201&lt;'Parameters for scoring'!T$9,1,0)+IF(N201&lt;'Parameters for scoring'!T$11,-1,0)+IF(N201&lt;'Parameters for scoring'!T$8,1,0)+IF(N201&lt;'Parameters for scoring'!T$12,-1,0)+IF(N201&lt;'Parameters for scoring'!T$7,1,0)+IF(N201&lt;'Parameters for scoring'!T$13,-2,0)+IF(N201&gt;'Parameters for scoring'!T$7,-1,0)</f>
        <v>3</v>
      </c>
      <c r="Z201" s="36">
        <f>SUM(P201:U201)/2+V201+SUM(W201:X201)/2+Y201</f>
        <v>14</v>
      </c>
      <c r="AA201" s="39" t="s">
        <v>57</v>
      </c>
    </row>
    <row r="202" spans="1:27" x14ac:dyDescent="0.25">
      <c r="A202" s="42" t="str">
        <f>HYPERLINK("Structures\MMV1079594.png","MMV1079594")</f>
        <v>MMV1079594</v>
      </c>
      <c r="B202" t="s">
        <v>637</v>
      </c>
      <c r="C202" t="s">
        <v>638</v>
      </c>
      <c r="D202" t="s">
        <v>639</v>
      </c>
      <c r="E202">
        <v>293.32600000000002</v>
      </c>
      <c r="F202" s="41">
        <v>0.77272727272727271</v>
      </c>
      <c r="G202">
        <v>4</v>
      </c>
      <c r="H202">
        <v>3</v>
      </c>
      <c r="I202">
        <v>2</v>
      </c>
      <c r="J202">
        <v>67.150000000000006</v>
      </c>
      <c r="K202">
        <v>0</v>
      </c>
      <c r="L202">
        <v>2.54</v>
      </c>
      <c r="M202">
        <v>-3.13</v>
      </c>
      <c r="N202">
        <v>2.59</v>
      </c>
      <c r="O202" t="s">
        <v>636</v>
      </c>
      <c r="P202" s="36">
        <f>IF(E202&lt;'Parameters for scoring'!O$9,1,0)+IF(E202&lt;'Parameters for scoring'!O$11,-1,0)+IF(E202&lt;'Parameters for scoring'!O$8,1,0)+IF(E202&lt;'Parameters for scoring'!O$12,-1,0)+IF(E202&lt;'Parameters for scoring'!O$7,1,0)+IF(E202&lt;'Parameters for scoring'!O$13,-2,0)+IF(E202&gt;'Parameters for scoring'!O$7,-1,0)</f>
        <v>3</v>
      </c>
      <c r="Q202" s="36">
        <f>IF(F202&lt;'Parameters for scoring'!P$9,1,0)+IF(F202&lt;'Parameters for scoring'!P$11,-1,0)+IF(F202&lt;'Parameters for scoring'!P$8,1,0)+IF(F202&lt;'Parameters for scoring'!P$12,-1,0)+IF(F202&lt;'Parameters for scoring'!P$7,1,0)+IF(F202&lt;'Parameters for scoring'!P$12,-2,0)+IF(F202&gt;'Parameters for scoring'!P$7,-1,0)</f>
        <v>-1</v>
      </c>
      <c r="R202" s="36">
        <f>IF(G202='Parameters for scoring'!$U$8,3,0)+IF(G202='Parameters for scoring'!$U$7,2,0)+IF(G202='Parameters for scoring'!$U$10, 1,0)+IF(G202='Parameters for scoring'!$U$9,2,0)+IF(G202='Parameters for scoring'!$U$6,1,0)+IF(G202&gt;'Parameters for scoring'!$U$6,-1,0)+IF(G202&lt;'[1]Parameters for scoring'!$U$10,-1,0)</f>
        <v>2</v>
      </c>
      <c r="S202" s="36">
        <f>IF(H202='Parameters for scoring'!V$8,3,0)+IF(H202='Parameters for scoring'!V$7,2,0)+IF(H202='Parameters for scoring'!V$9,2,0)+IF(H202='Parameters for scoring'!V$6,1,0)+IF(H202='Parameters for scoring'!V$10,1,0)+IF(H202&gt;'Parameters for scoring'!V$6,-1,0)</f>
        <v>2</v>
      </c>
      <c r="T202" s="36">
        <f>IF(I202='Parameters for scoring'!W$8,3,0)+IF(I202='Parameters for scoring'!W$7,2,0)+IF(I202='Parameters for scoring'!W$6,1,0)+IF(I202&gt;'Parameters for scoring'!W$6,-1,0)</f>
        <v>1</v>
      </c>
      <c r="U202" s="36">
        <f>IF(J202&lt;'Parameters for scoring'!Q$9,1,0)+IF(J202&lt;'Parameters for scoring'!Q$11,-1,0)+IF(J202&lt;'Parameters for scoring'!Q$8,1,0)+IF(J202&lt;'Parameters for scoring'!Q$11,-1,0)+IF(J202&lt;'Parameters for scoring'!Q$7,1,0)+IF(J202&lt;'Parameters for scoring'!Q$11,-2,0)+IF(J202&gt;'Parameters for scoring'!Q$7,-1,0)</f>
        <v>3</v>
      </c>
      <c r="V202" s="36">
        <f>IF(K202=-1, 2,0)+IF(K202=0,3,0)+IF(K202=1, -2,0)+IF(K202&gt;1,-3,0)+IF(K202=-2, 1,0)+IF(K202&lt;-2, -1,0)</f>
        <v>3</v>
      </c>
      <c r="W202" s="36">
        <f>IF(L202&lt;'Parameters for scoring'!R$9,1,0)+IF(L202&lt;'Parameters for scoring'!R$11,-1,0)+IF(L202&lt;'Parameters for scoring'!R$8,1,0)+IF(L202&lt;'Parameters for scoring'!R$12,-1,0)+IF(L202&lt;'Parameters for scoring'!R$7,1,0)+IF(L202&lt;'Parameters for scoring'!R$13,-2,0)+IF(L202&gt;'Parameters for scoring'!R$7,-1,0)</f>
        <v>3</v>
      </c>
      <c r="X202" s="36">
        <f>IF(M202&lt;'Parameters for scoring'!S$9,1,0)+IF(M202&lt;'Parameters for scoring'!S$11,-1,0)+IF(M202&lt;'Parameters for scoring'!S$8,1,0)+IF(M202&lt;'Parameters for scoring'!S$12,-1,0)+IF(M202&lt;'Parameters for scoring'!S$7,1,0)+IF(M202&lt;'Parameters for scoring'!S$13,-2,0)+IF(M202&gt;'Parameters for scoring'!S$7,-1,0)</f>
        <v>3</v>
      </c>
      <c r="Y202" s="36">
        <f>IF(N202&lt;'Parameters for scoring'!T$9,1,0)+IF(N202&lt;'Parameters for scoring'!T$11,-1,0)+IF(N202&lt;'Parameters for scoring'!T$8,1,0)+IF(N202&lt;'Parameters for scoring'!T$12,-1,0)+IF(N202&lt;'Parameters for scoring'!T$7,1,0)+IF(N202&lt;'Parameters for scoring'!T$13,-2,0)+IF(N202&gt;'Parameters for scoring'!T$7,-1,0)</f>
        <v>3</v>
      </c>
      <c r="Z202" s="36">
        <f>SUM(P202:U202)/2+V202+SUM(W202:X202)/2+Y202</f>
        <v>14</v>
      </c>
      <c r="AA202" s="39" t="s">
        <v>57</v>
      </c>
    </row>
    <row r="203" spans="1:27" x14ac:dyDescent="0.25">
      <c r="A203" s="42" t="str">
        <f>HYPERLINK("Structures\MMV1009786.png","MMV1009786")</f>
        <v>MMV1009786</v>
      </c>
      <c r="B203" t="s">
        <v>660</v>
      </c>
      <c r="C203" t="s">
        <v>661</v>
      </c>
      <c r="D203" t="s">
        <v>662</v>
      </c>
      <c r="E203">
        <v>360.36</v>
      </c>
      <c r="F203" s="17">
        <v>0.5</v>
      </c>
      <c r="G203">
        <v>4</v>
      </c>
      <c r="H203">
        <v>5</v>
      </c>
      <c r="I203">
        <v>1</v>
      </c>
      <c r="J203">
        <v>75.19</v>
      </c>
      <c r="K203">
        <v>0</v>
      </c>
      <c r="L203">
        <v>3</v>
      </c>
      <c r="M203" s="40">
        <v>-4.01</v>
      </c>
      <c r="N203">
        <v>3</v>
      </c>
      <c r="O203" t="s">
        <v>659</v>
      </c>
      <c r="P203" s="36">
        <f>IF(E203&lt;'Parameters for scoring'!O$9,1,0)+IF(E203&lt;'Parameters for scoring'!O$11,-1,0)+IF(E203&lt;'Parameters for scoring'!O$8,1,0)+IF(E203&lt;'Parameters for scoring'!O$12,-1,0)+IF(E203&lt;'Parameters for scoring'!O$7,1,0)+IF(E203&lt;'Parameters for scoring'!O$13,-2,0)+IF(E203&gt;'Parameters for scoring'!O$7,-1,0)</f>
        <v>3</v>
      </c>
      <c r="Q203" s="36">
        <f>IF(F203&lt;'Parameters for scoring'!P$9,1,0)+IF(F203&lt;'Parameters for scoring'!P$11,-1,0)+IF(F203&lt;'Parameters for scoring'!P$8,1,0)+IF(F203&lt;'Parameters for scoring'!P$12,-1,0)+IF(F203&lt;'Parameters for scoring'!P$7,1,0)+IF(F203&lt;'Parameters for scoring'!P$12,-2,0)+IF(F203&gt;'Parameters for scoring'!P$7,-1,0)</f>
        <v>1</v>
      </c>
      <c r="R203" s="36">
        <f>IF(G203='Parameters for scoring'!$U$8,3,0)+IF(G203='Parameters for scoring'!$U$7,2,0)+IF(G203='Parameters for scoring'!$U$10, 1,0)+IF(G203='Parameters for scoring'!$U$9,2,0)+IF(G203='Parameters for scoring'!$U$6,1,0)+IF(G203&gt;'Parameters for scoring'!$U$6,-1,0)+IF(G203&lt;'[1]Parameters for scoring'!$U$10,-1,0)</f>
        <v>2</v>
      </c>
      <c r="S203" s="36">
        <f>IF(H203='Parameters for scoring'!V$8,3,0)+IF(H203='Parameters for scoring'!V$7,2,0)+IF(H203='Parameters for scoring'!V$9,2,0)+IF(H203='Parameters for scoring'!V$6,1,0)+IF(H203='Parameters for scoring'!V$10,1,0)+IF(H203&gt;'Parameters for scoring'!V$6,-1,0)</f>
        <v>-1</v>
      </c>
      <c r="T203" s="36">
        <f>IF(I203='Parameters for scoring'!W$8,3,0)+IF(I203='Parameters for scoring'!W$7,2,0)+IF(I203='Parameters for scoring'!W$6,1,0)+IF(I203&gt;'Parameters for scoring'!W$6,-1,0)</f>
        <v>2</v>
      </c>
      <c r="U203" s="36">
        <f>IF(J203&lt;'Parameters for scoring'!Q$9,1,0)+IF(J203&lt;'Parameters for scoring'!Q$11,-1,0)+IF(J203&lt;'Parameters for scoring'!Q$8,1,0)+IF(J203&lt;'Parameters for scoring'!Q$11,-1,0)+IF(J203&lt;'Parameters for scoring'!Q$7,1,0)+IF(J203&lt;'Parameters for scoring'!Q$11,-2,0)+IF(J203&gt;'Parameters for scoring'!Q$7,-1,0)</f>
        <v>3</v>
      </c>
      <c r="V203" s="36">
        <f>IF(K203=-1, 2,0)+IF(K203=0,3,0)+IF(K203=1, -2,0)+IF(K203&gt;1,-3,0)+IF(K203=-2, 1,0)+IF(K203&lt;-2, -1,0)</f>
        <v>3</v>
      </c>
      <c r="W203" s="36">
        <f>IF(L203&lt;'Parameters for scoring'!R$9,1,0)+IF(L203&lt;'Parameters for scoring'!R$11,-1,0)+IF(L203&lt;'Parameters for scoring'!R$8,1,0)+IF(L203&lt;'Parameters for scoring'!R$12,-1,0)+IF(L203&lt;'Parameters for scoring'!R$7,1,0)+IF(L203&lt;'Parameters for scoring'!R$13,-2,0)+IF(L203&gt;'Parameters for scoring'!R$7,-1,0)</f>
        <v>3</v>
      </c>
      <c r="X203" s="36">
        <f>IF(M203&lt;'Parameters for scoring'!S$9,1,0)+IF(M203&lt;'Parameters for scoring'!S$11,-1,0)+IF(M203&lt;'Parameters for scoring'!S$8,1,0)+IF(M203&lt;'Parameters for scoring'!S$12,-1,0)+IF(M203&lt;'Parameters for scoring'!S$7,1,0)+IF(M203&lt;'Parameters for scoring'!S$13,-2,0)+IF(M203&gt;'Parameters for scoring'!S$7,-1,0)</f>
        <v>3</v>
      </c>
      <c r="Y203" s="36">
        <f>IF(N203&lt;'Parameters for scoring'!T$9,1,0)+IF(N203&lt;'Parameters for scoring'!T$11,-1,0)+IF(N203&lt;'Parameters for scoring'!T$8,1,0)+IF(N203&lt;'Parameters for scoring'!T$12,-1,0)+IF(N203&lt;'Parameters for scoring'!T$7,1,0)+IF(N203&lt;'Parameters for scoring'!T$13,-2,0)+IF(N203&gt;'Parameters for scoring'!T$7,-1,0)</f>
        <v>3</v>
      </c>
      <c r="Z203" s="36">
        <f>SUM(P203:U203)/2+V203+SUM(W203:X203)/2+Y203</f>
        <v>14</v>
      </c>
      <c r="AA203" s="39" t="s">
        <v>57</v>
      </c>
    </row>
    <row r="204" spans="1:27" x14ac:dyDescent="0.25">
      <c r="A204" s="42" t="str">
        <f>HYPERLINK("Structures\MMV1187258.png","MMV1187258")</f>
        <v>MMV1187258</v>
      </c>
      <c r="B204" t="s">
        <v>678</v>
      </c>
      <c r="C204" t="s">
        <v>679</v>
      </c>
      <c r="D204" t="s">
        <v>21</v>
      </c>
      <c r="E204">
        <v>265.31599999999997</v>
      </c>
      <c r="F204" s="17">
        <v>0.8</v>
      </c>
      <c r="G204">
        <v>4</v>
      </c>
      <c r="H204">
        <v>4</v>
      </c>
      <c r="I204">
        <v>1</v>
      </c>
      <c r="J204">
        <v>47.04</v>
      </c>
      <c r="K204">
        <v>0</v>
      </c>
      <c r="L204">
        <v>3.06</v>
      </c>
      <c r="M204">
        <v>-4.3099999999999996</v>
      </c>
      <c r="N204">
        <v>3.06</v>
      </c>
      <c r="O204" t="s">
        <v>677</v>
      </c>
      <c r="P204" s="36">
        <f>IF(E204&lt;'Parameters for scoring'!O$9,1,0)+IF(E204&lt;'Parameters for scoring'!O$11,-1,0)+IF(E204&lt;'Parameters for scoring'!O$8,1,0)+IF(E204&lt;'Parameters for scoring'!O$12,-1,0)+IF(E204&lt;'Parameters for scoring'!O$7,1,0)+IF(E204&lt;'Parameters for scoring'!O$13,-2,0)+IF(E204&gt;'Parameters for scoring'!O$7,-1,0)</f>
        <v>3</v>
      </c>
      <c r="Q204" s="36">
        <f>IF(F204&lt;'Parameters for scoring'!P$9,1,0)+IF(F204&lt;'Parameters for scoring'!P$11,-1,0)+IF(F204&lt;'Parameters for scoring'!P$8,1,0)+IF(F204&lt;'Parameters for scoring'!P$12,-1,0)+IF(F204&lt;'Parameters for scoring'!P$7,1,0)+IF(F204&lt;'Parameters for scoring'!P$12,-2,0)+IF(F204&gt;'Parameters for scoring'!P$7,-1,0)</f>
        <v>-1</v>
      </c>
      <c r="R204" s="36">
        <f>IF(G204='Parameters for scoring'!$U$8,3,0)+IF(G204='Parameters for scoring'!$U$7,2,0)+IF(G204='Parameters for scoring'!$U$10, 1,0)+IF(G204='Parameters for scoring'!$U$9,2,0)+IF(G204='Parameters for scoring'!$U$6,1,0)+IF(G204&gt;'Parameters for scoring'!$U$6,-1,0)+IF(G204&lt;'[1]Parameters for scoring'!$U$10,-1,0)</f>
        <v>2</v>
      </c>
      <c r="S204" s="36">
        <f>IF(H204='Parameters for scoring'!V$8,3,0)+IF(H204='Parameters for scoring'!V$7,2,0)+IF(H204='Parameters for scoring'!V$9,2,0)+IF(H204='Parameters for scoring'!V$6,1,0)+IF(H204='Parameters for scoring'!V$10,1,0)+IF(H204&gt;'Parameters for scoring'!V$6,-1,0)</f>
        <v>1</v>
      </c>
      <c r="T204" s="36">
        <f>IF(I204='Parameters for scoring'!W$8,3,0)+IF(I204='Parameters for scoring'!W$7,2,0)+IF(I204='Parameters for scoring'!W$6,1,0)+IF(I204&gt;'Parameters for scoring'!W$6,-1,0)</f>
        <v>2</v>
      </c>
      <c r="U204" s="36">
        <f>IF(J204&lt;'Parameters for scoring'!Q$9,1,0)+IF(J204&lt;'Parameters for scoring'!Q$11,-1,0)+IF(J204&lt;'Parameters for scoring'!Q$8,1,0)+IF(J204&lt;'Parameters for scoring'!Q$11,-1,0)+IF(J204&lt;'Parameters for scoring'!Q$7,1,0)+IF(J204&lt;'Parameters for scoring'!Q$11,-2,0)+IF(J204&gt;'Parameters for scoring'!Q$7,-1,0)</f>
        <v>3</v>
      </c>
      <c r="V204" s="36">
        <f>IF(K204=-1, 2,0)+IF(K204=0,3,0)+IF(K204=1, -2,0)+IF(K204&gt;1,-3,0)+IF(K204=-2, 1,0)+IF(K204&lt;-2, -1,0)</f>
        <v>3</v>
      </c>
      <c r="W204" s="36">
        <f>IF(L204&lt;'Parameters for scoring'!R$9,1,0)+IF(L204&lt;'Parameters for scoring'!R$11,-1,0)+IF(L204&lt;'Parameters for scoring'!R$8,1,0)+IF(L204&lt;'Parameters for scoring'!R$12,-1,0)+IF(L204&lt;'Parameters for scoring'!R$7,1,0)+IF(L204&lt;'Parameters for scoring'!R$13,-2,0)+IF(L204&gt;'Parameters for scoring'!R$7,-1,0)</f>
        <v>3</v>
      </c>
      <c r="X204" s="36">
        <f>IF(M204&lt;'Parameters for scoring'!S$9,1,0)+IF(M204&lt;'Parameters for scoring'!S$11,-1,0)+IF(M204&lt;'Parameters for scoring'!S$8,1,0)+IF(M204&lt;'Parameters for scoring'!S$12,-1,0)+IF(M204&lt;'Parameters for scoring'!S$7,1,0)+IF(M204&lt;'Parameters for scoring'!S$13,-2,0)+IF(M204&gt;'Parameters for scoring'!S$7,-1,0)</f>
        <v>3</v>
      </c>
      <c r="Y204" s="36">
        <f>IF(N204&lt;'Parameters for scoring'!T$9,1,0)+IF(N204&lt;'Parameters for scoring'!T$11,-1,0)+IF(N204&lt;'Parameters for scoring'!T$8,1,0)+IF(N204&lt;'Parameters for scoring'!T$12,-1,0)+IF(N204&lt;'Parameters for scoring'!T$7,1,0)+IF(N204&lt;'Parameters for scoring'!T$13,-2,0)+IF(N204&gt;'Parameters for scoring'!T$7,-1,0)</f>
        <v>3</v>
      </c>
      <c r="Z204" s="36">
        <f>SUM(P204:U204)/2+V204+SUM(W204:X204)/2+Y204</f>
        <v>14</v>
      </c>
      <c r="AA204" s="39" t="s">
        <v>57</v>
      </c>
    </row>
    <row r="205" spans="1:27" x14ac:dyDescent="0.25">
      <c r="A205" s="42" t="str">
        <f>HYPERLINK("Structures\MMV1025906.png","MMV1025906")</f>
        <v>MMV1025906</v>
      </c>
      <c r="B205" t="s">
        <v>723</v>
      </c>
      <c r="C205" t="s">
        <v>724</v>
      </c>
      <c r="D205" t="s">
        <v>725</v>
      </c>
      <c r="E205">
        <v>300.75</v>
      </c>
      <c r="F205" s="17">
        <v>0.80952380952380953</v>
      </c>
      <c r="G205">
        <v>4</v>
      </c>
      <c r="H205">
        <v>4</v>
      </c>
      <c r="I205">
        <v>1</v>
      </c>
      <c r="J205">
        <v>63.69</v>
      </c>
      <c r="K205">
        <v>0</v>
      </c>
      <c r="L205">
        <v>3.86</v>
      </c>
      <c r="M205">
        <v>-3.81</v>
      </c>
      <c r="N205">
        <v>2.84</v>
      </c>
      <c r="O205" t="s">
        <v>722</v>
      </c>
      <c r="P205" s="36">
        <f>IF(E205&lt;'Parameters for scoring'!O$9,1,0)+IF(E205&lt;'Parameters for scoring'!O$11,-1,0)+IF(E205&lt;'Parameters for scoring'!O$8,1,0)+IF(E205&lt;'Parameters for scoring'!O$12,-1,0)+IF(E205&lt;'Parameters for scoring'!O$7,1,0)+IF(E205&lt;'Parameters for scoring'!O$13,-2,0)+IF(E205&gt;'Parameters for scoring'!O$7,-1,0)</f>
        <v>3</v>
      </c>
      <c r="Q205" s="36">
        <f>IF(F205&lt;'Parameters for scoring'!P$9,1,0)+IF(F205&lt;'Parameters for scoring'!P$11,-1,0)+IF(F205&lt;'Parameters for scoring'!P$8,1,0)+IF(F205&lt;'Parameters for scoring'!P$12,-1,0)+IF(F205&lt;'Parameters for scoring'!P$7,1,0)+IF(F205&lt;'Parameters for scoring'!P$12,-2,0)+IF(F205&gt;'Parameters for scoring'!P$7,-1,0)</f>
        <v>-1</v>
      </c>
      <c r="R205" s="36">
        <f>IF(G205='Parameters for scoring'!$U$8,3,0)+IF(G205='Parameters for scoring'!$U$7,2,0)+IF(G205='Parameters for scoring'!$U$10, 1,0)+IF(G205='Parameters for scoring'!$U$9,2,0)+IF(G205='Parameters for scoring'!$U$6,1,0)+IF(G205&gt;'Parameters for scoring'!$U$6,-1,0)+IF(G205&lt;'[1]Parameters for scoring'!$U$10,-1,0)</f>
        <v>2</v>
      </c>
      <c r="S205" s="36">
        <f>IF(H205='Parameters for scoring'!V$8,3,0)+IF(H205='Parameters for scoring'!V$7,2,0)+IF(H205='Parameters for scoring'!V$9,2,0)+IF(H205='Parameters for scoring'!V$6,1,0)+IF(H205='Parameters for scoring'!V$10,1,0)+IF(H205&gt;'Parameters for scoring'!V$6,-1,0)</f>
        <v>1</v>
      </c>
      <c r="T205" s="36">
        <f>IF(I205='Parameters for scoring'!W$8,3,0)+IF(I205='Parameters for scoring'!W$7,2,0)+IF(I205='Parameters for scoring'!W$6,1,0)+IF(I205&gt;'Parameters for scoring'!W$6,-1,0)</f>
        <v>2</v>
      </c>
      <c r="U205" s="36">
        <f>IF(J205&lt;'Parameters for scoring'!Q$9,1,0)+IF(J205&lt;'Parameters for scoring'!Q$11,-1,0)+IF(J205&lt;'Parameters for scoring'!Q$8,1,0)+IF(J205&lt;'Parameters for scoring'!Q$11,-1,0)+IF(J205&lt;'Parameters for scoring'!Q$7,1,0)+IF(J205&lt;'Parameters for scoring'!Q$11,-2,0)+IF(J205&gt;'Parameters for scoring'!Q$7,-1,0)</f>
        <v>3</v>
      </c>
      <c r="V205" s="36">
        <f>IF(K205=-1, 2,0)+IF(K205=0,3,0)+IF(K205=1, -2,0)+IF(K205&gt;1,-3,0)+IF(K205=-2, 1,0)+IF(K205&lt;-2, -1,0)</f>
        <v>3</v>
      </c>
      <c r="W205" s="36">
        <f>IF(L205&lt;'Parameters for scoring'!R$9,1,0)+IF(L205&lt;'Parameters for scoring'!R$11,-1,0)+IF(L205&lt;'Parameters for scoring'!R$8,1,0)+IF(L205&lt;'Parameters for scoring'!R$12,-1,0)+IF(L205&lt;'Parameters for scoring'!R$7,1,0)+IF(L205&lt;'Parameters for scoring'!R$13,-2,0)+IF(L205&gt;'Parameters for scoring'!R$7,-1,0)</f>
        <v>3</v>
      </c>
      <c r="X205" s="36">
        <f>IF(M205&lt;'Parameters for scoring'!S$9,1,0)+IF(M205&lt;'Parameters for scoring'!S$11,-1,0)+IF(M205&lt;'Parameters for scoring'!S$8,1,0)+IF(M205&lt;'Parameters for scoring'!S$12,-1,0)+IF(M205&lt;'Parameters for scoring'!S$7,1,0)+IF(M205&lt;'Parameters for scoring'!S$13,-2,0)+IF(M205&gt;'Parameters for scoring'!S$7,-1,0)</f>
        <v>3</v>
      </c>
      <c r="Y205" s="36">
        <f>IF(N205&lt;'Parameters for scoring'!T$9,1,0)+IF(N205&lt;'Parameters for scoring'!T$11,-1,0)+IF(N205&lt;'Parameters for scoring'!T$8,1,0)+IF(N205&lt;'Parameters for scoring'!T$12,-1,0)+IF(N205&lt;'Parameters for scoring'!T$7,1,0)+IF(N205&lt;'Parameters for scoring'!T$13,-2,0)+IF(N205&gt;'Parameters for scoring'!T$7,-1,0)</f>
        <v>3</v>
      </c>
      <c r="Z205" s="36">
        <f>SUM(P205:U205)/2+V205+SUM(W205:X205)/2+Y205</f>
        <v>14</v>
      </c>
      <c r="AA205" s="39" t="s">
        <v>57</v>
      </c>
    </row>
    <row r="206" spans="1:27" x14ac:dyDescent="0.25">
      <c r="A206" s="42" t="str">
        <f>HYPERLINK("Structures\MMV1303185.png","MMV1303185")</f>
        <v>MMV1303185</v>
      </c>
      <c r="B206" t="s">
        <v>764</v>
      </c>
      <c r="C206" t="s">
        <v>765</v>
      </c>
      <c r="D206" t="s">
        <v>766</v>
      </c>
      <c r="E206">
        <v>325.34300000000002</v>
      </c>
      <c r="F206" s="17">
        <v>0.5</v>
      </c>
      <c r="G206">
        <v>3</v>
      </c>
      <c r="H206">
        <v>3</v>
      </c>
      <c r="I206">
        <v>2</v>
      </c>
      <c r="J206">
        <v>70.56</v>
      </c>
      <c r="K206">
        <v>0</v>
      </c>
      <c r="L206">
        <v>3.61</v>
      </c>
      <c r="M206">
        <v>-5.82</v>
      </c>
      <c r="N206">
        <v>3.62</v>
      </c>
      <c r="O206" t="s">
        <v>763</v>
      </c>
      <c r="P206" s="36">
        <f>IF(E206&lt;'Parameters for scoring'!O$9,1,0)+IF(E206&lt;'Parameters for scoring'!O$11,-1,0)+IF(E206&lt;'Parameters for scoring'!O$8,1,0)+IF(E206&lt;'Parameters for scoring'!O$12,-1,0)+IF(E206&lt;'Parameters for scoring'!O$7,1,0)+IF(E206&lt;'Parameters for scoring'!O$13,-2,0)+IF(E206&gt;'Parameters for scoring'!O$7,-1,0)</f>
        <v>3</v>
      </c>
      <c r="Q206" s="36">
        <f>IF(F206&lt;'Parameters for scoring'!P$9,1,0)+IF(F206&lt;'Parameters for scoring'!P$11,-1,0)+IF(F206&lt;'Parameters for scoring'!P$8,1,0)+IF(F206&lt;'Parameters for scoring'!P$12,-1,0)+IF(F206&lt;'Parameters for scoring'!P$7,1,0)+IF(F206&lt;'Parameters for scoring'!P$12,-2,0)+IF(F206&gt;'Parameters for scoring'!P$7,-1,0)</f>
        <v>1</v>
      </c>
      <c r="R206" s="36">
        <f>IF(G206='Parameters for scoring'!$U$8,3,0)+IF(G206='Parameters for scoring'!$U$7,2,0)+IF(G206='Parameters for scoring'!$U$10, 1,0)+IF(G206='Parameters for scoring'!$U$9,2,0)+IF(G206='Parameters for scoring'!$U$6,1,0)+IF(G206&gt;'Parameters for scoring'!$U$6,-1,0)+IF(G206&lt;'[1]Parameters for scoring'!$U$10,-1,0)</f>
        <v>1</v>
      </c>
      <c r="S206" s="36">
        <f>IF(H206='Parameters for scoring'!V$8,3,0)+IF(H206='Parameters for scoring'!V$7,2,0)+IF(H206='Parameters for scoring'!V$9,2,0)+IF(H206='Parameters for scoring'!V$6,1,0)+IF(H206='Parameters for scoring'!V$10,1,0)+IF(H206&gt;'Parameters for scoring'!V$6,-1,0)</f>
        <v>2</v>
      </c>
      <c r="T206" s="36">
        <f>IF(I206='Parameters for scoring'!W$8,3,0)+IF(I206='Parameters for scoring'!W$7,2,0)+IF(I206='Parameters for scoring'!W$6,1,0)+IF(I206&gt;'Parameters for scoring'!W$6,-1,0)</f>
        <v>1</v>
      </c>
      <c r="U206" s="36">
        <f>IF(J206&lt;'Parameters for scoring'!Q$9,1,0)+IF(J206&lt;'Parameters for scoring'!Q$11,-1,0)+IF(J206&lt;'Parameters for scoring'!Q$8,1,0)+IF(J206&lt;'Parameters for scoring'!Q$11,-1,0)+IF(J206&lt;'Parameters for scoring'!Q$7,1,0)+IF(J206&lt;'Parameters for scoring'!Q$11,-2,0)+IF(J206&gt;'Parameters for scoring'!Q$7,-1,0)</f>
        <v>3</v>
      </c>
      <c r="V206" s="36">
        <f>IF(K206=-1, 2,0)+IF(K206=0,3,0)+IF(K206=1, -2,0)+IF(K206&gt;1,-3,0)+IF(K206=-2, 1,0)+IF(K206&lt;-2, -1,0)</f>
        <v>3</v>
      </c>
      <c r="W206" s="36">
        <f>IF(L206&lt;'Parameters for scoring'!R$9,1,0)+IF(L206&lt;'Parameters for scoring'!R$11,-1,0)+IF(L206&lt;'Parameters for scoring'!R$8,1,0)+IF(L206&lt;'Parameters for scoring'!R$12,-1,0)+IF(L206&lt;'Parameters for scoring'!R$7,1,0)+IF(L206&lt;'Parameters for scoring'!R$13,-2,0)+IF(L206&gt;'Parameters for scoring'!R$7,-1,0)</f>
        <v>3</v>
      </c>
      <c r="X206" s="36">
        <f>IF(M206&lt;'Parameters for scoring'!S$9,1,0)+IF(M206&lt;'Parameters for scoring'!S$11,-1,0)+IF(M206&lt;'Parameters for scoring'!S$8,1,0)+IF(M206&lt;'Parameters for scoring'!S$12,-1,0)+IF(M206&lt;'Parameters for scoring'!S$7,1,0)+IF(M206&lt;'Parameters for scoring'!S$13,-2,0)+IF(M206&gt;'Parameters for scoring'!S$7,-1,0)</f>
        <v>2</v>
      </c>
      <c r="Y206" s="36">
        <f>IF(N206&lt;'Parameters for scoring'!T$9,1,0)+IF(N206&lt;'Parameters for scoring'!T$11,-1,0)+IF(N206&lt;'Parameters for scoring'!T$8,1,0)+IF(N206&lt;'Parameters for scoring'!T$12,-1,0)+IF(N206&lt;'Parameters for scoring'!T$7,1,0)+IF(N206&lt;'Parameters for scoring'!T$13,-2,0)+IF(N206&gt;'Parameters for scoring'!T$7,-1,0)</f>
        <v>3</v>
      </c>
      <c r="Z206" s="36">
        <f>SUM(P206:U206)/2+V206+SUM(W206:X206)/2+Y206</f>
        <v>14</v>
      </c>
      <c r="AA206" s="39" t="s">
        <v>57</v>
      </c>
    </row>
    <row r="207" spans="1:27" x14ac:dyDescent="0.25">
      <c r="A207" s="42" t="str">
        <f>HYPERLINK("Structures\MMV1189010.png","MMV1189010")</f>
        <v>MMV1189010</v>
      </c>
      <c r="B207" t="s">
        <v>1070</v>
      </c>
      <c r="C207" t="s">
        <v>1071</v>
      </c>
      <c r="D207" t="s">
        <v>1072</v>
      </c>
      <c r="E207">
        <v>352.47</v>
      </c>
      <c r="F207" s="41">
        <v>0.83333333333333337</v>
      </c>
      <c r="G207">
        <v>5</v>
      </c>
      <c r="H207">
        <v>4</v>
      </c>
      <c r="I207">
        <v>1</v>
      </c>
      <c r="J207">
        <v>50.7</v>
      </c>
      <c r="K207">
        <v>0</v>
      </c>
      <c r="L207">
        <v>4.1900000000000004</v>
      </c>
      <c r="M207">
        <v>-5.45</v>
      </c>
      <c r="N207">
        <v>4.1900000000000004</v>
      </c>
      <c r="O207" t="s">
        <v>1069</v>
      </c>
      <c r="P207" s="36">
        <f>IF(E207&lt;'Parameters for scoring'!O$9,1,0)+IF(E207&lt;'Parameters for scoring'!O$11,-1,0)+IF(E207&lt;'Parameters for scoring'!O$8,1,0)+IF(E207&lt;'Parameters for scoring'!O$12,-1,0)+IF(E207&lt;'Parameters for scoring'!O$7,1,0)+IF(E207&lt;'Parameters for scoring'!O$13,-2,0)+IF(E207&gt;'Parameters for scoring'!O$7,-1,0)</f>
        <v>3</v>
      </c>
      <c r="Q207" s="36">
        <f>IF(F207&lt;'Parameters for scoring'!P$9,1,0)+IF(F207&lt;'Parameters for scoring'!P$11,-1,0)+IF(F207&lt;'Parameters for scoring'!P$8,1,0)+IF(F207&lt;'Parameters for scoring'!P$12,-1,0)+IF(F207&lt;'Parameters for scoring'!P$7,1,0)+IF(F207&lt;'Parameters for scoring'!P$12,-2,0)+IF(F207&gt;'Parameters for scoring'!P$7,-1,0)</f>
        <v>-1</v>
      </c>
      <c r="R207" s="36">
        <f>IF(G207='Parameters for scoring'!$U$8,3,0)+IF(G207='Parameters for scoring'!$U$7,2,0)+IF(G207='Parameters for scoring'!$U$10, 1,0)+IF(G207='Parameters for scoring'!$U$9,2,0)+IF(G207='Parameters for scoring'!$U$6,1,0)+IF(G207&gt;'Parameters for scoring'!$U$6,-1,0)+IF(G207&lt;'[1]Parameters for scoring'!$U$10,-1,0)</f>
        <v>3</v>
      </c>
      <c r="S207" s="36">
        <f>IF(H207='Parameters for scoring'!V$8,3,0)+IF(H207='Parameters for scoring'!V$7,2,0)+IF(H207='Parameters for scoring'!V$9,2,0)+IF(H207='Parameters for scoring'!V$6,1,0)+IF(H207='Parameters for scoring'!V$10,1,0)+IF(H207&gt;'Parameters for scoring'!V$6,-1,0)</f>
        <v>1</v>
      </c>
      <c r="T207" s="36">
        <f>IF(I207='Parameters for scoring'!W$8,3,0)+IF(I207='Parameters for scoring'!W$7,2,0)+IF(I207='Parameters for scoring'!W$6,1,0)+IF(I207&gt;'Parameters for scoring'!W$6,-1,0)</f>
        <v>2</v>
      </c>
      <c r="U207" s="36">
        <f>IF(J207&lt;'Parameters for scoring'!Q$9,1,0)+IF(J207&lt;'Parameters for scoring'!Q$11,-1,0)+IF(J207&lt;'Parameters for scoring'!Q$8,1,0)+IF(J207&lt;'Parameters for scoring'!Q$11,-1,0)+IF(J207&lt;'Parameters for scoring'!Q$7,1,0)+IF(J207&lt;'Parameters for scoring'!Q$11,-2,0)+IF(J207&gt;'Parameters for scoring'!Q$7,-1,0)</f>
        <v>3</v>
      </c>
      <c r="V207" s="36">
        <f>IF(K207=-1, 2,0)+IF(K207=0,3,0)+IF(K207=1, -2,0)+IF(K207&gt;1,-3,0)+IF(K207=-2, 1,0)+IF(K207&lt;-2, -1,0)</f>
        <v>3</v>
      </c>
      <c r="W207" s="36">
        <f>IF(L207&lt;'Parameters for scoring'!R$9,1,0)+IF(L207&lt;'Parameters for scoring'!R$11,-1,0)+IF(L207&lt;'Parameters for scoring'!R$8,1,0)+IF(L207&lt;'Parameters for scoring'!R$12,-1,0)+IF(L207&lt;'Parameters for scoring'!R$7,1,0)+IF(L207&lt;'Parameters for scoring'!R$13,-2,0)+IF(L207&gt;'Parameters for scoring'!R$7,-1,0)</f>
        <v>3</v>
      </c>
      <c r="X207" s="36">
        <f>IF(M207&lt;'Parameters for scoring'!S$9,1,0)+IF(M207&lt;'Parameters for scoring'!S$11,-1,0)+IF(M207&lt;'Parameters for scoring'!S$8,1,0)+IF(M207&lt;'Parameters for scoring'!S$12,-1,0)+IF(M207&lt;'Parameters for scoring'!S$7,1,0)+IF(M207&lt;'Parameters for scoring'!S$13,-2,0)+IF(M207&gt;'Parameters for scoring'!S$7,-1,0)</f>
        <v>2</v>
      </c>
      <c r="Y207" s="36">
        <f>IF(N207&lt;'Parameters for scoring'!T$9,1,0)+IF(N207&lt;'Parameters for scoring'!T$11,-1,0)+IF(N207&lt;'Parameters for scoring'!T$8,1,0)+IF(N207&lt;'Parameters for scoring'!T$12,-1,0)+IF(N207&lt;'Parameters for scoring'!T$7,1,0)+IF(N207&lt;'Parameters for scoring'!T$13,-2,0)+IF(N207&gt;'Parameters for scoring'!T$7,-1,0)</f>
        <v>3</v>
      </c>
      <c r="Z207" s="36">
        <f>SUM(P207:U207)/2+V207+SUM(W207:X207)/2+Y207</f>
        <v>14</v>
      </c>
      <c r="AA207" s="39" t="s">
        <v>57</v>
      </c>
    </row>
    <row r="208" spans="1:27" x14ac:dyDescent="0.25">
      <c r="A208" s="42" t="str">
        <f>HYPERLINK("Structures\MMV1262756.png","MMV1262756")</f>
        <v>MMV1262756</v>
      </c>
      <c r="B208" t="s">
        <v>1130</v>
      </c>
      <c r="C208" t="s">
        <v>1131</v>
      </c>
      <c r="D208" t="s">
        <v>1132</v>
      </c>
      <c r="E208">
        <v>379.34300000000002</v>
      </c>
      <c r="F208" s="41">
        <v>0.55555555555555558</v>
      </c>
      <c r="G208">
        <v>6</v>
      </c>
      <c r="H208">
        <v>5</v>
      </c>
      <c r="I208">
        <v>1</v>
      </c>
      <c r="J208">
        <v>81.41</v>
      </c>
      <c r="K208">
        <v>0</v>
      </c>
      <c r="L208">
        <v>3.83</v>
      </c>
      <c r="M208">
        <v>-4.47</v>
      </c>
      <c r="N208">
        <v>3.83</v>
      </c>
      <c r="O208" t="s">
        <v>1129</v>
      </c>
      <c r="P208" s="36">
        <f>IF(E208&lt;'Parameters for scoring'!O$9,1,0)+IF(E208&lt;'Parameters for scoring'!O$11,-1,0)+IF(E208&lt;'Parameters for scoring'!O$8,1,0)+IF(E208&lt;'Parameters for scoring'!O$12,-1,0)+IF(E208&lt;'Parameters for scoring'!O$7,1,0)+IF(E208&lt;'Parameters for scoring'!O$13,-2,0)+IF(E208&gt;'Parameters for scoring'!O$7,-1,0)</f>
        <v>3</v>
      </c>
      <c r="Q208" s="36">
        <f>IF(F208&lt;'Parameters for scoring'!P$9,1,0)+IF(F208&lt;'Parameters for scoring'!P$11,-1,0)+IF(F208&lt;'Parameters for scoring'!P$8,1,0)+IF(F208&lt;'Parameters for scoring'!P$12,-1,0)+IF(F208&lt;'Parameters for scoring'!P$7,1,0)+IF(F208&lt;'Parameters for scoring'!P$12,-2,0)+IF(F208&gt;'Parameters for scoring'!P$7,-1,0)</f>
        <v>1</v>
      </c>
      <c r="R208" s="36">
        <f>IF(G208='Parameters for scoring'!$U$8,3,0)+IF(G208='Parameters for scoring'!$U$7,2,0)+IF(G208='Parameters for scoring'!$U$10, 1,0)+IF(G208='Parameters for scoring'!$U$9,2,0)+IF(G208='Parameters for scoring'!$U$6,1,0)+IF(G208&gt;'Parameters for scoring'!$U$6,-1,0)+IF(G208&lt;'[1]Parameters for scoring'!$U$10,-1,0)</f>
        <v>2</v>
      </c>
      <c r="S208" s="36">
        <f>IF(H208='Parameters for scoring'!V$8,3,0)+IF(H208='Parameters for scoring'!V$7,2,0)+IF(H208='Parameters for scoring'!V$9,2,0)+IF(H208='Parameters for scoring'!V$6,1,0)+IF(H208='Parameters for scoring'!V$10,1,0)+IF(H208&gt;'Parameters for scoring'!V$6,-1,0)</f>
        <v>-1</v>
      </c>
      <c r="T208" s="36">
        <f>IF(I208='Parameters for scoring'!W$8,3,0)+IF(I208='Parameters for scoring'!W$7,2,0)+IF(I208='Parameters for scoring'!W$6,1,0)+IF(I208&gt;'Parameters for scoring'!W$6,-1,0)</f>
        <v>2</v>
      </c>
      <c r="U208" s="36">
        <f>IF(J208&lt;'Parameters for scoring'!Q$9,1,0)+IF(J208&lt;'Parameters for scoring'!Q$11,-1,0)+IF(J208&lt;'Parameters for scoring'!Q$8,1,0)+IF(J208&lt;'Parameters for scoring'!Q$11,-1,0)+IF(J208&lt;'Parameters for scoring'!Q$7,1,0)+IF(J208&lt;'Parameters for scoring'!Q$11,-2,0)+IF(J208&gt;'Parameters for scoring'!Q$7,-1,0)</f>
        <v>3</v>
      </c>
      <c r="V208" s="36">
        <f>IF(K208=-1, 2,0)+IF(K208=0,3,0)+IF(K208=1, -2,0)+IF(K208&gt;1,-3,0)+IF(K208=-2, 1,0)+IF(K208&lt;-2, -1,0)</f>
        <v>3</v>
      </c>
      <c r="W208" s="36">
        <f>IF(L208&lt;'Parameters for scoring'!R$9,1,0)+IF(L208&lt;'Parameters for scoring'!R$11,-1,0)+IF(L208&lt;'Parameters for scoring'!R$8,1,0)+IF(L208&lt;'Parameters for scoring'!R$12,-1,0)+IF(L208&lt;'Parameters for scoring'!R$7,1,0)+IF(L208&lt;'Parameters for scoring'!R$13,-2,0)+IF(L208&gt;'Parameters for scoring'!R$7,-1,0)</f>
        <v>3</v>
      </c>
      <c r="X208" s="36">
        <f>IF(M208&lt;'Parameters for scoring'!S$9,1,0)+IF(M208&lt;'Parameters for scoring'!S$11,-1,0)+IF(M208&lt;'Parameters for scoring'!S$8,1,0)+IF(M208&lt;'Parameters for scoring'!S$12,-1,0)+IF(M208&lt;'Parameters for scoring'!S$7,1,0)+IF(M208&lt;'Parameters for scoring'!S$13,-2,0)+IF(M208&gt;'Parameters for scoring'!S$7,-1,0)</f>
        <v>3</v>
      </c>
      <c r="Y208" s="36">
        <f>IF(N208&lt;'Parameters for scoring'!T$9,1,0)+IF(N208&lt;'Parameters for scoring'!T$11,-1,0)+IF(N208&lt;'Parameters for scoring'!T$8,1,0)+IF(N208&lt;'Parameters for scoring'!T$12,-1,0)+IF(N208&lt;'Parameters for scoring'!T$7,1,0)+IF(N208&lt;'Parameters for scoring'!T$13,-2,0)+IF(N208&gt;'Parameters for scoring'!T$7,-1,0)</f>
        <v>3</v>
      </c>
      <c r="Z208" s="36">
        <f>SUM(P208:U208)/2+V208+SUM(W208:X208)/2+Y208</f>
        <v>14</v>
      </c>
      <c r="AA208" s="39" t="s">
        <v>57</v>
      </c>
    </row>
    <row r="209" spans="1:27" x14ac:dyDescent="0.25">
      <c r="A209" s="42" t="str">
        <f>HYPERLINK("Structures\MMV263818.png","MMV263818")</f>
        <v>MMV263818</v>
      </c>
      <c r="B209" t="s">
        <v>1140</v>
      </c>
      <c r="C209" t="s">
        <v>1141</v>
      </c>
      <c r="D209" t="s">
        <v>1142</v>
      </c>
      <c r="E209">
        <v>331.84</v>
      </c>
      <c r="F209" s="41">
        <v>0.52173913043478259</v>
      </c>
      <c r="G209">
        <v>6</v>
      </c>
      <c r="H209">
        <v>2</v>
      </c>
      <c r="I209">
        <v>1</v>
      </c>
      <c r="J209">
        <v>38.33</v>
      </c>
      <c r="K209">
        <v>0</v>
      </c>
      <c r="L209">
        <v>4.84</v>
      </c>
      <c r="M209">
        <v>-6.07</v>
      </c>
      <c r="N209">
        <v>4.84</v>
      </c>
      <c r="O209" t="s">
        <v>2502</v>
      </c>
      <c r="P209" s="36">
        <f>IF(E209&lt;'Parameters for scoring'!O$9,1,0)+IF(E209&lt;'Parameters for scoring'!O$11,-1,0)+IF(E209&lt;'Parameters for scoring'!O$8,1,0)+IF(E209&lt;'Parameters for scoring'!O$12,-1,0)+IF(E209&lt;'Parameters for scoring'!O$7,1,0)+IF(E209&lt;'Parameters for scoring'!O$13,-2,0)+IF(E209&gt;'Parameters for scoring'!O$7,-1,0)</f>
        <v>3</v>
      </c>
      <c r="Q209" s="36">
        <f>IF(F209&lt;'Parameters for scoring'!P$9,1,0)+IF(F209&lt;'Parameters for scoring'!P$11,-1,0)+IF(F209&lt;'Parameters for scoring'!P$8,1,0)+IF(F209&lt;'Parameters for scoring'!P$12,-1,0)+IF(F209&lt;'Parameters for scoring'!P$7,1,0)+IF(F209&lt;'Parameters for scoring'!P$12,-2,0)+IF(F209&gt;'Parameters for scoring'!P$7,-1,0)</f>
        <v>1</v>
      </c>
      <c r="R209" s="36">
        <f>IF(G209='Parameters for scoring'!$U$8,3,0)+IF(G209='Parameters for scoring'!$U$7,2,0)+IF(G209='Parameters for scoring'!$U$10, 1,0)+IF(G209='Parameters for scoring'!$U$9,2,0)+IF(G209='Parameters for scoring'!$U$6,1,0)+IF(G209&gt;'Parameters for scoring'!$U$6,-1,0)+IF(G209&lt;'[1]Parameters for scoring'!$U$10,-1,0)</f>
        <v>2</v>
      </c>
      <c r="S209" s="36">
        <f>IF(H209='Parameters for scoring'!V$8,3,0)+IF(H209='Parameters for scoring'!V$7,2,0)+IF(H209='Parameters for scoring'!V$9,2,0)+IF(H209='Parameters for scoring'!V$6,1,0)+IF(H209='Parameters for scoring'!V$10,1,0)+IF(H209&gt;'Parameters for scoring'!V$6,-1,0)</f>
        <v>3</v>
      </c>
      <c r="T209" s="36">
        <f>IF(I209='Parameters for scoring'!W$8,3,0)+IF(I209='Parameters for scoring'!W$7,2,0)+IF(I209='Parameters for scoring'!W$6,1,0)+IF(I209&gt;'Parameters for scoring'!W$6,-1,0)</f>
        <v>2</v>
      </c>
      <c r="U209" s="36">
        <f>IF(J209&lt;'Parameters for scoring'!Q$9,1,0)+IF(J209&lt;'Parameters for scoring'!Q$11,-1,0)+IF(J209&lt;'Parameters for scoring'!Q$8,1,0)+IF(J209&lt;'Parameters for scoring'!Q$11,-1,0)+IF(J209&lt;'Parameters for scoring'!Q$7,1,0)+IF(J209&lt;'Parameters for scoring'!Q$11,-2,0)+IF(J209&gt;'Parameters for scoring'!Q$7,-1,0)</f>
        <v>3</v>
      </c>
      <c r="V209" s="36">
        <f>IF(K209=-1, 2,0)+IF(K209=0,3,0)+IF(K209=1, -2,0)+IF(K209&gt;1,-3,0)+IF(K209=-2, 1,0)+IF(K209&lt;-2, -1,0)</f>
        <v>3</v>
      </c>
      <c r="W209" s="36">
        <f>IF(L209&lt;'Parameters for scoring'!R$9,1,0)+IF(L209&lt;'Parameters for scoring'!R$11,-1,0)+IF(L209&lt;'Parameters for scoring'!R$8,1,0)+IF(L209&lt;'Parameters for scoring'!R$12,-1,0)+IF(L209&lt;'Parameters for scoring'!R$7,1,0)+IF(L209&lt;'Parameters for scoring'!R$13,-2,0)+IF(L209&gt;'Parameters for scoring'!R$7,-1,0)</f>
        <v>2</v>
      </c>
      <c r="X209" s="36">
        <f>IF(M209&lt;'Parameters for scoring'!S$9,1,0)+IF(M209&lt;'Parameters for scoring'!S$11,-1,0)+IF(M209&lt;'Parameters for scoring'!S$8,1,0)+IF(M209&lt;'Parameters for scoring'!S$12,-1,0)+IF(M209&lt;'Parameters for scoring'!S$7,1,0)+IF(M209&lt;'Parameters for scoring'!S$13,-2,0)+IF(M209&gt;'Parameters for scoring'!S$7,-1,0)</f>
        <v>2</v>
      </c>
      <c r="Y209" s="36">
        <f>IF(N209&lt;'Parameters for scoring'!T$9,1,0)+IF(N209&lt;'Parameters for scoring'!T$11,-1,0)+IF(N209&lt;'Parameters for scoring'!T$8,1,0)+IF(N209&lt;'Parameters for scoring'!T$12,-1,0)+IF(N209&lt;'Parameters for scoring'!T$7,1,0)+IF(N209&lt;'Parameters for scoring'!T$13,-2,0)+IF(N209&gt;'Parameters for scoring'!T$7,-1,0)</f>
        <v>2</v>
      </c>
      <c r="Z209" s="36">
        <f>SUM(P209:U209)/2+V209+SUM(W209:X209)/2+Y209</f>
        <v>14</v>
      </c>
      <c r="AA209" s="39" t="s">
        <v>57</v>
      </c>
    </row>
    <row r="210" spans="1:27" x14ac:dyDescent="0.25">
      <c r="A210" s="42" t="str">
        <f>HYPERLINK("Structures\MMV1354949.png","MMV1354949")</f>
        <v>MMV1354949</v>
      </c>
      <c r="B210" t="s">
        <v>1293</v>
      </c>
      <c r="C210" t="s">
        <v>1294</v>
      </c>
      <c r="D210" t="s">
        <v>1295</v>
      </c>
      <c r="E210">
        <v>462.6</v>
      </c>
      <c r="F210" s="17">
        <v>0.53333333333333333</v>
      </c>
      <c r="G210">
        <v>6</v>
      </c>
      <c r="H210">
        <v>5</v>
      </c>
      <c r="I210">
        <v>0</v>
      </c>
      <c r="J210">
        <v>85.16</v>
      </c>
      <c r="K210">
        <v>0</v>
      </c>
      <c r="L210">
        <v>2.27</v>
      </c>
      <c r="M210">
        <v>-4.68</v>
      </c>
      <c r="N210">
        <v>2.27</v>
      </c>
      <c r="O210" t="s">
        <v>1292</v>
      </c>
      <c r="P210" s="36">
        <f>IF(E210&lt;'Parameters for scoring'!O$9,1,0)+IF(E210&lt;'Parameters for scoring'!O$11,-1,0)+IF(E210&lt;'Parameters for scoring'!O$8,1,0)+IF(E210&lt;'Parameters for scoring'!O$12,-1,0)+IF(E210&lt;'Parameters for scoring'!O$7,1,0)+IF(E210&lt;'Parameters for scoring'!O$13,-2,0)+IF(E210&gt;'Parameters for scoring'!O$7,-1,0)</f>
        <v>2</v>
      </c>
      <c r="Q210" s="36">
        <f>IF(F210&lt;'Parameters for scoring'!P$9,1,0)+IF(F210&lt;'Parameters for scoring'!P$11,-1,0)+IF(F210&lt;'Parameters for scoring'!P$8,1,0)+IF(F210&lt;'Parameters for scoring'!P$12,-1,0)+IF(F210&lt;'Parameters for scoring'!P$7,1,0)+IF(F210&lt;'Parameters for scoring'!P$12,-2,0)+IF(F210&gt;'Parameters for scoring'!P$7,-1,0)</f>
        <v>1</v>
      </c>
      <c r="R210" s="36">
        <f>IF(G210='Parameters for scoring'!$U$8,3,0)+IF(G210='Parameters for scoring'!$U$7,2,0)+IF(G210='Parameters for scoring'!$U$10, 1,0)+IF(G210='Parameters for scoring'!$U$9,2,0)+IF(G210='Parameters for scoring'!$U$6,1,0)+IF(G210&gt;'Parameters for scoring'!$U$6,-1,0)+IF(G210&lt;'[1]Parameters for scoring'!$U$10,-1,0)</f>
        <v>2</v>
      </c>
      <c r="S210" s="36">
        <f>IF(H210='Parameters for scoring'!V$8,3,0)+IF(H210='Parameters for scoring'!V$7,2,0)+IF(H210='Parameters for scoring'!V$9,2,0)+IF(H210='Parameters for scoring'!V$6,1,0)+IF(H210='Parameters for scoring'!V$10,1,0)+IF(H210&gt;'Parameters for scoring'!V$6,-1,0)</f>
        <v>-1</v>
      </c>
      <c r="T210" s="36">
        <f>IF(I210='Parameters for scoring'!W$8,3,0)+IF(I210='Parameters for scoring'!W$7,2,0)+IF(I210='Parameters for scoring'!W$6,1,0)+IF(I210&gt;'Parameters for scoring'!W$6,-1,0)</f>
        <v>3</v>
      </c>
      <c r="U210" s="36">
        <f>IF(J210&lt;'Parameters for scoring'!Q$9,1,0)+IF(J210&lt;'Parameters for scoring'!Q$11,-1,0)+IF(J210&lt;'Parameters for scoring'!Q$8,1,0)+IF(J210&lt;'Parameters for scoring'!Q$11,-1,0)+IF(J210&lt;'Parameters for scoring'!Q$7,1,0)+IF(J210&lt;'Parameters for scoring'!Q$11,-2,0)+IF(J210&gt;'Parameters for scoring'!Q$7,-1,0)</f>
        <v>3</v>
      </c>
      <c r="V210" s="36">
        <f>IF(K210=-1, 2,0)+IF(K210=0,3,0)+IF(K210=1, -2,0)+IF(K210&gt;1,-3,0)+IF(K210=-2, 1,0)+IF(K210&lt;-2, -1,0)</f>
        <v>3</v>
      </c>
      <c r="W210" s="36">
        <f>IF(L210&lt;'Parameters for scoring'!R$9,1,0)+IF(L210&lt;'Parameters for scoring'!R$11,-1,0)+IF(L210&lt;'Parameters for scoring'!R$8,1,0)+IF(L210&lt;'Parameters for scoring'!R$12,-1,0)+IF(L210&lt;'Parameters for scoring'!R$7,1,0)+IF(L210&lt;'Parameters for scoring'!R$13,-2,0)+IF(L210&gt;'Parameters for scoring'!R$7,-1,0)</f>
        <v>3</v>
      </c>
      <c r="X210" s="36">
        <f>IF(M210&lt;'Parameters for scoring'!S$9,1,0)+IF(M210&lt;'Parameters for scoring'!S$11,-1,0)+IF(M210&lt;'Parameters for scoring'!S$8,1,0)+IF(M210&lt;'Parameters for scoring'!S$12,-1,0)+IF(M210&lt;'Parameters for scoring'!S$7,1,0)+IF(M210&lt;'Parameters for scoring'!S$13,-2,0)+IF(M210&gt;'Parameters for scoring'!S$7,-1,0)</f>
        <v>3</v>
      </c>
      <c r="Y210" s="36">
        <f>IF(N210&lt;'Parameters for scoring'!T$9,1,0)+IF(N210&lt;'Parameters for scoring'!T$11,-1,0)+IF(N210&lt;'Parameters for scoring'!T$8,1,0)+IF(N210&lt;'Parameters for scoring'!T$12,-1,0)+IF(N210&lt;'Parameters for scoring'!T$7,1,0)+IF(N210&lt;'Parameters for scoring'!T$13,-2,0)+IF(N210&gt;'Parameters for scoring'!T$7,-1,0)</f>
        <v>3</v>
      </c>
      <c r="Z210" s="36">
        <f>SUM(P210:U210)/2+V210+SUM(W210:X210)/2+Y210</f>
        <v>14</v>
      </c>
      <c r="AA210" s="39" t="s">
        <v>57</v>
      </c>
    </row>
    <row r="211" spans="1:27" x14ac:dyDescent="0.25">
      <c r="A211" s="42" t="str">
        <f>HYPERLINK("Structures\MMV1469689.png","MMV1469689")</f>
        <v>MMV1469689</v>
      </c>
      <c r="B211" t="s">
        <v>1318</v>
      </c>
      <c r="C211" t="s">
        <v>1319</v>
      </c>
      <c r="D211" t="s">
        <v>1320</v>
      </c>
      <c r="E211">
        <v>343.43400000000003</v>
      </c>
      <c r="F211" s="17">
        <v>0.80769230769230771</v>
      </c>
      <c r="G211">
        <v>5</v>
      </c>
      <c r="H211">
        <v>4</v>
      </c>
      <c r="I211">
        <v>1</v>
      </c>
      <c r="J211">
        <v>55.11</v>
      </c>
      <c r="K211">
        <v>0</v>
      </c>
      <c r="L211">
        <v>3.83</v>
      </c>
      <c r="M211">
        <v>-5.23</v>
      </c>
      <c r="N211">
        <v>3.83</v>
      </c>
      <c r="O211" t="s">
        <v>1317</v>
      </c>
      <c r="P211" s="36">
        <f>IF(E211&lt;'Parameters for scoring'!O$9,1,0)+IF(E211&lt;'Parameters for scoring'!O$11,-1,0)+IF(E211&lt;'Parameters for scoring'!O$8,1,0)+IF(E211&lt;'Parameters for scoring'!O$12,-1,0)+IF(E211&lt;'Parameters for scoring'!O$7,1,0)+IF(E211&lt;'Parameters for scoring'!O$13,-2,0)+IF(E211&gt;'Parameters for scoring'!O$7,-1,0)</f>
        <v>3</v>
      </c>
      <c r="Q211" s="36">
        <f>IF(F211&lt;'Parameters for scoring'!P$9,1,0)+IF(F211&lt;'Parameters for scoring'!P$11,-1,0)+IF(F211&lt;'Parameters for scoring'!P$8,1,0)+IF(F211&lt;'Parameters for scoring'!P$12,-1,0)+IF(F211&lt;'Parameters for scoring'!P$7,1,0)+IF(F211&lt;'Parameters for scoring'!P$12,-2,0)+IF(F211&gt;'Parameters for scoring'!P$7,-1,0)</f>
        <v>-1</v>
      </c>
      <c r="R211" s="36">
        <f>IF(G211='Parameters for scoring'!$U$8,3,0)+IF(G211='Parameters for scoring'!$U$7,2,0)+IF(G211='Parameters for scoring'!$U$10, 1,0)+IF(G211='Parameters for scoring'!$U$9,2,0)+IF(G211='Parameters for scoring'!$U$6,1,0)+IF(G211&gt;'Parameters for scoring'!$U$6,-1,0)+IF(G211&lt;'[1]Parameters for scoring'!$U$10,-1,0)</f>
        <v>3</v>
      </c>
      <c r="S211" s="36">
        <f>IF(H211='Parameters for scoring'!V$8,3,0)+IF(H211='Parameters for scoring'!V$7,2,0)+IF(H211='Parameters for scoring'!V$9,2,0)+IF(H211='Parameters for scoring'!V$6,1,0)+IF(H211='Parameters for scoring'!V$10,1,0)+IF(H211&gt;'Parameters for scoring'!V$6,-1,0)</f>
        <v>1</v>
      </c>
      <c r="T211" s="36">
        <f>IF(I211='Parameters for scoring'!W$8,3,0)+IF(I211='Parameters for scoring'!W$7,2,0)+IF(I211='Parameters for scoring'!W$6,1,0)+IF(I211&gt;'Parameters for scoring'!W$6,-1,0)</f>
        <v>2</v>
      </c>
      <c r="U211" s="36">
        <f>IF(J211&lt;'Parameters for scoring'!Q$9,1,0)+IF(J211&lt;'Parameters for scoring'!Q$11,-1,0)+IF(J211&lt;'Parameters for scoring'!Q$8,1,0)+IF(J211&lt;'Parameters for scoring'!Q$11,-1,0)+IF(J211&lt;'Parameters for scoring'!Q$7,1,0)+IF(J211&lt;'Parameters for scoring'!Q$11,-2,0)+IF(J211&gt;'Parameters for scoring'!Q$7,-1,0)</f>
        <v>3</v>
      </c>
      <c r="V211" s="36">
        <f>IF(K211=-1, 2,0)+IF(K211=0,3,0)+IF(K211=1, -2,0)+IF(K211&gt;1,-3,0)+IF(K211=-2, 1,0)+IF(K211&lt;-2, -1,0)</f>
        <v>3</v>
      </c>
      <c r="W211" s="36">
        <f>IF(L211&lt;'Parameters for scoring'!R$9,1,0)+IF(L211&lt;'Parameters for scoring'!R$11,-1,0)+IF(L211&lt;'Parameters for scoring'!R$8,1,0)+IF(L211&lt;'Parameters for scoring'!R$12,-1,0)+IF(L211&lt;'Parameters for scoring'!R$7,1,0)+IF(L211&lt;'Parameters for scoring'!R$13,-2,0)+IF(L211&gt;'Parameters for scoring'!R$7,-1,0)</f>
        <v>3</v>
      </c>
      <c r="X211" s="36">
        <f>IF(M211&lt;'Parameters for scoring'!S$9,1,0)+IF(M211&lt;'Parameters for scoring'!S$11,-1,0)+IF(M211&lt;'Parameters for scoring'!S$8,1,0)+IF(M211&lt;'Parameters for scoring'!S$12,-1,0)+IF(M211&lt;'Parameters for scoring'!S$7,1,0)+IF(M211&lt;'Parameters for scoring'!S$13,-2,0)+IF(M211&gt;'Parameters for scoring'!S$7,-1,0)</f>
        <v>2</v>
      </c>
      <c r="Y211" s="36">
        <f>IF(N211&lt;'Parameters for scoring'!T$9,1,0)+IF(N211&lt;'Parameters for scoring'!T$11,-1,0)+IF(N211&lt;'Parameters for scoring'!T$8,1,0)+IF(N211&lt;'Parameters for scoring'!T$12,-1,0)+IF(N211&lt;'Parameters for scoring'!T$7,1,0)+IF(N211&lt;'Parameters for scoring'!T$13,-2,0)+IF(N211&gt;'Parameters for scoring'!T$7,-1,0)</f>
        <v>3</v>
      </c>
      <c r="Z211" s="36">
        <f>SUM(P211:U211)/2+V211+SUM(W211:X211)/2+Y211</f>
        <v>14</v>
      </c>
      <c r="AA211" s="39" t="s">
        <v>57</v>
      </c>
    </row>
    <row r="212" spans="1:27" x14ac:dyDescent="0.25">
      <c r="A212" s="42" t="str">
        <f>HYPERLINK("Structures\MMV1464024.png","MMV1464024")</f>
        <v>MMV1464024</v>
      </c>
      <c r="B212" t="s">
        <v>1344</v>
      </c>
      <c r="C212" t="s">
        <v>1345</v>
      </c>
      <c r="D212" t="s">
        <v>1346</v>
      </c>
      <c r="E212">
        <v>358.42</v>
      </c>
      <c r="F212" s="17">
        <v>0.56000000000000005</v>
      </c>
      <c r="G212">
        <v>6</v>
      </c>
      <c r="H212">
        <v>5</v>
      </c>
      <c r="I212">
        <v>1</v>
      </c>
      <c r="J212">
        <v>98.73</v>
      </c>
      <c r="K212">
        <v>0</v>
      </c>
      <c r="L212">
        <v>2.44</v>
      </c>
      <c r="M212">
        <v>-3.77</v>
      </c>
      <c r="N212">
        <v>2.44</v>
      </c>
      <c r="O212" t="s">
        <v>1343</v>
      </c>
      <c r="P212" s="36">
        <f>IF(E212&lt;'Parameters for scoring'!O$9,1,0)+IF(E212&lt;'Parameters for scoring'!O$11,-1,0)+IF(E212&lt;'Parameters for scoring'!O$8,1,0)+IF(E212&lt;'Parameters for scoring'!O$12,-1,0)+IF(E212&lt;'Parameters for scoring'!O$7,1,0)+IF(E212&lt;'Parameters for scoring'!O$13,-2,0)+IF(E212&gt;'Parameters for scoring'!O$7,-1,0)</f>
        <v>3</v>
      </c>
      <c r="Q212" s="36">
        <f>IF(F212&lt;'Parameters for scoring'!P$9,1,0)+IF(F212&lt;'Parameters for scoring'!P$11,-1,0)+IF(F212&lt;'Parameters for scoring'!P$8,1,0)+IF(F212&lt;'Parameters for scoring'!P$12,-1,0)+IF(F212&lt;'Parameters for scoring'!P$7,1,0)+IF(F212&lt;'Parameters for scoring'!P$12,-2,0)+IF(F212&gt;'Parameters for scoring'!P$7,-1,0)</f>
        <v>1</v>
      </c>
      <c r="R212" s="36">
        <f>IF(G212='Parameters for scoring'!$U$8,3,0)+IF(G212='Parameters for scoring'!$U$7,2,0)+IF(G212='Parameters for scoring'!$U$10, 1,0)+IF(G212='Parameters for scoring'!$U$9,2,0)+IF(G212='Parameters for scoring'!$U$6,1,0)+IF(G212&gt;'Parameters for scoring'!$U$6,-1,0)+IF(G212&lt;'[1]Parameters for scoring'!$U$10,-1,0)</f>
        <v>2</v>
      </c>
      <c r="S212" s="36">
        <f>IF(H212='Parameters for scoring'!V$8,3,0)+IF(H212='Parameters for scoring'!V$7,2,0)+IF(H212='Parameters for scoring'!V$9,2,0)+IF(H212='Parameters for scoring'!V$6,1,0)+IF(H212='Parameters for scoring'!V$10,1,0)+IF(H212&gt;'Parameters for scoring'!V$6,-1,0)</f>
        <v>-1</v>
      </c>
      <c r="T212" s="36">
        <f>IF(I212='Parameters for scoring'!W$8,3,0)+IF(I212='Parameters for scoring'!W$7,2,0)+IF(I212='Parameters for scoring'!W$6,1,0)+IF(I212&gt;'Parameters for scoring'!W$6,-1,0)</f>
        <v>2</v>
      </c>
      <c r="U212" s="36">
        <f>IF(J212&lt;'Parameters for scoring'!Q$9,1,0)+IF(J212&lt;'Parameters for scoring'!Q$11,-1,0)+IF(J212&lt;'Parameters for scoring'!Q$8,1,0)+IF(J212&lt;'Parameters for scoring'!Q$11,-1,0)+IF(J212&lt;'Parameters for scoring'!Q$7,1,0)+IF(J212&lt;'Parameters for scoring'!Q$11,-2,0)+IF(J212&gt;'Parameters for scoring'!Q$7,-1,0)</f>
        <v>3</v>
      </c>
      <c r="V212" s="36">
        <f>IF(K212=-1, 2,0)+IF(K212=0,3,0)+IF(K212=1, -2,0)+IF(K212&gt;1,-3,0)+IF(K212=-2, 1,0)+IF(K212&lt;-2, -1,0)</f>
        <v>3</v>
      </c>
      <c r="W212" s="36">
        <f>IF(L212&lt;'Parameters for scoring'!R$9,1,0)+IF(L212&lt;'Parameters for scoring'!R$11,-1,0)+IF(L212&lt;'Parameters for scoring'!R$8,1,0)+IF(L212&lt;'Parameters for scoring'!R$12,-1,0)+IF(L212&lt;'Parameters for scoring'!R$7,1,0)+IF(L212&lt;'Parameters for scoring'!R$13,-2,0)+IF(L212&gt;'Parameters for scoring'!R$7,-1,0)</f>
        <v>3</v>
      </c>
      <c r="X212" s="36">
        <f>IF(M212&lt;'Parameters for scoring'!S$9,1,0)+IF(M212&lt;'Parameters for scoring'!S$11,-1,0)+IF(M212&lt;'Parameters for scoring'!S$8,1,0)+IF(M212&lt;'Parameters for scoring'!S$12,-1,0)+IF(M212&lt;'Parameters for scoring'!S$7,1,0)+IF(M212&lt;'Parameters for scoring'!S$13,-2,0)+IF(M212&gt;'Parameters for scoring'!S$7,-1,0)</f>
        <v>3</v>
      </c>
      <c r="Y212" s="36">
        <f>IF(N212&lt;'Parameters for scoring'!T$9,1,0)+IF(N212&lt;'Parameters for scoring'!T$11,-1,0)+IF(N212&lt;'Parameters for scoring'!T$8,1,0)+IF(N212&lt;'Parameters for scoring'!T$12,-1,0)+IF(N212&lt;'Parameters for scoring'!T$7,1,0)+IF(N212&lt;'Parameters for scoring'!T$13,-2,0)+IF(N212&gt;'Parameters for scoring'!T$7,-1,0)</f>
        <v>3</v>
      </c>
      <c r="Z212" s="36">
        <f>SUM(P212:U212)/2+V212+SUM(W212:X212)/2+Y212</f>
        <v>14</v>
      </c>
      <c r="AA212" s="39" t="s">
        <v>57</v>
      </c>
    </row>
    <row r="213" spans="1:27" x14ac:dyDescent="0.25">
      <c r="A213" s="42" t="str">
        <f>HYPERLINK("Structures\MMV1097781.png","MMV1097781")</f>
        <v>MMV1097781</v>
      </c>
      <c r="B213" t="s">
        <v>1383</v>
      </c>
      <c r="C213" t="s">
        <v>1384</v>
      </c>
      <c r="D213" t="s">
        <v>1385</v>
      </c>
      <c r="E213">
        <v>366.46899999999999</v>
      </c>
      <c r="F213" s="41">
        <v>0.59259259259259256</v>
      </c>
      <c r="G213">
        <v>7</v>
      </c>
      <c r="H213">
        <v>4</v>
      </c>
      <c r="I213">
        <v>1</v>
      </c>
      <c r="J213">
        <v>77.63</v>
      </c>
      <c r="K213">
        <v>0</v>
      </c>
      <c r="L213">
        <v>3.11</v>
      </c>
      <c r="M213">
        <v>-2.54</v>
      </c>
      <c r="N213">
        <v>3.12</v>
      </c>
      <c r="O213" t="s">
        <v>1382</v>
      </c>
      <c r="P213" s="36">
        <f>IF(E213&lt;'Parameters for scoring'!O$9,1,0)+IF(E213&lt;'Parameters for scoring'!O$11,-1,0)+IF(E213&lt;'Parameters for scoring'!O$8,1,0)+IF(E213&lt;'Parameters for scoring'!O$12,-1,0)+IF(E213&lt;'Parameters for scoring'!O$7,1,0)+IF(E213&lt;'Parameters for scoring'!O$13,-2,0)+IF(E213&gt;'Parameters for scoring'!O$7,-1,0)</f>
        <v>3</v>
      </c>
      <c r="Q213" s="36">
        <f>IF(F213&lt;'Parameters for scoring'!P$9,1,0)+IF(F213&lt;'Parameters for scoring'!P$11,-1,0)+IF(F213&lt;'Parameters for scoring'!P$8,1,0)+IF(F213&lt;'Parameters for scoring'!P$12,-1,0)+IF(F213&lt;'Parameters for scoring'!P$7,1,0)+IF(F213&lt;'Parameters for scoring'!P$12,-2,0)+IF(F213&gt;'Parameters for scoring'!P$7,-1,0)</f>
        <v>1</v>
      </c>
      <c r="R213" s="36">
        <f>IF(G213='Parameters for scoring'!$U$8,3,0)+IF(G213='Parameters for scoring'!$U$7,2,0)+IF(G213='Parameters for scoring'!$U$10, 1,0)+IF(G213='Parameters for scoring'!$U$9,2,0)+IF(G213='Parameters for scoring'!$U$6,1,0)+IF(G213&gt;'Parameters for scoring'!$U$6,-1,0)+IF(G213&lt;'[1]Parameters for scoring'!$U$10,-1,0)</f>
        <v>1</v>
      </c>
      <c r="S213" s="36">
        <f>IF(H213='Parameters for scoring'!V$8,3,0)+IF(H213='Parameters for scoring'!V$7,2,0)+IF(H213='Parameters for scoring'!V$9,2,0)+IF(H213='Parameters for scoring'!V$6,1,0)+IF(H213='Parameters for scoring'!V$10,1,0)+IF(H213&gt;'Parameters for scoring'!V$6,-1,0)</f>
        <v>1</v>
      </c>
      <c r="T213" s="36">
        <f>IF(I213='Parameters for scoring'!W$8,3,0)+IF(I213='Parameters for scoring'!W$7,2,0)+IF(I213='Parameters for scoring'!W$6,1,0)+IF(I213&gt;'Parameters for scoring'!W$6,-1,0)</f>
        <v>2</v>
      </c>
      <c r="U213" s="36">
        <f>IF(J213&lt;'Parameters for scoring'!Q$9,1,0)+IF(J213&lt;'Parameters for scoring'!Q$11,-1,0)+IF(J213&lt;'Parameters for scoring'!Q$8,1,0)+IF(J213&lt;'Parameters for scoring'!Q$11,-1,0)+IF(J213&lt;'Parameters for scoring'!Q$7,1,0)+IF(J213&lt;'Parameters for scoring'!Q$11,-2,0)+IF(J213&gt;'Parameters for scoring'!Q$7,-1,0)</f>
        <v>3</v>
      </c>
      <c r="V213" s="36">
        <f>IF(K213=-1, 2,0)+IF(K213=0,3,0)+IF(K213=1, -2,0)+IF(K213&gt;1,-3,0)+IF(K213=-2, 1,0)+IF(K213&lt;-2, -1,0)</f>
        <v>3</v>
      </c>
      <c r="W213" s="36">
        <f>IF(L213&lt;'Parameters for scoring'!R$9,1,0)+IF(L213&lt;'Parameters for scoring'!R$11,-1,0)+IF(L213&lt;'Parameters for scoring'!R$8,1,0)+IF(L213&lt;'Parameters for scoring'!R$12,-1,0)+IF(L213&lt;'Parameters for scoring'!R$7,1,0)+IF(L213&lt;'Parameters for scoring'!R$13,-2,0)+IF(L213&gt;'Parameters for scoring'!R$7,-1,0)</f>
        <v>3</v>
      </c>
      <c r="X213" s="36">
        <f>IF(M213&lt;'Parameters for scoring'!S$9,1,0)+IF(M213&lt;'Parameters for scoring'!S$11,-1,0)+IF(M213&lt;'Parameters for scoring'!S$8,1,0)+IF(M213&lt;'Parameters for scoring'!S$12,-1,0)+IF(M213&lt;'Parameters for scoring'!S$7,1,0)+IF(M213&lt;'Parameters for scoring'!S$13,-2,0)+IF(M213&gt;'Parameters for scoring'!S$7,-1,0)</f>
        <v>2</v>
      </c>
      <c r="Y213" s="36">
        <f>IF(N213&lt;'Parameters for scoring'!T$9,1,0)+IF(N213&lt;'Parameters for scoring'!T$11,-1,0)+IF(N213&lt;'Parameters for scoring'!T$8,1,0)+IF(N213&lt;'Parameters for scoring'!T$12,-1,0)+IF(N213&lt;'Parameters for scoring'!T$7,1,0)+IF(N213&lt;'Parameters for scoring'!T$13,-2,0)+IF(N213&gt;'Parameters for scoring'!T$7,-1,0)</f>
        <v>3</v>
      </c>
      <c r="Z213" s="36">
        <f>SUM(P213:U213)/2+V213+SUM(W213:X213)/2+Y213</f>
        <v>14</v>
      </c>
      <c r="AA213" s="39" t="s">
        <v>57</v>
      </c>
    </row>
    <row r="214" spans="1:27" x14ac:dyDescent="0.25">
      <c r="A214" s="42" t="str">
        <f>HYPERLINK("Structures\MMV066594.png","MMV066594")</f>
        <v>MMV066594</v>
      </c>
      <c r="B214" t="s">
        <v>1479</v>
      </c>
      <c r="C214" t="s">
        <v>1480</v>
      </c>
      <c r="D214" t="s">
        <v>1481</v>
      </c>
      <c r="E214">
        <v>350.26799999999997</v>
      </c>
      <c r="F214" s="41">
        <v>0.5</v>
      </c>
      <c r="G214">
        <v>7</v>
      </c>
      <c r="H214">
        <v>4</v>
      </c>
      <c r="I214">
        <v>2</v>
      </c>
      <c r="J214">
        <v>49.84</v>
      </c>
      <c r="K214">
        <v>0</v>
      </c>
      <c r="L214">
        <v>3.22</v>
      </c>
      <c r="M214">
        <v>-4.0599999999999996</v>
      </c>
      <c r="N214">
        <v>3.23</v>
      </c>
      <c r="O214" t="s">
        <v>2512</v>
      </c>
      <c r="P214" s="36">
        <f>IF(E214&lt;'Parameters for scoring'!O$9,1,0)+IF(E214&lt;'Parameters for scoring'!O$11,-1,0)+IF(E214&lt;'Parameters for scoring'!O$8,1,0)+IF(E214&lt;'Parameters for scoring'!O$12,-1,0)+IF(E214&lt;'Parameters for scoring'!O$7,1,0)+IF(E214&lt;'Parameters for scoring'!O$13,-2,0)+IF(E214&gt;'Parameters for scoring'!O$7,-1,0)</f>
        <v>3</v>
      </c>
      <c r="Q214" s="36">
        <f>IF(F214&lt;'Parameters for scoring'!P$9,1,0)+IF(F214&lt;'Parameters for scoring'!P$11,-1,0)+IF(F214&lt;'Parameters for scoring'!P$8,1,0)+IF(F214&lt;'Parameters for scoring'!P$12,-1,0)+IF(F214&lt;'Parameters for scoring'!P$7,1,0)+IF(F214&lt;'Parameters for scoring'!P$12,-2,0)+IF(F214&gt;'Parameters for scoring'!P$7,-1,0)</f>
        <v>1</v>
      </c>
      <c r="R214" s="36">
        <f>IF(G214='Parameters for scoring'!$U$8,3,0)+IF(G214='Parameters for scoring'!$U$7,2,0)+IF(G214='Parameters for scoring'!$U$10, 1,0)+IF(G214='Parameters for scoring'!$U$9,2,0)+IF(G214='Parameters for scoring'!$U$6,1,0)+IF(G214&gt;'Parameters for scoring'!$U$6,-1,0)+IF(G214&lt;'[1]Parameters for scoring'!$U$10,-1,0)</f>
        <v>1</v>
      </c>
      <c r="S214" s="36">
        <f>IF(H214='Parameters for scoring'!V$8,3,0)+IF(H214='Parameters for scoring'!V$7,2,0)+IF(H214='Parameters for scoring'!V$9,2,0)+IF(H214='Parameters for scoring'!V$6,1,0)+IF(H214='Parameters for scoring'!V$10,1,0)+IF(H214&gt;'Parameters for scoring'!V$6,-1,0)</f>
        <v>1</v>
      </c>
      <c r="T214" s="36">
        <f>IF(I214='Parameters for scoring'!W$8,3,0)+IF(I214='Parameters for scoring'!W$7,2,0)+IF(I214='Parameters for scoring'!W$6,1,0)+IF(I214&gt;'Parameters for scoring'!W$6,-1,0)</f>
        <v>1</v>
      </c>
      <c r="U214" s="36">
        <f>IF(J214&lt;'Parameters for scoring'!Q$9,1,0)+IF(J214&lt;'Parameters for scoring'!Q$11,-1,0)+IF(J214&lt;'Parameters for scoring'!Q$8,1,0)+IF(J214&lt;'Parameters for scoring'!Q$11,-1,0)+IF(J214&lt;'Parameters for scoring'!Q$7,1,0)+IF(J214&lt;'Parameters for scoring'!Q$11,-2,0)+IF(J214&gt;'Parameters for scoring'!Q$7,-1,0)</f>
        <v>3</v>
      </c>
      <c r="V214" s="36">
        <f>IF(K214=-1, 2,0)+IF(K214=0,3,0)+IF(K214=1, -2,0)+IF(K214&gt;1,-3,0)+IF(K214=-2, 1,0)+IF(K214&lt;-2, -1,0)</f>
        <v>3</v>
      </c>
      <c r="W214" s="36">
        <f>IF(L214&lt;'Parameters for scoring'!R$9,1,0)+IF(L214&lt;'Parameters for scoring'!R$11,-1,0)+IF(L214&lt;'Parameters for scoring'!R$8,1,0)+IF(L214&lt;'Parameters for scoring'!R$12,-1,0)+IF(L214&lt;'Parameters for scoring'!R$7,1,0)+IF(L214&lt;'Parameters for scoring'!R$13,-2,0)+IF(L214&gt;'Parameters for scoring'!R$7,-1,0)</f>
        <v>3</v>
      </c>
      <c r="X214" s="36">
        <f>IF(M214&lt;'Parameters for scoring'!S$9,1,0)+IF(M214&lt;'Parameters for scoring'!S$11,-1,0)+IF(M214&lt;'Parameters for scoring'!S$8,1,0)+IF(M214&lt;'Parameters for scoring'!S$12,-1,0)+IF(M214&lt;'Parameters for scoring'!S$7,1,0)+IF(M214&lt;'Parameters for scoring'!S$13,-2,0)+IF(M214&gt;'Parameters for scoring'!S$7,-1,0)</f>
        <v>3</v>
      </c>
      <c r="Y214" s="36">
        <f>IF(N214&lt;'Parameters for scoring'!T$9,1,0)+IF(N214&lt;'Parameters for scoring'!T$11,-1,0)+IF(N214&lt;'Parameters for scoring'!T$8,1,0)+IF(N214&lt;'Parameters for scoring'!T$12,-1,0)+IF(N214&lt;'Parameters for scoring'!T$7,1,0)+IF(N214&lt;'Parameters for scoring'!T$13,-2,0)+IF(N214&gt;'Parameters for scoring'!T$7,-1,0)</f>
        <v>3</v>
      </c>
      <c r="Z214" s="36">
        <f>SUM(P214:U214)/2+V214+SUM(W214:X214)/2+Y214</f>
        <v>14</v>
      </c>
      <c r="AA214" s="39" t="s">
        <v>57</v>
      </c>
    </row>
    <row r="215" spans="1:27" x14ac:dyDescent="0.25">
      <c r="A215" s="42" t="str">
        <f>HYPERLINK("Structures\MMV481911.png","MMV481911")</f>
        <v>MMV481911</v>
      </c>
      <c r="B215" t="s">
        <v>1502</v>
      </c>
      <c r="C215" t="s">
        <v>1503</v>
      </c>
      <c r="D215" t="s">
        <v>19</v>
      </c>
      <c r="E215">
        <v>373.41199999999998</v>
      </c>
      <c r="F215" s="41">
        <v>0.75</v>
      </c>
      <c r="G215">
        <v>7</v>
      </c>
      <c r="H215">
        <v>3</v>
      </c>
      <c r="I215">
        <v>1</v>
      </c>
      <c r="J215">
        <v>64.86</v>
      </c>
      <c r="K215">
        <v>0</v>
      </c>
      <c r="L215">
        <v>2.8</v>
      </c>
      <c r="M215">
        <v>-5.12</v>
      </c>
      <c r="N215">
        <v>2.8</v>
      </c>
      <c r="O215" t="s">
        <v>2513</v>
      </c>
      <c r="P215" s="36">
        <f>IF(E215&lt;'Parameters for scoring'!O$9,1,0)+IF(E215&lt;'Parameters for scoring'!O$11,-1,0)+IF(E215&lt;'Parameters for scoring'!O$8,1,0)+IF(E215&lt;'Parameters for scoring'!O$12,-1,0)+IF(E215&lt;'Parameters for scoring'!O$7,1,0)+IF(E215&lt;'Parameters for scoring'!O$13,-2,0)+IF(E215&gt;'Parameters for scoring'!O$7,-1,0)</f>
        <v>3</v>
      </c>
      <c r="Q215" s="36">
        <f>IF(F215&lt;'Parameters for scoring'!P$9,1,0)+IF(F215&lt;'Parameters for scoring'!P$11,-1,0)+IF(F215&lt;'Parameters for scoring'!P$8,1,0)+IF(F215&lt;'Parameters for scoring'!P$12,-1,0)+IF(F215&lt;'Parameters for scoring'!P$7,1,0)+IF(F215&lt;'Parameters for scoring'!P$12,-2,0)+IF(F215&gt;'Parameters for scoring'!P$7,-1,0)</f>
        <v>-1</v>
      </c>
      <c r="R215" s="36">
        <f>IF(G215='Parameters for scoring'!$U$8,3,0)+IF(G215='Parameters for scoring'!$U$7,2,0)+IF(G215='Parameters for scoring'!$U$10, 1,0)+IF(G215='Parameters for scoring'!$U$9,2,0)+IF(G215='Parameters for scoring'!$U$6,1,0)+IF(G215&gt;'Parameters for scoring'!$U$6,-1,0)+IF(G215&lt;'[1]Parameters for scoring'!$U$10,-1,0)</f>
        <v>1</v>
      </c>
      <c r="S215" s="36">
        <f>IF(H215='Parameters for scoring'!V$8,3,0)+IF(H215='Parameters for scoring'!V$7,2,0)+IF(H215='Parameters for scoring'!V$9,2,0)+IF(H215='Parameters for scoring'!V$6,1,0)+IF(H215='Parameters for scoring'!V$10,1,0)+IF(H215&gt;'Parameters for scoring'!V$6,-1,0)</f>
        <v>2</v>
      </c>
      <c r="T215" s="36">
        <f>IF(I215='Parameters for scoring'!W$8,3,0)+IF(I215='Parameters for scoring'!W$7,2,0)+IF(I215='Parameters for scoring'!W$6,1,0)+IF(I215&gt;'Parameters for scoring'!W$6,-1,0)</f>
        <v>2</v>
      </c>
      <c r="U215" s="36">
        <f>IF(J215&lt;'Parameters for scoring'!Q$9,1,0)+IF(J215&lt;'Parameters for scoring'!Q$11,-1,0)+IF(J215&lt;'Parameters for scoring'!Q$8,1,0)+IF(J215&lt;'Parameters for scoring'!Q$11,-1,0)+IF(J215&lt;'Parameters for scoring'!Q$7,1,0)+IF(J215&lt;'Parameters for scoring'!Q$11,-2,0)+IF(J215&gt;'Parameters for scoring'!Q$7,-1,0)</f>
        <v>3</v>
      </c>
      <c r="V215" s="36">
        <f>IF(K215=-1, 2,0)+IF(K215=0,3,0)+IF(K215=1, -2,0)+IF(K215&gt;1,-3,0)+IF(K215=-2, 1,0)+IF(K215&lt;-2, -1,0)</f>
        <v>3</v>
      </c>
      <c r="W215" s="36">
        <f>IF(L215&lt;'Parameters for scoring'!R$9,1,0)+IF(L215&lt;'Parameters for scoring'!R$11,-1,0)+IF(L215&lt;'Parameters for scoring'!R$8,1,0)+IF(L215&lt;'Parameters for scoring'!R$12,-1,0)+IF(L215&lt;'Parameters for scoring'!R$7,1,0)+IF(L215&lt;'Parameters for scoring'!R$13,-2,0)+IF(L215&gt;'Parameters for scoring'!R$7,-1,0)</f>
        <v>3</v>
      </c>
      <c r="X215" s="36">
        <f>IF(M215&lt;'Parameters for scoring'!S$9,1,0)+IF(M215&lt;'Parameters for scoring'!S$11,-1,0)+IF(M215&lt;'Parameters for scoring'!S$8,1,0)+IF(M215&lt;'Parameters for scoring'!S$12,-1,0)+IF(M215&lt;'Parameters for scoring'!S$7,1,0)+IF(M215&lt;'Parameters for scoring'!S$13,-2,0)+IF(M215&gt;'Parameters for scoring'!S$7,-1,0)</f>
        <v>3</v>
      </c>
      <c r="Y215" s="36">
        <f>IF(N215&lt;'Parameters for scoring'!T$9,1,0)+IF(N215&lt;'Parameters for scoring'!T$11,-1,0)+IF(N215&lt;'Parameters for scoring'!T$8,1,0)+IF(N215&lt;'Parameters for scoring'!T$12,-1,0)+IF(N215&lt;'Parameters for scoring'!T$7,1,0)+IF(N215&lt;'Parameters for scoring'!T$13,-2,0)+IF(N215&gt;'Parameters for scoring'!T$7,-1,0)</f>
        <v>3</v>
      </c>
      <c r="Z215" s="36">
        <f>SUM(P215:U215)/2+V215+SUM(W215:X215)/2+Y215</f>
        <v>14</v>
      </c>
      <c r="AA215" s="39" t="s">
        <v>57</v>
      </c>
    </row>
    <row r="216" spans="1:27" x14ac:dyDescent="0.25">
      <c r="A216" s="42" t="str">
        <f>HYPERLINK("Structures\MMV1187634.png","MMV1187634")</f>
        <v>MMV1187634</v>
      </c>
      <c r="B216" t="s">
        <v>1521</v>
      </c>
      <c r="C216" t="s">
        <v>1522</v>
      </c>
      <c r="D216" t="s">
        <v>797</v>
      </c>
      <c r="E216">
        <v>383.47</v>
      </c>
      <c r="F216" s="17">
        <v>0.55555555555555558</v>
      </c>
      <c r="G216">
        <v>7</v>
      </c>
      <c r="H216">
        <v>4</v>
      </c>
      <c r="I216">
        <v>2</v>
      </c>
      <c r="J216">
        <v>84.66</v>
      </c>
      <c r="K216">
        <v>0</v>
      </c>
      <c r="L216">
        <v>2.97</v>
      </c>
      <c r="M216">
        <v>-5.07</v>
      </c>
      <c r="N216">
        <v>3.11</v>
      </c>
      <c r="O216" t="s">
        <v>1520</v>
      </c>
      <c r="P216" s="36">
        <f>IF(E216&lt;'Parameters for scoring'!O$9,1,0)+IF(E216&lt;'Parameters for scoring'!O$11,-1,0)+IF(E216&lt;'Parameters for scoring'!O$8,1,0)+IF(E216&lt;'Parameters for scoring'!O$12,-1,0)+IF(E216&lt;'Parameters for scoring'!O$7,1,0)+IF(E216&lt;'Parameters for scoring'!O$13,-2,0)+IF(E216&gt;'Parameters for scoring'!O$7,-1,0)</f>
        <v>3</v>
      </c>
      <c r="Q216" s="36">
        <f>IF(F216&lt;'Parameters for scoring'!P$9,1,0)+IF(F216&lt;'Parameters for scoring'!P$11,-1,0)+IF(F216&lt;'Parameters for scoring'!P$8,1,0)+IF(F216&lt;'Parameters for scoring'!P$12,-1,0)+IF(F216&lt;'Parameters for scoring'!P$7,1,0)+IF(F216&lt;'Parameters for scoring'!P$12,-2,0)+IF(F216&gt;'Parameters for scoring'!P$7,-1,0)</f>
        <v>1</v>
      </c>
      <c r="R216" s="36">
        <f>IF(G216='Parameters for scoring'!$U$8,3,0)+IF(G216='Parameters for scoring'!$U$7,2,0)+IF(G216='Parameters for scoring'!$U$10, 1,0)+IF(G216='Parameters for scoring'!$U$9,2,0)+IF(G216='Parameters for scoring'!$U$6,1,0)+IF(G216&gt;'Parameters for scoring'!$U$6,-1,0)+IF(G216&lt;'[1]Parameters for scoring'!$U$10,-1,0)</f>
        <v>1</v>
      </c>
      <c r="S216" s="36">
        <f>IF(H216='Parameters for scoring'!V$8,3,0)+IF(H216='Parameters for scoring'!V$7,2,0)+IF(H216='Parameters for scoring'!V$9,2,0)+IF(H216='Parameters for scoring'!V$6,1,0)+IF(H216='Parameters for scoring'!V$10,1,0)+IF(H216&gt;'Parameters for scoring'!V$6,-1,0)</f>
        <v>1</v>
      </c>
      <c r="T216" s="36">
        <f>IF(I216='Parameters for scoring'!W$8,3,0)+IF(I216='Parameters for scoring'!W$7,2,0)+IF(I216='Parameters for scoring'!W$6,1,0)+IF(I216&gt;'Parameters for scoring'!W$6,-1,0)</f>
        <v>1</v>
      </c>
      <c r="U216" s="36">
        <f>IF(J216&lt;'Parameters for scoring'!Q$9,1,0)+IF(J216&lt;'Parameters for scoring'!Q$11,-1,0)+IF(J216&lt;'Parameters for scoring'!Q$8,1,0)+IF(J216&lt;'Parameters for scoring'!Q$11,-1,0)+IF(J216&lt;'Parameters for scoring'!Q$7,1,0)+IF(J216&lt;'Parameters for scoring'!Q$11,-2,0)+IF(J216&gt;'Parameters for scoring'!Q$7,-1,0)</f>
        <v>3</v>
      </c>
      <c r="V216" s="36">
        <f>IF(K216=-1, 2,0)+IF(K216=0,3,0)+IF(K216=1, -2,0)+IF(K216&gt;1,-3,0)+IF(K216=-2, 1,0)+IF(K216&lt;-2, -1,0)</f>
        <v>3</v>
      </c>
      <c r="W216" s="36">
        <f>IF(L216&lt;'Parameters for scoring'!R$9,1,0)+IF(L216&lt;'Parameters for scoring'!R$11,-1,0)+IF(L216&lt;'Parameters for scoring'!R$8,1,0)+IF(L216&lt;'Parameters for scoring'!R$12,-1,0)+IF(L216&lt;'Parameters for scoring'!R$7,1,0)+IF(L216&lt;'Parameters for scoring'!R$13,-2,0)+IF(L216&gt;'Parameters for scoring'!R$7,-1,0)</f>
        <v>3</v>
      </c>
      <c r="X216" s="36">
        <f>IF(M216&lt;'Parameters for scoring'!S$9,1,0)+IF(M216&lt;'Parameters for scoring'!S$11,-1,0)+IF(M216&lt;'Parameters for scoring'!S$8,1,0)+IF(M216&lt;'Parameters for scoring'!S$12,-1,0)+IF(M216&lt;'Parameters for scoring'!S$7,1,0)+IF(M216&lt;'Parameters for scoring'!S$13,-2,0)+IF(M216&gt;'Parameters for scoring'!S$7,-1,0)</f>
        <v>3</v>
      </c>
      <c r="Y216" s="36">
        <f>IF(N216&lt;'Parameters for scoring'!T$9,1,0)+IF(N216&lt;'Parameters for scoring'!T$11,-1,0)+IF(N216&lt;'Parameters for scoring'!T$8,1,0)+IF(N216&lt;'Parameters for scoring'!T$12,-1,0)+IF(N216&lt;'Parameters for scoring'!T$7,1,0)+IF(N216&lt;'Parameters for scoring'!T$13,-2,0)+IF(N216&gt;'Parameters for scoring'!T$7,-1,0)</f>
        <v>3</v>
      </c>
      <c r="Z216" s="36">
        <f>SUM(P216:U216)/2+V216+SUM(W216:X216)/2+Y216</f>
        <v>14</v>
      </c>
      <c r="AA216" s="39" t="s">
        <v>57</v>
      </c>
    </row>
    <row r="217" spans="1:27" x14ac:dyDescent="0.25">
      <c r="A217" s="42" t="str">
        <f>HYPERLINK("Structures\MMV1169088.png","MMV1169088")</f>
        <v>MMV1169088</v>
      </c>
      <c r="B217" t="s">
        <v>1563</v>
      </c>
      <c r="C217" t="s">
        <v>1564</v>
      </c>
      <c r="D217" t="s">
        <v>1565</v>
      </c>
      <c r="E217">
        <v>407.47399999999999</v>
      </c>
      <c r="F217" s="17">
        <v>0.53333333333333333</v>
      </c>
      <c r="G217">
        <v>7</v>
      </c>
      <c r="H217">
        <v>4</v>
      </c>
      <c r="I217">
        <v>1</v>
      </c>
      <c r="J217">
        <v>93.11</v>
      </c>
      <c r="K217">
        <v>0</v>
      </c>
      <c r="L217">
        <v>2.4</v>
      </c>
      <c r="M217">
        <v>-3.74</v>
      </c>
      <c r="N217">
        <v>2.0699999999999998</v>
      </c>
      <c r="O217" t="s">
        <v>1562</v>
      </c>
      <c r="P217" s="36">
        <f>IF(E217&lt;'Parameters for scoring'!O$9,1,0)+IF(E217&lt;'Parameters for scoring'!O$11,-1,0)+IF(E217&lt;'Parameters for scoring'!O$8,1,0)+IF(E217&lt;'Parameters for scoring'!O$12,-1,0)+IF(E217&lt;'Parameters for scoring'!O$7,1,0)+IF(E217&lt;'Parameters for scoring'!O$13,-2,0)+IF(E217&gt;'Parameters for scoring'!O$7,-1,0)</f>
        <v>2</v>
      </c>
      <c r="Q217" s="36">
        <f>IF(F217&lt;'Parameters for scoring'!P$9,1,0)+IF(F217&lt;'Parameters for scoring'!P$11,-1,0)+IF(F217&lt;'Parameters for scoring'!P$8,1,0)+IF(F217&lt;'Parameters for scoring'!P$12,-1,0)+IF(F217&lt;'Parameters for scoring'!P$7,1,0)+IF(F217&lt;'Parameters for scoring'!P$12,-2,0)+IF(F217&gt;'Parameters for scoring'!P$7,-1,0)</f>
        <v>1</v>
      </c>
      <c r="R217" s="36">
        <f>IF(G217='Parameters for scoring'!$U$8,3,0)+IF(G217='Parameters for scoring'!$U$7,2,0)+IF(G217='Parameters for scoring'!$U$10, 1,0)+IF(G217='Parameters for scoring'!$U$9,2,0)+IF(G217='Parameters for scoring'!$U$6,1,0)+IF(G217&gt;'Parameters for scoring'!$U$6,-1,0)+IF(G217&lt;'[1]Parameters for scoring'!$U$10,-1,0)</f>
        <v>1</v>
      </c>
      <c r="S217" s="36">
        <f>IF(H217='Parameters for scoring'!V$8,3,0)+IF(H217='Parameters for scoring'!V$7,2,0)+IF(H217='Parameters for scoring'!V$9,2,0)+IF(H217='Parameters for scoring'!V$6,1,0)+IF(H217='Parameters for scoring'!V$10,1,0)+IF(H217&gt;'Parameters for scoring'!V$6,-1,0)</f>
        <v>1</v>
      </c>
      <c r="T217" s="36">
        <f>IF(I217='Parameters for scoring'!W$8,3,0)+IF(I217='Parameters for scoring'!W$7,2,0)+IF(I217='Parameters for scoring'!W$6,1,0)+IF(I217&gt;'Parameters for scoring'!W$6,-1,0)</f>
        <v>2</v>
      </c>
      <c r="U217" s="36">
        <f>IF(J217&lt;'Parameters for scoring'!Q$9,1,0)+IF(J217&lt;'Parameters for scoring'!Q$11,-1,0)+IF(J217&lt;'Parameters for scoring'!Q$8,1,0)+IF(J217&lt;'Parameters for scoring'!Q$11,-1,0)+IF(J217&lt;'Parameters for scoring'!Q$7,1,0)+IF(J217&lt;'Parameters for scoring'!Q$11,-2,0)+IF(J217&gt;'Parameters for scoring'!Q$7,-1,0)</f>
        <v>3</v>
      </c>
      <c r="V217" s="36">
        <f>IF(K217=-1, 2,0)+IF(K217=0,3,0)+IF(K217=1, -2,0)+IF(K217&gt;1,-3,0)+IF(K217=-2, 1,0)+IF(K217&lt;-2, -1,0)</f>
        <v>3</v>
      </c>
      <c r="W217" s="36">
        <f>IF(L217&lt;'Parameters for scoring'!R$9,1,0)+IF(L217&lt;'Parameters for scoring'!R$11,-1,0)+IF(L217&lt;'Parameters for scoring'!R$8,1,0)+IF(L217&lt;'Parameters for scoring'!R$12,-1,0)+IF(L217&lt;'Parameters for scoring'!R$7,1,0)+IF(L217&lt;'Parameters for scoring'!R$13,-2,0)+IF(L217&gt;'Parameters for scoring'!R$7,-1,0)</f>
        <v>3</v>
      </c>
      <c r="X217" s="36">
        <f>IF(M217&lt;'Parameters for scoring'!S$9,1,0)+IF(M217&lt;'Parameters for scoring'!S$11,-1,0)+IF(M217&lt;'Parameters for scoring'!S$8,1,0)+IF(M217&lt;'Parameters for scoring'!S$12,-1,0)+IF(M217&lt;'Parameters for scoring'!S$7,1,0)+IF(M217&lt;'Parameters for scoring'!S$13,-2,0)+IF(M217&gt;'Parameters for scoring'!S$7,-1,0)</f>
        <v>3</v>
      </c>
      <c r="Y217" s="36">
        <f>IF(N217&lt;'Parameters for scoring'!T$9,1,0)+IF(N217&lt;'Parameters for scoring'!T$11,-1,0)+IF(N217&lt;'Parameters for scoring'!T$8,1,0)+IF(N217&lt;'Parameters for scoring'!T$12,-1,0)+IF(N217&lt;'Parameters for scoring'!T$7,1,0)+IF(N217&lt;'Parameters for scoring'!T$13,-2,0)+IF(N217&gt;'Parameters for scoring'!T$7,-1,0)</f>
        <v>3</v>
      </c>
      <c r="Z217" s="36">
        <f>SUM(P217:U217)/2+V217+SUM(W217:X217)/2+Y217</f>
        <v>14</v>
      </c>
      <c r="AA217" s="39" t="s">
        <v>57</v>
      </c>
    </row>
    <row r="218" spans="1:27" x14ac:dyDescent="0.25">
      <c r="A218" s="42" t="str">
        <f>HYPERLINK("Structures\MMV1223531.png","MMV1223531")</f>
        <v>MMV1223531</v>
      </c>
      <c r="B218" t="s">
        <v>614</v>
      </c>
      <c r="C218" t="s">
        <v>615</v>
      </c>
      <c r="D218" t="s">
        <v>616</v>
      </c>
      <c r="E218">
        <v>366.46499999999997</v>
      </c>
      <c r="F218" s="41">
        <v>0.48148148148148145</v>
      </c>
      <c r="G218">
        <v>2</v>
      </c>
      <c r="H218">
        <v>3</v>
      </c>
      <c r="I218">
        <v>1</v>
      </c>
      <c r="J218">
        <v>66.7</v>
      </c>
      <c r="K218">
        <v>0</v>
      </c>
      <c r="L218">
        <v>2.88</v>
      </c>
      <c r="M218">
        <v>-5.6</v>
      </c>
      <c r="N218">
        <v>2.88</v>
      </c>
      <c r="O218" t="s">
        <v>613</v>
      </c>
      <c r="P218" s="36">
        <f>IF(E218&lt;'Parameters for scoring'!O$9,1,0)+IF(E218&lt;'Parameters for scoring'!O$11,-1,0)+IF(E218&lt;'Parameters for scoring'!O$8,1,0)+IF(E218&lt;'Parameters for scoring'!O$12,-1,0)+IF(E218&lt;'Parameters for scoring'!O$7,1,0)+IF(E218&lt;'Parameters for scoring'!O$13,-2,0)+IF(E218&gt;'Parameters for scoring'!O$7,-1,0)</f>
        <v>3</v>
      </c>
      <c r="Q218" s="36">
        <f>IF(F218&lt;'Parameters for scoring'!P$9,1,0)+IF(F218&lt;'Parameters for scoring'!P$11,-1,0)+IF(F218&lt;'Parameters for scoring'!P$8,1,0)+IF(F218&lt;'Parameters for scoring'!P$12,-1,0)+IF(F218&lt;'Parameters for scoring'!P$7,1,0)+IF(F218&lt;'Parameters for scoring'!P$12,-2,0)+IF(F218&gt;'Parameters for scoring'!P$7,-1,0)</f>
        <v>2</v>
      </c>
      <c r="R218" s="36">
        <f>IF(G218='Parameters for scoring'!$U$8,3,0)+IF(G218='Parameters for scoring'!$U$7,2,0)+IF(G218='Parameters for scoring'!$U$10, 1,0)+IF(G218='Parameters for scoring'!$U$9,2,0)+IF(G218='Parameters for scoring'!$U$6,1,0)+IF(G218&gt;'Parameters for scoring'!$U$6,-1,0)+IF(G218&lt;'[1]Parameters for scoring'!$U$10,-1,0)</f>
        <v>-1</v>
      </c>
      <c r="S218" s="36">
        <f>IF(H218='Parameters for scoring'!V$8,3,0)+IF(H218='Parameters for scoring'!V$7,2,0)+IF(H218='Parameters for scoring'!V$9,2,0)+IF(H218='Parameters for scoring'!V$6,1,0)+IF(H218='Parameters for scoring'!V$10,1,0)+IF(H218&gt;'Parameters for scoring'!V$6,-1,0)</f>
        <v>2</v>
      </c>
      <c r="T218" s="36">
        <f>IF(I218='Parameters for scoring'!W$8,3,0)+IF(I218='Parameters for scoring'!W$7,2,0)+IF(I218='Parameters for scoring'!W$6,1,0)+IF(I218&gt;'Parameters for scoring'!W$6,-1,0)</f>
        <v>2</v>
      </c>
      <c r="U218" s="36">
        <f>IF(J218&lt;'Parameters for scoring'!Q$9,1,0)+IF(J218&lt;'Parameters for scoring'!Q$11,-1,0)+IF(J218&lt;'Parameters for scoring'!Q$8,1,0)+IF(J218&lt;'Parameters for scoring'!Q$11,-1,0)+IF(J218&lt;'Parameters for scoring'!Q$7,1,0)+IF(J218&lt;'Parameters for scoring'!Q$11,-2,0)+IF(J218&gt;'Parameters for scoring'!Q$7,-1,0)</f>
        <v>3</v>
      </c>
      <c r="V218" s="36">
        <f>IF(K218=-1, 2,0)+IF(K218=0,3,0)+IF(K218=1, -2,0)+IF(K218&gt;1,-3,0)+IF(K218=-2, 1,0)+IF(K218&lt;-2, -1,0)</f>
        <v>3</v>
      </c>
      <c r="W218" s="36">
        <f>IF(L218&lt;'Parameters for scoring'!R$9,1,0)+IF(L218&lt;'Parameters for scoring'!R$11,-1,0)+IF(L218&lt;'Parameters for scoring'!R$8,1,0)+IF(L218&lt;'Parameters for scoring'!R$12,-1,0)+IF(L218&lt;'Parameters for scoring'!R$7,1,0)+IF(L218&lt;'Parameters for scoring'!R$13,-2,0)+IF(L218&gt;'Parameters for scoring'!R$7,-1,0)</f>
        <v>3</v>
      </c>
      <c r="X218" s="36">
        <f>IF(M218&lt;'Parameters for scoring'!S$9,1,0)+IF(M218&lt;'Parameters for scoring'!S$11,-1,0)+IF(M218&lt;'Parameters for scoring'!S$8,1,0)+IF(M218&lt;'Parameters for scoring'!S$12,-1,0)+IF(M218&lt;'Parameters for scoring'!S$7,1,0)+IF(M218&lt;'Parameters for scoring'!S$13,-2,0)+IF(M218&gt;'Parameters for scoring'!S$7,-1,0)</f>
        <v>2</v>
      </c>
      <c r="Y218" s="36">
        <f>IF(N218&lt;'Parameters for scoring'!T$9,1,0)+IF(N218&lt;'Parameters for scoring'!T$11,-1,0)+IF(N218&lt;'Parameters for scoring'!T$8,1,0)+IF(N218&lt;'Parameters for scoring'!T$12,-1,0)+IF(N218&lt;'Parameters for scoring'!T$7,1,0)+IF(N218&lt;'Parameters for scoring'!T$13,-2,0)+IF(N218&gt;'Parameters for scoring'!T$7,-1,0)</f>
        <v>3</v>
      </c>
      <c r="Z218" s="36">
        <f>SUM(P218:U218)/2+V218+SUM(W218:X218)/2+Y218</f>
        <v>14</v>
      </c>
      <c r="AA218" s="39" t="s">
        <v>57</v>
      </c>
    </row>
    <row r="219" spans="1:27" x14ac:dyDescent="0.25">
      <c r="A219" s="42" t="str">
        <f>HYPERLINK("Structures\MMV1427605.png","MMV1427605")</f>
        <v>MMV1427605</v>
      </c>
      <c r="B219" t="s">
        <v>787</v>
      </c>
      <c r="C219" t="s">
        <v>788</v>
      </c>
      <c r="D219" t="s">
        <v>789</v>
      </c>
      <c r="E219">
        <v>347.39</v>
      </c>
      <c r="F219" s="41">
        <v>0.45833333333333331</v>
      </c>
      <c r="G219">
        <v>4</v>
      </c>
      <c r="H219">
        <v>5</v>
      </c>
      <c r="I219">
        <v>1</v>
      </c>
      <c r="J219">
        <v>94.36</v>
      </c>
      <c r="K219">
        <v>0</v>
      </c>
      <c r="L219">
        <v>4.09</v>
      </c>
      <c r="M219">
        <v>-5.48</v>
      </c>
      <c r="N219">
        <v>4.09</v>
      </c>
      <c r="O219" t="s">
        <v>786</v>
      </c>
      <c r="P219" s="36">
        <f>IF(E219&lt;'Parameters for scoring'!O$9,1,0)+IF(E219&lt;'Parameters for scoring'!O$11,-1,0)+IF(E219&lt;'Parameters for scoring'!O$8,1,0)+IF(E219&lt;'Parameters for scoring'!O$12,-1,0)+IF(E219&lt;'Parameters for scoring'!O$7,1,0)+IF(E219&lt;'Parameters for scoring'!O$13,-2,0)+IF(E219&gt;'Parameters for scoring'!O$7,-1,0)</f>
        <v>3</v>
      </c>
      <c r="Q219" s="36">
        <f>IF(F219&lt;'Parameters for scoring'!P$9,1,0)+IF(F219&lt;'Parameters for scoring'!P$11,-1,0)+IF(F219&lt;'Parameters for scoring'!P$8,1,0)+IF(F219&lt;'Parameters for scoring'!P$12,-1,0)+IF(F219&lt;'Parameters for scoring'!P$7,1,0)+IF(F219&lt;'Parameters for scoring'!P$12,-2,0)+IF(F219&gt;'Parameters for scoring'!P$7,-1,0)</f>
        <v>2</v>
      </c>
      <c r="R219" s="36">
        <f>IF(G219='Parameters for scoring'!$U$8,3,0)+IF(G219='Parameters for scoring'!$U$7,2,0)+IF(G219='Parameters for scoring'!$U$10, 1,0)+IF(G219='Parameters for scoring'!$U$9,2,0)+IF(G219='Parameters for scoring'!$U$6,1,0)+IF(G219&gt;'Parameters for scoring'!$U$6,-1,0)+IF(G219&lt;'[1]Parameters for scoring'!$U$10,-1,0)</f>
        <v>2</v>
      </c>
      <c r="S219" s="36">
        <f>IF(H219='Parameters for scoring'!V$8,3,0)+IF(H219='Parameters for scoring'!V$7,2,0)+IF(H219='Parameters for scoring'!V$9,2,0)+IF(H219='Parameters for scoring'!V$6,1,0)+IF(H219='Parameters for scoring'!V$10,1,0)+IF(H219&gt;'Parameters for scoring'!V$6,-1,0)</f>
        <v>-1</v>
      </c>
      <c r="T219" s="36">
        <f>IF(I219='Parameters for scoring'!W$8,3,0)+IF(I219='Parameters for scoring'!W$7,2,0)+IF(I219='Parameters for scoring'!W$6,1,0)+IF(I219&gt;'Parameters for scoring'!W$6,-1,0)</f>
        <v>2</v>
      </c>
      <c r="U219" s="36">
        <f>IF(J219&lt;'Parameters for scoring'!Q$9,1,0)+IF(J219&lt;'Parameters for scoring'!Q$11,-1,0)+IF(J219&lt;'Parameters for scoring'!Q$8,1,0)+IF(J219&lt;'Parameters for scoring'!Q$11,-1,0)+IF(J219&lt;'Parameters for scoring'!Q$7,1,0)+IF(J219&lt;'Parameters for scoring'!Q$11,-2,0)+IF(J219&gt;'Parameters for scoring'!Q$7,-1,0)</f>
        <v>3</v>
      </c>
      <c r="V219" s="36">
        <f>IF(K219=-1, 2,0)+IF(K219=0,3,0)+IF(K219=1, -2,0)+IF(K219&gt;1,-3,0)+IF(K219=-2, 1,0)+IF(K219&lt;-2, -1,0)</f>
        <v>3</v>
      </c>
      <c r="W219" s="36">
        <f>IF(L219&lt;'Parameters for scoring'!R$9,1,0)+IF(L219&lt;'Parameters for scoring'!R$11,-1,0)+IF(L219&lt;'Parameters for scoring'!R$8,1,0)+IF(L219&lt;'Parameters for scoring'!R$12,-1,0)+IF(L219&lt;'Parameters for scoring'!R$7,1,0)+IF(L219&lt;'Parameters for scoring'!R$13,-2,0)+IF(L219&gt;'Parameters for scoring'!R$7,-1,0)</f>
        <v>3</v>
      </c>
      <c r="X219" s="36">
        <f>IF(M219&lt;'Parameters for scoring'!S$9,1,0)+IF(M219&lt;'Parameters for scoring'!S$11,-1,0)+IF(M219&lt;'Parameters for scoring'!S$8,1,0)+IF(M219&lt;'Parameters for scoring'!S$12,-1,0)+IF(M219&lt;'Parameters for scoring'!S$7,1,0)+IF(M219&lt;'Parameters for scoring'!S$13,-2,0)+IF(M219&gt;'Parameters for scoring'!S$7,-1,0)</f>
        <v>2</v>
      </c>
      <c r="Y219" s="36">
        <f>IF(N219&lt;'Parameters for scoring'!T$9,1,0)+IF(N219&lt;'Parameters for scoring'!T$11,-1,0)+IF(N219&lt;'Parameters for scoring'!T$8,1,0)+IF(N219&lt;'Parameters for scoring'!T$12,-1,0)+IF(N219&lt;'Parameters for scoring'!T$7,1,0)+IF(N219&lt;'Parameters for scoring'!T$13,-2,0)+IF(N219&gt;'Parameters for scoring'!T$7,-1,0)</f>
        <v>3</v>
      </c>
      <c r="Z219" s="36">
        <f>SUM(P219:U219)/2+V219+SUM(W219:X219)/2+Y219</f>
        <v>14</v>
      </c>
      <c r="AA219" s="39" t="s">
        <v>57</v>
      </c>
    </row>
    <row r="220" spans="1:27" x14ac:dyDescent="0.25">
      <c r="A220" s="42" t="str">
        <f>HYPERLINK("Structures\MMV1457856.png","MMV1457856")</f>
        <v>MMV1457856</v>
      </c>
      <c r="B220" t="s">
        <v>806</v>
      </c>
      <c r="C220" t="s">
        <v>807</v>
      </c>
      <c r="D220" t="s">
        <v>808</v>
      </c>
      <c r="E220">
        <v>286.39</v>
      </c>
      <c r="F220" s="41">
        <v>0.6</v>
      </c>
      <c r="G220">
        <v>3</v>
      </c>
      <c r="H220">
        <v>1</v>
      </c>
      <c r="I220">
        <v>2</v>
      </c>
      <c r="J220">
        <v>41.13</v>
      </c>
      <c r="K220">
        <v>0</v>
      </c>
      <c r="L220">
        <v>3.47</v>
      </c>
      <c r="M220">
        <v>-6.12</v>
      </c>
      <c r="N220">
        <v>3.47</v>
      </c>
      <c r="O220" t="s">
        <v>805</v>
      </c>
      <c r="P220" s="36">
        <f>IF(E220&lt;'Parameters for scoring'!O$9,1,0)+IF(E220&lt;'Parameters for scoring'!O$11,-1,0)+IF(E220&lt;'Parameters for scoring'!O$8,1,0)+IF(E220&lt;'Parameters for scoring'!O$12,-1,0)+IF(E220&lt;'Parameters for scoring'!O$7,1,0)+IF(E220&lt;'Parameters for scoring'!O$13,-2,0)+IF(E220&gt;'Parameters for scoring'!O$7,-1,0)</f>
        <v>3</v>
      </c>
      <c r="Q220" s="36">
        <f>IF(F220&lt;'Parameters for scoring'!P$9,1,0)+IF(F220&lt;'Parameters for scoring'!P$11,-1,0)+IF(F220&lt;'Parameters for scoring'!P$8,1,0)+IF(F220&lt;'Parameters for scoring'!P$12,-1,0)+IF(F220&lt;'Parameters for scoring'!P$7,1,0)+IF(F220&lt;'Parameters for scoring'!P$12,-2,0)+IF(F220&gt;'Parameters for scoring'!P$7,-1,0)</f>
        <v>1</v>
      </c>
      <c r="R220" s="36">
        <f>IF(G220='Parameters for scoring'!$U$8,3,0)+IF(G220='Parameters for scoring'!$U$7,2,0)+IF(G220='Parameters for scoring'!$U$10, 1,0)+IF(G220='Parameters for scoring'!$U$9,2,0)+IF(G220='Parameters for scoring'!$U$6,1,0)+IF(G220&gt;'Parameters for scoring'!$U$6,-1,0)+IF(G220&lt;'[1]Parameters for scoring'!$U$10,-1,0)</f>
        <v>1</v>
      </c>
      <c r="S220" s="36">
        <f>IF(H220='Parameters for scoring'!V$8,3,0)+IF(H220='Parameters for scoring'!V$7,2,0)+IF(H220='Parameters for scoring'!V$9,2,0)+IF(H220='Parameters for scoring'!V$6,1,0)+IF(H220='Parameters for scoring'!V$10,1,0)+IF(H220&gt;'Parameters for scoring'!V$6,-1,0)</f>
        <v>2</v>
      </c>
      <c r="T220" s="36">
        <f>IF(I220='Parameters for scoring'!W$8,3,0)+IF(I220='Parameters for scoring'!W$7,2,0)+IF(I220='Parameters for scoring'!W$6,1,0)+IF(I220&gt;'Parameters for scoring'!W$6,-1,0)</f>
        <v>1</v>
      </c>
      <c r="U220" s="36">
        <f>IF(J220&lt;'Parameters for scoring'!Q$9,1,0)+IF(J220&lt;'Parameters for scoring'!Q$11,-1,0)+IF(J220&lt;'Parameters for scoring'!Q$8,1,0)+IF(J220&lt;'Parameters for scoring'!Q$11,-1,0)+IF(J220&lt;'Parameters for scoring'!Q$7,1,0)+IF(J220&lt;'Parameters for scoring'!Q$11,-2,0)+IF(J220&gt;'Parameters for scoring'!Q$7,-1,0)</f>
        <v>3</v>
      </c>
      <c r="V220" s="36">
        <f>IF(K220=-1, 2,0)+IF(K220=0,3,0)+IF(K220=1, -2,0)+IF(K220&gt;1,-3,0)+IF(K220=-2, 1,0)+IF(K220&lt;-2, -1,0)</f>
        <v>3</v>
      </c>
      <c r="W220" s="36">
        <f>IF(L220&lt;'Parameters for scoring'!R$9,1,0)+IF(L220&lt;'Parameters for scoring'!R$11,-1,0)+IF(L220&lt;'Parameters for scoring'!R$8,1,0)+IF(L220&lt;'Parameters for scoring'!R$12,-1,0)+IF(L220&lt;'Parameters for scoring'!R$7,1,0)+IF(L220&lt;'Parameters for scoring'!R$13,-2,0)+IF(L220&gt;'Parameters for scoring'!R$7,-1,0)</f>
        <v>3</v>
      </c>
      <c r="X220" s="36">
        <f>IF(M220&lt;'Parameters for scoring'!S$9,1,0)+IF(M220&lt;'Parameters for scoring'!S$11,-1,0)+IF(M220&lt;'Parameters for scoring'!S$8,1,0)+IF(M220&lt;'Parameters for scoring'!S$12,-1,0)+IF(M220&lt;'Parameters for scoring'!S$7,1,0)+IF(M220&lt;'Parameters for scoring'!S$13,-2,0)+IF(M220&gt;'Parameters for scoring'!S$7,-1,0)</f>
        <v>2</v>
      </c>
      <c r="Y220" s="36">
        <f>IF(N220&lt;'Parameters for scoring'!T$9,1,0)+IF(N220&lt;'Parameters for scoring'!T$11,-1,0)+IF(N220&lt;'Parameters for scoring'!T$8,1,0)+IF(N220&lt;'Parameters for scoring'!T$12,-1,0)+IF(N220&lt;'Parameters for scoring'!T$7,1,0)+IF(N220&lt;'Parameters for scoring'!T$13,-2,0)+IF(N220&gt;'Parameters for scoring'!T$7,-1,0)</f>
        <v>3</v>
      </c>
      <c r="Z220" s="36">
        <f>SUM(P220:U220)/2+V220+SUM(W220:X220)/2+Y220</f>
        <v>14</v>
      </c>
      <c r="AA220" s="39" t="s">
        <v>57</v>
      </c>
    </row>
    <row r="221" spans="1:27" x14ac:dyDescent="0.25">
      <c r="A221" s="42" t="str">
        <f>HYPERLINK("Structures\MMV1425024.png","MMV1425024")</f>
        <v>MMV1425024</v>
      </c>
      <c r="B221" t="s">
        <v>831</v>
      </c>
      <c r="C221" t="s">
        <v>832</v>
      </c>
      <c r="D221" t="s">
        <v>833</v>
      </c>
      <c r="E221">
        <v>348.45</v>
      </c>
      <c r="F221" s="41">
        <v>0.46153846153846156</v>
      </c>
      <c r="G221">
        <v>3</v>
      </c>
      <c r="H221">
        <v>4</v>
      </c>
      <c r="I221">
        <v>2</v>
      </c>
      <c r="J221">
        <v>80.900000000000006</v>
      </c>
      <c r="K221">
        <v>0</v>
      </c>
      <c r="L221">
        <v>3.78</v>
      </c>
      <c r="M221">
        <v>-5.81</v>
      </c>
      <c r="N221">
        <v>3.78</v>
      </c>
      <c r="O221" t="s">
        <v>830</v>
      </c>
      <c r="P221" s="36">
        <f>IF(E221&lt;'Parameters for scoring'!O$9,1,0)+IF(E221&lt;'Parameters for scoring'!O$11,-1,0)+IF(E221&lt;'Parameters for scoring'!O$8,1,0)+IF(E221&lt;'Parameters for scoring'!O$12,-1,0)+IF(E221&lt;'Parameters for scoring'!O$7,1,0)+IF(E221&lt;'Parameters for scoring'!O$13,-2,0)+IF(E221&gt;'Parameters for scoring'!O$7,-1,0)</f>
        <v>3</v>
      </c>
      <c r="Q221" s="36">
        <f>IF(F221&lt;'Parameters for scoring'!P$9,1,0)+IF(F221&lt;'Parameters for scoring'!P$11,-1,0)+IF(F221&lt;'Parameters for scoring'!P$8,1,0)+IF(F221&lt;'Parameters for scoring'!P$12,-1,0)+IF(F221&lt;'Parameters for scoring'!P$7,1,0)+IF(F221&lt;'Parameters for scoring'!P$12,-2,0)+IF(F221&gt;'Parameters for scoring'!P$7,-1,0)</f>
        <v>2</v>
      </c>
      <c r="R221" s="36">
        <f>IF(G221='Parameters for scoring'!$U$8,3,0)+IF(G221='Parameters for scoring'!$U$7,2,0)+IF(G221='Parameters for scoring'!$U$10, 1,0)+IF(G221='Parameters for scoring'!$U$9,2,0)+IF(G221='Parameters for scoring'!$U$6,1,0)+IF(G221&gt;'Parameters for scoring'!$U$6,-1,0)+IF(G221&lt;'[1]Parameters for scoring'!$U$10,-1,0)</f>
        <v>1</v>
      </c>
      <c r="S221" s="36">
        <f>IF(H221='Parameters for scoring'!V$8,3,0)+IF(H221='Parameters for scoring'!V$7,2,0)+IF(H221='Parameters for scoring'!V$9,2,0)+IF(H221='Parameters for scoring'!V$6,1,0)+IF(H221='Parameters for scoring'!V$10,1,0)+IF(H221&gt;'Parameters for scoring'!V$6,-1,0)</f>
        <v>1</v>
      </c>
      <c r="T221" s="36">
        <f>IF(I221='Parameters for scoring'!W$8,3,0)+IF(I221='Parameters for scoring'!W$7,2,0)+IF(I221='Parameters for scoring'!W$6,1,0)+IF(I221&gt;'Parameters for scoring'!W$6,-1,0)</f>
        <v>1</v>
      </c>
      <c r="U221" s="36">
        <f>IF(J221&lt;'Parameters for scoring'!Q$9,1,0)+IF(J221&lt;'Parameters for scoring'!Q$11,-1,0)+IF(J221&lt;'Parameters for scoring'!Q$8,1,0)+IF(J221&lt;'Parameters for scoring'!Q$11,-1,0)+IF(J221&lt;'Parameters for scoring'!Q$7,1,0)+IF(J221&lt;'Parameters for scoring'!Q$11,-2,0)+IF(J221&gt;'Parameters for scoring'!Q$7,-1,0)</f>
        <v>3</v>
      </c>
      <c r="V221" s="36">
        <f>IF(K221=-1, 2,0)+IF(K221=0,3,0)+IF(K221=1, -2,0)+IF(K221&gt;1,-3,0)+IF(K221=-2, 1,0)+IF(K221&lt;-2, -1,0)</f>
        <v>3</v>
      </c>
      <c r="W221" s="36">
        <f>IF(L221&lt;'Parameters for scoring'!R$9,1,0)+IF(L221&lt;'Parameters for scoring'!R$11,-1,0)+IF(L221&lt;'Parameters for scoring'!R$8,1,0)+IF(L221&lt;'Parameters for scoring'!R$12,-1,0)+IF(L221&lt;'Parameters for scoring'!R$7,1,0)+IF(L221&lt;'Parameters for scoring'!R$13,-2,0)+IF(L221&gt;'Parameters for scoring'!R$7,-1,0)</f>
        <v>3</v>
      </c>
      <c r="X221" s="36">
        <f>IF(M221&lt;'Parameters for scoring'!S$9,1,0)+IF(M221&lt;'Parameters for scoring'!S$11,-1,0)+IF(M221&lt;'Parameters for scoring'!S$8,1,0)+IF(M221&lt;'Parameters for scoring'!S$12,-1,0)+IF(M221&lt;'Parameters for scoring'!S$7,1,0)+IF(M221&lt;'Parameters for scoring'!S$13,-2,0)+IF(M221&gt;'Parameters for scoring'!S$7,-1,0)</f>
        <v>2</v>
      </c>
      <c r="Y221" s="36">
        <f>IF(N221&lt;'Parameters for scoring'!T$9,1,0)+IF(N221&lt;'Parameters for scoring'!T$11,-1,0)+IF(N221&lt;'Parameters for scoring'!T$8,1,0)+IF(N221&lt;'Parameters for scoring'!T$12,-1,0)+IF(N221&lt;'Parameters for scoring'!T$7,1,0)+IF(N221&lt;'Parameters for scoring'!T$13,-2,0)+IF(N221&gt;'Parameters for scoring'!T$7,-1,0)</f>
        <v>3</v>
      </c>
      <c r="Z221" s="36">
        <f>SUM(P221:U221)/2+V221+SUM(W221:X221)/2+Y221</f>
        <v>14</v>
      </c>
      <c r="AA221" s="39" t="s">
        <v>57</v>
      </c>
    </row>
    <row r="222" spans="1:27" x14ac:dyDescent="0.25">
      <c r="A222" s="42" t="str">
        <f>HYPERLINK("Structures\MMV1189577.png","MMV1189577")</f>
        <v>MMV1189577</v>
      </c>
      <c r="B222" t="s">
        <v>855</v>
      </c>
      <c r="C222" t="s">
        <v>856</v>
      </c>
      <c r="D222" t="s">
        <v>857</v>
      </c>
      <c r="E222">
        <v>273.33</v>
      </c>
      <c r="F222" s="41">
        <v>0.78947368421052633</v>
      </c>
      <c r="G222">
        <v>3</v>
      </c>
      <c r="H222">
        <v>3</v>
      </c>
      <c r="I222">
        <v>1</v>
      </c>
      <c r="J222">
        <v>37.81</v>
      </c>
      <c r="K222">
        <v>0</v>
      </c>
      <c r="L222">
        <v>3.64</v>
      </c>
      <c r="M222">
        <v>-5.16</v>
      </c>
      <c r="N222">
        <v>3.64</v>
      </c>
      <c r="O222" t="s">
        <v>854</v>
      </c>
      <c r="P222" s="36">
        <f>IF(E222&lt;'Parameters for scoring'!O$9,1,0)+IF(E222&lt;'Parameters for scoring'!O$11,-1,0)+IF(E222&lt;'Parameters for scoring'!O$8,1,0)+IF(E222&lt;'Parameters for scoring'!O$12,-1,0)+IF(E222&lt;'Parameters for scoring'!O$7,1,0)+IF(E222&lt;'Parameters for scoring'!O$13,-2,0)+IF(E222&gt;'Parameters for scoring'!O$7,-1,0)</f>
        <v>3</v>
      </c>
      <c r="Q222" s="36">
        <f>IF(F222&lt;'Parameters for scoring'!P$9,1,0)+IF(F222&lt;'Parameters for scoring'!P$11,-1,0)+IF(F222&lt;'Parameters for scoring'!P$8,1,0)+IF(F222&lt;'Parameters for scoring'!P$12,-1,0)+IF(F222&lt;'Parameters for scoring'!P$7,1,0)+IF(F222&lt;'Parameters for scoring'!P$12,-2,0)+IF(F222&gt;'Parameters for scoring'!P$7,-1,0)</f>
        <v>-1</v>
      </c>
      <c r="R222" s="36">
        <f>IF(G222='Parameters for scoring'!$U$8,3,0)+IF(G222='Parameters for scoring'!$U$7,2,0)+IF(G222='Parameters for scoring'!$U$10, 1,0)+IF(G222='Parameters for scoring'!$U$9,2,0)+IF(G222='Parameters for scoring'!$U$6,1,0)+IF(G222&gt;'Parameters for scoring'!$U$6,-1,0)+IF(G222&lt;'[1]Parameters for scoring'!$U$10,-1,0)</f>
        <v>1</v>
      </c>
      <c r="S222" s="36">
        <f>IF(H222='Parameters for scoring'!V$8,3,0)+IF(H222='Parameters for scoring'!V$7,2,0)+IF(H222='Parameters for scoring'!V$9,2,0)+IF(H222='Parameters for scoring'!V$6,1,0)+IF(H222='Parameters for scoring'!V$10,1,0)+IF(H222&gt;'Parameters for scoring'!V$6,-1,0)</f>
        <v>2</v>
      </c>
      <c r="T222" s="36">
        <f>IF(I222='Parameters for scoring'!W$8,3,0)+IF(I222='Parameters for scoring'!W$7,2,0)+IF(I222='Parameters for scoring'!W$6,1,0)+IF(I222&gt;'Parameters for scoring'!W$6,-1,0)</f>
        <v>2</v>
      </c>
      <c r="U222" s="36">
        <f>IF(J222&lt;'Parameters for scoring'!Q$9,1,0)+IF(J222&lt;'Parameters for scoring'!Q$11,-1,0)+IF(J222&lt;'Parameters for scoring'!Q$8,1,0)+IF(J222&lt;'Parameters for scoring'!Q$11,-1,0)+IF(J222&lt;'Parameters for scoring'!Q$7,1,0)+IF(J222&lt;'Parameters for scoring'!Q$11,-2,0)+IF(J222&gt;'Parameters for scoring'!Q$7,-1,0)</f>
        <v>3</v>
      </c>
      <c r="V222" s="36">
        <f>IF(K222=-1, 2,0)+IF(K222=0,3,0)+IF(K222=1, -2,0)+IF(K222&gt;1,-3,0)+IF(K222=-2, 1,0)+IF(K222&lt;-2, -1,0)</f>
        <v>3</v>
      </c>
      <c r="W222" s="36">
        <f>IF(L222&lt;'Parameters for scoring'!R$9,1,0)+IF(L222&lt;'Parameters for scoring'!R$11,-1,0)+IF(L222&lt;'Parameters for scoring'!R$8,1,0)+IF(L222&lt;'Parameters for scoring'!R$12,-1,0)+IF(L222&lt;'Parameters for scoring'!R$7,1,0)+IF(L222&lt;'Parameters for scoring'!R$13,-2,0)+IF(L222&gt;'Parameters for scoring'!R$7,-1,0)</f>
        <v>3</v>
      </c>
      <c r="X222" s="36">
        <f>IF(M222&lt;'Parameters for scoring'!S$9,1,0)+IF(M222&lt;'Parameters for scoring'!S$11,-1,0)+IF(M222&lt;'Parameters for scoring'!S$8,1,0)+IF(M222&lt;'Parameters for scoring'!S$12,-1,0)+IF(M222&lt;'Parameters for scoring'!S$7,1,0)+IF(M222&lt;'Parameters for scoring'!S$13,-2,0)+IF(M222&gt;'Parameters for scoring'!S$7,-1,0)</f>
        <v>3</v>
      </c>
      <c r="Y222" s="36">
        <f>IF(N222&lt;'Parameters for scoring'!T$9,1,0)+IF(N222&lt;'Parameters for scoring'!T$11,-1,0)+IF(N222&lt;'Parameters for scoring'!T$8,1,0)+IF(N222&lt;'Parameters for scoring'!T$12,-1,0)+IF(N222&lt;'Parameters for scoring'!T$7,1,0)+IF(N222&lt;'Parameters for scoring'!T$13,-2,0)+IF(N222&gt;'Parameters for scoring'!T$7,-1,0)</f>
        <v>3</v>
      </c>
      <c r="Z222" s="36">
        <f>SUM(P222:U222)/2+V222+SUM(W222:X222)/2+Y222</f>
        <v>14</v>
      </c>
      <c r="AA222" s="39" t="s">
        <v>57</v>
      </c>
    </row>
    <row r="223" spans="1:27" x14ac:dyDescent="0.25">
      <c r="A223" s="42" t="str">
        <f>HYPERLINK("Structures\MMV1212338.png","MMV1212338")</f>
        <v>MMV1212338</v>
      </c>
      <c r="B223" t="s">
        <v>877</v>
      </c>
      <c r="C223" t="s">
        <v>878</v>
      </c>
      <c r="D223" t="s">
        <v>17</v>
      </c>
      <c r="E223">
        <v>354.40899999999999</v>
      </c>
      <c r="F223" s="41">
        <v>0.59259259259259256</v>
      </c>
      <c r="G223">
        <v>4</v>
      </c>
      <c r="H223">
        <v>3</v>
      </c>
      <c r="I223">
        <v>0</v>
      </c>
      <c r="J223">
        <v>62.98</v>
      </c>
      <c r="K223">
        <v>0</v>
      </c>
      <c r="L223">
        <v>5.26</v>
      </c>
      <c r="M223">
        <v>-6.18</v>
      </c>
      <c r="N223">
        <v>5.26</v>
      </c>
      <c r="O223" t="s">
        <v>876</v>
      </c>
      <c r="P223" s="36">
        <f>IF(E223&lt;'Parameters for scoring'!O$9,1,0)+IF(E223&lt;'Parameters for scoring'!O$11,-1,0)+IF(E223&lt;'Parameters for scoring'!O$8,1,0)+IF(E223&lt;'Parameters for scoring'!O$12,-1,0)+IF(E223&lt;'Parameters for scoring'!O$7,1,0)+IF(E223&lt;'Parameters for scoring'!O$13,-2,0)+IF(E223&gt;'Parameters for scoring'!O$7,-1,0)</f>
        <v>3</v>
      </c>
      <c r="Q223" s="36">
        <f>IF(F223&lt;'Parameters for scoring'!P$9,1,0)+IF(F223&lt;'Parameters for scoring'!P$11,-1,0)+IF(F223&lt;'Parameters for scoring'!P$8,1,0)+IF(F223&lt;'Parameters for scoring'!P$12,-1,0)+IF(F223&lt;'Parameters for scoring'!P$7,1,0)+IF(F223&lt;'Parameters for scoring'!P$12,-2,0)+IF(F223&gt;'Parameters for scoring'!P$7,-1,0)</f>
        <v>1</v>
      </c>
      <c r="R223" s="36">
        <f>IF(G223='Parameters for scoring'!$U$8,3,0)+IF(G223='Parameters for scoring'!$U$7,2,0)+IF(G223='Parameters for scoring'!$U$10, 1,0)+IF(G223='Parameters for scoring'!$U$9,2,0)+IF(G223='Parameters for scoring'!$U$6,1,0)+IF(G223&gt;'Parameters for scoring'!$U$6,-1,0)+IF(G223&lt;'[1]Parameters for scoring'!$U$10,-1,0)</f>
        <v>2</v>
      </c>
      <c r="S223" s="36">
        <f>IF(H223='Parameters for scoring'!V$8,3,0)+IF(H223='Parameters for scoring'!V$7,2,0)+IF(H223='Parameters for scoring'!V$9,2,0)+IF(H223='Parameters for scoring'!V$6,1,0)+IF(H223='Parameters for scoring'!V$10,1,0)+IF(H223&gt;'Parameters for scoring'!V$6,-1,0)</f>
        <v>2</v>
      </c>
      <c r="T223" s="36">
        <f>IF(I223='Parameters for scoring'!W$8,3,0)+IF(I223='Parameters for scoring'!W$7,2,0)+IF(I223='Parameters for scoring'!W$6,1,0)+IF(I223&gt;'Parameters for scoring'!W$6,-1,0)</f>
        <v>3</v>
      </c>
      <c r="U223" s="36">
        <f>IF(J223&lt;'Parameters for scoring'!Q$9,1,0)+IF(J223&lt;'Parameters for scoring'!Q$11,-1,0)+IF(J223&lt;'Parameters for scoring'!Q$8,1,0)+IF(J223&lt;'Parameters for scoring'!Q$11,-1,0)+IF(J223&lt;'Parameters for scoring'!Q$7,1,0)+IF(J223&lt;'Parameters for scoring'!Q$11,-2,0)+IF(J223&gt;'Parameters for scoring'!Q$7,-1,0)</f>
        <v>3</v>
      </c>
      <c r="V223" s="36">
        <f>IF(K223=-1, 2,0)+IF(K223=0,3,0)+IF(K223=1, -2,0)+IF(K223&gt;1,-3,0)+IF(K223=-2, 1,0)+IF(K223&lt;-2, -1,0)</f>
        <v>3</v>
      </c>
      <c r="W223" s="36">
        <f>IF(L223&lt;'Parameters for scoring'!R$9,1,0)+IF(L223&lt;'Parameters for scoring'!R$11,-1,0)+IF(L223&lt;'Parameters for scoring'!R$8,1,0)+IF(L223&lt;'Parameters for scoring'!R$12,-1,0)+IF(L223&lt;'Parameters for scoring'!R$7,1,0)+IF(L223&lt;'Parameters for scoring'!R$13,-2,0)+IF(L223&gt;'Parameters for scoring'!R$7,-1,0)</f>
        <v>2</v>
      </c>
      <c r="X223" s="36">
        <f>IF(M223&lt;'Parameters for scoring'!S$9,1,0)+IF(M223&lt;'Parameters for scoring'!S$11,-1,0)+IF(M223&lt;'Parameters for scoring'!S$8,1,0)+IF(M223&lt;'Parameters for scoring'!S$12,-1,0)+IF(M223&lt;'Parameters for scoring'!S$7,1,0)+IF(M223&lt;'Parameters for scoring'!S$13,-2,0)+IF(M223&gt;'Parameters for scoring'!S$7,-1,0)</f>
        <v>2</v>
      </c>
      <c r="Y223" s="36">
        <f>IF(N223&lt;'Parameters for scoring'!T$9,1,0)+IF(N223&lt;'Parameters for scoring'!T$11,-1,0)+IF(N223&lt;'Parameters for scoring'!T$8,1,0)+IF(N223&lt;'Parameters for scoring'!T$12,-1,0)+IF(N223&lt;'Parameters for scoring'!T$7,1,0)+IF(N223&lt;'Parameters for scoring'!T$13,-2,0)+IF(N223&gt;'Parameters for scoring'!T$7,-1,0)</f>
        <v>2</v>
      </c>
      <c r="Z223" s="36">
        <f>SUM(P223:U223)/2+V223+SUM(W223:X223)/2+Y223</f>
        <v>14</v>
      </c>
      <c r="AA223" s="39" t="s">
        <v>57</v>
      </c>
    </row>
    <row r="224" spans="1:27" x14ac:dyDescent="0.25">
      <c r="A224" s="42" t="str">
        <f>HYPERLINK("Structures\MMV1288674.png","MMV1288674")</f>
        <v>MMV1288674</v>
      </c>
      <c r="B224" t="s">
        <v>891</v>
      </c>
      <c r="C224" t="s">
        <v>892</v>
      </c>
      <c r="D224" t="s">
        <v>893</v>
      </c>
      <c r="E224">
        <v>292.68</v>
      </c>
      <c r="F224" s="41">
        <v>0.6</v>
      </c>
      <c r="G224">
        <v>3</v>
      </c>
      <c r="H224">
        <v>4</v>
      </c>
      <c r="I224">
        <v>2</v>
      </c>
      <c r="J224">
        <v>97.16</v>
      </c>
      <c r="K224">
        <v>0</v>
      </c>
      <c r="L224">
        <v>2.67</v>
      </c>
      <c r="M224">
        <v>-4.4400000000000004</v>
      </c>
      <c r="N224">
        <v>2.67</v>
      </c>
      <c r="O224" t="s">
        <v>890</v>
      </c>
      <c r="P224" s="36">
        <f>IF(E224&lt;'Parameters for scoring'!O$9,1,0)+IF(E224&lt;'Parameters for scoring'!O$11,-1,0)+IF(E224&lt;'Parameters for scoring'!O$8,1,0)+IF(E224&lt;'Parameters for scoring'!O$12,-1,0)+IF(E224&lt;'Parameters for scoring'!O$7,1,0)+IF(E224&lt;'Parameters for scoring'!O$13,-2,0)+IF(E224&gt;'Parameters for scoring'!O$7,-1,0)</f>
        <v>3</v>
      </c>
      <c r="Q224" s="36">
        <f>IF(F224&lt;'Parameters for scoring'!P$9,1,0)+IF(F224&lt;'Parameters for scoring'!P$11,-1,0)+IF(F224&lt;'Parameters for scoring'!P$8,1,0)+IF(F224&lt;'Parameters for scoring'!P$12,-1,0)+IF(F224&lt;'Parameters for scoring'!P$7,1,0)+IF(F224&lt;'Parameters for scoring'!P$12,-2,0)+IF(F224&gt;'Parameters for scoring'!P$7,-1,0)</f>
        <v>1</v>
      </c>
      <c r="R224" s="36">
        <f>IF(G224='Parameters for scoring'!$U$8,3,0)+IF(G224='Parameters for scoring'!$U$7,2,0)+IF(G224='Parameters for scoring'!$U$10, 1,0)+IF(G224='Parameters for scoring'!$U$9,2,0)+IF(G224='Parameters for scoring'!$U$6,1,0)+IF(G224&gt;'Parameters for scoring'!$U$6,-1,0)+IF(G224&lt;'[1]Parameters for scoring'!$U$10,-1,0)</f>
        <v>1</v>
      </c>
      <c r="S224" s="36">
        <f>IF(H224='Parameters for scoring'!V$8,3,0)+IF(H224='Parameters for scoring'!V$7,2,0)+IF(H224='Parameters for scoring'!V$9,2,0)+IF(H224='Parameters for scoring'!V$6,1,0)+IF(H224='Parameters for scoring'!V$10,1,0)+IF(H224&gt;'Parameters for scoring'!V$6,-1,0)</f>
        <v>1</v>
      </c>
      <c r="T224" s="36">
        <f>IF(I224='Parameters for scoring'!W$8,3,0)+IF(I224='Parameters for scoring'!W$7,2,0)+IF(I224='Parameters for scoring'!W$6,1,0)+IF(I224&gt;'Parameters for scoring'!W$6,-1,0)</f>
        <v>1</v>
      </c>
      <c r="U224" s="36">
        <f>IF(J224&lt;'Parameters for scoring'!Q$9,1,0)+IF(J224&lt;'Parameters for scoring'!Q$11,-1,0)+IF(J224&lt;'Parameters for scoring'!Q$8,1,0)+IF(J224&lt;'Parameters for scoring'!Q$11,-1,0)+IF(J224&lt;'Parameters for scoring'!Q$7,1,0)+IF(J224&lt;'Parameters for scoring'!Q$11,-2,0)+IF(J224&gt;'Parameters for scoring'!Q$7,-1,0)</f>
        <v>3</v>
      </c>
      <c r="V224" s="36">
        <f>IF(K224=-1, 2,0)+IF(K224=0,3,0)+IF(K224=1, -2,0)+IF(K224&gt;1,-3,0)+IF(K224=-2, 1,0)+IF(K224&lt;-2, -1,0)</f>
        <v>3</v>
      </c>
      <c r="W224" s="36">
        <f>IF(L224&lt;'Parameters for scoring'!R$9,1,0)+IF(L224&lt;'Parameters for scoring'!R$11,-1,0)+IF(L224&lt;'Parameters for scoring'!R$8,1,0)+IF(L224&lt;'Parameters for scoring'!R$12,-1,0)+IF(L224&lt;'Parameters for scoring'!R$7,1,0)+IF(L224&lt;'Parameters for scoring'!R$13,-2,0)+IF(L224&gt;'Parameters for scoring'!R$7,-1,0)</f>
        <v>3</v>
      </c>
      <c r="X224" s="36">
        <f>IF(M224&lt;'Parameters for scoring'!S$9,1,0)+IF(M224&lt;'Parameters for scoring'!S$11,-1,0)+IF(M224&lt;'Parameters for scoring'!S$8,1,0)+IF(M224&lt;'Parameters for scoring'!S$12,-1,0)+IF(M224&lt;'Parameters for scoring'!S$7,1,0)+IF(M224&lt;'Parameters for scoring'!S$13,-2,0)+IF(M224&gt;'Parameters for scoring'!S$7,-1,0)</f>
        <v>3</v>
      </c>
      <c r="Y224" s="36">
        <f>IF(N224&lt;'Parameters for scoring'!T$9,1,0)+IF(N224&lt;'Parameters for scoring'!T$11,-1,0)+IF(N224&lt;'Parameters for scoring'!T$8,1,0)+IF(N224&lt;'Parameters for scoring'!T$12,-1,0)+IF(N224&lt;'Parameters for scoring'!T$7,1,0)+IF(N224&lt;'Parameters for scoring'!T$13,-2,0)+IF(N224&gt;'Parameters for scoring'!T$7,-1,0)</f>
        <v>3</v>
      </c>
      <c r="Z224" s="36">
        <f>SUM(P224:U224)/2+V224+SUM(W224:X224)/2+Y224</f>
        <v>14</v>
      </c>
      <c r="AA224" s="39" t="s">
        <v>57</v>
      </c>
    </row>
    <row r="225" spans="1:27" x14ac:dyDescent="0.25">
      <c r="A225" s="42" t="str">
        <f>HYPERLINK("Structures\MMV1072948.png","MMV1072948")</f>
        <v>MMV1072948</v>
      </c>
      <c r="B225" t="s">
        <v>895</v>
      </c>
      <c r="C225" t="s">
        <v>896</v>
      </c>
      <c r="D225" t="s">
        <v>897</v>
      </c>
      <c r="E225">
        <v>329.404</v>
      </c>
      <c r="F225" s="41">
        <v>0.375</v>
      </c>
      <c r="G225">
        <v>3</v>
      </c>
      <c r="H225">
        <v>3</v>
      </c>
      <c r="I225">
        <v>3</v>
      </c>
      <c r="J225">
        <v>90.12</v>
      </c>
      <c r="K225">
        <v>0</v>
      </c>
      <c r="L225">
        <v>1.7</v>
      </c>
      <c r="M225">
        <v>-4.07</v>
      </c>
      <c r="N225">
        <v>1.71</v>
      </c>
      <c r="O225" t="s">
        <v>894</v>
      </c>
      <c r="P225" s="36">
        <f>IF(E225&lt;'Parameters for scoring'!O$9,1,0)+IF(E225&lt;'Parameters for scoring'!O$11,-1,0)+IF(E225&lt;'Parameters for scoring'!O$8,1,0)+IF(E225&lt;'Parameters for scoring'!O$12,-1,0)+IF(E225&lt;'Parameters for scoring'!O$7,1,0)+IF(E225&lt;'Parameters for scoring'!O$13,-2,0)+IF(E225&gt;'Parameters for scoring'!O$7,-1,0)</f>
        <v>3</v>
      </c>
      <c r="Q225" s="36">
        <f>IF(F225&lt;'Parameters for scoring'!P$9,1,0)+IF(F225&lt;'Parameters for scoring'!P$11,-1,0)+IF(F225&lt;'Parameters for scoring'!P$8,1,0)+IF(F225&lt;'Parameters for scoring'!P$12,-1,0)+IF(F225&lt;'Parameters for scoring'!P$7,1,0)+IF(F225&lt;'Parameters for scoring'!P$12,-2,0)+IF(F225&gt;'Parameters for scoring'!P$7,-1,0)</f>
        <v>2</v>
      </c>
      <c r="R225" s="36">
        <f>IF(G225='Parameters for scoring'!$U$8,3,0)+IF(G225='Parameters for scoring'!$U$7,2,0)+IF(G225='Parameters for scoring'!$U$10, 1,0)+IF(G225='Parameters for scoring'!$U$9,2,0)+IF(G225='Parameters for scoring'!$U$6,1,0)+IF(G225&gt;'Parameters for scoring'!$U$6,-1,0)+IF(G225&lt;'[1]Parameters for scoring'!$U$10,-1,0)</f>
        <v>1</v>
      </c>
      <c r="S225" s="36">
        <f>IF(H225='Parameters for scoring'!V$8,3,0)+IF(H225='Parameters for scoring'!V$7,2,0)+IF(H225='Parameters for scoring'!V$9,2,0)+IF(H225='Parameters for scoring'!V$6,1,0)+IF(H225='Parameters for scoring'!V$10,1,0)+IF(H225&gt;'Parameters for scoring'!V$6,-1,0)</f>
        <v>2</v>
      </c>
      <c r="T225" s="36">
        <f>IF(I225='Parameters for scoring'!W$8,3,0)+IF(I225='Parameters for scoring'!W$7,2,0)+IF(I225='Parameters for scoring'!W$6,1,0)+IF(I225&gt;'Parameters for scoring'!W$6,-1,0)</f>
        <v>-1</v>
      </c>
      <c r="U225" s="36">
        <f>IF(J225&lt;'Parameters for scoring'!Q$9,1,0)+IF(J225&lt;'Parameters for scoring'!Q$11,-1,0)+IF(J225&lt;'Parameters for scoring'!Q$8,1,0)+IF(J225&lt;'Parameters for scoring'!Q$11,-1,0)+IF(J225&lt;'Parameters for scoring'!Q$7,1,0)+IF(J225&lt;'Parameters for scoring'!Q$11,-2,0)+IF(J225&gt;'Parameters for scoring'!Q$7,-1,0)</f>
        <v>3</v>
      </c>
      <c r="V225" s="36">
        <f>IF(K225=-1, 2,0)+IF(K225=0,3,0)+IF(K225=1, -2,0)+IF(K225&gt;1,-3,0)+IF(K225=-2, 1,0)+IF(K225&lt;-2, -1,0)</f>
        <v>3</v>
      </c>
      <c r="W225" s="36">
        <f>IF(L225&lt;'Parameters for scoring'!R$9,1,0)+IF(L225&lt;'Parameters for scoring'!R$11,-1,0)+IF(L225&lt;'Parameters for scoring'!R$8,1,0)+IF(L225&lt;'Parameters for scoring'!R$12,-1,0)+IF(L225&lt;'Parameters for scoring'!R$7,1,0)+IF(L225&lt;'Parameters for scoring'!R$13,-2,0)+IF(L225&gt;'Parameters for scoring'!R$7,-1,0)</f>
        <v>3</v>
      </c>
      <c r="X225" s="36">
        <f>IF(M225&lt;'Parameters for scoring'!S$9,1,0)+IF(M225&lt;'Parameters for scoring'!S$11,-1,0)+IF(M225&lt;'Parameters for scoring'!S$8,1,0)+IF(M225&lt;'Parameters for scoring'!S$12,-1,0)+IF(M225&lt;'Parameters for scoring'!S$7,1,0)+IF(M225&lt;'Parameters for scoring'!S$13,-2,0)+IF(M225&gt;'Parameters for scoring'!S$7,-1,0)</f>
        <v>3</v>
      </c>
      <c r="Y225" s="36">
        <f>IF(N225&lt;'Parameters for scoring'!T$9,1,0)+IF(N225&lt;'Parameters for scoring'!T$11,-1,0)+IF(N225&lt;'Parameters for scoring'!T$8,1,0)+IF(N225&lt;'Parameters for scoring'!T$12,-1,0)+IF(N225&lt;'Parameters for scoring'!T$7,1,0)+IF(N225&lt;'Parameters for scoring'!T$13,-2,0)+IF(N225&gt;'Parameters for scoring'!T$7,-1,0)</f>
        <v>3</v>
      </c>
      <c r="Z225" s="36">
        <f>SUM(P225:U225)/2+V225+SUM(W225:X225)/2+Y225</f>
        <v>14</v>
      </c>
      <c r="AA225" s="39" t="s">
        <v>57</v>
      </c>
    </row>
    <row r="226" spans="1:27" x14ac:dyDescent="0.25">
      <c r="A226" s="42" t="str">
        <f>HYPERLINK("Structures\MMV1278273.png","MMV1278273")</f>
        <v>MMV1278273</v>
      </c>
      <c r="B226" t="s">
        <v>948</v>
      </c>
      <c r="C226" t="s">
        <v>949</v>
      </c>
      <c r="D226" t="s">
        <v>950</v>
      </c>
      <c r="E226">
        <v>366.39600000000002</v>
      </c>
      <c r="F226" s="41">
        <v>0.59259259259259256</v>
      </c>
      <c r="G226">
        <v>3</v>
      </c>
      <c r="H226">
        <v>5</v>
      </c>
      <c r="I226">
        <v>0</v>
      </c>
      <c r="J226">
        <v>58.56</v>
      </c>
      <c r="K226">
        <v>0</v>
      </c>
      <c r="L226">
        <v>3.35</v>
      </c>
      <c r="M226">
        <v>-4.13</v>
      </c>
      <c r="N226">
        <v>3.35</v>
      </c>
      <c r="O226" t="s">
        <v>947</v>
      </c>
      <c r="P226" s="36">
        <f>IF(E226&lt;'Parameters for scoring'!O$9,1,0)+IF(E226&lt;'Parameters for scoring'!O$11,-1,0)+IF(E226&lt;'Parameters for scoring'!O$8,1,0)+IF(E226&lt;'Parameters for scoring'!O$12,-1,0)+IF(E226&lt;'Parameters for scoring'!O$7,1,0)+IF(E226&lt;'Parameters for scoring'!O$13,-2,0)+IF(E226&gt;'Parameters for scoring'!O$7,-1,0)</f>
        <v>3</v>
      </c>
      <c r="Q226" s="36">
        <f>IF(F226&lt;'Parameters for scoring'!P$9,1,0)+IF(F226&lt;'Parameters for scoring'!P$11,-1,0)+IF(F226&lt;'Parameters for scoring'!P$8,1,0)+IF(F226&lt;'Parameters for scoring'!P$12,-1,0)+IF(F226&lt;'Parameters for scoring'!P$7,1,0)+IF(F226&lt;'Parameters for scoring'!P$12,-2,0)+IF(F226&gt;'Parameters for scoring'!P$7,-1,0)</f>
        <v>1</v>
      </c>
      <c r="R226" s="36">
        <f>IF(G226='Parameters for scoring'!$U$8,3,0)+IF(G226='Parameters for scoring'!$U$7,2,0)+IF(G226='Parameters for scoring'!$U$10, 1,0)+IF(G226='Parameters for scoring'!$U$9,2,0)+IF(G226='Parameters for scoring'!$U$6,1,0)+IF(G226&gt;'Parameters for scoring'!$U$6,-1,0)+IF(G226&lt;'[1]Parameters for scoring'!$U$10,-1,0)</f>
        <v>1</v>
      </c>
      <c r="S226" s="36">
        <f>IF(H226='Parameters for scoring'!V$8,3,0)+IF(H226='Parameters for scoring'!V$7,2,0)+IF(H226='Parameters for scoring'!V$9,2,0)+IF(H226='Parameters for scoring'!V$6,1,0)+IF(H226='Parameters for scoring'!V$10,1,0)+IF(H226&gt;'Parameters for scoring'!V$6,-1,0)</f>
        <v>-1</v>
      </c>
      <c r="T226" s="36">
        <f>IF(I226='Parameters for scoring'!W$8,3,0)+IF(I226='Parameters for scoring'!W$7,2,0)+IF(I226='Parameters for scoring'!W$6,1,0)+IF(I226&gt;'Parameters for scoring'!W$6,-1,0)</f>
        <v>3</v>
      </c>
      <c r="U226" s="36">
        <f>IF(J226&lt;'Parameters for scoring'!Q$9,1,0)+IF(J226&lt;'Parameters for scoring'!Q$11,-1,0)+IF(J226&lt;'Parameters for scoring'!Q$8,1,0)+IF(J226&lt;'Parameters for scoring'!Q$11,-1,0)+IF(J226&lt;'Parameters for scoring'!Q$7,1,0)+IF(J226&lt;'Parameters for scoring'!Q$11,-2,0)+IF(J226&gt;'Parameters for scoring'!Q$7,-1,0)</f>
        <v>3</v>
      </c>
      <c r="V226" s="36">
        <f>IF(K226=-1, 2,0)+IF(K226=0,3,0)+IF(K226=1, -2,0)+IF(K226&gt;1,-3,0)+IF(K226=-2, 1,0)+IF(K226&lt;-2, -1,0)</f>
        <v>3</v>
      </c>
      <c r="W226" s="36">
        <f>IF(L226&lt;'Parameters for scoring'!R$9,1,0)+IF(L226&lt;'Parameters for scoring'!R$11,-1,0)+IF(L226&lt;'Parameters for scoring'!R$8,1,0)+IF(L226&lt;'Parameters for scoring'!R$12,-1,0)+IF(L226&lt;'Parameters for scoring'!R$7,1,0)+IF(L226&lt;'Parameters for scoring'!R$13,-2,0)+IF(L226&gt;'Parameters for scoring'!R$7,-1,0)</f>
        <v>3</v>
      </c>
      <c r="X226" s="36">
        <f>IF(M226&lt;'Parameters for scoring'!S$9,1,0)+IF(M226&lt;'Parameters for scoring'!S$11,-1,0)+IF(M226&lt;'Parameters for scoring'!S$8,1,0)+IF(M226&lt;'Parameters for scoring'!S$12,-1,0)+IF(M226&lt;'Parameters for scoring'!S$7,1,0)+IF(M226&lt;'Parameters for scoring'!S$13,-2,0)+IF(M226&gt;'Parameters for scoring'!S$7,-1,0)</f>
        <v>3</v>
      </c>
      <c r="Y226" s="36">
        <f>IF(N226&lt;'Parameters for scoring'!T$9,1,0)+IF(N226&lt;'Parameters for scoring'!T$11,-1,0)+IF(N226&lt;'Parameters for scoring'!T$8,1,0)+IF(N226&lt;'Parameters for scoring'!T$12,-1,0)+IF(N226&lt;'Parameters for scoring'!T$7,1,0)+IF(N226&lt;'Parameters for scoring'!T$13,-2,0)+IF(N226&gt;'Parameters for scoring'!T$7,-1,0)</f>
        <v>3</v>
      </c>
      <c r="Z226" s="36">
        <f>SUM(P226:U226)/2+V226+SUM(W226:X226)/2+Y226</f>
        <v>14</v>
      </c>
      <c r="AA226" s="39" t="s">
        <v>57</v>
      </c>
    </row>
    <row r="227" spans="1:27" x14ac:dyDescent="0.25">
      <c r="A227" s="42" t="str">
        <f>HYPERLINK("Structures\MMV489462.png","MMV489462")</f>
        <v>MMV489462</v>
      </c>
      <c r="B227" t="s">
        <v>991</v>
      </c>
      <c r="C227" t="s">
        <v>992</v>
      </c>
      <c r="D227" t="s">
        <v>993</v>
      </c>
      <c r="E227">
        <v>481.73</v>
      </c>
      <c r="F227" s="17">
        <v>0.41379310344827586</v>
      </c>
      <c r="G227">
        <v>4</v>
      </c>
      <c r="H227">
        <v>6</v>
      </c>
      <c r="I227">
        <v>1</v>
      </c>
      <c r="J227">
        <v>108.38</v>
      </c>
      <c r="K227">
        <v>0</v>
      </c>
      <c r="L227">
        <v>1.34</v>
      </c>
      <c r="M227" s="40">
        <v>-4.2699999999999996</v>
      </c>
      <c r="N227">
        <v>1.34</v>
      </c>
      <c r="O227" t="s">
        <v>2499</v>
      </c>
      <c r="P227" s="36">
        <f>IF(E227&lt;'Parameters for scoring'!O$9,1,0)+IF(E227&lt;'Parameters for scoring'!O$11,-1,0)+IF(E227&lt;'Parameters for scoring'!O$8,1,0)+IF(E227&lt;'Parameters for scoring'!O$12,-1,0)+IF(E227&lt;'Parameters for scoring'!O$7,1,0)+IF(E227&lt;'Parameters for scoring'!O$13,-2,0)+IF(E227&gt;'Parameters for scoring'!O$7,-1,0)</f>
        <v>2</v>
      </c>
      <c r="Q227" s="36">
        <f>IF(F227&lt;'Parameters for scoring'!P$9,1,0)+IF(F227&lt;'Parameters for scoring'!P$11,-1,0)+IF(F227&lt;'Parameters for scoring'!P$8,1,0)+IF(F227&lt;'Parameters for scoring'!P$12,-1,0)+IF(F227&lt;'Parameters for scoring'!P$7,1,0)+IF(F227&lt;'Parameters for scoring'!P$12,-2,0)+IF(F227&gt;'Parameters for scoring'!P$7,-1,0)</f>
        <v>2</v>
      </c>
      <c r="R227" s="36">
        <f>IF(G227='Parameters for scoring'!$U$8,3,0)+IF(G227='Parameters for scoring'!$U$7,2,0)+IF(G227='Parameters for scoring'!$U$10, 1,0)+IF(G227='Parameters for scoring'!$U$9,2,0)+IF(G227='Parameters for scoring'!$U$6,1,0)+IF(G227&gt;'Parameters for scoring'!$U$6,-1,0)+IF(G227&lt;'[1]Parameters for scoring'!$U$10,-1,0)</f>
        <v>2</v>
      </c>
      <c r="S227" s="36">
        <f>IF(H227='Parameters for scoring'!V$8,3,0)+IF(H227='Parameters for scoring'!V$7,2,0)+IF(H227='Parameters for scoring'!V$9,2,0)+IF(H227='Parameters for scoring'!V$6,1,0)+IF(H227='Parameters for scoring'!V$10,1,0)+IF(H227&gt;'Parameters for scoring'!V$6,-1,0)</f>
        <v>-1</v>
      </c>
      <c r="T227" s="36">
        <f>IF(I227='Parameters for scoring'!W$8,3,0)+IF(I227='Parameters for scoring'!W$7,2,0)+IF(I227='Parameters for scoring'!W$6,1,0)+IF(I227&gt;'Parameters for scoring'!W$6,-1,0)</f>
        <v>2</v>
      </c>
      <c r="U227" s="36">
        <f>IF(J227&lt;'Parameters for scoring'!Q$9,1,0)+IF(J227&lt;'Parameters for scoring'!Q$11,-1,0)+IF(J227&lt;'Parameters for scoring'!Q$8,1,0)+IF(J227&lt;'Parameters for scoring'!Q$11,-1,0)+IF(J227&lt;'Parameters for scoring'!Q$7,1,0)+IF(J227&lt;'Parameters for scoring'!Q$11,-2,0)+IF(J227&gt;'Parameters for scoring'!Q$7,-1,0)</f>
        <v>3</v>
      </c>
      <c r="V227" s="36">
        <f>IF(K227=-1, 2,0)+IF(K227=0,3,0)+IF(K227=1, -2,0)+IF(K227&gt;1,-3,0)+IF(K227=-2, 1,0)+IF(K227&lt;-2, -1,0)</f>
        <v>3</v>
      </c>
      <c r="W227" s="36">
        <f>IF(L227&lt;'Parameters for scoring'!R$9,1,0)+IF(L227&lt;'Parameters for scoring'!R$11,-1,0)+IF(L227&lt;'Parameters for scoring'!R$8,1,0)+IF(L227&lt;'Parameters for scoring'!R$12,-1,0)+IF(L227&lt;'Parameters for scoring'!R$7,1,0)+IF(L227&lt;'Parameters for scoring'!R$13,-2,0)+IF(L227&gt;'Parameters for scoring'!R$7,-1,0)</f>
        <v>3</v>
      </c>
      <c r="X227" s="36">
        <f>IF(M227&lt;'Parameters for scoring'!S$9,1,0)+IF(M227&lt;'Parameters for scoring'!S$11,-1,0)+IF(M227&lt;'Parameters for scoring'!S$8,1,0)+IF(M227&lt;'Parameters for scoring'!S$12,-1,0)+IF(M227&lt;'Parameters for scoring'!S$7,1,0)+IF(M227&lt;'Parameters for scoring'!S$13,-2,0)+IF(M227&gt;'Parameters for scoring'!S$7,-1,0)</f>
        <v>3</v>
      </c>
      <c r="Y227" s="36">
        <f>IF(N227&lt;'Parameters for scoring'!T$9,1,0)+IF(N227&lt;'Parameters for scoring'!T$11,-1,0)+IF(N227&lt;'Parameters for scoring'!T$8,1,0)+IF(N227&lt;'Parameters for scoring'!T$12,-1,0)+IF(N227&lt;'Parameters for scoring'!T$7,1,0)+IF(N227&lt;'Parameters for scoring'!T$13,-2,0)+IF(N227&gt;'Parameters for scoring'!T$7,-1,0)</f>
        <v>3</v>
      </c>
      <c r="Z227" s="36">
        <f>SUM(P227:U227)/2+V227+SUM(W227:X227)/2+Y227</f>
        <v>14</v>
      </c>
      <c r="AA227" s="39" t="s">
        <v>57</v>
      </c>
    </row>
    <row r="228" spans="1:27" x14ac:dyDescent="0.25">
      <c r="A228" s="42" t="str">
        <f>HYPERLINK("Structures\MMV1092454.png","MMV1092454")</f>
        <v>MMV1092454</v>
      </c>
      <c r="B228" t="s">
        <v>1015</v>
      </c>
      <c r="C228" t="s">
        <v>1016</v>
      </c>
      <c r="D228" t="s">
        <v>1017</v>
      </c>
      <c r="E228">
        <v>354.45400000000001</v>
      </c>
      <c r="F228" s="17">
        <v>0.46153846153846156</v>
      </c>
      <c r="G228">
        <v>4</v>
      </c>
      <c r="H228">
        <v>5</v>
      </c>
      <c r="I228">
        <v>2</v>
      </c>
      <c r="J228">
        <v>83.45</v>
      </c>
      <c r="K228">
        <v>0</v>
      </c>
      <c r="L228">
        <v>2.1800000000000002</v>
      </c>
      <c r="M228" s="40">
        <v>-4.2300000000000004</v>
      </c>
      <c r="N228">
        <v>2</v>
      </c>
      <c r="O228" t="s">
        <v>1014</v>
      </c>
      <c r="P228" s="36">
        <f>IF(E228&lt;'Parameters for scoring'!O$9,1,0)+IF(E228&lt;'Parameters for scoring'!O$11,-1,0)+IF(E228&lt;'Parameters for scoring'!O$8,1,0)+IF(E228&lt;'Parameters for scoring'!O$12,-1,0)+IF(E228&lt;'Parameters for scoring'!O$7,1,0)+IF(E228&lt;'Parameters for scoring'!O$13,-2,0)+IF(E228&gt;'Parameters for scoring'!O$7,-1,0)</f>
        <v>3</v>
      </c>
      <c r="Q228" s="36">
        <f>IF(F228&lt;'Parameters for scoring'!P$9,1,0)+IF(F228&lt;'Parameters for scoring'!P$11,-1,0)+IF(F228&lt;'Parameters for scoring'!P$8,1,0)+IF(F228&lt;'Parameters for scoring'!P$12,-1,0)+IF(F228&lt;'Parameters for scoring'!P$7,1,0)+IF(F228&lt;'Parameters for scoring'!P$12,-2,0)+IF(F228&gt;'Parameters for scoring'!P$7,-1,0)</f>
        <v>2</v>
      </c>
      <c r="R228" s="36">
        <f>IF(G228='Parameters for scoring'!$U$8,3,0)+IF(G228='Parameters for scoring'!$U$7,2,0)+IF(G228='Parameters for scoring'!$U$10, 1,0)+IF(G228='Parameters for scoring'!$U$9,2,0)+IF(G228='Parameters for scoring'!$U$6,1,0)+IF(G228&gt;'Parameters for scoring'!$U$6,-1,0)+IF(G228&lt;'[1]Parameters for scoring'!$U$10,-1,0)</f>
        <v>2</v>
      </c>
      <c r="S228" s="36">
        <f>IF(H228='Parameters for scoring'!V$8,3,0)+IF(H228='Parameters for scoring'!V$7,2,0)+IF(H228='Parameters for scoring'!V$9,2,0)+IF(H228='Parameters for scoring'!V$6,1,0)+IF(H228='Parameters for scoring'!V$10,1,0)+IF(H228&gt;'Parameters for scoring'!V$6,-1,0)</f>
        <v>-1</v>
      </c>
      <c r="T228" s="36">
        <f>IF(I228='Parameters for scoring'!W$8,3,0)+IF(I228='Parameters for scoring'!W$7,2,0)+IF(I228='Parameters for scoring'!W$6,1,0)+IF(I228&gt;'Parameters for scoring'!W$6,-1,0)</f>
        <v>1</v>
      </c>
      <c r="U228" s="36">
        <f>IF(J228&lt;'Parameters for scoring'!Q$9,1,0)+IF(J228&lt;'Parameters for scoring'!Q$11,-1,0)+IF(J228&lt;'Parameters for scoring'!Q$8,1,0)+IF(J228&lt;'Parameters for scoring'!Q$11,-1,0)+IF(J228&lt;'Parameters for scoring'!Q$7,1,0)+IF(J228&lt;'Parameters for scoring'!Q$11,-2,0)+IF(J228&gt;'Parameters for scoring'!Q$7,-1,0)</f>
        <v>3</v>
      </c>
      <c r="V228" s="36">
        <f>IF(K228=-1, 2,0)+IF(K228=0,3,0)+IF(K228=1, -2,0)+IF(K228&gt;1,-3,0)+IF(K228=-2, 1,0)+IF(K228&lt;-2, -1,0)</f>
        <v>3</v>
      </c>
      <c r="W228" s="36">
        <f>IF(L228&lt;'Parameters for scoring'!R$9,1,0)+IF(L228&lt;'Parameters for scoring'!R$11,-1,0)+IF(L228&lt;'Parameters for scoring'!R$8,1,0)+IF(L228&lt;'Parameters for scoring'!R$12,-1,0)+IF(L228&lt;'Parameters for scoring'!R$7,1,0)+IF(L228&lt;'Parameters for scoring'!R$13,-2,0)+IF(L228&gt;'Parameters for scoring'!R$7,-1,0)</f>
        <v>3</v>
      </c>
      <c r="X228" s="36">
        <f>IF(M228&lt;'Parameters for scoring'!S$9,1,0)+IF(M228&lt;'Parameters for scoring'!S$11,-1,0)+IF(M228&lt;'Parameters for scoring'!S$8,1,0)+IF(M228&lt;'Parameters for scoring'!S$12,-1,0)+IF(M228&lt;'Parameters for scoring'!S$7,1,0)+IF(M228&lt;'Parameters for scoring'!S$13,-2,0)+IF(M228&gt;'Parameters for scoring'!S$7,-1,0)</f>
        <v>3</v>
      </c>
      <c r="Y228" s="36">
        <f>IF(N228&lt;'Parameters for scoring'!T$9,1,0)+IF(N228&lt;'Parameters for scoring'!T$11,-1,0)+IF(N228&lt;'Parameters for scoring'!T$8,1,0)+IF(N228&lt;'Parameters for scoring'!T$12,-1,0)+IF(N228&lt;'Parameters for scoring'!T$7,1,0)+IF(N228&lt;'Parameters for scoring'!T$13,-2,0)+IF(N228&gt;'Parameters for scoring'!T$7,-1,0)</f>
        <v>3</v>
      </c>
      <c r="Z228" s="36">
        <f>SUM(P228:U228)/2+V228+SUM(W228:X228)/2+Y228</f>
        <v>14</v>
      </c>
      <c r="AA228" s="39" t="s">
        <v>57</v>
      </c>
    </row>
    <row r="229" spans="1:27" x14ac:dyDescent="0.25">
      <c r="A229" s="42" t="str">
        <f>HYPERLINK("Structures\MMV1092395.png","MMV1092395")</f>
        <v>MMV1092395</v>
      </c>
      <c r="B229" t="s">
        <v>1023</v>
      </c>
      <c r="C229" t="s">
        <v>1024</v>
      </c>
      <c r="D229" t="s">
        <v>544</v>
      </c>
      <c r="E229">
        <v>355.41</v>
      </c>
      <c r="F229" s="17">
        <v>0.6</v>
      </c>
      <c r="G229">
        <v>3</v>
      </c>
      <c r="H229">
        <v>4</v>
      </c>
      <c r="I229">
        <v>1</v>
      </c>
      <c r="J229">
        <v>63.69</v>
      </c>
      <c r="K229">
        <v>0</v>
      </c>
      <c r="L229">
        <v>3.37</v>
      </c>
      <c r="M229">
        <v>-5.22</v>
      </c>
      <c r="N229">
        <v>3.52</v>
      </c>
      <c r="O229" t="s">
        <v>1022</v>
      </c>
      <c r="P229" s="36">
        <f>IF(E229&lt;'Parameters for scoring'!O$9,1,0)+IF(E229&lt;'Parameters for scoring'!O$11,-1,0)+IF(E229&lt;'Parameters for scoring'!O$8,1,0)+IF(E229&lt;'Parameters for scoring'!O$12,-1,0)+IF(E229&lt;'Parameters for scoring'!O$7,1,0)+IF(E229&lt;'Parameters for scoring'!O$13,-2,0)+IF(E229&gt;'Parameters for scoring'!O$7,-1,0)</f>
        <v>3</v>
      </c>
      <c r="Q229" s="36">
        <f>IF(F229&lt;'Parameters for scoring'!P$9,1,0)+IF(F229&lt;'Parameters for scoring'!P$11,-1,0)+IF(F229&lt;'Parameters for scoring'!P$8,1,0)+IF(F229&lt;'Parameters for scoring'!P$12,-1,0)+IF(F229&lt;'Parameters for scoring'!P$7,1,0)+IF(F229&lt;'Parameters for scoring'!P$12,-2,0)+IF(F229&gt;'Parameters for scoring'!P$7,-1,0)</f>
        <v>1</v>
      </c>
      <c r="R229" s="36">
        <f>IF(G229='Parameters for scoring'!$U$8,3,0)+IF(G229='Parameters for scoring'!$U$7,2,0)+IF(G229='Parameters for scoring'!$U$10, 1,0)+IF(G229='Parameters for scoring'!$U$9,2,0)+IF(G229='Parameters for scoring'!$U$6,1,0)+IF(G229&gt;'Parameters for scoring'!$U$6,-1,0)+IF(G229&lt;'[1]Parameters for scoring'!$U$10,-1,0)</f>
        <v>1</v>
      </c>
      <c r="S229" s="36">
        <f>IF(H229='Parameters for scoring'!V$8,3,0)+IF(H229='Parameters for scoring'!V$7,2,0)+IF(H229='Parameters for scoring'!V$9,2,0)+IF(H229='Parameters for scoring'!V$6,1,0)+IF(H229='Parameters for scoring'!V$10,1,0)+IF(H229&gt;'Parameters for scoring'!V$6,-1,0)</f>
        <v>1</v>
      </c>
      <c r="T229" s="36">
        <f>IF(I229='Parameters for scoring'!W$8,3,0)+IF(I229='Parameters for scoring'!W$7,2,0)+IF(I229='Parameters for scoring'!W$6,1,0)+IF(I229&gt;'Parameters for scoring'!W$6,-1,0)</f>
        <v>2</v>
      </c>
      <c r="U229" s="36">
        <f>IF(J229&lt;'Parameters for scoring'!Q$9,1,0)+IF(J229&lt;'Parameters for scoring'!Q$11,-1,0)+IF(J229&lt;'Parameters for scoring'!Q$8,1,0)+IF(J229&lt;'Parameters for scoring'!Q$11,-1,0)+IF(J229&lt;'Parameters for scoring'!Q$7,1,0)+IF(J229&lt;'Parameters for scoring'!Q$11,-2,0)+IF(J229&gt;'Parameters for scoring'!Q$7,-1,0)</f>
        <v>3</v>
      </c>
      <c r="V229" s="36">
        <f>IF(K229=-1, 2,0)+IF(K229=0,3,0)+IF(K229=1, -2,0)+IF(K229&gt;1,-3,0)+IF(K229=-2, 1,0)+IF(K229&lt;-2, -1,0)</f>
        <v>3</v>
      </c>
      <c r="W229" s="36">
        <f>IF(L229&lt;'Parameters for scoring'!R$9,1,0)+IF(L229&lt;'Parameters for scoring'!R$11,-1,0)+IF(L229&lt;'Parameters for scoring'!R$8,1,0)+IF(L229&lt;'Parameters for scoring'!R$12,-1,0)+IF(L229&lt;'Parameters for scoring'!R$7,1,0)+IF(L229&lt;'Parameters for scoring'!R$13,-2,0)+IF(L229&gt;'Parameters for scoring'!R$7,-1,0)</f>
        <v>3</v>
      </c>
      <c r="X229" s="36">
        <f>IF(M229&lt;'Parameters for scoring'!S$9,1,0)+IF(M229&lt;'Parameters for scoring'!S$11,-1,0)+IF(M229&lt;'Parameters for scoring'!S$8,1,0)+IF(M229&lt;'Parameters for scoring'!S$12,-1,0)+IF(M229&lt;'Parameters for scoring'!S$7,1,0)+IF(M229&lt;'Parameters for scoring'!S$13,-2,0)+IF(M229&gt;'Parameters for scoring'!S$7,-1,0)</f>
        <v>2</v>
      </c>
      <c r="Y229" s="36">
        <f>IF(N229&lt;'Parameters for scoring'!T$9,1,0)+IF(N229&lt;'Parameters for scoring'!T$11,-1,0)+IF(N229&lt;'Parameters for scoring'!T$8,1,0)+IF(N229&lt;'Parameters for scoring'!T$12,-1,0)+IF(N229&lt;'Parameters for scoring'!T$7,1,0)+IF(N229&lt;'Parameters for scoring'!T$13,-2,0)+IF(N229&gt;'Parameters for scoring'!T$7,-1,0)</f>
        <v>3</v>
      </c>
      <c r="Z229" s="36">
        <f>SUM(P229:U229)/2+V229+SUM(W229:X229)/2+Y229</f>
        <v>14</v>
      </c>
      <c r="AA229" s="39" t="s">
        <v>57</v>
      </c>
    </row>
    <row r="230" spans="1:27" x14ac:dyDescent="0.25">
      <c r="A230" s="42" t="str">
        <f>HYPERLINK("Structures\MMV1175522.png","MMV1175522")</f>
        <v>MMV1175522</v>
      </c>
      <c r="B230" t="s">
        <v>1074</v>
      </c>
      <c r="C230" t="s">
        <v>1075</v>
      </c>
      <c r="D230" t="s">
        <v>1076</v>
      </c>
      <c r="E230">
        <v>331.43</v>
      </c>
      <c r="F230" s="41">
        <v>0.39130434782608697</v>
      </c>
      <c r="G230">
        <v>1</v>
      </c>
      <c r="H230">
        <v>4</v>
      </c>
      <c r="I230">
        <v>1</v>
      </c>
      <c r="J230">
        <v>68.45</v>
      </c>
      <c r="K230">
        <v>0</v>
      </c>
      <c r="L230">
        <v>2.8</v>
      </c>
      <c r="M230">
        <v>-4.6500000000000004</v>
      </c>
      <c r="N230">
        <v>2.8</v>
      </c>
      <c r="O230" t="s">
        <v>1073</v>
      </c>
      <c r="P230" s="36">
        <f>IF(E230&lt;'Parameters for scoring'!O$9,1,0)+IF(E230&lt;'Parameters for scoring'!O$11,-1,0)+IF(E230&lt;'Parameters for scoring'!O$8,1,0)+IF(E230&lt;'Parameters for scoring'!O$12,-1,0)+IF(E230&lt;'Parameters for scoring'!O$7,1,0)+IF(E230&lt;'Parameters for scoring'!O$13,-2,0)+IF(E230&gt;'Parameters for scoring'!O$7,-1,0)</f>
        <v>3</v>
      </c>
      <c r="Q230" s="36">
        <f>IF(F230&lt;'Parameters for scoring'!P$9,1,0)+IF(F230&lt;'Parameters for scoring'!P$11,-1,0)+IF(F230&lt;'Parameters for scoring'!P$8,1,0)+IF(F230&lt;'Parameters for scoring'!P$12,-1,0)+IF(F230&lt;'Parameters for scoring'!P$7,1,0)+IF(F230&lt;'Parameters for scoring'!P$12,-2,0)+IF(F230&gt;'Parameters for scoring'!P$7,-1,0)</f>
        <v>2</v>
      </c>
      <c r="R230" s="36">
        <f>IF(G230='Parameters for scoring'!$U$8,3,0)+IF(G230='Parameters for scoring'!$U$7,2,0)+IF(G230='Parameters for scoring'!$U$10, 1,0)+IF(G230='Parameters for scoring'!$U$9,2,0)+IF(G230='Parameters for scoring'!$U$6,1,0)+IF(G230&gt;'Parameters for scoring'!$U$6,-1,0)+IF(G230&lt;'[1]Parameters for scoring'!$U$10,-1,0)</f>
        <v>-1</v>
      </c>
      <c r="S230" s="36">
        <f>IF(H230='Parameters for scoring'!V$8,3,0)+IF(H230='Parameters for scoring'!V$7,2,0)+IF(H230='Parameters for scoring'!V$9,2,0)+IF(H230='Parameters for scoring'!V$6,1,0)+IF(H230='Parameters for scoring'!V$10,1,0)+IF(H230&gt;'Parameters for scoring'!V$6,-1,0)</f>
        <v>1</v>
      </c>
      <c r="T230" s="36">
        <f>IF(I230='Parameters for scoring'!W$8,3,0)+IF(I230='Parameters for scoring'!W$7,2,0)+IF(I230='Parameters for scoring'!W$6,1,0)+IF(I230&gt;'Parameters for scoring'!W$6,-1,0)</f>
        <v>2</v>
      </c>
      <c r="U230" s="36">
        <f>IF(J230&lt;'Parameters for scoring'!Q$9,1,0)+IF(J230&lt;'Parameters for scoring'!Q$11,-1,0)+IF(J230&lt;'Parameters for scoring'!Q$8,1,0)+IF(J230&lt;'Parameters for scoring'!Q$11,-1,0)+IF(J230&lt;'Parameters for scoring'!Q$7,1,0)+IF(J230&lt;'Parameters for scoring'!Q$11,-2,0)+IF(J230&gt;'Parameters for scoring'!Q$7,-1,0)</f>
        <v>3</v>
      </c>
      <c r="V230" s="36">
        <f>IF(K230=-1, 2,0)+IF(K230=0,3,0)+IF(K230=1, -2,0)+IF(K230&gt;1,-3,0)+IF(K230=-2, 1,0)+IF(K230&lt;-2, -1,0)</f>
        <v>3</v>
      </c>
      <c r="W230" s="36">
        <f>IF(L230&lt;'Parameters for scoring'!R$9,1,0)+IF(L230&lt;'Parameters for scoring'!R$11,-1,0)+IF(L230&lt;'Parameters for scoring'!R$8,1,0)+IF(L230&lt;'Parameters for scoring'!R$12,-1,0)+IF(L230&lt;'Parameters for scoring'!R$7,1,0)+IF(L230&lt;'Parameters for scoring'!R$13,-2,0)+IF(L230&gt;'Parameters for scoring'!R$7,-1,0)</f>
        <v>3</v>
      </c>
      <c r="X230" s="36">
        <f>IF(M230&lt;'Parameters for scoring'!S$9,1,0)+IF(M230&lt;'Parameters for scoring'!S$11,-1,0)+IF(M230&lt;'Parameters for scoring'!S$8,1,0)+IF(M230&lt;'Parameters for scoring'!S$12,-1,0)+IF(M230&lt;'Parameters for scoring'!S$7,1,0)+IF(M230&lt;'Parameters for scoring'!S$13,-2,0)+IF(M230&gt;'Parameters for scoring'!S$7,-1,0)</f>
        <v>3</v>
      </c>
      <c r="Y230" s="36">
        <f>IF(N230&lt;'Parameters for scoring'!T$9,1,0)+IF(N230&lt;'Parameters for scoring'!T$11,-1,0)+IF(N230&lt;'Parameters for scoring'!T$8,1,0)+IF(N230&lt;'Parameters for scoring'!T$12,-1,0)+IF(N230&lt;'Parameters for scoring'!T$7,1,0)+IF(N230&lt;'Parameters for scoring'!T$13,-2,0)+IF(N230&gt;'Parameters for scoring'!T$7,-1,0)</f>
        <v>3</v>
      </c>
      <c r="Z230" s="36">
        <f>SUM(P230:U230)/2+V230+SUM(W230:X230)/2+Y230</f>
        <v>14</v>
      </c>
      <c r="AA230" s="39" t="s">
        <v>57</v>
      </c>
    </row>
    <row r="231" spans="1:27" x14ac:dyDescent="0.25">
      <c r="A231" s="42" t="str">
        <f>HYPERLINK("Structures\MMV1311418.png","MMV1311418")</f>
        <v>MMV1311418</v>
      </c>
      <c r="B231" t="s">
        <v>1183</v>
      </c>
      <c r="C231" t="s">
        <v>1184</v>
      </c>
      <c r="D231" t="s">
        <v>1185</v>
      </c>
      <c r="E231">
        <v>403.47800000000001</v>
      </c>
      <c r="F231" s="41">
        <v>0.56666666666666665</v>
      </c>
      <c r="G231">
        <v>9</v>
      </c>
      <c r="H231">
        <v>3</v>
      </c>
      <c r="I231">
        <v>1</v>
      </c>
      <c r="J231">
        <v>68.53</v>
      </c>
      <c r="K231">
        <v>0</v>
      </c>
      <c r="L231">
        <v>4.37</v>
      </c>
      <c r="M231">
        <v>-4.59</v>
      </c>
      <c r="N231">
        <v>4.37</v>
      </c>
      <c r="O231" t="s">
        <v>1182</v>
      </c>
      <c r="P231" s="36">
        <f>IF(E231&lt;'Parameters for scoring'!O$9,1,0)+IF(E231&lt;'Parameters for scoring'!O$11,-1,0)+IF(E231&lt;'Parameters for scoring'!O$8,1,0)+IF(E231&lt;'Parameters for scoring'!O$12,-1,0)+IF(E231&lt;'Parameters for scoring'!O$7,1,0)+IF(E231&lt;'Parameters for scoring'!O$13,-2,0)+IF(E231&gt;'Parameters for scoring'!O$7,-1,0)</f>
        <v>3</v>
      </c>
      <c r="Q231" s="36">
        <f>IF(F231&lt;'Parameters for scoring'!P$9,1,0)+IF(F231&lt;'Parameters for scoring'!P$11,-1,0)+IF(F231&lt;'Parameters for scoring'!P$8,1,0)+IF(F231&lt;'Parameters for scoring'!P$12,-1,0)+IF(F231&lt;'Parameters for scoring'!P$7,1,0)+IF(F231&lt;'Parameters for scoring'!P$12,-2,0)+IF(F231&gt;'Parameters for scoring'!P$7,-1,0)</f>
        <v>1</v>
      </c>
      <c r="R231" s="36">
        <f>IF(G231='Parameters for scoring'!$U$8,3,0)+IF(G231='Parameters for scoring'!$U$7,2,0)+IF(G231='Parameters for scoring'!$U$10, 1,0)+IF(G231='Parameters for scoring'!$U$9,2,0)+IF(G231='Parameters for scoring'!$U$6,1,0)+IF(G231&gt;'Parameters for scoring'!$U$6,-1,0)+IF(G231&lt;'[1]Parameters for scoring'!$U$10,-1,0)</f>
        <v>-1</v>
      </c>
      <c r="S231" s="36">
        <f>IF(H231='Parameters for scoring'!V$8,3,0)+IF(H231='Parameters for scoring'!V$7,2,0)+IF(H231='Parameters for scoring'!V$9,2,0)+IF(H231='Parameters for scoring'!V$6,1,0)+IF(H231='Parameters for scoring'!V$10,1,0)+IF(H231&gt;'Parameters for scoring'!V$6,-1,0)</f>
        <v>2</v>
      </c>
      <c r="T231" s="36">
        <f>IF(I231='Parameters for scoring'!W$8,3,0)+IF(I231='Parameters for scoring'!W$7,2,0)+IF(I231='Parameters for scoring'!W$6,1,0)+IF(I231&gt;'Parameters for scoring'!W$6,-1,0)</f>
        <v>2</v>
      </c>
      <c r="U231" s="36">
        <f>IF(J231&lt;'Parameters for scoring'!Q$9,1,0)+IF(J231&lt;'Parameters for scoring'!Q$11,-1,0)+IF(J231&lt;'Parameters for scoring'!Q$8,1,0)+IF(J231&lt;'Parameters for scoring'!Q$11,-1,0)+IF(J231&lt;'Parameters for scoring'!Q$7,1,0)+IF(J231&lt;'Parameters for scoring'!Q$11,-2,0)+IF(J231&gt;'Parameters for scoring'!Q$7,-1,0)</f>
        <v>3</v>
      </c>
      <c r="V231" s="36">
        <f>IF(K231=-1, 2,0)+IF(K231=0,3,0)+IF(K231=1, -2,0)+IF(K231&gt;1,-3,0)+IF(K231=-2, 1,0)+IF(K231&lt;-2, -1,0)</f>
        <v>3</v>
      </c>
      <c r="W231" s="36">
        <f>IF(L231&lt;'Parameters for scoring'!R$9,1,0)+IF(L231&lt;'Parameters for scoring'!R$11,-1,0)+IF(L231&lt;'Parameters for scoring'!R$8,1,0)+IF(L231&lt;'Parameters for scoring'!R$12,-1,0)+IF(L231&lt;'Parameters for scoring'!R$7,1,0)+IF(L231&lt;'Parameters for scoring'!R$13,-2,0)+IF(L231&gt;'Parameters for scoring'!R$7,-1,0)</f>
        <v>3</v>
      </c>
      <c r="X231" s="36">
        <f>IF(M231&lt;'Parameters for scoring'!S$9,1,0)+IF(M231&lt;'Parameters for scoring'!S$11,-1,0)+IF(M231&lt;'Parameters for scoring'!S$8,1,0)+IF(M231&lt;'Parameters for scoring'!S$12,-1,0)+IF(M231&lt;'Parameters for scoring'!S$7,1,0)+IF(M231&lt;'Parameters for scoring'!S$13,-2,0)+IF(M231&gt;'Parameters for scoring'!S$7,-1,0)</f>
        <v>3</v>
      </c>
      <c r="Y231" s="36">
        <f>IF(N231&lt;'Parameters for scoring'!T$9,1,0)+IF(N231&lt;'Parameters for scoring'!T$11,-1,0)+IF(N231&lt;'Parameters for scoring'!T$8,1,0)+IF(N231&lt;'Parameters for scoring'!T$12,-1,0)+IF(N231&lt;'Parameters for scoring'!T$7,1,0)+IF(N231&lt;'Parameters for scoring'!T$13,-2,0)+IF(N231&gt;'Parameters for scoring'!T$7,-1,0)</f>
        <v>3</v>
      </c>
      <c r="Z231" s="36">
        <f>SUM(P231:U231)/2+V231+SUM(W231:X231)/2+Y231</f>
        <v>14</v>
      </c>
      <c r="AA231" s="39" t="s">
        <v>57</v>
      </c>
    </row>
    <row r="232" spans="1:27" x14ac:dyDescent="0.25">
      <c r="A232" s="42" t="str">
        <f>HYPERLINK("Structures\MMV1240833.png","MMV1240833")</f>
        <v>MMV1240833</v>
      </c>
      <c r="B232" t="s">
        <v>1215</v>
      </c>
      <c r="C232" t="s">
        <v>1216</v>
      </c>
      <c r="D232" t="s">
        <v>1217</v>
      </c>
      <c r="E232">
        <v>353.42200000000003</v>
      </c>
      <c r="F232" s="41">
        <v>0.46153846153846156</v>
      </c>
      <c r="G232">
        <v>8</v>
      </c>
      <c r="H232">
        <v>3</v>
      </c>
      <c r="I232">
        <v>2</v>
      </c>
      <c r="J232">
        <v>70.67</v>
      </c>
      <c r="K232">
        <v>0</v>
      </c>
      <c r="L232">
        <v>1.42</v>
      </c>
      <c r="M232">
        <v>-4.4000000000000004</v>
      </c>
      <c r="N232">
        <v>1.42</v>
      </c>
      <c r="O232" t="s">
        <v>1214</v>
      </c>
      <c r="P232" s="36">
        <f>IF(E232&lt;'Parameters for scoring'!O$9,1,0)+IF(E232&lt;'Parameters for scoring'!O$11,-1,0)+IF(E232&lt;'Parameters for scoring'!O$8,1,0)+IF(E232&lt;'Parameters for scoring'!O$12,-1,0)+IF(E232&lt;'Parameters for scoring'!O$7,1,0)+IF(E232&lt;'Parameters for scoring'!O$13,-2,0)+IF(E232&gt;'Parameters for scoring'!O$7,-1,0)</f>
        <v>3</v>
      </c>
      <c r="Q232" s="36">
        <f>IF(F232&lt;'Parameters for scoring'!P$9,1,0)+IF(F232&lt;'Parameters for scoring'!P$11,-1,0)+IF(F232&lt;'Parameters for scoring'!P$8,1,0)+IF(F232&lt;'Parameters for scoring'!P$12,-1,0)+IF(F232&lt;'Parameters for scoring'!P$7,1,0)+IF(F232&lt;'Parameters for scoring'!P$12,-2,0)+IF(F232&gt;'Parameters for scoring'!P$7,-1,0)</f>
        <v>2</v>
      </c>
      <c r="R232" s="36">
        <f>IF(G232='Parameters for scoring'!$U$8,3,0)+IF(G232='Parameters for scoring'!$U$7,2,0)+IF(G232='Parameters for scoring'!$U$10, 1,0)+IF(G232='Parameters for scoring'!$U$9,2,0)+IF(G232='Parameters for scoring'!$U$6,1,0)+IF(G232&gt;'Parameters for scoring'!$U$6,-1,0)+IF(G232&lt;'[1]Parameters for scoring'!$U$10,-1,0)</f>
        <v>-1</v>
      </c>
      <c r="S232" s="36">
        <f>IF(H232='Parameters for scoring'!V$8,3,0)+IF(H232='Parameters for scoring'!V$7,2,0)+IF(H232='Parameters for scoring'!V$9,2,0)+IF(H232='Parameters for scoring'!V$6,1,0)+IF(H232='Parameters for scoring'!V$10,1,0)+IF(H232&gt;'Parameters for scoring'!V$6,-1,0)</f>
        <v>2</v>
      </c>
      <c r="T232" s="36">
        <f>IF(I232='Parameters for scoring'!W$8,3,0)+IF(I232='Parameters for scoring'!W$7,2,0)+IF(I232='Parameters for scoring'!W$6,1,0)+IF(I232&gt;'Parameters for scoring'!W$6,-1,0)</f>
        <v>1</v>
      </c>
      <c r="U232" s="36">
        <f>IF(J232&lt;'Parameters for scoring'!Q$9,1,0)+IF(J232&lt;'Parameters for scoring'!Q$11,-1,0)+IF(J232&lt;'Parameters for scoring'!Q$8,1,0)+IF(J232&lt;'Parameters for scoring'!Q$11,-1,0)+IF(J232&lt;'Parameters for scoring'!Q$7,1,0)+IF(J232&lt;'Parameters for scoring'!Q$11,-2,0)+IF(J232&gt;'Parameters for scoring'!Q$7,-1,0)</f>
        <v>3</v>
      </c>
      <c r="V232" s="36">
        <f>IF(K232=-1, 2,0)+IF(K232=0,3,0)+IF(K232=1, -2,0)+IF(K232&gt;1,-3,0)+IF(K232=-2, 1,0)+IF(K232&lt;-2, -1,0)</f>
        <v>3</v>
      </c>
      <c r="W232" s="36">
        <f>IF(L232&lt;'Parameters for scoring'!R$9,1,0)+IF(L232&lt;'Parameters for scoring'!R$11,-1,0)+IF(L232&lt;'Parameters for scoring'!R$8,1,0)+IF(L232&lt;'Parameters for scoring'!R$12,-1,0)+IF(L232&lt;'Parameters for scoring'!R$7,1,0)+IF(L232&lt;'Parameters for scoring'!R$13,-2,0)+IF(L232&gt;'Parameters for scoring'!R$7,-1,0)</f>
        <v>3</v>
      </c>
      <c r="X232" s="36">
        <f>IF(M232&lt;'Parameters for scoring'!S$9,1,0)+IF(M232&lt;'Parameters for scoring'!S$11,-1,0)+IF(M232&lt;'Parameters for scoring'!S$8,1,0)+IF(M232&lt;'Parameters for scoring'!S$12,-1,0)+IF(M232&lt;'Parameters for scoring'!S$7,1,0)+IF(M232&lt;'Parameters for scoring'!S$13,-2,0)+IF(M232&gt;'Parameters for scoring'!S$7,-1,0)</f>
        <v>3</v>
      </c>
      <c r="Y232" s="36">
        <f>IF(N232&lt;'Parameters for scoring'!T$9,1,0)+IF(N232&lt;'Parameters for scoring'!T$11,-1,0)+IF(N232&lt;'Parameters for scoring'!T$8,1,0)+IF(N232&lt;'Parameters for scoring'!T$12,-1,0)+IF(N232&lt;'Parameters for scoring'!T$7,1,0)+IF(N232&lt;'Parameters for scoring'!T$13,-2,0)+IF(N232&gt;'Parameters for scoring'!T$7,-1,0)</f>
        <v>3</v>
      </c>
      <c r="Z232" s="36">
        <f>SUM(P232:U232)/2+V232+SUM(W232:X232)/2+Y232</f>
        <v>14</v>
      </c>
      <c r="AA232" s="39" t="s">
        <v>57</v>
      </c>
    </row>
    <row r="233" spans="1:27" x14ac:dyDescent="0.25">
      <c r="A233" s="42" t="str">
        <f>HYPERLINK("Structures\MMV1036321.png","MMV1036321")</f>
        <v>MMV1036321</v>
      </c>
      <c r="B233" t="s">
        <v>1368</v>
      </c>
      <c r="C233" t="s">
        <v>1369</v>
      </c>
      <c r="D233" t="s">
        <v>1370</v>
      </c>
      <c r="E233">
        <v>356.42200000000003</v>
      </c>
      <c r="F233" s="17">
        <v>0.42307692307692307</v>
      </c>
      <c r="G233">
        <v>9</v>
      </c>
      <c r="H233">
        <v>3</v>
      </c>
      <c r="I233">
        <v>2</v>
      </c>
      <c r="J233">
        <v>88.26</v>
      </c>
      <c r="K233">
        <v>0</v>
      </c>
      <c r="L233">
        <v>2.68</v>
      </c>
      <c r="M233">
        <v>-4.8099999999999996</v>
      </c>
      <c r="N233">
        <v>2.69</v>
      </c>
      <c r="O233" t="s">
        <v>1367</v>
      </c>
      <c r="P233" s="36">
        <f>IF(E233&lt;'Parameters for scoring'!O$9,1,0)+IF(E233&lt;'Parameters for scoring'!O$11,-1,0)+IF(E233&lt;'Parameters for scoring'!O$8,1,0)+IF(E233&lt;'Parameters for scoring'!O$12,-1,0)+IF(E233&lt;'Parameters for scoring'!O$7,1,0)+IF(E233&lt;'Parameters for scoring'!O$13,-2,0)+IF(E233&gt;'Parameters for scoring'!O$7,-1,0)</f>
        <v>3</v>
      </c>
      <c r="Q233" s="36">
        <f>IF(F233&lt;'Parameters for scoring'!P$9,1,0)+IF(F233&lt;'Parameters for scoring'!P$11,-1,0)+IF(F233&lt;'Parameters for scoring'!P$8,1,0)+IF(F233&lt;'Parameters for scoring'!P$12,-1,0)+IF(F233&lt;'Parameters for scoring'!P$7,1,0)+IF(F233&lt;'Parameters for scoring'!P$12,-2,0)+IF(F233&gt;'Parameters for scoring'!P$7,-1,0)</f>
        <v>2</v>
      </c>
      <c r="R233" s="36">
        <f>IF(G233='Parameters for scoring'!$U$8,3,0)+IF(G233='Parameters for scoring'!$U$7,2,0)+IF(G233='Parameters for scoring'!$U$10, 1,0)+IF(G233='Parameters for scoring'!$U$9,2,0)+IF(G233='Parameters for scoring'!$U$6,1,0)+IF(G233&gt;'Parameters for scoring'!$U$6,-1,0)+IF(G233&lt;'[1]Parameters for scoring'!$U$10,-1,0)</f>
        <v>-1</v>
      </c>
      <c r="S233" s="36">
        <f>IF(H233='Parameters for scoring'!V$8,3,0)+IF(H233='Parameters for scoring'!V$7,2,0)+IF(H233='Parameters for scoring'!V$9,2,0)+IF(H233='Parameters for scoring'!V$6,1,0)+IF(H233='Parameters for scoring'!V$10,1,0)+IF(H233&gt;'Parameters for scoring'!V$6,-1,0)</f>
        <v>2</v>
      </c>
      <c r="T233" s="36">
        <f>IF(I233='Parameters for scoring'!W$8,3,0)+IF(I233='Parameters for scoring'!W$7,2,0)+IF(I233='Parameters for scoring'!W$6,1,0)+IF(I233&gt;'Parameters for scoring'!W$6,-1,0)</f>
        <v>1</v>
      </c>
      <c r="U233" s="36">
        <f>IF(J233&lt;'Parameters for scoring'!Q$9,1,0)+IF(J233&lt;'Parameters for scoring'!Q$11,-1,0)+IF(J233&lt;'Parameters for scoring'!Q$8,1,0)+IF(J233&lt;'Parameters for scoring'!Q$11,-1,0)+IF(J233&lt;'Parameters for scoring'!Q$7,1,0)+IF(J233&lt;'Parameters for scoring'!Q$11,-2,0)+IF(J233&gt;'Parameters for scoring'!Q$7,-1,0)</f>
        <v>3</v>
      </c>
      <c r="V233" s="36">
        <f>IF(K233=-1, 2,0)+IF(K233=0,3,0)+IF(K233=1, -2,0)+IF(K233&gt;1,-3,0)+IF(K233=-2, 1,0)+IF(K233&lt;-2, -1,0)</f>
        <v>3</v>
      </c>
      <c r="W233" s="36">
        <f>IF(L233&lt;'Parameters for scoring'!R$9,1,0)+IF(L233&lt;'Parameters for scoring'!R$11,-1,0)+IF(L233&lt;'Parameters for scoring'!R$8,1,0)+IF(L233&lt;'Parameters for scoring'!R$12,-1,0)+IF(L233&lt;'Parameters for scoring'!R$7,1,0)+IF(L233&lt;'Parameters for scoring'!R$13,-2,0)+IF(L233&gt;'Parameters for scoring'!R$7,-1,0)</f>
        <v>3</v>
      </c>
      <c r="X233" s="36">
        <f>IF(M233&lt;'Parameters for scoring'!S$9,1,0)+IF(M233&lt;'Parameters for scoring'!S$11,-1,0)+IF(M233&lt;'Parameters for scoring'!S$8,1,0)+IF(M233&lt;'Parameters for scoring'!S$12,-1,0)+IF(M233&lt;'Parameters for scoring'!S$7,1,0)+IF(M233&lt;'Parameters for scoring'!S$13,-2,0)+IF(M233&gt;'Parameters for scoring'!S$7,-1,0)</f>
        <v>3</v>
      </c>
      <c r="Y233" s="36">
        <f>IF(N233&lt;'Parameters for scoring'!T$9,1,0)+IF(N233&lt;'Parameters for scoring'!T$11,-1,0)+IF(N233&lt;'Parameters for scoring'!T$8,1,0)+IF(N233&lt;'Parameters for scoring'!T$12,-1,0)+IF(N233&lt;'Parameters for scoring'!T$7,1,0)+IF(N233&lt;'Parameters for scoring'!T$13,-2,0)+IF(N233&gt;'Parameters for scoring'!T$7,-1,0)</f>
        <v>3</v>
      </c>
      <c r="Z233" s="36">
        <f>SUM(P233:U233)/2+V233+SUM(W233:X233)/2+Y233</f>
        <v>14</v>
      </c>
      <c r="AA233" s="39" t="s">
        <v>57</v>
      </c>
    </row>
    <row r="234" spans="1:27" x14ac:dyDescent="0.25">
      <c r="A234" s="42" t="str">
        <f>HYPERLINK("Structures\MMV1463500.png","MMV1463500")</f>
        <v>MMV1463500</v>
      </c>
      <c r="B234" t="s">
        <v>1379</v>
      </c>
      <c r="C234" t="s">
        <v>1380</v>
      </c>
      <c r="D234" t="s">
        <v>1381</v>
      </c>
      <c r="E234">
        <v>398.38</v>
      </c>
      <c r="F234" s="41">
        <v>0.59259259259259256</v>
      </c>
      <c r="G234">
        <v>5</v>
      </c>
      <c r="H234">
        <v>3</v>
      </c>
      <c r="I234">
        <v>1</v>
      </c>
      <c r="J234">
        <v>59.81</v>
      </c>
      <c r="K234">
        <v>0</v>
      </c>
      <c r="L234">
        <v>4.8099999999999996</v>
      </c>
      <c r="M234">
        <v>-5.61</v>
      </c>
      <c r="N234">
        <v>4.8099999999999996</v>
      </c>
      <c r="O234" t="s">
        <v>1378</v>
      </c>
      <c r="P234" s="36">
        <f>IF(E234&lt;'Parameters for scoring'!O$9,1,0)+IF(E234&lt;'Parameters for scoring'!O$11,-1,0)+IF(E234&lt;'Parameters for scoring'!O$8,1,0)+IF(E234&lt;'Parameters for scoring'!O$12,-1,0)+IF(E234&lt;'Parameters for scoring'!O$7,1,0)+IF(E234&lt;'Parameters for scoring'!O$13,-2,0)+IF(E234&gt;'Parameters for scoring'!O$7,-1,0)</f>
        <v>3</v>
      </c>
      <c r="Q234" s="36">
        <f>IF(F234&lt;'Parameters for scoring'!P$9,1,0)+IF(F234&lt;'Parameters for scoring'!P$11,-1,0)+IF(F234&lt;'Parameters for scoring'!P$8,1,0)+IF(F234&lt;'Parameters for scoring'!P$12,-1,0)+IF(F234&lt;'Parameters for scoring'!P$7,1,0)+IF(F234&lt;'Parameters for scoring'!P$12,-2,0)+IF(F234&gt;'Parameters for scoring'!P$7,-1,0)</f>
        <v>1</v>
      </c>
      <c r="R234" s="36">
        <f>IF(G234='Parameters for scoring'!$U$8,3,0)+IF(G234='Parameters for scoring'!$U$7,2,0)+IF(G234='Parameters for scoring'!$U$10, 1,0)+IF(G234='Parameters for scoring'!$U$9,2,0)+IF(G234='Parameters for scoring'!$U$6,1,0)+IF(G234&gt;'Parameters for scoring'!$U$6,-1,0)+IF(G234&lt;'[1]Parameters for scoring'!$U$10,-1,0)</f>
        <v>3</v>
      </c>
      <c r="S234" s="36">
        <f>IF(H234='Parameters for scoring'!V$8,3,0)+IF(H234='Parameters for scoring'!V$7,2,0)+IF(H234='Parameters for scoring'!V$9,2,0)+IF(H234='Parameters for scoring'!V$6,1,0)+IF(H234='Parameters for scoring'!V$10,1,0)+IF(H234&gt;'Parameters for scoring'!V$6,-1,0)</f>
        <v>2</v>
      </c>
      <c r="T234" s="36">
        <f>IF(I234='Parameters for scoring'!W$8,3,0)+IF(I234='Parameters for scoring'!W$7,2,0)+IF(I234='Parameters for scoring'!W$6,1,0)+IF(I234&gt;'Parameters for scoring'!W$6,-1,0)</f>
        <v>2</v>
      </c>
      <c r="U234" s="36">
        <f>IF(J234&lt;'Parameters for scoring'!Q$9,1,0)+IF(J234&lt;'Parameters for scoring'!Q$11,-1,0)+IF(J234&lt;'Parameters for scoring'!Q$8,1,0)+IF(J234&lt;'Parameters for scoring'!Q$11,-1,0)+IF(J234&lt;'Parameters for scoring'!Q$7,1,0)+IF(J234&lt;'Parameters for scoring'!Q$11,-2,0)+IF(J234&gt;'Parameters for scoring'!Q$7,-1,0)</f>
        <v>3</v>
      </c>
      <c r="V234" s="36">
        <f>IF(K234=-1, 2,0)+IF(K234=0,3,0)+IF(K234=1, -2,0)+IF(K234&gt;1,-3,0)+IF(K234=-2, 1,0)+IF(K234&lt;-2, -1,0)</f>
        <v>3</v>
      </c>
      <c r="W234" s="36">
        <f>IF(L234&lt;'Parameters for scoring'!R$9,1,0)+IF(L234&lt;'Parameters for scoring'!R$11,-1,0)+IF(L234&lt;'Parameters for scoring'!R$8,1,0)+IF(L234&lt;'Parameters for scoring'!R$12,-1,0)+IF(L234&lt;'Parameters for scoring'!R$7,1,0)+IF(L234&lt;'Parameters for scoring'!R$13,-2,0)+IF(L234&gt;'Parameters for scoring'!R$7,-1,0)</f>
        <v>2</v>
      </c>
      <c r="X234" s="36">
        <f>IF(M234&lt;'Parameters for scoring'!S$9,1,0)+IF(M234&lt;'Parameters for scoring'!S$11,-1,0)+IF(M234&lt;'Parameters for scoring'!S$8,1,0)+IF(M234&lt;'Parameters for scoring'!S$12,-1,0)+IF(M234&lt;'Parameters for scoring'!S$7,1,0)+IF(M234&lt;'Parameters for scoring'!S$13,-2,0)+IF(M234&gt;'Parameters for scoring'!S$7,-1,0)</f>
        <v>2</v>
      </c>
      <c r="Y234" s="36">
        <f>IF(N234&lt;'Parameters for scoring'!T$9,1,0)+IF(N234&lt;'Parameters for scoring'!T$11,-1,0)+IF(N234&lt;'Parameters for scoring'!T$8,1,0)+IF(N234&lt;'Parameters for scoring'!T$12,-1,0)+IF(N234&lt;'Parameters for scoring'!T$7,1,0)+IF(N234&lt;'Parameters for scoring'!T$13,-2,0)+IF(N234&gt;'Parameters for scoring'!T$7,-1,0)</f>
        <v>2</v>
      </c>
      <c r="Z234" s="36">
        <f>SUM(P234:U234)/2+V234+SUM(W234:X234)/2+Y234</f>
        <v>14</v>
      </c>
      <c r="AA234" s="39" t="s">
        <v>57</v>
      </c>
    </row>
    <row r="235" spans="1:27" x14ac:dyDescent="0.25">
      <c r="A235" s="42" t="str">
        <f>HYPERLINK("Structures\MMV1205466.png","MMV1205466")</f>
        <v>MMV1205466</v>
      </c>
      <c r="B235" t="s">
        <v>1465</v>
      </c>
      <c r="C235" t="s">
        <v>1466</v>
      </c>
      <c r="D235" t="s">
        <v>1467</v>
      </c>
      <c r="E235">
        <v>392.411</v>
      </c>
      <c r="F235" s="41">
        <v>0.58620689655172409</v>
      </c>
      <c r="G235">
        <v>6</v>
      </c>
      <c r="H235">
        <v>5</v>
      </c>
      <c r="I235">
        <v>1</v>
      </c>
      <c r="J235">
        <v>92.78</v>
      </c>
      <c r="K235">
        <v>0</v>
      </c>
      <c r="L235">
        <v>2.88</v>
      </c>
      <c r="M235">
        <v>-4.83</v>
      </c>
      <c r="N235">
        <v>2.88</v>
      </c>
      <c r="O235" t="s">
        <v>1464</v>
      </c>
      <c r="P235" s="36">
        <f>IF(E235&lt;'Parameters for scoring'!O$9,1,0)+IF(E235&lt;'Parameters for scoring'!O$11,-1,0)+IF(E235&lt;'Parameters for scoring'!O$8,1,0)+IF(E235&lt;'Parameters for scoring'!O$12,-1,0)+IF(E235&lt;'Parameters for scoring'!O$7,1,0)+IF(E235&lt;'Parameters for scoring'!O$13,-2,0)+IF(E235&gt;'Parameters for scoring'!O$7,-1,0)</f>
        <v>3</v>
      </c>
      <c r="Q235" s="36">
        <f>IF(F235&lt;'Parameters for scoring'!P$9,1,0)+IF(F235&lt;'Parameters for scoring'!P$11,-1,0)+IF(F235&lt;'Parameters for scoring'!P$8,1,0)+IF(F235&lt;'Parameters for scoring'!P$12,-1,0)+IF(F235&lt;'Parameters for scoring'!P$7,1,0)+IF(F235&lt;'Parameters for scoring'!P$12,-2,0)+IF(F235&gt;'Parameters for scoring'!P$7,-1,0)</f>
        <v>1</v>
      </c>
      <c r="R235" s="36">
        <f>IF(G235='Parameters for scoring'!$U$8,3,0)+IF(G235='Parameters for scoring'!$U$7,2,0)+IF(G235='Parameters for scoring'!$U$10, 1,0)+IF(G235='Parameters for scoring'!$U$9,2,0)+IF(G235='Parameters for scoring'!$U$6,1,0)+IF(G235&gt;'Parameters for scoring'!$U$6,-1,0)+IF(G235&lt;'[1]Parameters for scoring'!$U$10,-1,0)</f>
        <v>2</v>
      </c>
      <c r="S235" s="36">
        <f>IF(H235='Parameters for scoring'!V$8,3,0)+IF(H235='Parameters for scoring'!V$7,2,0)+IF(H235='Parameters for scoring'!V$9,2,0)+IF(H235='Parameters for scoring'!V$6,1,0)+IF(H235='Parameters for scoring'!V$10,1,0)+IF(H235&gt;'Parameters for scoring'!V$6,-1,0)</f>
        <v>-1</v>
      </c>
      <c r="T235" s="36">
        <f>IF(I235='Parameters for scoring'!W$8,3,0)+IF(I235='Parameters for scoring'!W$7,2,0)+IF(I235='Parameters for scoring'!W$6,1,0)+IF(I235&gt;'Parameters for scoring'!W$6,-1,0)</f>
        <v>2</v>
      </c>
      <c r="U235" s="36">
        <f>IF(J235&lt;'Parameters for scoring'!Q$9,1,0)+IF(J235&lt;'Parameters for scoring'!Q$11,-1,0)+IF(J235&lt;'Parameters for scoring'!Q$8,1,0)+IF(J235&lt;'Parameters for scoring'!Q$11,-1,0)+IF(J235&lt;'Parameters for scoring'!Q$7,1,0)+IF(J235&lt;'Parameters for scoring'!Q$11,-2,0)+IF(J235&gt;'Parameters for scoring'!Q$7,-1,0)</f>
        <v>3</v>
      </c>
      <c r="V235" s="36">
        <f>IF(K235=-1, 2,0)+IF(K235=0,3,0)+IF(K235=1, -2,0)+IF(K235&gt;1,-3,0)+IF(K235=-2, 1,0)+IF(K235&lt;-2, -1,0)</f>
        <v>3</v>
      </c>
      <c r="W235" s="36">
        <f>IF(L235&lt;'Parameters for scoring'!R$9,1,0)+IF(L235&lt;'Parameters for scoring'!R$11,-1,0)+IF(L235&lt;'Parameters for scoring'!R$8,1,0)+IF(L235&lt;'Parameters for scoring'!R$12,-1,0)+IF(L235&lt;'Parameters for scoring'!R$7,1,0)+IF(L235&lt;'Parameters for scoring'!R$13,-2,0)+IF(L235&gt;'Parameters for scoring'!R$7,-1,0)</f>
        <v>3</v>
      </c>
      <c r="X235" s="36">
        <f>IF(M235&lt;'Parameters for scoring'!S$9,1,0)+IF(M235&lt;'Parameters for scoring'!S$11,-1,0)+IF(M235&lt;'Parameters for scoring'!S$8,1,0)+IF(M235&lt;'Parameters for scoring'!S$12,-1,0)+IF(M235&lt;'Parameters for scoring'!S$7,1,0)+IF(M235&lt;'Parameters for scoring'!S$13,-2,0)+IF(M235&gt;'Parameters for scoring'!S$7,-1,0)</f>
        <v>3</v>
      </c>
      <c r="Y235" s="36">
        <f>IF(N235&lt;'Parameters for scoring'!T$9,1,0)+IF(N235&lt;'Parameters for scoring'!T$11,-1,0)+IF(N235&lt;'Parameters for scoring'!T$8,1,0)+IF(N235&lt;'Parameters for scoring'!T$12,-1,0)+IF(N235&lt;'Parameters for scoring'!T$7,1,0)+IF(N235&lt;'Parameters for scoring'!T$13,-2,0)+IF(N235&gt;'Parameters for scoring'!T$7,-1,0)</f>
        <v>3</v>
      </c>
      <c r="Z235" s="36">
        <f>SUM(P235:U235)/2+V235+SUM(W235:X235)/2+Y235</f>
        <v>14</v>
      </c>
      <c r="AA235" s="39" t="s">
        <v>57</v>
      </c>
    </row>
    <row r="236" spans="1:27" x14ac:dyDescent="0.25">
      <c r="A236" s="42" t="str">
        <f>HYPERLINK("Structures\MMV1167992.png","MMV1167992")</f>
        <v>MMV1167992</v>
      </c>
      <c r="B236" t="s">
        <v>1483</v>
      </c>
      <c r="C236" t="s">
        <v>1484</v>
      </c>
      <c r="D236" t="s">
        <v>1485</v>
      </c>
      <c r="E236">
        <v>436.49099999999999</v>
      </c>
      <c r="F236" s="41">
        <v>0.5</v>
      </c>
      <c r="G236">
        <v>6</v>
      </c>
      <c r="H236">
        <v>4</v>
      </c>
      <c r="I236">
        <v>2</v>
      </c>
      <c r="J236">
        <v>95.91</v>
      </c>
      <c r="K236">
        <v>0</v>
      </c>
      <c r="L236">
        <v>2.15</v>
      </c>
      <c r="M236">
        <v>-5.1100000000000003</v>
      </c>
      <c r="N236">
        <v>2.15</v>
      </c>
      <c r="O236" t="s">
        <v>1482</v>
      </c>
      <c r="P236" s="36">
        <f>IF(E236&lt;'Parameters for scoring'!O$9,1,0)+IF(E236&lt;'Parameters for scoring'!O$11,-1,0)+IF(E236&lt;'Parameters for scoring'!O$8,1,0)+IF(E236&lt;'Parameters for scoring'!O$12,-1,0)+IF(E236&lt;'Parameters for scoring'!O$7,1,0)+IF(E236&lt;'Parameters for scoring'!O$13,-2,0)+IF(E236&gt;'Parameters for scoring'!O$7,-1,0)</f>
        <v>2</v>
      </c>
      <c r="Q236" s="36">
        <f>IF(F236&lt;'Parameters for scoring'!P$9,1,0)+IF(F236&lt;'Parameters for scoring'!P$11,-1,0)+IF(F236&lt;'Parameters for scoring'!P$8,1,0)+IF(F236&lt;'Parameters for scoring'!P$12,-1,0)+IF(F236&lt;'Parameters for scoring'!P$7,1,0)+IF(F236&lt;'Parameters for scoring'!P$12,-2,0)+IF(F236&gt;'Parameters for scoring'!P$7,-1,0)</f>
        <v>1</v>
      </c>
      <c r="R236" s="36">
        <f>IF(G236='Parameters for scoring'!$U$8,3,0)+IF(G236='Parameters for scoring'!$U$7,2,0)+IF(G236='Parameters for scoring'!$U$10, 1,0)+IF(G236='Parameters for scoring'!$U$9,2,0)+IF(G236='Parameters for scoring'!$U$6,1,0)+IF(G236&gt;'Parameters for scoring'!$U$6,-1,0)+IF(G236&lt;'[1]Parameters for scoring'!$U$10,-1,0)</f>
        <v>2</v>
      </c>
      <c r="S236" s="36">
        <f>IF(H236='Parameters for scoring'!V$8,3,0)+IF(H236='Parameters for scoring'!V$7,2,0)+IF(H236='Parameters for scoring'!V$9,2,0)+IF(H236='Parameters for scoring'!V$6,1,0)+IF(H236='Parameters for scoring'!V$10,1,0)+IF(H236&gt;'Parameters for scoring'!V$6,-1,0)</f>
        <v>1</v>
      </c>
      <c r="T236" s="36">
        <f>IF(I236='Parameters for scoring'!W$8,3,0)+IF(I236='Parameters for scoring'!W$7,2,0)+IF(I236='Parameters for scoring'!W$6,1,0)+IF(I236&gt;'Parameters for scoring'!W$6,-1,0)</f>
        <v>1</v>
      </c>
      <c r="U236" s="36">
        <f>IF(J236&lt;'Parameters for scoring'!Q$9,1,0)+IF(J236&lt;'Parameters for scoring'!Q$11,-1,0)+IF(J236&lt;'Parameters for scoring'!Q$8,1,0)+IF(J236&lt;'Parameters for scoring'!Q$11,-1,0)+IF(J236&lt;'Parameters for scoring'!Q$7,1,0)+IF(J236&lt;'Parameters for scoring'!Q$11,-2,0)+IF(J236&gt;'Parameters for scoring'!Q$7,-1,0)</f>
        <v>3</v>
      </c>
      <c r="V236" s="36">
        <f>IF(K236=-1, 2,0)+IF(K236=0,3,0)+IF(K236=1, -2,0)+IF(K236&gt;1,-3,0)+IF(K236=-2, 1,0)+IF(K236&lt;-2, -1,0)</f>
        <v>3</v>
      </c>
      <c r="W236" s="36">
        <f>IF(L236&lt;'Parameters for scoring'!R$9,1,0)+IF(L236&lt;'Parameters for scoring'!R$11,-1,0)+IF(L236&lt;'Parameters for scoring'!R$8,1,0)+IF(L236&lt;'Parameters for scoring'!R$12,-1,0)+IF(L236&lt;'Parameters for scoring'!R$7,1,0)+IF(L236&lt;'Parameters for scoring'!R$13,-2,0)+IF(L236&gt;'Parameters for scoring'!R$7,-1,0)</f>
        <v>3</v>
      </c>
      <c r="X236" s="36">
        <f>IF(M236&lt;'Parameters for scoring'!S$9,1,0)+IF(M236&lt;'Parameters for scoring'!S$11,-1,0)+IF(M236&lt;'Parameters for scoring'!S$8,1,0)+IF(M236&lt;'Parameters for scoring'!S$12,-1,0)+IF(M236&lt;'Parameters for scoring'!S$7,1,0)+IF(M236&lt;'Parameters for scoring'!S$13,-2,0)+IF(M236&gt;'Parameters for scoring'!S$7,-1,0)</f>
        <v>3</v>
      </c>
      <c r="Y236" s="36">
        <f>IF(N236&lt;'Parameters for scoring'!T$9,1,0)+IF(N236&lt;'Parameters for scoring'!T$11,-1,0)+IF(N236&lt;'Parameters for scoring'!T$8,1,0)+IF(N236&lt;'Parameters for scoring'!T$12,-1,0)+IF(N236&lt;'Parameters for scoring'!T$7,1,0)+IF(N236&lt;'Parameters for scoring'!T$13,-2,0)+IF(N236&gt;'Parameters for scoring'!T$7,-1,0)</f>
        <v>3</v>
      </c>
      <c r="Z236" s="36">
        <f>SUM(P236:U236)/2+V236+SUM(W236:X236)/2+Y236</f>
        <v>14</v>
      </c>
      <c r="AA236" s="39" t="s">
        <v>57</v>
      </c>
    </row>
    <row r="237" spans="1:27" x14ac:dyDescent="0.25">
      <c r="A237" s="42" t="str">
        <f>HYPERLINK("Structures\MMV1069399.png","MMV1069399")</f>
        <v>MMV1069399</v>
      </c>
      <c r="B237" t="s">
        <v>1491</v>
      </c>
      <c r="C237" t="s">
        <v>1492</v>
      </c>
      <c r="D237" t="s">
        <v>1493</v>
      </c>
      <c r="E237">
        <v>419.86</v>
      </c>
      <c r="F237" s="41">
        <v>0.41379310344827586</v>
      </c>
      <c r="G237">
        <v>6</v>
      </c>
      <c r="H237">
        <v>5</v>
      </c>
      <c r="I237">
        <v>1</v>
      </c>
      <c r="J237">
        <v>110.01</v>
      </c>
      <c r="K237">
        <v>0</v>
      </c>
      <c r="L237">
        <v>2.59</v>
      </c>
      <c r="M237">
        <v>-4.45</v>
      </c>
      <c r="N237">
        <v>2.59</v>
      </c>
      <c r="O237" t="s">
        <v>1490</v>
      </c>
      <c r="P237" s="36">
        <f>IF(E237&lt;'Parameters for scoring'!O$9,1,0)+IF(E237&lt;'Parameters for scoring'!O$11,-1,0)+IF(E237&lt;'Parameters for scoring'!O$8,1,0)+IF(E237&lt;'Parameters for scoring'!O$12,-1,0)+IF(E237&lt;'Parameters for scoring'!O$7,1,0)+IF(E237&lt;'Parameters for scoring'!O$13,-2,0)+IF(E237&gt;'Parameters for scoring'!O$7,-1,0)</f>
        <v>2</v>
      </c>
      <c r="Q237" s="36">
        <f>IF(F237&lt;'Parameters for scoring'!P$9,1,0)+IF(F237&lt;'Parameters for scoring'!P$11,-1,0)+IF(F237&lt;'Parameters for scoring'!P$8,1,0)+IF(F237&lt;'Parameters for scoring'!P$12,-1,0)+IF(F237&lt;'Parameters for scoring'!P$7,1,0)+IF(F237&lt;'Parameters for scoring'!P$12,-2,0)+IF(F237&gt;'Parameters for scoring'!P$7,-1,0)</f>
        <v>2</v>
      </c>
      <c r="R237" s="36">
        <f>IF(G237='Parameters for scoring'!$U$8,3,0)+IF(G237='Parameters for scoring'!$U$7,2,0)+IF(G237='Parameters for scoring'!$U$10, 1,0)+IF(G237='Parameters for scoring'!$U$9,2,0)+IF(G237='Parameters for scoring'!$U$6,1,0)+IF(G237&gt;'Parameters for scoring'!$U$6,-1,0)+IF(G237&lt;'[1]Parameters for scoring'!$U$10,-1,0)</f>
        <v>2</v>
      </c>
      <c r="S237" s="36">
        <f>IF(H237='Parameters for scoring'!V$8,3,0)+IF(H237='Parameters for scoring'!V$7,2,0)+IF(H237='Parameters for scoring'!V$9,2,0)+IF(H237='Parameters for scoring'!V$6,1,0)+IF(H237='Parameters for scoring'!V$10,1,0)+IF(H237&gt;'Parameters for scoring'!V$6,-1,0)</f>
        <v>-1</v>
      </c>
      <c r="T237" s="36">
        <f>IF(I237='Parameters for scoring'!W$8,3,0)+IF(I237='Parameters for scoring'!W$7,2,0)+IF(I237='Parameters for scoring'!W$6,1,0)+IF(I237&gt;'Parameters for scoring'!W$6,-1,0)</f>
        <v>2</v>
      </c>
      <c r="U237" s="36">
        <f>IF(J237&lt;'Parameters for scoring'!Q$9,1,0)+IF(J237&lt;'Parameters for scoring'!Q$11,-1,0)+IF(J237&lt;'Parameters for scoring'!Q$8,1,0)+IF(J237&lt;'Parameters for scoring'!Q$11,-1,0)+IF(J237&lt;'Parameters for scoring'!Q$7,1,0)+IF(J237&lt;'Parameters for scoring'!Q$11,-2,0)+IF(J237&gt;'Parameters for scoring'!Q$7,-1,0)</f>
        <v>3</v>
      </c>
      <c r="V237" s="36">
        <f>IF(K237=-1, 2,0)+IF(K237=0,3,0)+IF(K237=1, -2,0)+IF(K237&gt;1,-3,0)+IF(K237=-2, 1,0)+IF(K237&lt;-2, -1,0)</f>
        <v>3</v>
      </c>
      <c r="W237" s="36">
        <f>IF(L237&lt;'Parameters for scoring'!R$9,1,0)+IF(L237&lt;'Parameters for scoring'!R$11,-1,0)+IF(L237&lt;'Parameters for scoring'!R$8,1,0)+IF(L237&lt;'Parameters for scoring'!R$12,-1,0)+IF(L237&lt;'Parameters for scoring'!R$7,1,0)+IF(L237&lt;'Parameters for scoring'!R$13,-2,0)+IF(L237&gt;'Parameters for scoring'!R$7,-1,0)</f>
        <v>3</v>
      </c>
      <c r="X237" s="36">
        <f>IF(M237&lt;'Parameters for scoring'!S$9,1,0)+IF(M237&lt;'Parameters for scoring'!S$11,-1,0)+IF(M237&lt;'Parameters for scoring'!S$8,1,0)+IF(M237&lt;'Parameters for scoring'!S$12,-1,0)+IF(M237&lt;'Parameters for scoring'!S$7,1,0)+IF(M237&lt;'Parameters for scoring'!S$13,-2,0)+IF(M237&gt;'Parameters for scoring'!S$7,-1,0)</f>
        <v>3</v>
      </c>
      <c r="Y237" s="36">
        <f>IF(N237&lt;'Parameters for scoring'!T$9,1,0)+IF(N237&lt;'Parameters for scoring'!T$11,-1,0)+IF(N237&lt;'Parameters for scoring'!T$8,1,0)+IF(N237&lt;'Parameters for scoring'!T$12,-1,0)+IF(N237&lt;'Parameters for scoring'!T$7,1,0)+IF(N237&lt;'Parameters for scoring'!T$13,-2,0)+IF(N237&gt;'Parameters for scoring'!T$7,-1,0)</f>
        <v>3</v>
      </c>
      <c r="Z237" s="36">
        <f>SUM(P237:U237)/2+V237+SUM(W237:X237)/2+Y237</f>
        <v>14</v>
      </c>
      <c r="AA237" s="39" t="s">
        <v>57</v>
      </c>
    </row>
    <row r="238" spans="1:27" x14ac:dyDescent="0.25">
      <c r="A238" s="42" t="str">
        <f>HYPERLINK("Structures\MMV1509352.png","MMV1509352")</f>
        <v>MMV1509352</v>
      </c>
      <c r="B238" t="s">
        <v>1513</v>
      </c>
      <c r="C238" t="s">
        <v>1514</v>
      </c>
      <c r="D238" t="s">
        <v>1515</v>
      </c>
      <c r="E238">
        <v>385.82</v>
      </c>
      <c r="F238" s="17">
        <v>0.48</v>
      </c>
      <c r="G238">
        <v>6</v>
      </c>
      <c r="H238">
        <v>6</v>
      </c>
      <c r="I238">
        <v>0</v>
      </c>
      <c r="J238">
        <v>88.13</v>
      </c>
      <c r="K238">
        <v>-1</v>
      </c>
      <c r="L238">
        <v>2.34</v>
      </c>
      <c r="M238">
        <v>-3.89</v>
      </c>
      <c r="N238">
        <v>2.75</v>
      </c>
      <c r="O238" t="s">
        <v>1512</v>
      </c>
      <c r="P238" s="36">
        <f>IF(E238&lt;'Parameters for scoring'!O$9,1,0)+IF(E238&lt;'Parameters for scoring'!O$11,-1,0)+IF(E238&lt;'Parameters for scoring'!O$8,1,0)+IF(E238&lt;'Parameters for scoring'!O$12,-1,0)+IF(E238&lt;'Parameters for scoring'!O$7,1,0)+IF(E238&lt;'Parameters for scoring'!O$13,-2,0)+IF(E238&gt;'Parameters for scoring'!O$7,-1,0)</f>
        <v>3</v>
      </c>
      <c r="Q238" s="36">
        <f>IF(F238&lt;'Parameters for scoring'!P$9,1,0)+IF(F238&lt;'Parameters for scoring'!P$11,-1,0)+IF(F238&lt;'Parameters for scoring'!P$8,1,0)+IF(F238&lt;'Parameters for scoring'!P$12,-1,0)+IF(F238&lt;'Parameters for scoring'!P$7,1,0)+IF(F238&lt;'Parameters for scoring'!P$12,-2,0)+IF(F238&gt;'Parameters for scoring'!P$7,-1,0)</f>
        <v>2</v>
      </c>
      <c r="R238" s="36">
        <f>IF(G238='Parameters for scoring'!$U$8,3,0)+IF(G238='Parameters for scoring'!$U$7,2,0)+IF(G238='Parameters for scoring'!$U$10, 1,0)+IF(G238='Parameters for scoring'!$U$9,2,0)+IF(G238='Parameters for scoring'!$U$6,1,0)+IF(G238&gt;'Parameters for scoring'!$U$6,-1,0)+IF(G238&lt;'[1]Parameters for scoring'!$U$10,-1,0)</f>
        <v>2</v>
      </c>
      <c r="S238" s="36">
        <f>IF(H238='Parameters for scoring'!V$8,3,0)+IF(H238='Parameters for scoring'!V$7,2,0)+IF(H238='Parameters for scoring'!V$9,2,0)+IF(H238='Parameters for scoring'!V$6,1,0)+IF(H238='Parameters for scoring'!V$10,1,0)+IF(H238&gt;'Parameters for scoring'!V$6,-1,0)</f>
        <v>-1</v>
      </c>
      <c r="T238" s="36">
        <f>IF(I238='Parameters for scoring'!W$8,3,0)+IF(I238='Parameters for scoring'!W$7,2,0)+IF(I238='Parameters for scoring'!W$6,1,0)+IF(I238&gt;'Parameters for scoring'!W$6,-1,0)</f>
        <v>3</v>
      </c>
      <c r="U238" s="36">
        <f>IF(J238&lt;'Parameters for scoring'!Q$9,1,0)+IF(J238&lt;'Parameters for scoring'!Q$11,-1,0)+IF(J238&lt;'Parameters for scoring'!Q$8,1,0)+IF(J238&lt;'Parameters for scoring'!Q$11,-1,0)+IF(J238&lt;'Parameters for scoring'!Q$7,1,0)+IF(J238&lt;'Parameters for scoring'!Q$11,-2,0)+IF(J238&gt;'Parameters for scoring'!Q$7,-1,0)</f>
        <v>3</v>
      </c>
      <c r="V238" s="36">
        <f>IF(K238=-1, 2,0)+IF(K238=0,3,0)+IF(K238=1, -2,0)+IF(K238&gt;1,-3,0)+IF(K238=-2, 1,0)+IF(K238&lt;-2, -1,0)</f>
        <v>2</v>
      </c>
      <c r="W238" s="36">
        <f>IF(L238&lt;'Parameters for scoring'!R$9,1,0)+IF(L238&lt;'Parameters for scoring'!R$11,-1,0)+IF(L238&lt;'Parameters for scoring'!R$8,1,0)+IF(L238&lt;'Parameters for scoring'!R$12,-1,0)+IF(L238&lt;'Parameters for scoring'!R$7,1,0)+IF(L238&lt;'Parameters for scoring'!R$13,-2,0)+IF(L238&gt;'Parameters for scoring'!R$7,-1,0)</f>
        <v>3</v>
      </c>
      <c r="X238" s="36">
        <f>IF(M238&lt;'Parameters for scoring'!S$9,1,0)+IF(M238&lt;'Parameters for scoring'!S$11,-1,0)+IF(M238&lt;'Parameters for scoring'!S$8,1,0)+IF(M238&lt;'Parameters for scoring'!S$12,-1,0)+IF(M238&lt;'Parameters for scoring'!S$7,1,0)+IF(M238&lt;'Parameters for scoring'!S$13,-2,0)+IF(M238&gt;'Parameters for scoring'!S$7,-1,0)</f>
        <v>3</v>
      </c>
      <c r="Y238" s="36">
        <f>IF(N238&lt;'Parameters for scoring'!T$9,1,0)+IF(N238&lt;'Parameters for scoring'!T$11,-1,0)+IF(N238&lt;'Parameters for scoring'!T$8,1,0)+IF(N238&lt;'Parameters for scoring'!T$12,-1,0)+IF(N238&lt;'Parameters for scoring'!T$7,1,0)+IF(N238&lt;'Parameters for scoring'!T$13,-2,0)+IF(N238&gt;'Parameters for scoring'!T$7,-1,0)</f>
        <v>3</v>
      </c>
      <c r="Z238" s="36">
        <f>SUM(P238:U238)/2+V238+SUM(W238:X238)/2+Y238</f>
        <v>14</v>
      </c>
      <c r="AA238" s="39" t="s">
        <v>57</v>
      </c>
    </row>
    <row r="239" spans="1:27" x14ac:dyDescent="0.25">
      <c r="A239" s="42" t="str">
        <f>HYPERLINK("Structures\MMV1440277.png","MMV1440277")</f>
        <v>MMV1440277</v>
      </c>
      <c r="B239" t="s">
        <v>1540</v>
      </c>
      <c r="C239" t="s">
        <v>1541</v>
      </c>
      <c r="D239" t="s">
        <v>1542</v>
      </c>
      <c r="E239">
        <v>409.15</v>
      </c>
      <c r="F239" s="17">
        <v>0.46153846153846156</v>
      </c>
      <c r="G239">
        <v>5</v>
      </c>
      <c r="H239">
        <v>4</v>
      </c>
      <c r="I239">
        <v>2</v>
      </c>
      <c r="J239">
        <v>90.87</v>
      </c>
      <c r="K239">
        <v>0</v>
      </c>
      <c r="L239">
        <v>1.23</v>
      </c>
      <c r="M239">
        <v>-4.4800000000000004</v>
      </c>
      <c r="N239">
        <v>1.23</v>
      </c>
      <c r="O239" t="s">
        <v>1539</v>
      </c>
      <c r="P239" s="36">
        <f>IF(E239&lt;'Parameters for scoring'!O$9,1,0)+IF(E239&lt;'Parameters for scoring'!O$11,-1,0)+IF(E239&lt;'Parameters for scoring'!O$8,1,0)+IF(E239&lt;'Parameters for scoring'!O$12,-1,0)+IF(E239&lt;'Parameters for scoring'!O$7,1,0)+IF(E239&lt;'Parameters for scoring'!O$13,-2,0)+IF(E239&gt;'Parameters for scoring'!O$7,-1,0)</f>
        <v>2</v>
      </c>
      <c r="Q239" s="36">
        <f>IF(F239&lt;'Parameters for scoring'!P$9,1,0)+IF(F239&lt;'Parameters for scoring'!P$11,-1,0)+IF(F239&lt;'Parameters for scoring'!P$8,1,0)+IF(F239&lt;'Parameters for scoring'!P$12,-1,0)+IF(F239&lt;'Parameters for scoring'!P$7,1,0)+IF(F239&lt;'Parameters for scoring'!P$12,-2,0)+IF(F239&gt;'Parameters for scoring'!P$7,-1,0)</f>
        <v>2</v>
      </c>
      <c r="R239" s="36">
        <f>IF(G239='Parameters for scoring'!$U$8,3,0)+IF(G239='Parameters for scoring'!$U$7,2,0)+IF(G239='Parameters for scoring'!$U$10, 1,0)+IF(G239='Parameters for scoring'!$U$9,2,0)+IF(G239='Parameters for scoring'!$U$6,1,0)+IF(G239&gt;'Parameters for scoring'!$U$6,-1,0)+IF(G239&lt;'[1]Parameters for scoring'!$U$10,-1,0)</f>
        <v>3</v>
      </c>
      <c r="S239" s="36">
        <f>IF(H239='Parameters for scoring'!V$8,3,0)+IF(H239='Parameters for scoring'!V$7,2,0)+IF(H239='Parameters for scoring'!V$9,2,0)+IF(H239='Parameters for scoring'!V$6,1,0)+IF(H239='Parameters for scoring'!V$10,1,0)+IF(H239&gt;'Parameters for scoring'!V$6,-1,0)</f>
        <v>1</v>
      </c>
      <c r="T239" s="36">
        <f>IF(I239='Parameters for scoring'!W$8,3,0)+IF(I239='Parameters for scoring'!W$7,2,0)+IF(I239='Parameters for scoring'!W$6,1,0)+IF(I239&gt;'Parameters for scoring'!W$6,-1,0)</f>
        <v>1</v>
      </c>
      <c r="U239" s="36">
        <f>IF(J239&lt;'Parameters for scoring'!Q$9,1,0)+IF(J239&lt;'Parameters for scoring'!Q$11,-1,0)+IF(J239&lt;'Parameters for scoring'!Q$8,1,0)+IF(J239&lt;'Parameters for scoring'!Q$11,-1,0)+IF(J239&lt;'Parameters for scoring'!Q$7,1,0)+IF(J239&lt;'Parameters for scoring'!Q$11,-2,0)+IF(J239&gt;'Parameters for scoring'!Q$7,-1,0)</f>
        <v>3</v>
      </c>
      <c r="V239" s="36">
        <f>IF(K239=-1, 2,0)+IF(K239=0,3,0)+IF(K239=1, -2,0)+IF(K239&gt;1,-3,0)+IF(K239=-2, 1,0)+IF(K239&lt;-2, -1,0)</f>
        <v>3</v>
      </c>
      <c r="W239" s="36">
        <f>IF(L239&lt;'Parameters for scoring'!R$9,1,0)+IF(L239&lt;'Parameters for scoring'!R$11,-1,0)+IF(L239&lt;'Parameters for scoring'!R$8,1,0)+IF(L239&lt;'Parameters for scoring'!R$12,-1,0)+IF(L239&lt;'Parameters for scoring'!R$7,1,0)+IF(L239&lt;'Parameters for scoring'!R$13,-2,0)+IF(L239&gt;'Parameters for scoring'!R$7,-1,0)</f>
        <v>3</v>
      </c>
      <c r="X239" s="36">
        <f>IF(M239&lt;'Parameters for scoring'!S$9,1,0)+IF(M239&lt;'Parameters for scoring'!S$11,-1,0)+IF(M239&lt;'Parameters for scoring'!S$8,1,0)+IF(M239&lt;'Parameters for scoring'!S$12,-1,0)+IF(M239&lt;'Parameters for scoring'!S$7,1,0)+IF(M239&lt;'Parameters for scoring'!S$13,-2,0)+IF(M239&gt;'Parameters for scoring'!S$7,-1,0)</f>
        <v>3</v>
      </c>
      <c r="Y239" s="36">
        <f>IF(N239&lt;'Parameters for scoring'!T$9,1,0)+IF(N239&lt;'Parameters for scoring'!T$11,-1,0)+IF(N239&lt;'Parameters for scoring'!T$8,1,0)+IF(N239&lt;'Parameters for scoring'!T$12,-1,0)+IF(N239&lt;'Parameters for scoring'!T$7,1,0)+IF(N239&lt;'Parameters for scoring'!T$13,-2,0)+IF(N239&gt;'Parameters for scoring'!T$7,-1,0)</f>
        <v>2</v>
      </c>
      <c r="Z239" s="36">
        <f>SUM(P239:U239)/2+V239+SUM(W239:X239)/2+Y239</f>
        <v>14</v>
      </c>
      <c r="AA239" s="39" t="s">
        <v>57</v>
      </c>
    </row>
    <row r="240" spans="1:27" x14ac:dyDescent="0.25">
      <c r="A240" s="42" t="str">
        <f>HYPERLINK("Structures\MMV1487924.png","MMV1487924")</f>
        <v>MMV1487924</v>
      </c>
      <c r="B240" t="s">
        <v>1547</v>
      </c>
      <c r="C240" t="s">
        <v>1548</v>
      </c>
      <c r="D240" t="s">
        <v>1549</v>
      </c>
      <c r="E240">
        <v>383.8</v>
      </c>
      <c r="F240" s="17">
        <v>0.48</v>
      </c>
      <c r="G240">
        <v>6</v>
      </c>
      <c r="H240">
        <v>6</v>
      </c>
      <c r="I240">
        <v>1</v>
      </c>
      <c r="J240">
        <v>115.32</v>
      </c>
      <c r="K240">
        <v>0</v>
      </c>
      <c r="L240">
        <v>2.16</v>
      </c>
      <c r="M240">
        <v>-4.5599999999999996</v>
      </c>
      <c r="N240">
        <v>2.16</v>
      </c>
      <c r="O240" t="s">
        <v>1546</v>
      </c>
      <c r="P240" s="36">
        <f>IF(E240&lt;'Parameters for scoring'!O$9,1,0)+IF(E240&lt;'Parameters for scoring'!O$11,-1,0)+IF(E240&lt;'Parameters for scoring'!O$8,1,0)+IF(E240&lt;'Parameters for scoring'!O$12,-1,0)+IF(E240&lt;'Parameters for scoring'!O$7,1,0)+IF(E240&lt;'Parameters for scoring'!O$13,-2,0)+IF(E240&gt;'Parameters for scoring'!O$7,-1,0)</f>
        <v>3</v>
      </c>
      <c r="Q240" s="36">
        <f>IF(F240&lt;'Parameters for scoring'!P$9,1,0)+IF(F240&lt;'Parameters for scoring'!P$11,-1,0)+IF(F240&lt;'Parameters for scoring'!P$8,1,0)+IF(F240&lt;'Parameters for scoring'!P$12,-1,0)+IF(F240&lt;'Parameters for scoring'!P$7,1,0)+IF(F240&lt;'Parameters for scoring'!P$12,-2,0)+IF(F240&gt;'Parameters for scoring'!P$7,-1,0)</f>
        <v>2</v>
      </c>
      <c r="R240" s="36">
        <f>IF(G240='Parameters for scoring'!$U$8,3,0)+IF(G240='Parameters for scoring'!$U$7,2,0)+IF(G240='Parameters for scoring'!$U$10, 1,0)+IF(G240='Parameters for scoring'!$U$9,2,0)+IF(G240='Parameters for scoring'!$U$6,1,0)+IF(G240&gt;'Parameters for scoring'!$U$6,-1,0)+IF(G240&lt;'[1]Parameters for scoring'!$U$10,-1,0)</f>
        <v>2</v>
      </c>
      <c r="S240" s="36">
        <f>IF(H240='Parameters for scoring'!V$8,3,0)+IF(H240='Parameters for scoring'!V$7,2,0)+IF(H240='Parameters for scoring'!V$9,2,0)+IF(H240='Parameters for scoring'!V$6,1,0)+IF(H240='Parameters for scoring'!V$10,1,0)+IF(H240&gt;'Parameters for scoring'!V$6,-1,0)</f>
        <v>-1</v>
      </c>
      <c r="T240" s="36">
        <f>IF(I240='Parameters for scoring'!W$8,3,0)+IF(I240='Parameters for scoring'!W$7,2,0)+IF(I240='Parameters for scoring'!W$6,1,0)+IF(I240&gt;'Parameters for scoring'!W$6,-1,0)</f>
        <v>2</v>
      </c>
      <c r="U240" s="36">
        <f>IF(J240&lt;'Parameters for scoring'!Q$9,1,0)+IF(J240&lt;'Parameters for scoring'!Q$11,-1,0)+IF(J240&lt;'Parameters for scoring'!Q$8,1,0)+IF(J240&lt;'Parameters for scoring'!Q$11,-1,0)+IF(J240&lt;'Parameters for scoring'!Q$7,1,0)+IF(J240&lt;'Parameters for scoring'!Q$11,-2,0)+IF(J240&gt;'Parameters for scoring'!Q$7,-1,0)</f>
        <v>2</v>
      </c>
      <c r="V240" s="36">
        <f>IF(K240=-1, 2,0)+IF(K240=0,3,0)+IF(K240=1, -2,0)+IF(K240&gt;1,-3,0)+IF(K240=-2, 1,0)+IF(K240&lt;-2, -1,0)</f>
        <v>3</v>
      </c>
      <c r="W240" s="36">
        <f>IF(L240&lt;'Parameters for scoring'!R$9,1,0)+IF(L240&lt;'Parameters for scoring'!R$11,-1,0)+IF(L240&lt;'Parameters for scoring'!R$8,1,0)+IF(L240&lt;'Parameters for scoring'!R$12,-1,0)+IF(L240&lt;'Parameters for scoring'!R$7,1,0)+IF(L240&lt;'Parameters for scoring'!R$13,-2,0)+IF(L240&gt;'Parameters for scoring'!R$7,-1,0)</f>
        <v>3</v>
      </c>
      <c r="X240" s="36">
        <f>IF(M240&lt;'Parameters for scoring'!S$9,1,0)+IF(M240&lt;'Parameters for scoring'!S$11,-1,0)+IF(M240&lt;'Parameters for scoring'!S$8,1,0)+IF(M240&lt;'Parameters for scoring'!S$12,-1,0)+IF(M240&lt;'Parameters for scoring'!S$7,1,0)+IF(M240&lt;'Parameters for scoring'!S$13,-2,0)+IF(M240&gt;'Parameters for scoring'!S$7,-1,0)</f>
        <v>3</v>
      </c>
      <c r="Y240" s="36">
        <f>IF(N240&lt;'Parameters for scoring'!T$9,1,0)+IF(N240&lt;'Parameters for scoring'!T$11,-1,0)+IF(N240&lt;'Parameters for scoring'!T$8,1,0)+IF(N240&lt;'Parameters for scoring'!T$12,-1,0)+IF(N240&lt;'Parameters for scoring'!T$7,1,0)+IF(N240&lt;'Parameters for scoring'!T$13,-2,0)+IF(N240&gt;'Parameters for scoring'!T$7,-1,0)</f>
        <v>3</v>
      </c>
      <c r="Z240" s="36">
        <f>SUM(P240:U240)/2+V240+SUM(W240:X240)/2+Y240</f>
        <v>14</v>
      </c>
      <c r="AA240" s="39" t="s">
        <v>57</v>
      </c>
    </row>
    <row r="241" spans="1:27" x14ac:dyDescent="0.25">
      <c r="A241" s="42" t="str">
        <f>HYPERLINK("Structures\MMV1162938.png","MMV1162938")</f>
        <v>MMV1162938</v>
      </c>
      <c r="B241" t="s">
        <v>1559</v>
      </c>
      <c r="C241" t="s">
        <v>1560</v>
      </c>
      <c r="D241" t="s">
        <v>1561</v>
      </c>
      <c r="E241">
        <v>412.39</v>
      </c>
      <c r="F241" s="17">
        <v>0.5714285714285714</v>
      </c>
      <c r="G241">
        <v>5</v>
      </c>
      <c r="H241">
        <v>6</v>
      </c>
      <c r="I241">
        <v>1</v>
      </c>
      <c r="J241">
        <v>84.42</v>
      </c>
      <c r="K241">
        <v>0</v>
      </c>
      <c r="L241">
        <v>4.28</v>
      </c>
      <c r="M241">
        <v>-5.15</v>
      </c>
      <c r="N241">
        <v>4.28</v>
      </c>
      <c r="O241" t="s">
        <v>1558</v>
      </c>
      <c r="P241" s="36">
        <f>IF(E241&lt;'Parameters for scoring'!O$9,1,0)+IF(E241&lt;'Parameters for scoring'!O$11,-1,0)+IF(E241&lt;'Parameters for scoring'!O$8,1,0)+IF(E241&lt;'Parameters for scoring'!O$12,-1,0)+IF(E241&lt;'Parameters for scoring'!O$7,1,0)+IF(E241&lt;'Parameters for scoring'!O$13,-2,0)+IF(E241&gt;'Parameters for scoring'!O$7,-1,0)</f>
        <v>2</v>
      </c>
      <c r="Q241" s="36">
        <f>IF(F241&lt;'Parameters for scoring'!P$9,1,0)+IF(F241&lt;'Parameters for scoring'!P$11,-1,0)+IF(F241&lt;'Parameters for scoring'!P$8,1,0)+IF(F241&lt;'Parameters for scoring'!P$12,-1,0)+IF(F241&lt;'Parameters for scoring'!P$7,1,0)+IF(F241&lt;'Parameters for scoring'!P$12,-2,0)+IF(F241&gt;'Parameters for scoring'!P$7,-1,0)</f>
        <v>1</v>
      </c>
      <c r="R241" s="36">
        <f>IF(G241='Parameters for scoring'!$U$8,3,0)+IF(G241='Parameters for scoring'!$U$7,2,0)+IF(G241='Parameters for scoring'!$U$10, 1,0)+IF(G241='Parameters for scoring'!$U$9,2,0)+IF(G241='Parameters for scoring'!$U$6,1,0)+IF(G241&gt;'Parameters for scoring'!$U$6,-1,0)+IF(G241&lt;'[1]Parameters for scoring'!$U$10,-1,0)</f>
        <v>3</v>
      </c>
      <c r="S241" s="36">
        <f>IF(H241='Parameters for scoring'!V$8,3,0)+IF(H241='Parameters for scoring'!V$7,2,0)+IF(H241='Parameters for scoring'!V$9,2,0)+IF(H241='Parameters for scoring'!V$6,1,0)+IF(H241='Parameters for scoring'!V$10,1,0)+IF(H241&gt;'Parameters for scoring'!V$6,-1,0)</f>
        <v>-1</v>
      </c>
      <c r="T241" s="36">
        <f>IF(I241='Parameters for scoring'!W$8,3,0)+IF(I241='Parameters for scoring'!W$7,2,0)+IF(I241='Parameters for scoring'!W$6,1,0)+IF(I241&gt;'Parameters for scoring'!W$6,-1,0)</f>
        <v>2</v>
      </c>
      <c r="U241" s="36">
        <f>IF(J241&lt;'Parameters for scoring'!Q$9,1,0)+IF(J241&lt;'Parameters for scoring'!Q$11,-1,0)+IF(J241&lt;'Parameters for scoring'!Q$8,1,0)+IF(J241&lt;'Parameters for scoring'!Q$11,-1,0)+IF(J241&lt;'Parameters for scoring'!Q$7,1,0)+IF(J241&lt;'Parameters for scoring'!Q$11,-2,0)+IF(J241&gt;'Parameters for scoring'!Q$7,-1,0)</f>
        <v>3</v>
      </c>
      <c r="V241" s="36">
        <f>IF(K241=-1, 2,0)+IF(K241=0,3,0)+IF(K241=1, -2,0)+IF(K241&gt;1,-3,0)+IF(K241=-2, 1,0)+IF(K241&lt;-2, -1,0)</f>
        <v>3</v>
      </c>
      <c r="W241" s="36">
        <f>IF(L241&lt;'Parameters for scoring'!R$9,1,0)+IF(L241&lt;'Parameters for scoring'!R$11,-1,0)+IF(L241&lt;'Parameters for scoring'!R$8,1,0)+IF(L241&lt;'Parameters for scoring'!R$12,-1,0)+IF(L241&lt;'Parameters for scoring'!R$7,1,0)+IF(L241&lt;'Parameters for scoring'!R$13,-2,0)+IF(L241&gt;'Parameters for scoring'!R$7,-1,0)</f>
        <v>3</v>
      </c>
      <c r="X241" s="36">
        <f>IF(M241&lt;'Parameters for scoring'!S$9,1,0)+IF(M241&lt;'Parameters for scoring'!S$11,-1,0)+IF(M241&lt;'Parameters for scoring'!S$8,1,0)+IF(M241&lt;'Parameters for scoring'!S$12,-1,0)+IF(M241&lt;'Parameters for scoring'!S$7,1,0)+IF(M241&lt;'Parameters for scoring'!S$13,-2,0)+IF(M241&gt;'Parameters for scoring'!S$7,-1,0)</f>
        <v>3</v>
      </c>
      <c r="Y241" s="36">
        <f>IF(N241&lt;'Parameters for scoring'!T$9,1,0)+IF(N241&lt;'Parameters for scoring'!T$11,-1,0)+IF(N241&lt;'Parameters for scoring'!T$8,1,0)+IF(N241&lt;'Parameters for scoring'!T$12,-1,0)+IF(N241&lt;'Parameters for scoring'!T$7,1,0)+IF(N241&lt;'Parameters for scoring'!T$13,-2,0)+IF(N241&gt;'Parameters for scoring'!T$7,-1,0)</f>
        <v>3</v>
      </c>
      <c r="Z241" s="36">
        <f>SUM(P241:U241)/2+V241+SUM(W241:X241)/2+Y241</f>
        <v>14</v>
      </c>
      <c r="AA241" s="39" t="s">
        <v>57</v>
      </c>
    </row>
    <row r="242" spans="1:27" x14ac:dyDescent="0.25">
      <c r="A242" s="42" t="str">
        <f>HYPERLINK("Structures\MMV1177519.png","MMV1177519")</f>
        <v>MMV1177519</v>
      </c>
      <c r="B242" t="s">
        <v>1639</v>
      </c>
      <c r="C242" t="s">
        <v>1640</v>
      </c>
      <c r="D242" t="s">
        <v>1641</v>
      </c>
      <c r="E242">
        <v>339.435</v>
      </c>
      <c r="F242" s="41">
        <v>0.48</v>
      </c>
      <c r="G242">
        <v>7</v>
      </c>
      <c r="H242">
        <v>2</v>
      </c>
      <c r="I242">
        <v>1</v>
      </c>
      <c r="J242">
        <v>55.4</v>
      </c>
      <c r="K242">
        <v>0</v>
      </c>
      <c r="L242">
        <v>4.75</v>
      </c>
      <c r="M242">
        <v>-5.28</v>
      </c>
      <c r="N242">
        <v>4.75</v>
      </c>
      <c r="O242" t="s">
        <v>1638</v>
      </c>
      <c r="P242" s="36">
        <f>IF(E242&lt;'Parameters for scoring'!O$9,1,0)+IF(E242&lt;'Parameters for scoring'!O$11,-1,0)+IF(E242&lt;'Parameters for scoring'!O$8,1,0)+IF(E242&lt;'Parameters for scoring'!O$12,-1,0)+IF(E242&lt;'Parameters for scoring'!O$7,1,0)+IF(E242&lt;'Parameters for scoring'!O$13,-2,0)+IF(E242&gt;'Parameters for scoring'!O$7,-1,0)</f>
        <v>3</v>
      </c>
      <c r="Q242" s="36">
        <f>IF(F242&lt;'Parameters for scoring'!P$9,1,0)+IF(F242&lt;'Parameters for scoring'!P$11,-1,0)+IF(F242&lt;'Parameters for scoring'!P$8,1,0)+IF(F242&lt;'Parameters for scoring'!P$12,-1,0)+IF(F242&lt;'Parameters for scoring'!P$7,1,0)+IF(F242&lt;'Parameters for scoring'!P$12,-2,0)+IF(F242&gt;'Parameters for scoring'!P$7,-1,0)</f>
        <v>2</v>
      </c>
      <c r="R242" s="36">
        <f>IF(G242='Parameters for scoring'!$U$8,3,0)+IF(G242='Parameters for scoring'!$U$7,2,0)+IF(G242='Parameters for scoring'!$U$10, 1,0)+IF(G242='Parameters for scoring'!$U$9,2,0)+IF(G242='Parameters for scoring'!$U$6,1,0)+IF(G242&gt;'Parameters for scoring'!$U$6,-1,0)+IF(G242&lt;'[1]Parameters for scoring'!$U$10,-1,0)</f>
        <v>1</v>
      </c>
      <c r="S242" s="36">
        <f>IF(H242='Parameters for scoring'!V$8,3,0)+IF(H242='Parameters for scoring'!V$7,2,0)+IF(H242='Parameters for scoring'!V$9,2,0)+IF(H242='Parameters for scoring'!V$6,1,0)+IF(H242='Parameters for scoring'!V$10,1,0)+IF(H242&gt;'Parameters for scoring'!V$6,-1,0)</f>
        <v>3</v>
      </c>
      <c r="T242" s="36">
        <f>IF(I242='Parameters for scoring'!W$8,3,0)+IF(I242='Parameters for scoring'!W$7,2,0)+IF(I242='Parameters for scoring'!W$6,1,0)+IF(I242&gt;'Parameters for scoring'!W$6,-1,0)</f>
        <v>2</v>
      </c>
      <c r="U242" s="36">
        <f>IF(J242&lt;'Parameters for scoring'!Q$9,1,0)+IF(J242&lt;'Parameters for scoring'!Q$11,-1,0)+IF(J242&lt;'Parameters for scoring'!Q$8,1,0)+IF(J242&lt;'Parameters for scoring'!Q$11,-1,0)+IF(J242&lt;'Parameters for scoring'!Q$7,1,0)+IF(J242&lt;'Parameters for scoring'!Q$11,-2,0)+IF(J242&gt;'Parameters for scoring'!Q$7,-1,0)</f>
        <v>3</v>
      </c>
      <c r="V242" s="36">
        <f>IF(K242=-1, 2,0)+IF(K242=0,3,0)+IF(K242=1, -2,0)+IF(K242&gt;1,-3,0)+IF(K242=-2, 1,0)+IF(K242&lt;-2, -1,0)</f>
        <v>3</v>
      </c>
      <c r="W242" s="36">
        <f>IF(L242&lt;'Parameters for scoring'!R$9,1,0)+IF(L242&lt;'Parameters for scoring'!R$11,-1,0)+IF(L242&lt;'Parameters for scoring'!R$8,1,0)+IF(L242&lt;'Parameters for scoring'!R$12,-1,0)+IF(L242&lt;'Parameters for scoring'!R$7,1,0)+IF(L242&lt;'Parameters for scoring'!R$13,-2,0)+IF(L242&gt;'Parameters for scoring'!R$7,-1,0)</f>
        <v>2</v>
      </c>
      <c r="X242" s="36">
        <f>IF(M242&lt;'Parameters for scoring'!S$9,1,0)+IF(M242&lt;'Parameters for scoring'!S$11,-1,0)+IF(M242&lt;'Parameters for scoring'!S$8,1,0)+IF(M242&lt;'Parameters for scoring'!S$12,-1,0)+IF(M242&lt;'Parameters for scoring'!S$7,1,0)+IF(M242&lt;'Parameters for scoring'!S$13,-2,0)+IF(M242&gt;'Parameters for scoring'!S$7,-1,0)</f>
        <v>2</v>
      </c>
      <c r="Y242" s="36">
        <f>IF(N242&lt;'Parameters for scoring'!T$9,1,0)+IF(N242&lt;'Parameters for scoring'!T$11,-1,0)+IF(N242&lt;'Parameters for scoring'!T$8,1,0)+IF(N242&lt;'Parameters for scoring'!T$12,-1,0)+IF(N242&lt;'Parameters for scoring'!T$7,1,0)+IF(N242&lt;'Parameters for scoring'!T$13,-2,0)+IF(N242&gt;'Parameters for scoring'!T$7,-1,0)</f>
        <v>2</v>
      </c>
      <c r="Z242" s="36">
        <f>SUM(P242:U242)/2+V242+SUM(W242:X242)/2+Y242</f>
        <v>14</v>
      </c>
      <c r="AA242" s="39" t="s">
        <v>57</v>
      </c>
    </row>
    <row r="243" spans="1:27" x14ac:dyDescent="0.25">
      <c r="A243" s="42" t="str">
        <f>HYPERLINK("Structures\MMV1425074.png","MMV1425074")</f>
        <v>MMV1425074</v>
      </c>
      <c r="B243" t="s">
        <v>1752</v>
      </c>
      <c r="C243" t="s">
        <v>1753</v>
      </c>
      <c r="D243" t="s">
        <v>1754</v>
      </c>
      <c r="E243">
        <v>393.48</v>
      </c>
      <c r="F243" s="17">
        <v>0.40740740740740738</v>
      </c>
      <c r="G243">
        <v>7</v>
      </c>
      <c r="H243">
        <v>5</v>
      </c>
      <c r="I243">
        <v>1</v>
      </c>
      <c r="J243">
        <v>86.27</v>
      </c>
      <c r="K243">
        <v>0</v>
      </c>
      <c r="L243">
        <v>1.63</v>
      </c>
      <c r="M243">
        <v>-4.72</v>
      </c>
      <c r="N243">
        <v>1.63</v>
      </c>
      <c r="O243" t="s">
        <v>1751</v>
      </c>
      <c r="P243" s="36">
        <f>IF(E243&lt;'Parameters for scoring'!O$9,1,0)+IF(E243&lt;'Parameters for scoring'!O$11,-1,0)+IF(E243&lt;'Parameters for scoring'!O$8,1,0)+IF(E243&lt;'Parameters for scoring'!O$12,-1,0)+IF(E243&lt;'Parameters for scoring'!O$7,1,0)+IF(E243&lt;'Parameters for scoring'!O$13,-2,0)+IF(E243&gt;'Parameters for scoring'!O$7,-1,0)</f>
        <v>3</v>
      </c>
      <c r="Q243" s="36">
        <f>IF(F243&lt;'Parameters for scoring'!P$9,1,0)+IF(F243&lt;'Parameters for scoring'!P$11,-1,0)+IF(F243&lt;'Parameters for scoring'!P$8,1,0)+IF(F243&lt;'Parameters for scoring'!P$12,-1,0)+IF(F243&lt;'Parameters for scoring'!P$7,1,0)+IF(F243&lt;'Parameters for scoring'!P$12,-2,0)+IF(F243&gt;'Parameters for scoring'!P$7,-1,0)</f>
        <v>2</v>
      </c>
      <c r="R243" s="36">
        <f>IF(G243='Parameters for scoring'!$U$8,3,0)+IF(G243='Parameters for scoring'!$U$7,2,0)+IF(G243='Parameters for scoring'!$U$10, 1,0)+IF(G243='Parameters for scoring'!$U$9,2,0)+IF(G243='Parameters for scoring'!$U$6,1,0)+IF(G243&gt;'Parameters for scoring'!$U$6,-1,0)+IF(G243&lt;'[1]Parameters for scoring'!$U$10,-1,0)</f>
        <v>1</v>
      </c>
      <c r="S243" s="36">
        <f>IF(H243='Parameters for scoring'!V$8,3,0)+IF(H243='Parameters for scoring'!V$7,2,0)+IF(H243='Parameters for scoring'!V$9,2,0)+IF(H243='Parameters for scoring'!V$6,1,0)+IF(H243='Parameters for scoring'!V$10,1,0)+IF(H243&gt;'Parameters for scoring'!V$6,-1,0)</f>
        <v>-1</v>
      </c>
      <c r="T243" s="36">
        <f>IF(I243='Parameters for scoring'!W$8,3,0)+IF(I243='Parameters for scoring'!W$7,2,0)+IF(I243='Parameters for scoring'!W$6,1,0)+IF(I243&gt;'Parameters for scoring'!W$6,-1,0)</f>
        <v>2</v>
      </c>
      <c r="U243" s="36">
        <f>IF(J243&lt;'Parameters for scoring'!Q$9,1,0)+IF(J243&lt;'Parameters for scoring'!Q$11,-1,0)+IF(J243&lt;'Parameters for scoring'!Q$8,1,0)+IF(J243&lt;'Parameters for scoring'!Q$11,-1,0)+IF(J243&lt;'Parameters for scoring'!Q$7,1,0)+IF(J243&lt;'Parameters for scoring'!Q$11,-2,0)+IF(J243&gt;'Parameters for scoring'!Q$7,-1,0)</f>
        <v>3</v>
      </c>
      <c r="V243" s="36">
        <f>IF(K243=-1, 2,0)+IF(K243=0,3,0)+IF(K243=1, -2,0)+IF(K243&gt;1,-3,0)+IF(K243=-2, 1,0)+IF(K243&lt;-2, -1,0)</f>
        <v>3</v>
      </c>
      <c r="W243" s="36">
        <f>IF(L243&lt;'Parameters for scoring'!R$9,1,0)+IF(L243&lt;'Parameters for scoring'!R$11,-1,0)+IF(L243&lt;'Parameters for scoring'!R$8,1,0)+IF(L243&lt;'Parameters for scoring'!R$12,-1,0)+IF(L243&lt;'Parameters for scoring'!R$7,1,0)+IF(L243&lt;'Parameters for scoring'!R$13,-2,0)+IF(L243&gt;'Parameters for scoring'!R$7,-1,0)</f>
        <v>3</v>
      </c>
      <c r="X243" s="36">
        <f>IF(M243&lt;'Parameters for scoring'!S$9,1,0)+IF(M243&lt;'Parameters for scoring'!S$11,-1,0)+IF(M243&lt;'Parameters for scoring'!S$8,1,0)+IF(M243&lt;'Parameters for scoring'!S$12,-1,0)+IF(M243&lt;'Parameters for scoring'!S$7,1,0)+IF(M243&lt;'Parameters for scoring'!S$13,-2,0)+IF(M243&gt;'Parameters for scoring'!S$7,-1,0)</f>
        <v>3</v>
      </c>
      <c r="Y243" s="36">
        <f>IF(N243&lt;'Parameters for scoring'!T$9,1,0)+IF(N243&lt;'Parameters for scoring'!T$11,-1,0)+IF(N243&lt;'Parameters for scoring'!T$8,1,0)+IF(N243&lt;'Parameters for scoring'!T$12,-1,0)+IF(N243&lt;'Parameters for scoring'!T$7,1,0)+IF(N243&lt;'Parameters for scoring'!T$13,-2,0)+IF(N243&gt;'Parameters for scoring'!T$7,-1,0)</f>
        <v>3</v>
      </c>
      <c r="Z243" s="36">
        <f>SUM(P243:U243)/2+V243+SUM(W243:X243)/2+Y243</f>
        <v>14</v>
      </c>
      <c r="AA243" s="39" t="s">
        <v>57</v>
      </c>
    </row>
    <row r="244" spans="1:27" x14ac:dyDescent="0.25">
      <c r="A244" s="42" t="str">
        <f>HYPERLINK("Structures\MMV1102829.png","MMV1102829")</f>
        <v>MMV1102829</v>
      </c>
      <c r="B244" t="s">
        <v>1760</v>
      </c>
      <c r="C244" t="s">
        <v>1761</v>
      </c>
      <c r="D244" t="s">
        <v>1762</v>
      </c>
      <c r="E244">
        <v>373.45699999999999</v>
      </c>
      <c r="F244" s="17">
        <v>0.40740740740740738</v>
      </c>
      <c r="G244">
        <v>7</v>
      </c>
      <c r="H244">
        <v>6</v>
      </c>
      <c r="I244">
        <v>0</v>
      </c>
      <c r="J244">
        <v>84.59</v>
      </c>
      <c r="K244">
        <v>0</v>
      </c>
      <c r="L244">
        <v>3.73</v>
      </c>
      <c r="M244">
        <v>-2.29</v>
      </c>
      <c r="N244">
        <v>3.74</v>
      </c>
      <c r="O244" t="s">
        <v>1759</v>
      </c>
      <c r="P244" s="36">
        <f>IF(E244&lt;'Parameters for scoring'!O$9,1,0)+IF(E244&lt;'Parameters for scoring'!O$11,-1,0)+IF(E244&lt;'Parameters for scoring'!O$8,1,0)+IF(E244&lt;'Parameters for scoring'!O$12,-1,0)+IF(E244&lt;'Parameters for scoring'!O$7,1,0)+IF(E244&lt;'Parameters for scoring'!O$13,-2,0)+IF(E244&gt;'Parameters for scoring'!O$7,-1,0)</f>
        <v>3</v>
      </c>
      <c r="Q244" s="36">
        <f>IF(F244&lt;'Parameters for scoring'!P$9,1,0)+IF(F244&lt;'Parameters for scoring'!P$11,-1,0)+IF(F244&lt;'Parameters for scoring'!P$8,1,0)+IF(F244&lt;'Parameters for scoring'!P$12,-1,0)+IF(F244&lt;'Parameters for scoring'!P$7,1,0)+IF(F244&lt;'Parameters for scoring'!P$12,-2,0)+IF(F244&gt;'Parameters for scoring'!P$7,-1,0)</f>
        <v>2</v>
      </c>
      <c r="R244" s="36">
        <f>IF(G244='Parameters for scoring'!$U$8,3,0)+IF(G244='Parameters for scoring'!$U$7,2,0)+IF(G244='Parameters for scoring'!$U$10, 1,0)+IF(G244='Parameters for scoring'!$U$9,2,0)+IF(G244='Parameters for scoring'!$U$6,1,0)+IF(G244&gt;'Parameters for scoring'!$U$6,-1,0)+IF(G244&lt;'[1]Parameters for scoring'!$U$10,-1,0)</f>
        <v>1</v>
      </c>
      <c r="S244" s="36">
        <f>IF(H244='Parameters for scoring'!V$8,3,0)+IF(H244='Parameters for scoring'!V$7,2,0)+IF(H244='Parameters for scoring'!V$9,2,0)+IF(H244='Parameters for scoring'!V$6,1,0)+IF(H244='Parameters for scoring'!V$10,1,0)+IF(H244&gt;'Parameters for scoring'!V$6,-1,0)</f>
        <v>-1</v>
      </c>
      <c r="T244" s="36">
        <f>IF(I244='Parameters for scoring'!W$8,3,0)+IF(I244='Parameters for scoring'!W$7,2,0)+IF(I244='Parameters for scoring'!W$6,1,0)+IF(I244&gt;'Parameters for scoring'!W$6,-1,0)</f>
        <v>3</v>
      </c>
      <c r="U244" s="36">
        <f>IF(J244&lt;'Parameters for scoring'!Q$9,1,0)+IF(J244&lt;'Parameters for scoring'!Q$11,-1,0)+IF(J244&lt;'Parameters for scoring'!Q$8,1,0)+IF(J244&lt;'Parameters for scoring'!Q$11,-1,0)+IF(J244&lt;'Parameters for scoring'!Q$7,1,0)+IF(J244&lt;'Parameters for scoring'!Q$11,-2,0)+IF(J244&gt;'Parameters for scoring'!Q$7,-1,0)</f>
        <v>3</v>
      </c>
      <c r="V244" s="36">
        <f>IF(K244=-1, 2,0)+IF(K244=0,3,0)+IF(K244=1, -2,0)+IF(K244&gt;1,-3,0)+IF(K244=-2, 1,0)+IF(K244&lt;-2, -1,0)</f>
        <v>3</v>
      </c>
      <c r="W244" s="36">
        <f>IF(L244&lt;'Parameters for scoring'!R$9,1,0)+IF(L244&lt;'Parameters for scoring'!R$11,-1,0)+IF(L244&lt;'Parameters for scoring'!R$8,1,0)+IF(L244&lt;'Parameters for scoring'!R$12,-1,0)+IF(L244&lt;'Parameters for scoring'!R$7,1,0)+IF(L244&lt;'Parameters for scoring'!R$13,-2,0)+IF(L244&gt;'Parameters for scoring'!R$7,-1,0)</f>
        <v>3</v>
      </c>
      <c r="X244" s="36">
        <f>IF(M244&lt;'Parameters for scoring'!S$9,1,0)+IF(M244&lt;'Parameters for scoring'!S$11,-1,0)+IF(M244&lt;'Parameters for scoring'!S$8,1,0)+IF(M244&lt;'Parameters for scoring'!S$12,-1,0)+IF(M244&lt;'Parameters for scoring'!S$7,1,0)+IF(M244&lt;'Parameters for scoring'!S$13,-2,0)+IF(M244&gt;'Parameters for scoring'!S$7,-1,0)</f>
        <v>2</v>
      </c>
      <c r="Y244" s="36">
        <f>IF(N244&lt;'Parameters for scoring'!T$9,1,0)+IF(N244&lt;'Parameters for scoring'!T$11,-1,0)+IF(N244&lt;'Parameters for scoring'!T$8,1,0)+IF(N244&lt;'Parameters for scoring'!T$12,-1,0)+IF(N244&lt;'Parameters for scoring'!T$7,1,0)+IF(N244&lt;'Parameters for scoring'!T$13,-2,0)+IF(N244&gt;'Parameters for scoring'!T$7,-1,0)</f>
        <v>3</v>
      </c>
      <c r="Z244" s="36">
        <f>SUM(P244:U244)/2+V244+SUM(W244:X244)/2+Y244</f>
        <v>14</v>
      </c>
      <c r="AA244" s="39" t="s">
        <v>57</v>
      </c>
    </row>
    <row r="245" spans="1:27" x14ac:dyDescent="0.25">
      <c r="A245" s="42" t="str">
        <f>HYPERLINK("Structures\MMV1531000.png","MMV1531000")</f>
        <v>MMV1531000</v>
      </c>
      <c r="B245" t="s">
        <v>980</v>
      </c>
      <c r="C245" t="s">
        <v>981</v>
      </c>
      <c r="D245" t="s">
        <v>982</v>
      </c>
      <c r="E245">
        <v>330.38</v>
      </c>
      <c r="F245" s="17">
        <v>0.2608695652173913</v>
      </c>
      <c r="G245">
        <v>2</v>
      </c>
      <c r="H245">
        <v>2</v>
      </c>
      <c r="I245">
        <v>3</v>
      </c>
      <c r="J245">
        <v>65.52</v>
      </c>
      <c r="K245">
        <v>0</v>
      </c>
      <c r="L245">
        <v>2.48</v>
      </c>
      <c r="M245" s="40">
        <v>-4.63</v>
      </c>
      <c r="N245">
        <v>2.48</v>
      </c>
      <c r="O245" t="s">
        <v>979</v>
      </c>
      <c r="P245" s="36">
        <f>IF(E245&lt;'Parameters for scoring'!O$9,1,0)+IF(E245&lt;'Parameters for scoring'!O$11,-1,0)+IF(E245&lt;'Parameters for scoring'!O$8,1,0)+IF(E245&lt;'Parameters for scoring'!O$12,-1,0)+IF(E245&lt;'Parameters for scoring'!O$7,1,0)+IF(E245&lt;'Parameters for scoring'!O$13,-2,0)+IF(E245&gt;'Parameters for scoring'!O$7,-1,0)</f>
        <v>3</v>
      </c>
      <c r="Q245" s="36">
        <f>IF(F245&lt;'Parameters for scoring'!P$9,1,0)+IF(F245&lt;'Parameters for scoring'!P$11,-1,0)+IF(F245&lt;'Parameters for scoring'!P$8,1,0)+IF(F245&lt;'Parameters for scoring'!P$12,-1,0)+IF(F245&lt;'Parameters for scoring'!P$7,1,0)+IF(F245&lt;'Parameters for scoring'!P$12,-2,0)+IF(F245&gt;'Parameters for scoring'!P$7,-1,0)</f>
        <v>3</v>
      </c>
      <c r="R245" s="36">
        <f>IF(G245='Parameters for scoring'!$U$8,3,0)+IF(G245='Parameters for scoring'!$U$7,2,0)+IF(G245='Parameters for scoring'!$U$10, 1,0)+IF(G245='Parameters for scoring'!$U$9,2,0)+IF(G245='Parameters for scoring'!$U$6,1,0)+IF(G245&gt;'Parameters for scoring'!$U$6,-1,0)+IF(G245&lt;'[1]Parameters for scoring'!$U$10,-1,0)</f>
        <v>-1</v>
      </c>
      <c r="S245" s="36">
        <f>IF(H245='Parameters for scoring'!V$8,3,0)+IF(H245='Parameters for scoring'!V$7,2,0)+IF(H245='Parameters for scoring'!V$9,2,0)+IF(H245='Parameters for scoring'!V$6,1,0)+IF(H245='Parameters for scoring'!V$10,1,0)+IF(H245&gt;'Parameters for scoring'!V$6,-1,0)</f>
        <v>3</v>
      </c>
      <c r="T245" s="36">
        <f>IF(I245='Parameters for scoring'!W$8,3,0)+IF(I245='Parameters for scoring'!W$7,2,0)+IF(I245='Parameters for scoring'!W$6,1,0)+IF(I245&gt;'Parameters for scoring'!W$6,-1,0)</f>
        <v>-1</v>
      </c>
      <c r="U245" s="36">
        <f>IF(J245&lt;'Parameters for scoring'!Q$9,1,0)+IF(J245&lt;'Parameters for scoring'!Q$11,-1,0)+IF(J245&lt;'Parameters for scoring'!Q$8,1,0)+IF(J245&lt;'Parameters for scoring'!Q$11,-1,0)+IF(J245&lt;'Parameters for scoring'!Q$7,1,0)+IF(J245&lt;'Parameters for scoring'!Q$11,-2,0)+IF(J245&gt;'Parameters for scoring'!Q$7,-1,0)</f>
        <v>3</v>
      </c>
      <c r="V245" s="36">
        <f>IF(K245=-1, 2,0)+IF(K245=0,3,0)+IF(K245=1, -2,0)+IF(K245&gt;1,-3,0)+IF(K245=-2, 1,0)+IF(K245&lt;-2, -1,0)</f>
        <v>3</v>
      </c>
      <c r="W245" s="36">
        <f>IF(L245&lt;'Parameters for scoring'!R$9,1,0)+IF(L245&lt;'Parameters for scoring'!R$11,-1,0)+IF(L245&lt;'Parameters for scoring'!R$8,1,0)+IF(L245&lt;'Parameters for scoring'!R$12,-1,0)+IF(L245&lt;'Parameters for scoring'!R$7,1,0)+IF(L245&lt;'Parameters for scoring'!R$13,-2,0)+IF(L245&gt;'Parameters for scoring'!R$7,-1,0)</f>
        <v>3</v>
      </c>
      <c r="X245" s="36">
        <f>IF(M245&lt;'Parameters for scoring'!S$9,1,0)+IF(M245&lt;'Parameters for scoring'!S$11,-1,0)+IF(M245&lt;'Parameters for scoring'!S$8,1,0)+IF(M245&lt;'Parameters for scoring'!S$12,-1,0)+IF(M245&lt;'Parameters for scoring'!S$7,1,0)+IF(M245&lt;'Parameters for scoring'!S$13,-2,0)+IF(M245&gt;'Parameters for scoring'!S$7,-1,0)</f>
        <v>3</v>
      </c>
      <c r="Y245" s="36">
        <f>IF(N245&lt;'Parameters for scoring'!T$9,1,0)+IF(N245&lt;'Parameters for scoring'!T$11,-1,0)+IF(N245&lt;'Parameters for scoring'!T$8,1,0)+IF(N245&lt;'Parameters for scoring'!T$12,-1,0)+IF(N245&lt;'Parameters for scoring'!T$7,1,0)+IF(N245&lt;'Parameters for scoring'!T$13,-2,0)+IF(N245&gt;'Parameters for scoring'!T$7,-1,0)</f>
        <v>3</v>
      </c>
      <c r="Z245" s="36">
        <f>SUM(P245:U245)/2+V245+SUM(W245:X245)/2+Y245</f>
        <v>14</v>
      </c>
      <c r="AA245" s="39" t="s">
        <v>57</v>
      </c>
    </row>
    <row r="246" spans="1:27" x14ac:dyDescent="0.25">
      <c r="A246" s="42" t="str">
        <f>HYPERLINK("Structures\MMV1491677.png","MMV1491677")</f>
        <v>MMV1491677</v>
      </c>
      <c r="B246" t="s">
        <v>1042</v>
      </c>
      <c r="C246" t="s">
        <v>1043</v>
      </c>
      <c r="D246" t="s">
        <v>1044</v>
      </c>
      <c r="E246">
        <v>389.45499999999998</v>
      </c>
      <c r="F246" s="17">
        <v>0.34482758620689657</v>
      </c>
      <c r="G246">
        <v>2</v>
      </c>
      <c r="H246">
        <v>5</v>
      </c>
      <c r="I246">
        <v>0</v>
      </c>
      <c r="J246">
        <v>70.58</v>
      </c>
      <c r="K246">
        <v>0</v>
      </c>
      <c r="L246">
        <v>2.5299999999999998</v>
      </c>
      <c r="M246">
        <v>-4.82</v>
      </c>
      <c r="N246">
        <v>2.5299999999999998</v>
      </c>
      <c r="O246" t="s">
        <v>1041</v>
      </c>
      <c r="P246" s="36">
        <f>IF(E246&lt;'Parameters for scoring'!O$9,1,0)+IF(E246&lt;'Parameters for scoring'!O$11,-1,0)+IF(E246&lt;'Parameters for scoring'!O$8,1,0)+IF(E246&lt;'Parameters for scoring'!O$12,-1,0)+IF(E246&lt;'Parameters for scoring'!O$7,1,0)+IF(E246&lt;'Parameters for scoring'!O$13,-2,0)+IF(E246&gt;'Parameters for scoring'!O$7,-1,0)</f>
        <v>3</v>
      </c>
      <c r="Q246" s="36">
        <f>IF(F246&lt;'Parameters for scoring'!P$9,1,0)+IF(F246&lt;'Parameters for scoring'!P$11,-1,0)+IF(F246&lt;'Parameters for scoring'!P$8,1,0)+IF(F246&lt;'Parameters for scoring'!P$12,-1,0)+IF(F246&lt;'Parameters for scoring'!P$7,1,0)+IF(F246&lt;'Parameters for scoring'!P$12,-2,0)+IF(F246&gt;'Parameters for scoring'!P$7,-1,0)</f>
        <v>3</v>
      </c>
      <c r="R246" s="36">
        <f>IF(G246='Parameters for scoring'!$U$8,3,0)+IF(G246='Parameters for scoring'!$U$7,2,0)+IF(G246='Parameters for scoring'!$U$10, 1,0)+IF(G246='Parameters for scoring'!$U$9,2,0)+IF(G246='Parameters for scoring'!$U$6,1,0)+IF(G246&gt;'Parameters for scoring'!$U$6,-1,0)+IF(G246&lt;'[1]Parameters for scoring'!$U$10,-1,0)</f>
        <v>-1</v>
      </c>
      <c r="S246" s="36">
        <f>IF(H246='Parameters for scoring'!V$8,3,0)+IF(H246='Parameters for scoring'!V$7,2,0)+IF(H246='Parameters for scoring'!V$9,2,0)+IF(H246='Parameters for scoring'!V$6,1,0)+IF(H246='Parameters for scoring'!V$10,1,0)+IF(H246&gt;'Parameters for scoring'!V$6,-1,0)</f>
        <v>-1</v>
      </c>
      <c r="T246" s="36">
        <f>IF(I246='Parameters for scoring'!W$8,3,0)+IF(I246='Parameters for scoring'!W$7,2,0)+IF(I246='Parameters for scoring'!W$6,1,0)+IF(I246&gt;'Parameters for scoring'!W$6,-1,0)</f>
        <v>3</v>
      </c>
      <c r="U246" s="36">
        <f>IF(J246&lt;'Parameters for scoring'!Q$9,1,0)+IF(J246&lt;'Parameters for scoring'!Q$11,-1,0)+IF(J246&lt;'Parameters for scoring'!Q$8,1,0)+IF(J246&lt;'Parameters for scoring'!Q$11,-1,0)+IF(J246&lt;'Parameters for scoring'!Q$7,1,0)+IF(J246&lt;'Parameters for scoring'!Q$11,-2,0)+IF(J246&gt;'Parameters for scoring'!Q$7,-1,0)</f>
        <v>3</v>
      </c>
      <c r="V246" s="36">
        <f>IF(K246=-1, 2,0)+IF(K246=0,3,0)+IF(K246=1, -2,0)+IF(K246&gt;1,-3,0)+IF(K246=-2, 1,0)+IF(K246&lt;-2, -1,0)</f>
        <v>3</v>
      </c>
      <c r="W246" s="36">
        <f>IF(L246&lt;'Parameters for scoring'!R$9,1,0)+IF(L246&lt;'Parameters for scoring'!R$11,-1,0)+IF(L246&lt;'Parameters for scoring'!R$8,1,0)+IF(L246&lt;'Parameters for scoring'!R$12,-1,0)+IF(L246&lt;'Parameters for scoring'!R$7,1,0)+IF(L246&lt;'Parameters for scoring'!R$13,-2,0)+IF(L246&gt;'Parameters for scoring'!R$7,-1,0)</f>
        <v>3</v>
      </c>
      <c r="X246" s="36">
        <f>IF(M246&lt;'Parameters for scoring'!S$9,1,0)+IF(M246&lt;'Parameters for scoring'!S$11,-1,0)+IF(M246&lt;'Parameters for scoring'!S$8,1,0)+IF(M246&lt;'Parameters for scoring'!S$12,-1,0)+IF(M246&lt;'Parameters for scoring'!S$7,1,0)+IF(M246&lt;'Parameters for scoring'!S$13,-2,0)+IF(M246&gt;'Parameters for scoring'!S$7,-1,0)</f>
        <v>3</v>
      </c>
      <c r="Y246" s="36">
        <f>IF(N246&lt;'Parameters for scoring'!T$9,1,0)+IF(N246&lt;'Parameters for scoring'!T$11,-1,0)+IF(N246&lt;'Parameters for scoring'!T$8,1,0)+IF(N246&lt;'Parameters for scoring'!T$12,-1,0)+IF(N246&lt;'Parameters for scoring'!T$7,1,0)+IF(N246&lt;'Parameters for scoring'!T$13,-2,0)+IF(N246&gt;'Parameters for scoring'!T$7,-1,0)</f>
        <v>3</v>
      </c>
      <c r="Z246" s="36">
        <f>SUM(P246:U246)/2+V246+SUM(W246:X246)/2+Y246</f>
        <v>14</v>
      </c>
      <c r="AA246" s="39" t="s">
        <v>57</v>
      </c>
    </row>
    <row r="247" spans="1:27" x14ac:dyDescent="0.25">
      <c r="A247" s="42" t="str">
        <f>HYPERLINK("Structures\MMV423750.png","MMV423750")</f>
        <v>MMV423750</v>
      </c>
      <c r="B247" t="s">
        <v>350</v>
      </c>
      <c r="C247" t="s">
        <v>351</v>
      </c>
      <c r="D247" t="s">
        <v>352</v>
      </c>
      <c r="E247">
        <v>292.38600000000002</v>
      </c>
      <c r="F247" s="41">
        <v>0.68181818181818177</v>
      </c>
      <c r="G247">
        <v>2</v>
      </c>
      <c r="H247">
        <v>3</v>
      </c>
      <c r="I247">
        <v>0</v>
      </c>
      <c r="J247">
        <v>33.43</v>
      </c>
      <c r="K247">
        <v>0</v>
      </c>
      <c r="L247">
        <v>3.55</v>
      </c>
      <c r="M247">
        <v>-4.9000000000000004</v>
      </c>
      <c r="N247">
        <v>3.55</v>
      </c>
      <c r="O247" t="s">
        <v>2477</v>
      </c>
      <c r="P247" s="36">
        <f>IF(E247&lt;'Parameters for scoring'!O$9,1,0)+IF(E247&lt;'Parameters for scoring'!O$11,-1,0)+IF(E247&lt;'Parameters for scoring'!O$8,1,0)+IF(E247&lt;'Parameters for scoring'!O$12,-1,0)+IF(E247&lt;'Parameters for scoring'!O$7,1,0)+IF(E247&lt;'Parameters for scoring'!O$13,-2,0)+IF(E247&gt;'Parameters for scoring'!O$7,-1,0)</f>
        <v>3</v>
      </c>
      <c r="Q247" s="36">
        <f>IF(F247&lt;'Parameters for scoring'!P$9,1,0)+IF(F247&lt;'Parameters for scoring'!P$11,-1,0)+IF(F247&lt;'Parameters for scoring'!P$8,1,0)+IF(F247&lt;'Parameters for scoring'!P$12,-1,0)+IF(F247&lt;'Parameters for scoring'!P$7,1,0)+IF(F247&lt;'Parameters for scoring'!P$12,-2,0)+IF(F247&gt;'Parameters for scoring'!P$7,-1,0)</f>
        <v>-1</v>
      </c>
      <c r="R247" s="36">
        <f>IF(G247='Parameters for scoring'!$U$8,3,0)+IF(G247='Parameters for scoring'!$U$7,2,0)+IF(G247='Parameters for scoring'!$U$10, 1,0)+IF(G247='Parameters for scoring'!$U$9,2,0)+IF(G247='Parameters for scoring'!$U$6,1,0)+IF(G247&gt;'Parameters for scoring'!$U$6,-1,0)+IF(G247&lt;'[1]Parameters for scoring'!$U$10,-1,0)</f>
        <v>-1</v>
      </c>
      <c r="S247" s="36">
        <f>IF(H247='Parameters for scoring'!V$8,3,0)+IF(H247='Parameters for scoring'!V$7,2,0)+IF(H247='Parameters for scoring'!V$9,2,0)+IF(H247='Parameters for scoring'!V$6,1,0)+IF(H247='Parameters for scoring'!V$10,1,0)+IF(H247&gt;'Parameters for scoring'!V$6,-1,0)</f>
        <v>2</v>
      </c>
      <c r="T247" s="36">
        <f>IF(I247='Parameters for scoring'!W$8,3,0)+IF(I247='Parameters for scoring'!W$7,2,0)+IF(I247='Parameters for scoring'!W$6,1,0)+IF(I247&gt;'Parameters for scoring'!W$6,-1,0)</f>
        <v>3</v>
      </c>
      <c r="U247" s="36">
        <f>IF(J247&lt;'Parameters for scoring'!Q$9,1,0)+IF(J247&lt;'Parameters for scoring'!Q$11,-1,0)+IF(J247&lt;'Parameters for scoring'!Q$8,1,0)+IF(J247&lt;'Parameters for scoring'!Q$11,-1,0)+IF(J247&lt;'Parameters for scoring'!Q$7,1,0)+IF(J247&lt;'Parameters for scoring'!Q$11,-2,0)+IF(J247&gt;'Parameters for scoring'!Q$7,-1,0)</f>
        <v>3</v>
      </c>
      <c r="V247" s="36">
        <f>IF(K247=-1, 2,0)+IF(K247=0,3,0)+IF(K247=1, -2,0)+IF(K247&gt;1,-3,0)+IF(K247=-2, 1,0)+IF(K247&lt;-2, -1,0)</f>
        <v>3</v>
      </c>
      <c r="W247" s="36">
        <f>IF(L247&lt;'Parameters for scoring'!R$9,1,0)+IF(L247&lt;'Parameters for scoring'!R$11,-1,0)+IF(L247&lt;'Parameters for scoring'!R$8,1,0)+IF(L247&lt;'Parameters for scoring'!R$12,-1,0)+IF(L247&lt;'Parameters for scoring'!R$7,1,0)+IF(L247&lt;'Parameters for scoring'!R$13,-2,0)+IF(L247&gt;'Parameters for scoring'!R$7,-1,0)</f>
        <v>3</v>
      </c>
      <c r="X247" s="36">
        <f>IF(M247&lt;'Parameters for scoring'!S$9,1,0)+IF(M247&lt;'Parameters for scoring'!S$11,-1,0)+IF(M247&lt;'Parameters for scoring'!S$8,1,0)+IF(M247&lt;'Parameters for scoring'!S$12,-1,0)+IF(M247&lt;'Parameters for scoring'!S$7,1,0)+IF(M247&lt;'Parameters for scoring'!S$13,-2,0)+IF(M247&gt;'Parameters for scoring'!S$7,-1,0)</f>
        <v>3</v>
      </c>
      <c r="Y247" s="36">
        <f>IF(N247&lt;'Parameters for scoring'!T$9,1,0)+IF(N247&lt;'Parameters for scoring'!T$11,-1,0)+IF(N247&lt;'Parameters for scoring'!T$8,1,0)+IF(N247&lt;'Parameters for scoring'!T$12,-1,0)+IF(N247&lt;'Parameters for scoring'!T$7,1,0)+IF(N247&lt;'Parameters for scoring'!T$13,-2,0)+IF(N247&gt;'Parameters for scoring'!T$7,-1,0)</f>
        <v>3</v>
      </c>
      <c r="Z247" s="36">
        <f>SUM(P247:U247)/2+V247+SUM(W247:X247)/2+Y247</f>
        <v>13.5</v>
      </c>
      <c r="AA247" s="39" t="s">
        <v>57</v>
      </c>
    </row>
    <row r="248" spans="1:27" x14ac:dyDescent="0.25">
      <c r="A248" s="42" t="str">
        <f>HYPERLINK("Structures\MMV1199639.png","MMV1199639")</f>
        <v>MMV1199639</v>
      </c>
      <c r="B248" t="s">
        <v>457</v>
      </c>
      <c r="C248" t="s">
        <v>458</v>
      </c>
      <c r="D248" t="s">
        <v>459</v>
      </c>
      <c r="E248">
        <v>300.74</v>
      </c>
      <c r="F248" s="17">
        <v>0.7142857142857143</v>
      </c>
      <c r="G248">
        <v>2</v>
      </c>
      <c r="H248">
        <v>3</v>
      </c>
      <c r="I248">
        <v>0</v>
      </c>
      <c r="J248">
        <v>38.5</v>
      </c>
      <c r="K248">
        <v>0</v>
      </c>
      <c r="L248">
        <v>3.24</v>
      </c>
      <c r="M248" s="40">
        <v>-3.61</v>
      </c>
      <c r="N248">
        <v>3.24</v>
      </c>
      <c r="O248" t="s">
        <v>456</v>
      </c>
      <c r="P248" s="36">
        <f>IF(E248&lt;'Parameters for scoring'!O$9,1,0)+IF(E248&lt;'Parameters for scoring'!O$11,-1,0)+IF(E248&lt;'Parameters for scoring'!O$8,1,0)+IF(E248&lt;'Parameters for scoring'!O$12,-1,0)+IF(E248&lt;'Parameters for scoring'!O$7,1,0)+IF(E248&lt;'Parameters for scoring'!O$13,-2,0)+IF(E248&gt;'Parameters for scoring'!O$7,-1,0)</f>
        <v>3</v>
      </c>
      <c r="Q248" s="36">
        <f>IF(F248&lt;'Parameters for scoring'!P$9,1,0)+IF(F248&lt;'Parameters for scoring'!P$11,-1,0)+IF(F248&lt;'Parameters for scoring'!P$8,1,0)+IF(F248&lt;'Parameters for scoring'!P$12,-1,0)+IF(F248&lt;'Parameters for scoring'!P$7,1,0)+IF(F248&lt;'Parameters for scoring'!P$12,-2,0)+IF(F248&gt;'Parameters for scoring'!P$7,-1,0)</f>
        <v>-1</v>
      </c>
      <c r="R248" s="36">
        <f>IF(G248='Parameters for scoring'!$U$8,3,0)+IF(G248='Parameters for scoring'!$U$7,2,0)+IF(G248='Parameters for scoring'!$U$10, 1,0)+IF(G248='Parameters for scoring'!$U$9,2,0)+IF(G248='Parameters for scoring'!$U$6,1,0)+IF(G248&gt;'Parameters for scoring'!$U$6,-1,0)+IF(G248&lt;'[1]Parameters for scoring'!$U$10,-1,0)</f>
        <v>-1</v>
      </c>
      <c r="S248" s="36">
        <f>IF(H248='Parameters for scoring'!V$8,3,0)+IF(H248='Parameters for scoring'!V$7,2,0)+IF(H248='Parameters for scoring'!V$9,2,0)+IF(H248='Parameters for scoring'!V$6,1,0)+IF(H248='Parameters for scoring'!V$10,1,0)+IF(H248&gt;'Parameters for scoring'!V$6,-1,0)</f>
        <v>2</v>
      </c>
      <c r="T248" s="36">
        <f>IF(I248='Parameters for scoring'!W$8,3,0)+IF(I248='Parameters for scoring'!W$7,2,0)+IF(I248='Parameters for scoring'!W$6,1,0)+IF(I248&gt;'Parameters for scoring'!W$6,-1,0)</f>
        <v>3</v>
      </c>
      <c r="U248" s="36">
        <f>IF(J248&lt;'Parameters for scoring'!Q$9,1,0)+IF(J248&lt;'Parameters for scoring'!Q$11,-1,0)+IF(J248&lt;'Parameters for scoring'!Q$8,1,0)+IF(J248&lt;'Parameters for scoring'!Q$11,-1,0)+IF(J248&lt;'Parameters for scoring'!Q$7,1,0)+IF(J248&lt;'Parameters for scoring'!Q$11,-2,0)+IF(J248&gt;'Parameters for scoring'!Q$7,-1,0)</f>
        <v>3</v>
      </c>
      <c r="V248" s="36">
        <f>IF(K248=-1, 2,0)+IF(K248=0,3,0)+IF(K248=1, -2,0)+IF(K248&gt;1,-3,0)+IF(K248=-2, 1,0)+IF(K248&lt;-2, -1,0)</f>
        <v>3</v>
      </c>
      <c r="W248" s="36">
        <f>IF(L248&lt;'Parameters for scoring'!R$9,1,0)+IF(L248&lt;'Parameters for scoring'!R$11,-1,0)+IF(L248&lt;'Parameters for scoring'!R$8,1,0)+IF(L248&lt;'Parameters for scoring'!R$12,-1,0)+IF(L248&lt;'Parameters for scoring'!R$7,1,0)+IF(L248&lt;'Parameters for scoring'!R$13,-2,0)+IF(L248&gt;'Parameters for scoring'!R$7,-1,0)</f>
        <v>3</v>
      </c>
      <c r="X248" s="36">
        <f>IF(M248&lt;'Parameters for scoring'!S$9,1,0)+IF(M248&lt;'Parameters for scoring'!S$11,-1,0)+IF(M248&lt;'Parameters for scoring'!S$8,1,0)+IF(M248&lt;'Parameters for scoring'!S$12,-1,0)+IF(M248&lt;'Parameters for scoring'!S$7,1,0)+IF(M248&lt;'Parameters for scoring'!S$13,-2,0)+IF(M248&gt;'Parameters for scoring'!S$7,-1,0)</f>
        <v>3</v>
      </c>
      <c r="Y248" s="36">
        <f>IF(N248&lt;'Parameters for scoring'!T$9,1,0)+IF(N248&lt;'Parameters for scoring'!T$11,-1,0)+IF(N248&lt;'Parameters for scoring'!T$8,1,0)+IF(N248&lt;'Parameters for scoring'!T$12,-1,0)+IF(N248&lt;'Parameters for scoring'!T$7,1,0)+IF(N248&lt;'Parameters for scoring'!T$13,-2,0)+IF(N248&gt;'Parameters for scoring'!T$7,-1,0)</f>
        <v>3</v>
      </c>
      <c r="Z248" s="36">
        <f>SUM(P248:U248)/2+V248+SUM(W248:X248)/2+Y248</f>
        <v>13.5</v>
      </c>
      <c r="AA248" s="39" t="s">
        <v>57</v>
      </c>
    </row>
    <row r="249" spans="1:27" x14ac:dyDescent="0.25">
      <c r="A249" s="42" t="str">
        <f>HYPERLINK("Structures\MMV039455.png","MMV039455")</f>
        <v>MMV039455</v>
      </c>
      <c r="B249" t="s">
        <v>492</v>
      </c>
      <c r="C249" t="s">
        <v>493</v>
      </c>
      <c r="D249" t="s">
        <v>494</v>
      </c>
      <c r="E249">
        <v>266.22699999999998</v>
      </c>
      <c r="F249" s="17">
        <v>0.73684210526315785</v>
      </c>
      <c r="G249">
        <v>2</v>
      </c>
      <c r="H249">
        <v>2</v>
      </c>
      <c r="I249">
        <v>1</v>
      </c>
      <c r="J249">
        <v>45.98</v>
      </c>
      <c r="K249">
        <v>0</v>
      </c>
      <c r="L249">
        <v>3</v>
      </c>
      <c r="M249">
        <v>-4.38</v>
      </c>
      <c r="N249">
        <v>3</v>
      </c>
      <c r="O249" t="s">
        <v>2481</v>
      </c>
      <c r="P249" s="36">
        <f>IF(E249&lt;'Parameters for scoring'!O$9,1,0)+IF(E249&lt;'Parameters for scoring'!O$11,-1,0)+IF(E249&lt;'Parameters for scoring'!O$8,1,0)+IF(E249&lt;'Parameters for scoring'!O$12,-1,0)+IF(E249&lt;'Parameters for scoring'!O$7,1,0)+IF(E249&lt;'Parameters for scoring'!O$13,-2,0)+IF(E249&gt;'Parameters for scoring'!O$7,-1,0)</f>
        <v>3</v>
      </c>
      <c r="Q249" s="36">
        <f>IF(F249&lt;'Parameters for scoring'!P$9,1,0)+IF(F249&lt;'Parameters for scoring'!P$11,-1,0)+IF(F249&lt;'Parameters for scoring'!P$8,1,0)+IF(F249&lt;'Parameters for scoring'!P$12,-1,0)+IF(F249&lt;'Parameters for scoring'!P$7,1,0)+IF(F249&lt;'Parameters for scoring'!P$12,-2,0)+IF(F249&gt;'Parameters for scoring'!P$7,-1,0)</f>
        <v>-1</v>
      </c>
      <c r="R249" s="36">
        <f>IF(G249='Parameters for scoring'!$U$8,3,0)+IF(G249='Parameters for scoring'!$U$7,2,0)+IF(G249='Parameters for scoring'!$U$10, 1,0)+IF(G249='Parameters for scoring'!$U$9,2,0)+IF(G249='Parameters for scoring'!$U$6,1,0)+IF(G249&gt;'Parameters for scoring'!$U$6,-1,0)+IF(G249&lt;'[1]Parameters for scoring'!$U$10,-1,0)</f>
        <v>-1</v>
      </c>
      <c r="S249" s="36">
        <f>IF(H249='Parameters for scoring'!V$8,3,0)+IF(H249='Parameters for scoring'!V$7,2,0)+IF(H249='Parameters for scoring'!V$9,2,0)+IF(H249='Parameters for scoring'!V$6,1,0)+IF(H249='Parameters for scoring'!V$10,1,0)+IF(H249&gt;'Parameters for scoring'!V$6,-1,0)</f>
        <v>3</v>
      </c>
      <c r="T249" s="36">
        <f>IF(I249='Parameters for scoring'!W$8,3,0)+IF(I249='Parameters for scoring'!W$7,2,0)+IF(I249='Parameters for scoring'!W$6,1,0)+IF(I249&gt;'Parameters for scoring'!W$6,-1,0)</f>
        <v>2</v>
      </c>
      <c r="U249" s="36">
        <f>IF(J249&lt;'Parameters for scoring'!Q$9,1,0)+IF(J249&lt;'Parameters for scoring'!Q$11,-1,0)+IF(J249&lt;'Parameters for scoring'!Q$8,1,0)+IF(J249&lt;'Parameters for scoring'!Q$11,-1,0)+IF(J249&lt;'Parameters for scoring'!Q$7,1,0)+IF(J249&lt;'Parameters for scoring'!Q$11,-2,0)+IF(J249&gt;'Parameters for scoring'!Q$7,-1,0)</f>
        <v>3</v>
      </c>
      <c r="V249" s="36">
        <f>IF(K249=-1, 2,0)+IF(K249=0,3,0)+IF(K249=1, -2,0)+IF(K249&gt;1,-3,0)+IF(K249=-2, 1,0)+IF(K249&lt;-2, -1,0)</f>
        <v>3</v>
      </c>
      <c r="W249" s="36">
        <f>IF(L249&lt;'Parameters for scoring'!R$9,1,0)+IF(L249&lt;'Parameters for scoring'!R$11,-1,0)+IF(L249&lt;'Parameters for scoring'!R$8,1,0)+IF(L249&lt;'Parameters for scoring'!R$12,-1,0)+IF(L249&lt;'Parameters for scoring'!R$7,1,0)+IF(L249&lt;'Parameters for scoring'!R$13,-2,0)+IF(L249&gt;'Parameters for scoring'!R$7,-1,0)</f>
        <v>3</v>
      </c>
      <c r="X249" s="36">
        <f>IF(M249&lt;'Parameters for scoring'!S$9,1,0)+IF(M249&lt;'Parameters for scoring'!S$11,-1,0)+IF(M249&lt;'Parameters for scoring'!S$8,1,0)+IF(M249&lt;'Parameters for scoring'!S$12,-1,0)+IF(M249&lt;'Parameters for scoring'!S$7,1,0)+IF(M249&lt;'Parameters for scoring'!S$13,-2,0)+IF(M249&gt;'Parameters for scoring'!S$7,-1,0)</f>
        <v>3</v>
      </c>
      <c r="Y249" s="36">
        <f>IF(N249&lt;'Parameters for scoring'!T$9,1,0)+IF(N249&lt;'Parameters for scoring'!T$11,-1,0)+IF(N249&lt;'Parameters for scoring'!T$8,1,0)+IF(N249&lt;'Parameters for scoring'!T$12,-1,0)+IF(N249&lt;'Parameters for scoring'!T$7,1,0)+IF(N249&lt;'Parameters for scoring'!T$13,-2,0)+IF(N249&gt;'Parameters for scoring'!T$7,-1,0)</f>
        <v>3</v>
      </c>
      <c r="Z249" s="36">
        <f>SUM(P249:U249)/2+V249+SUM(W249:X249)/2+Y249</f>
        <v>13.5</v>
      </c>
      <c r="AA249" s="39" t="s">
        <v>57</v>
      </c>
    </row>
    <row r="250" spans="1:27" x14ac:dyDescent="0.25">
      <c r="A250" s="42" t="str">
        <f>HYPERLINK("Structures\MMV1274603.png","MMV1274603")</f>
        <v>MMV1274603</v>
      </c>
      <c r="B250" t="s">
        <v>516</v>
      </c>
      <c r="C250" t="s">
        <v>517</v>
      </c>
      <c r="D250" t="s">
        <v>518</v>
      </c>
      <c r="E250">
        <v>314.41000000000003</v>
      </c>
      <c r="F250" s="41">
        <v>0.63636363636363635</v>
      </c>
      <c r="G250">
        <v>3</v>
      </c>
      <c r="H250">
        <v>4</v>
      </c>
      <c r="I250">
        <v>1</v>
      </c>
      <c r="J250">
        <v>53.66</v>
      </c>
      <c r="K250">
        <v>0</v>
      </c>
      <c r="L250">
        <v>3.43</v>
      </c>
      <c r="M250">
        <v>-4.87</v>
      </c>
      <c r="N250">
        <v>3.43</v>
      </c>
      <c r="O250" t="s">
        <v>515</v>
      </c>
      <c r="P250" s="36">
        <f>IF(E250&lt;'Parameters for scoring'!O$9,1,0)+IF(E250&lt;'Parameters for scoring'!O$11,-1,0)+IF(E250&lt;'Parameters for scoring'!O$8,1,0)+IF(E250&lt;'Parameters for scoring'!O$12,-1,0)+IF(E250&lt;'Parameters for scoring'!O$7,1,0)+IF(E250&lt;'Parameters for scoring'!O$13,-2,0)+IF(E250&gt;'Parameters for scoring'!O$7,-1,0)</f>
        <v>3</v>
      </c>
      <c r="Q250" s="36">
        <f>IF(F250&lt;'Parameters for scoring'!P$9,1,0)+IF(F250&lt;'Parameters for scoring'!P$11,-1,0)+IF(F250&lt;'Parameters for scoring'!P$8,1,0)+IF(F250&lt;'Parameters for scoring'!P$12,-1,0)+IF(F250&lt;'Parameters for scoring'!P$7,1,0)+IF(F250&lt;'Parameters for scoring'!P$12,-2,0)+IF(F250&gt;'Parameters for scoring'!P$7,-1,0)</f>
        <v>-1</v>
      </c>
      <c r="R250" s="36">
        <f>IF(G250='Parameters for scoring'!$U$8,3,0)+IF(G250='Parameters for scoring'!$U$7,2,0)+IF(G250='Parameters for scoring'!$U$10, 1,0)+IF(G250='Parameters for scoring'!$U$9,2,0)+IF(G250='Parameters for scoring'!$U$6,1,0)+IF(G250&gt;'Parameters for scoring'!$U$6,-1,0)+IF(G250&lt;'[1]Parameters for scoring'!$U$10,-1,0)</f>
        <v>1</v>
      </c>
      <c r="S250" s="36">
        <f>IF(H250='Parameters for scoring'!V$8,3,0)+IF(H250='Parameters for scoring'!V$7,2,0)+IF(H250='Parameters for scoring'!V$9,2,0)+IF(H250='Parameters for scoring'!V$6,1,0)+IF(H250='Parameters for scoring'!V$10,1,0)+IF(H250&gt;'Parameters for scoring'!V$6,-1,0)</f>
        <v>1</v>
      </c>
      <c r="T250" s="36">
        <f>IF(I250='Parameters for scoring'!W$8,3,0)+IF(I250='Parameters for scoring'!W$7,2,0)+IF(I250='Parameters for scoring'!W$6,1,0)+IF(I250&gt;'Parameters for scoring'!W$6,-1,0)</f>
        <v>2</v>
      </c>
      <c r="U250" s="36">
        <f>IF(J250&lt;'Parameters for scoring'!Q$9,1,0)+IF(J250&lt;'Parameters for scoring'!Q$11,-1,0)+IF(J250&lt;'Parameters for scoring'!Q$8,1,0)+IF(J250&lt;'Parameters for scoring'!Q$11,-1,0)+IF(J250&lt;'Parameters for scoring'!Q$7,1,0)+IF(J250&lt;'Parameters for scoring'!Q$11,-2,0)+IF(J250&gt;'Parameters for scoring'!Q$7,-1,0)</f>
        <v>3</v>
      </c>
      <c r="V250" s="36">
        <f>IF(K250=-1, 2,0)+IF(K250=0,3,0)+IF(K250=1, -2,0)+IF(K250&gt;1,-3,0)+IF(K250=-2, 1,0)+IF(K250&lt;-2, -1,0)</f>
        <v>3</v>
      </c>
      <c r="W250" s="36">
        <f>IF(L250&lt;'Parameters for scoring'!R$9,1,0)+IF(L250&lt;'Parameters for scoring'!R$11,-1,0)+IF(L250&lt;'Parameters for scoring'!R$8,1,0)+IF(L250&lt;'Parameters for scoring'!R$12,-1,0)+IF(L250&lt;'Parameters for scoring'!R$7,1,0)+IF(L250&lt;'Parameters for scoring'!R$13,-2,0)+IF(L250&gt;'Parameters for scoring'!R$7,-1,0)</f>
        <v>3</v>
      </c>
      <c r="X250" s="36">
        <f>IF(M250&lt;'Parameters for scoring'!S$9,1,0)+IF(M250&lt;'Parameters for scoring'!S$11,-1,0)+IF(M250&lt;'Parameters for scoring'!S$8,1,0)+IF(M250&lt;'Parameters for scoring'!S$12,-1,0)+IF(M250&lt;'Parameters for scoring'!S$7,1,0)+IF(M250&lt;'Parameters for scoring'!S$13,-2,0)+IF(M250&gt;'Parameters for scoring'!S$7,-1,0)</f>
        <v>3</v>
      </c>
      <c r="Y250" s="36">
        <f>IF(N250&lt;'Parameters for scoring'!T$9,1,0)+IF(N250&lt;'Parameters for scoring'!T$11,-1,0)+IF(N250&lt;'Parameters for scoring'!T$8,1,0)+IF(N250&lt;'Parameters for scoring'!T$12,-1,0)+IF(N250&lt;'Parameters for scoring'!T$7,1,0)+IF(N250&lt;'Parameters for scoring'!T$13,-2,0)+IF(N250&gt;'Parameters for scoring'!T$7,-1,0)</f>
        <v>3</v>
      </c>
      <c r="Z250" s="36">
        <f>SUM(P250:U250)/2+V250+SUM(W250:X250)/2+Y250</f>
        <v>13.5</v>
      </c>
      <c r="AA250" s="39" t="s">
        <v>57</v>
      </c>
    </row>
    <row r="251" spans="1:27" x14ac:dyDescent="0.25">
      <c r="A251" s="42" t="str">
        <f>HYPERLINK("Structures\MMV1190358.png","MMV1190358")</f>
        <v>MMV1190358</v>
      </c>
      <c r="B251" t="s">
        <v>527</v>
      </c>
      <c r="C251" t="s">
        <v>528</v>
      </c>
      <c r="D251" t="s">
        <v>529</v>
      </c>
      <c r="E251">
        <v>284.33999999999997</v>
      </c>
      <c r="F251" s="41">
        <v>0.7</v>
      </c>
      <c r="G251">
        <v>3</v>
      </c>
      <c r="H251">
        <v>3</v>
      </c>
      <c r="I251">
        <v>2</v>
      </c>
      <c r="J251">
        <v>70.67</v>
      </c>
      <c r="K251">
        <v>0</v>
      </c>
      <c r="L251">
        <v>2.5499999999999998</v>
      </c>
      <c r="M251">
        <v>-4.01</v>
      </c>
      <c r="N251">
        <v>2.56</v>
      </c>
      <c r="O251" t="s">
        <v>526</v>
      </c>
      <c r="P251" s="36">
        <f>IF(E251&lt;'Parameters for scoring'!O$9,1,0)+IF(E251&lt;'Parameters for scoring'!O$11,-1,0)+IF(E251&lt;'Parameters for scoring'!O$8,1,0)+IF(E251&lt;'Parameters for scoring'!O$12,-1,0)+IF(E251&lt;'Parameters for scoring'!O$7,1,0)+IF(E251&lt;'Parameters for scoring'!O$13,-2,0)+IF(E251&gt;'Parameters for scoring'!O$7,-1,0)</f>
        <v>3</v>
      </c>
      <c r="Q251" s="36">
        <f>IF(F251&lt;'Parameters for scoring'!P$9,1,0)+IF(F251&lt;'Parameters for scoring'!P$11,-1,0)+IF(F251&lt;'Parameters for scoring'!P$8,1,0)+IF(F251&lt;'Parameters for scoring'!P$12,-1,0)+IF(F251&lt;'Parameters for scoring'!P$7,1,0)+IF(F251&lt;'Parameters for scoring'!P$12,-2,0)+IF(F251&gt;'Parameters for scoring'!P$7,-1,0)</f>
        <v>-1</v>
      </c>
      <c r="R251" s="36">
        <f>IF(G251='Parameters for scoring'!$U$8,3,0)+IF(G251='Parameters for scoring'!$U$7,2,0)+IF(G251='Parameters for scoring'!$U$10, 1,0)+IF(G251='Parameters for scoring'!$U$9,2,0)+IF(G251='Parameters for scoring'!$U$6,1,0)+IF(G251&gt;'Parameters for scoring'!$U$6,-1,0)+IF(G251&lt;'[1]Parameters for scoring'!$U$10,-1,0)</f>
        <v>1</v>
      </c>
      <c r="S251" s="36">
        <f>IF(H251='Parameters for scoring'!V$8,3,0)+IF(H251='Parameters for scoring'!V$7,2,0)+IF(H251='Parameters for scoring'!V$9,2,0)+IF(H251='Parameters for scoring'!V$6,1,0)+IF(H251='Parameters for scoring'!V$10,1,0)+IF(H251&gt;'Parameters for scoring'!V$6,-1,0)</f>
        <v>2</v>
      </c>
      <c r="T251" s="36">
        <f>IF(I251='Parameters for scoring'!W$8,3,0)+IF(I251='Parameters for scoring'!W$7,2,0)+IF(I251='Parameters for scoring'!W$6,1,0)+IF(I251&gt;'Parameters for scoring'!W$6,-1,0)</f>
        <v>1</v>
      </c>
      <c r="U251" s="36">
        <f>IF(J251&lt;'Parameters for scoring'!Q$9,1,0)+IF(J251&lt;'Parameters for scoring'!Q$11,-1,0)+IF(J251&lt;'Parameters for scoring'!Q$8,1,0)+IF(J251&lt;'Parameters for scoring'!Q$11,-1,0)+IF(J251&lt;'Parameters for scoring'!Q$7,1,0)+IF(J251&lt;'Parameters for scoring'!Q$11,-2,0)+IF(J251&gt;'Parameters for scoring'!Q$7,-1,0)</f>
        <v>3</v>
      </c>
      <c r="V251" s="36">
        <f>IF(K251=-1, 2,0)+IF(K251=0,3,0)+IF(K251=1, -2,0)+IF(K251&gt;1,-3,0)+IF(K251=-2, 1,0)+IF(K251&lt;-2, -1,0)</f>
        <v>3</v>
      </c>
      <c r="W251" s="36">
        <f>IF(L251&lt;'Parameters for scoring'!R$9,1,0)+IF(L251&lt;'Parameters for scoring'!R$11,-1,0)+IF(L251&lt;'Parameters for scoring'!R$8,1,0)+IF(L251&lt;'Parameters for scoring'!R$12,-1,0)+IF(L251&lt;'Parameters for scoring'!R$7,1,0)+IF(L251&lt;'Parameters for scoring'!R$13,-2,0)+IF(L251&gt;'Parameters for scoring'!R$7,-1,0)</f>
        <v>3</v>
      </c>
      <c r="X251" s="36">
        <f>IF(M251&lt;'Parameters for scoring'!S$9,1,0)+IF(M251&lt;'Parameters for scoring'!S$11,-1,0)+IF(M251&lt;'Parameters for scoring'!S$8,1,0)+IF(M251&lt;'Parameters for scoring'!S$12,-1,0)+IF(M251&lt;'Parameters for scoring'!S$7,1,0)+IF(M251&lt;'Parameters for scoring'!S$13,-2,0)+IF(M251&gt;'Parameters for scoring'!S$7,-1,0)</f>
        <v>3</v>
      </c>
      <c r="Y251" s="36">
        <f>IF(N251&lt;'Parameters for scoring'!T$9,1,0)+IF(N251&lt;'Parameters for scoring'!T$11,-1,0)+IF(N251&lt;'Parameters for scoring'!T$8,1,0)+IF(N251&lt;'Parameters for scoring'!T$12,-1,0)+IF(N251&lt;'Parameters for scoring'!T$7,1,0)+IF(N251&lt;'Parameters for scoring'!T$13,-2,0)+IF(N251&gt;'Parameters for scoring'!T$7,-1,0)</f>
        <v>3</v>
      </c>
      <c r="Z251" s="36">
        <f>SUM(P251:U251)/2+V251+SUM(W251:X251)/2+Y251</f>
        <v>13.5</v>
      </c>
      <c r="AA251" s="39" t="s">
        <v>57</v>
      </c>
    </row>
    <row r="252" spans="1:27" x14ac:dyDescent="0.25">
      <c r="A252" s="42" t="str">
        <f>HYPERLINK("Structures\MMV1223550.png","MMV1223550")</f>
        <v>MMV1223550</v>
      </c>
      <c r="B252" t="s">
        <v>534</v>
      </c>
      <c r="C252" t="s">
        <v>535</v>
      </c>
      <c r="D252" t="s">
        <v>536</v>
      </c>
      <c r="E252">
        <v>307.35300000000001</v>
      </c>
      <c r="F252" s="41">
        <v>0.65217391304347827</v>
      </c>
      <c r="G252">
        <v>3</v>
      </c>
      <c r="H252">
        <v>3</v>
      </c>
      <c r="I252">
        <v>2</v>
      </c>
      <c r="J252">
        <v>74.849999999999994</v>
      </c>
      <c r="K252">
        <v>0</v>
      </c>
      <c r="L252">
        <v>3.09</v>
      </c>
      <c r="M252">
        <v>-4.7300000000000004</v>
      </c>
      <c r="N252">
        <v>3.09</v>
      </c>
      <c r="O252" t="s">
        <v>533</v>
      </c>
      <c r="P252" s="36">
        <f>IF(E252&lt;'Parameters for scoring'!O$9,1,0)+IF(E252&lt;'Parameters for scoring'!O$11,-1,0)+IF(E252&lt;'Parameters for scoring'!O$8,1,0)+IF(E252&lt;'Parameters for scoring'!O$12,-1,0)+IF(E252&lt;'Parameters for scoring'!O$7,1,0)+IF(E252&lt;'Parameters for scoring'!O$13,-2,0)+IF(E252&gt;'Parameters for scoring'!O$7,-1,0)</f>
        <v>3</v>
      </c>
      <c r="Q252" s="36">
        <f>IF(F252&lt;'Parameters for scoring'!P$9,1,0)+IF(F252&lt;'Parameters for scoring'!P$11,-1,0)+IF(F252&lt;'Parameters for scoring'!P$8,1,0)+IF(F252&lt;'Parameters for scoring'!P$12,-1,0)+IF(F252&lt;'Parameters for scoring'!P$7,1,0)+IF(F252&lt;'Parameters for scoring'!P$12,-2,0)+IF(F252&gt;'Parameters for scoring'!P$7,-1,0)</f>
        <v>-1</v>
      </c>
      <c r="R252" s="36">
        <f>IF(G252='Parameters for scoring'!$U$8,3,0)+IF(G252='Parameters for scoring'!$U$7,2,0)+IF(G252='Parameters for scoring'!$U$10, 1,0)+IF(G252='Parameters for scoring'!$U$9,2,0)+IF(G252='Parameters for scoring'!$U$6,1,0)+IF(G252&gt;'Parameters for scoring'!$U$6,-1,0)+IF(G252&lt;'[1]Parameters for scoring'!$U$10,-1,0)</f>
        <v>1</v>
      </c>
      <c r="S252" s="36">
        <f>IF(H252='Parameters for scoring'!V$8,3,0)+IF(H252='Parameters for scoring'!V$7,2,0)+IF(H252='Parameters for scoring'!V$9,2,0)+IF(H252='Parameters for scoring'!V$6,1,0)+IF(H252='Parameters for scoring'!V$10,1,0)+IF(H252&gt;'Parameters for scoring'!V$6,-1,0)</f>
        <v>2</v>
      </c>
      <c r="T252" s="36">
        <f>IF(I252='Parameters for scoring'!W$8,3,0)+IF(I252='Parameters for scoring'!W$7,2,0)+IF(I252='Parameters for scoring'!W$6,1,0)+IF(I252&gt;'Parameters for scoring'!W$6,-1,0)</f>
        <v>1</v>
      </c>
      <c r="U252" s="36">
        <f>IF(J252&lt;'Parameters for scoring'!Q$9,1,0)+IF(J252&lt;'Parameters for scoring'!Q$11,-1,0)+IF(J252&lt;'Parameters for scoring'!Q$8,1,0)+IF(J252&lt;'Parameters for scoring'!Q$11,-1,0)+IF(J252&lt;'Parameters for scoring'!Q$7,1,0)+IF(J252&lt;'Parameters for scoring'!Q$11,-2,0)+IF(J252&gt;'Parameters for scoring'!Q$7,-1,0)</f>
        <v>3</v>
      </c>
      <c r="V252" s="36">
        <f>IF(K252=-1, 2,0)+IF(K252=0,3,0)+IF(K252=1, -2,0)+IF(K252&gt;1,-3,0)+IF(K252=-2, 1,0)+IF(K252&lt;-2, -1,0)</f>
        <v>3</v>
      </c>
      <c r="W252" s="36">
        <f>IF(L252&lt;'Parameters for scoring'!R$9,1,0)+IF(L252&lt;'Parameters for scoring'!R$11,-1,0)+IF(L252&lt;'Parameters for scoring'!R$8,1,0)+IF(L252&lt;'Parameters for scoring'!R$12,-1,0)+IF(L252&lt;'Parameters for scoring'!R$7,1,0)+IF(L252&lt;'Parameters for scoring'!R$13,-2,0)+IF(L252&gt;'Parameters for scoring'!R$7,-1,0)</f>
        <v>3</v>
      </c>
      <c r="X252" s="36">
        <f>IF(M252&lt;'Parameters for scoring'!S$9,1,0)+IF(M252&lt;'Parameters for scoring'!S$11,-1,0)+IF(M252&lt;'Parameters for scoring'!S$8,1,0)+IF(M252&lt;'Parameters for scoring'!S$12,-1,0)+IF(M252&lt;'Parameters for scoring'!S$7,1,0)+IF(M252&lt;'Parameters for scoring'!S$13,-2,0)+IF(M252&gt;'Parameters for scoring'!S$7,-1,0)</f>
        <v>3</v>
      </c>
      <c r="Y252" s="36">
        <f>IF(N252&lt;'Parameters for scoring'!T$9,1,0)+IF(N252&lt;'Parameters for scoring'!T$11,-1,0)+IF(N252&lt;'Parameters for scoring'!T$8,1,0)+IF(N252&lt;'Parameters for scoring'!T$12,-1,0)+IF(N252&lt;'Parameters for scoring'!T$7,1,0)+IF(N252&lt;'Parameters for scoring'!T$13,-2,0)+IF(N252&gt;'Parameters for scoring'!T$7,-1,0)</f>
        <v>3</v>
      </c>
      <c r="Z252" s="36">
        <f>SUM(P252:U252)/2+V252+SUM(W252:X252)/2+Y252</f>
        <v>13.5</v>
      </c>
      <c r="AA252" s="39" t="s">
        <v>57</v>
      </c>
    </row>
    <row r="253" spans="1:27" x14ac:dyDescent="0.25">
      <c r="A253" s="42" t="str">
        <f>HYPERLINK("Structures\MMV1189654.png","MMV1189654")</f>
        <v>MMV1189654</v>
      </c>
      <c r="B253" t="s">
        <v>542</v>
      </c>
      <c r="C253" t="s">
        <v>543</v>
      </c>
      <c r="D253" t="s">
        <v>544</v>
      </c>
      <c r="E253">
        <v>355.41</v>
      </c>
      <c r="F253" s="41">
        <v>0.64</v>
      </c>
      <c r="G253">
        <v>3</v>
      </c>
      <c r="H253">
        <v>4</v>
      </c>
      <c r="I253">
        <v>1</v>
      </c>
      <c r="J253">
        <v>79.37</v>
      </c>
      <c r="K253">
        <v>0</v>
      </c>
      <c r="L253">
        <v>2.2799999999999998</v>
      </c>
      <c r="M253">
        <v>-3.96</v>
      </c>
      <c r="N253">
        <v>2.2799999999999998</v>
      </c>
      <c r="O253" t="s">
        <v>541</v>
      </c>
      <c r="P253" s="36">
        <f>IF(E253&lt;'Parameters for scoring'!O$9,1,0)+IF(E253&lt;'Parameters for scoring'!O$11,-1,0)+IF(E253&lt;'Parameters for scoring'!O$8,1,0)+IF(E253&lt;'Parameters for scoring'!O$12,-1,0)+IF(E253&lt;'Parameters for scoring'!O$7,1,0)+IF(E253&lt;'Parameters for scoring'!O$13,-2,0)+IF(E253&gt;'Parameters for scoring'!O$7,-1,0)</f>
        <v>3</v>
      </c>
      <c r="Q253" s="36">
        <f>IF(F253&lt;'Parameters for scoring'!P$9,1,0)+IF(F253&lt;'Parameters for scoring'!P$11,-1,0)+IF(F253&lt;'Parameters for scoring'!P$8,1,0)+IF(F253&lt;'Parameters for scoring'!P$12,-1,0)+IF(F253&lt;'Parameters for scoring'!P$7,1,0)+IF(F253&lt;'Parameters for scoring'!P$12,-2,0)+IF(F253&gt;'Parameters for scoring'!P$7,-1,0)</f>
        <v>-1</v>
      </c>
      <c r="R253" s="36">
        <f>IF(G253='Parameters for scoring'!$U$8,3,0)+IF(G253='Parameters for scoring'!$U$7,2,0)+IF(G253='Parameters for scoring'!$U$10, 1,0)+IF(G253='Parameters for scoring'!$U$9,2,0)+IF(G253='Parameters for scoring'!$U$6,1,0)+IF(G253&gt;'Parameters for scoring'!$U$6,-1,0)+IF(G253&lt;'[1]Parameters for scoring'!$U$10,-1,0)</f>
        <v>1</v>
      </c>
      <c r="S253" s="36">
        <f>IF(H253='Parameters for scoring'!V$8,3,0)+IF(H253='Parameters for scoring'!V$7,2,0)+IF(H253='Parameters for scoring'!V$9,2,0)+IF(H253='Parameters for scoring'!V$6,1,0)+IF(H253='Parameters for scoring'!V$10,1,0)+IF(H253&gt;'Parameters for scoring'!V$6,-1,0)</f>
        <v>1</v>
      </c>
      <c r="T253" s="36">
        <f>IF(I253='Parameters for scoring'!W$8,3,0)+IF(I253='Parameters for scoring'!W$7,2,0)+IF(I253='Parameters for scoring'!W$6,1,0)+IF(I253&gt;'Parameters for scoring'!W$6,-1,0)</f>
        <v>2</v>
      </c>
      <c r="U253" s="36">
        <f>IF(J253&lt;'Parameters for scoring'!Q$9,1,0)+IF(J253&lt;'Parameters for scoring'!Q$11,-1,0)+IF(J253&lt;'Parameters for scoring'!Q$8,1,0)+IF(J253&lt;'Parameters for scoring'!Q$11,-1,0)+IF(J253&lt;'Parameters for scoring'!Q$7,1,0)+IF(J253&lt;'Parameters for scoring'!Q$11,-2,0)+IF(J253&gt;'Parameters for scoring'!Q$7,-1,0)</f>
        <v>3</v>
      </c>
      <c r="V253" s="36">
        <f>IF(K253=-1, 2,0)+IF(K253=0,3,0)+IF(K253=1, -2,0)+IF(K253&gt;1,-3,0)+IF(K253=-2, 1,0)+IF(K253&lt;-2, -1,0)</f>
        <v>3</v>
      </c>
      <c r="W253" s="36">
        <f>IF(L253&lt;'Parameters for scoring'!R$9,1,0)+IF(L253&lt;'Parameters for scoring'!R$11,-1,0)+IF(L253&lt;'Parameters for scoring'!R$8,1,0)+IF(L253&lt;'Parameters for scoring'!R$12,-1,0)+IF(L253&lt;'Parameters for scoring'!R$7,1,0)+IF(L253&lt;'Parameters for scoring'!R$13,-2,0)+IF(L253&gt;'Parameters for scoring'!R$7,-1,0)</f>
        <v>3</v>
      </c>
      <c r="X253" s="36">
        <f>IF(M253&lt;'Parameters for scoring'!S$9,1,0)+IF(M253&lt;'Parameters for scoring'!S$11,-1,0)+IF(M253&lt;'Parameters for scoring'!S$8,1,0)+IF(M253&lt;'Parameters for scoring'!S$12,-1,0)+IF(M253&lt;'Parameters for scoring'!S$7,1,0)+IF(M253&lt;'Parameters for scoring'!S$13,-2,0)+IF(M253&gt;'Parameters for scoring'!S$7,-1,0)</f>
        <v>3</v>
      </c>
      <c r="Y253" s="36">
        <f>IF(N253&lt;'Parameters for scoring'!T$9,1,0)+IF(N253&lt;'Parameters for scoring'!T$11,-1,0)+IF(N253&lt;'Parameters for scoring'!T$8,1,0)+IF(N253&lt;'Parameters for scoring'!T$12,-1,0)+IF(N253&lt;'Parameters for scoring'!T$7,1,0)+IF(N253&lt;'Parameters for scoring'!T$13,-2,0)+IF(N253&gt;'Parameters for scoring'!T$7,-1,0)</f>
        <v>3</v>
      </c>
      <c r="Z253" s="36">
        <f>SUM(P253:U253)/2+V253+SUM(W253:X253)/2+Y253</f>
        <v>13.5</v>
      </c>
      <c r="AA253" s="39" t="s">
        <v>57</v>
      </c>
    </row>
    <row r="254" spans="1:27" x14ac:dyDescent="0.25">
      <c r="A254" s="42" t="str">
        <f>HYPERLINK("Structures\MMV1489257.png","MMV1489257")</f>
        <v>MMV1489257</v>
      </c>
      <c r="B254" t="s">
        <v>558</v>
      </c>
      <c r="C254" t="s">
        <v>559</v>
      </c>
      <c r="D254" t="s">
        <v>560</v>
      </c>
      <c r="E254">
        <v>329.78</v>
      </c>
      <c r="F254" s="41">
        <v>0.65217391304347827</v>
      </c>
      <c r="G254">
        <v>3</v>
      </c>
      <c r="H254">
        <v>3</v>
      </c>
      <c r="I254">
        <v>1</v>
      </c>
      <c r="J254">
        <v>68.02</v>
      </c>
      <c r="K254">
        <v>0</v>
      </c>
      <c r="L254">
        <v>4.09</v>
      </c>
      <c r="M254">
        <v>-5.61</v>
      </c>
      <c r="N254">
        <v>4.09</v>
      </c>
      <c r="O254" t="s">
        <v>557</v>
      </c>
      <c r="P254" s="36">
        <f>IF(E254&lt;'Parameters for scoring'!O$9,1,0)+IF(E254&lt;'Parameters for scoring'!O$11,-1,0)+IF(E254&lt;'Parameters for scoring'!O$8,1,0)+IF(E254&lt;'Parameters for scoring'!O$12,-1,0)+IF(E254&lt;'Parameters for scoring'!O$7,1,0)+IF(E254&lt;'Parameters for scoring'!O$13,-2,0)+IF(E254&gt;'Parameters for scoring'!O$7,-1,0)</f>
        <v>3</v>
      </c>
      <c r="Q254" s="36">
        <f>IF(F254&lt;'Parameters for scoring'!P$9,1,0)+IF(F254&lt;'Parameters for scoring'!P$11,-1,0)+IF(F254&lt;'Parameters for scoring'!P$8,1,0)+IF(F254&lt;'Parameters for scoring'!P$12,-1,0)+IF(F254&lt;'Parameters for scoring'!P$7,1,0)+IF(F254&lt;'Parameters for scoring'!P$12,-2,0)+IF(F254&gt;'Parameters for scoring'!P$7,-1,0)</f>
        <v>-1</v>
      </c>
      <c r="R254" s="36">
        <f>IF(G254='Parameters for scoring'!$U$8,3,0)+IF(G254='Parameters for scoring'!$U$7,2,0)+IF(G254='Parameters for scoring'!$U$10, 1,0)+IF(G254='Parameters for scoring'!$U$9,2,0)+IF(G254='Parameters for scoring'!$U$6,1,0)+IF(G254&gt;'Parameters for scoring'!$U$6,-1,0)+IF(G254&lt;'[1]Parameters for scoring'!$U$10,-1,0)</f>
        <v>1</v>
      </c>
      <c r="S254" s="36">
        <f>IF(H254='Parameters for scoring'!V$8,3,0)+IF(H254='Parameters for scoring'!V$7,2,0)+IF(H254='Parameters for scoring'!V$9,2,0)+IF(H254='Parameters for scoring'!V$6,1,0)+IF(H254='Parameters for scoring'!V$10,1,0)+IF(H254&gt;'Parameters for scoring'!V$6,-1,0)</f>
        <v>2</v>
      </c>
      <c r="T254" s="36">
        <f>IF(I254='Parameters for scoring'!W$8,3,0)+IF(I254='Parameters for scoring'!W$7,2,0)+IF(I254='Parameters for scoring'!W$6,1,0)+IF(I254&gt;'Parameters for scoring'!W$6,-1,0)</f>
        <v>2</v>
      </c>
      <c r="U254" s="36">
        <f>IF(J254&lt;'Parameters for scoring'!Q$9,1,0)+IF(J254&lt;'Parameters for scoring'!Q$11,-1,0)+IF(J254&lt;'Parameters for scoring'!Q$8,1,0)+IF(J254&lt;'Parameters for scoring'!Q$11,-1,0)+IF(J254&lt;'Parameters for scoring'!Q$7,1,0)+IF(J254&lt;'Parameters for scoring'!Q$11,-2,0)+IF(J254&gt;'Parameters for scoring'!Q$7,-1,0)</f>
        <v>3</v>
      </c>
      <c r="V254" s="36">
        <f>IF(K254=-1, 2,0)+IF(K254=0,3,0)+IF(K254=1, -2,0)+IF(K254&gt;1,-3,0)+IF(K254=-2, 1,0)+IF(K254&lt;-2, -1,0)</f>
        <v>3</v>
      </c>
      <c r="W254" s="36">
        <f>IF(L254&lt;'Parameters for scoring'!R$9,1,0)+IF(L254&lt;'Parameters for scoring'!R$11,-1,0)+IF(L254&lt;'Parameters for scoring'!R$8,1,0)+IF(L254&lt;'Parameters for scoring'!R$12,-1,0)+IF(L254&lt;'Parameters for scoring'!R$7,1,0)+IF(L254&lt;'Parameters for scoring'!R$13,-2,0)+IF(L254&gt;'Parameters for scoring'!R$7,-1,0)</f>
        <v>3</v>
      </c>
      <c r="X254" s="36">
        <f>IF(M254&lt;'Parameters for scoring'!S$9,1,0)+IF(M254&lt;'Parameters for scoring'!S$11,-1,0)+IF(M254&lt;'Parameters for scoring'!S$8,1,0)+IF(M254&lt;'Parameters for scoring'!S$12,-1,0)+IF(M254&lt;'Parameters for scoring'!S$7,1,0)+IF(M254&lt;'Parameters for scoring'!S$13,-2,0)+IF(M254&gt;'Parameters for scoring'!S$7,-1,0)</f>
        <v>2</v>
      </c>
      <c r="Y254" s="36">
        <f>IF(N254&lt;'Parameters for scoring'!T$9,1,0)+IF(N254&lt;'Parameters for scoring'!T$11,-1,0)+IF(N254&lt;'Parameters for scoring'!T$8,1,0)+IF(N254&lt;'Parameters for scoring'!T$12,-1,0)+IF(N254&lt;'Parameters for scoring'!T$7,1,0)+IF(N254&lt;'Parameters for scoring'!T$13,-2,0)+IF(N254&gt;'Parameters for scoring'!T$7,-1,0)</f>
        <v>3</v>
      </c>
      <c r="Z254" s="36">
        <f>SUM(P254:U254)/2+V254+SUM(W254:X254)/2+Y254</f>
        <v>13.5</v>
      </c>
      <c r="AA254" s="39" t="s">
        <v>57</v>
      </c>
    </row>
    <row r="255" spans="1:27" x14ac:dyDescent="0.25">
      <c r="A255" s="42" t="str">
        <f>HYPERLINK("Structures\MMV1489355.png","MMV1489355")</f>
        <v>MMV1489355</v>
      </c>
      <c r="B255" t="s">
        <v>629</v>
      </c>
      <c r="C255" t="s">
        <v>630</v>
      </c>
      <c r="D255" t="s">
        <v>631</v>
      </c>
      <c r="E255">
        <v>384.43900000000002</v>
      </c>
      <c r="F255" s="41">
        <v>0.72413793103448276</v>
      </c>
      <c r="G255">
        <v>4</v>
      </c>
      <c r="H255">
        <v>5</v>
      </c>
      <c r="I255">
        <v>0</v>
      </c>
      <c r="J255">
        <v>69.38</v>
      </c>
      <c r="K255">
        <v>0</v>
      </c>
      <c r="L255">
        <v>3.16</v>
      </c>
      <c r="M255">
        <v>-4.8499999999999996</v>
      </c>
      <c r="N255">
        <v>3.16</v>
      </c>
      <c r="O255" t="s">
        <v>628</v>
      </c>
      <c r="P255" s="36">
        <f>IF(E255&lt;'Parameters for scoring'!O$9,1,0)+IF(E255&lt;'Parameters for scoring'!O$11,-1,0)+IF(E255&lt;'Parameters for scoring'!O$8,1,0)+IF(E255&lt;'Parameters for scoring'!O$12,-1,0)+IF(E255&lt;'Parameters for scoring'!O$7,1,0)+IF(E255&lt;'Parameters for scoring'!O$13,-2,0)+IF(E255&gt;'Parameters for scoring'!O$7,-1,0)</f>
        <v>3</v>
      </c>
      <c r="Q255" s="36">
        <f>IF(F255&lt;'Parameters for scoring'!P$9,1,0)+IF(F255&lt;'Parameters for scoring'!P$11,-1,0)+IF(F255&lt;'Parameters for scoring'!P$8,1,0)+IF(F255&lt;'Parameters for scoring'!P$12,-1,0)+IF(F255&lt;'Parameters for scoring'!P$7,1,0)+IF(F255&lt;'Parameters for scoring'!P$12,-2,0)+IF(F255&gt;'Parameters for scoring'!P$7,-1,0)</f>
        <v>-1</v>
      </c>
      <c r="R255" s="36">
        <f>IF(G255='Parameters for scoring'!$U$8,3,0)+IF(G255='Parameters for scoring'!$U$7,2,0)+IF(G255='Parameters for scoring'!$U$10, 1,0)+IF(G255='Parameters for scoring'!$U$9,2,0)+IF(G255='Parameters for scoring'!$U$6,1,0)+IF(G255&gt;'Parameters for scoring'!$U$6,-1,0)+IF(G255&lt;'[1]Parameters for scoring'!$U$10,-1,0)</f>
        <v>2</v>
      </c>
      <c r="S255" s="36">
        <f>IF(H255='Parameters for scoring'!V$8,3,0)+IF(H255='Parameters for scoring'!V$7,2,0)+IF(H255='Parameters for scoring'!V$9,2,0)+IF(H255='Parameters for scoring'!V$6,1,0)+IF(H255='Parameters for scoring'!V$10,1,0)+IF(H255&gt;'Parameters for scoring'!V$6,-1,0)</f>
        <v>-1</v>
      </c>
      <c r="T255" s="36">
        <f>IF(I255='Parameters for scoring'!W$8,3,0)+IF(I255='Parameters for scoring'!W$7,2,0)+IF(I255='Parameters for scoring'!W$6,1,0)+IF(I255&gt;'Parameters for scoring'!W$6,-1,0)</f>
        <v>3</v>
      </c>
      <c r="U255" s="36">
        <f>IF(J255&lt;'Parameters for scoring'!Q$9,1,0)+IF(J255&lt;'Parameters for scoring'!Q$11,-1,0)+IF(J255&lt;'Parameters for scoring'!Q$8,1,0)+IF(J255&lt;'Parameters for scoring'!Q$11,-1,0)+IF(J255&lt;'Parameters for scoring'!Q$7,1,0)+IF(J255&lt;'Parameters for scoring'!Q$11,-2,0)+IF(J255&gt;'Parameters for scoring'!Q$7,-1,0)</f>
        <v>3</v>
      </c>
      <c r="V255" s="36">
        <f>IF(K255=-1, 2,0)+IF(K255=0,3,0)+IF(K255=1, -2,0)+IF(K255&gt;1,-3,0)+IF(K255=-2, 1,0)+IF(K255&lt;-2, -1,0)</f>
        <v>3</v>
      </c>
      <c r="W255" s="36">
        <f>IF(L255&lt;'Parameters for scoring'!R$9,1,0)+IF(L255&lt;'Parameters for scoring'!R$11,-1,0)+IF(L255&lt;'Parameters for scoring'!R$8,1,0)+IF(L255&lt;'Parameters for scoring'!R$12,-1,0)+IF(L255&lt;'Parameters for scoring'!R$7,1,0)+IF(L255&lt;'Parameters for scoring'!R$13,-2,0)+IF(L255&gt;'Parameters for scoring'!R$7,-1,0)</f>
        <v>3</v>
      </c>
      <c r="X255" s="36">
        <f>IF(M255&lt;'Parameters for scoring'!S$9,1,0)+IF(M255&lt;'Parameters for scoring'!S$11,-1,0)+IF(M255&lt;'Parameters for scoring'!S$8,1,0)+IF(M255&lt;'Parameters for scoring'!S$12,-1,0)+IF(M255&lt;'Parameters for scoring'!S$7,1,0)+IF(M255&lt;'Parameters for scoring'!S$13,-2,0)+IF(M255&gt;'Parameters for scoring'!S$7,-1,0)</f>
        <v>3</v>
      </c>
      <c r="Y255" s="36">
        <f>IF(N255&lt;'Parameters for scoring'!T$9,1,0)+IF(N255&lt;'Parameters for scoring'!T$11,-1,0)+IF(N255&lt;'Parameters for scoring'!T$8,1,0)+IF(N255&lt;'Parameters for scoring'!T$12,-1,0)+IF(N255&lt;'Parameters for scoring'!T$7,1,0)+IF(N255&lt;'Parameters for scoring'!T$13,-2,0)+IF(N255&gt;'Parameters for scoring'!T$7,-1,0)</f>
        <v>3</v>
      </c>
      <c r="Z255" s="36">
        <f>SUM(P255:U255)/2+V255+SUM(W255:X255)/2+Y255</f>
        <v>13.5</v>
      </c>
      <c r="AA255" s="39" t="s">
        <v>57</v>
      </c>
    </row>
    <row r="256" spans="1:27" x14ac:dyDescent="0.25">
      <c r="A256" s="42" t="str">
        <f>HYPERLINK("Structures\MMV1480191.png","MMV1480191")</f>
        <v>MMV1480191</v>
      </c>
      <c r="B256" t="s">
        <v>664</v>
      </c>
      <c r="C256" t="s">
        <v>665</v>
      </c>
      <c r="D256" t="s">
        <v>283</v>
      </c>
      <c r="E256">
        <v>283.33100000000002</v>
      </c>
      <c r="F256" s="17">
        <v>0.7142857142857143</v>
      </c>
      <c r="G256">
        <v>3</v>
      </c>
      <c r="H256">
        <v>4</v>
      </c>
      <c r="I256">
        <v>1</v>
      </c>
      <c r="J256">
        <v>56.15</v>
      </c>
      <c r="K256">
        <v>0</v>
      </c>
      <c r="L256">
        <v>3.02</v>
      </c>
      <c r="M256">
        <v>-4.37</v>
      </c>
      <c r="N256">
        <v>3.02</v>
      </c>
      <c r="O256" t="s">
        <v>663</v>
      </c>
      <c r="P256" s="36">
        <f>IF(E256&lt;'Parameters for scoring'!O$9,1,0)+IF(E256&lt;'Parameters for scoring'!O$11,-1,0)+IF(E256&lt;'Parameters for scoring'!O$8,1,0)+IF(E256&lt;'Parameters for scoring'!O$12,-1,0)+IF(E256&lt;'Parameters for scoring'!O$7,1,0)+IF(E256&lt;'Parameters for scoring'!O$13,-2,0)+IF(E256&gt;'Parameters for scoring'!O$7,-1,0)</f>
        <v>3</v>
      </c>
      <c r="Q256" s="36">
        <f>IF(F256&lt;'Parameters for scoring'!P$9,1,0)+IF(F256&lt;'Parameters for scoring'!P$11,-1,0)+IF(F256&lt;'Parameters for scoring'!P$8,1,0)+IF(F256&lt;'Parameters for scoring'!P$12,-1,0)+IF(F256&lt;'Parameters for scoring'!P$7,1,0)+IF(F256&lt;'Parameters for scoring'!P$12,-2,0)+IF(F256&gt;'Parameters for scoring'!P$7,-1,0)</f>
        <v>-1</v>
      </c>
      <c r="R256" s="36">
        <f>IF(G256='Parameters for scoring'!$U$8,3,0)+IF(G256='Parameters for scoring'!$U$7,2,0)+IF(G256='Parameters for scoring'!$U$10, 1,0)+IF(G256='Parameters for scoring'!$U$9,2,0)+IF(G256='Parameters for scoring'!$U$6,1,0)+IF(G256&gt;'Parameters for scoring'!$U$6,-1,0)+IF(G256&lt;'[1]Parameters for scoring'!$U$10,-1,0)</f>
        <v>1</v>
      </c>
      <c r="S256" s="36">
        <f>IF(H256='Parameters for scoring'!V$8,3,0)+IF(H256='Parameters for scoring'!V$7,2,0)+IF(H256='Parameters for scoring'!V$9,2,0)+IF(H256='Parameters for scoring'!V$6,1,0)+IF(H256='Parameters for scoring'!V$10,1,0)+IF(H256&gt;'Parameters for scoring'!V$6,-1,0)</f>
        <v>1</v>
      </c>
      <c r="T256" s="36">
        <f>IF(I256='Parameters for scoring'!W$8,3,0)+IF(I256='Parameters for scoring'!W$7,2,0)+IF(I256='Parameters for scoring'!W$6,1,0)+IF(I256&gt;'Parameters for scoring'!W$6,-1,0)</f>
        <v>2</v>
      </c>
      <c r="U256" s="36">
        <f>IF(J256&lt;'Parameters for scoring'!Q$9,1,0)+IF(J256&lt;'Parameters for scoring'!Q$11,-1,0)+IF(J256&lt;'Parameters for scoring'!Q$8,1,0)+IF(J256&lt;'Parameters for scoring'!Q$11,-1,0)+IF(J256&lt;'Parameters for scoring'!Q$7,1,0)+IF(J256&lt;'Parameters for scoring'!Q$11,-2,0)+IF(J256&gt;'Parameters for scoring'!Q$7,-1,0)</f>
        <v>3</v>
      </c>
      <c r="V256" s="36">
        <f>IF(K256=-1, 2,0)+IF(K256=0,3,0)+IF(K256=1, -2,0)+IF(K256&gt;1,-3,0)+IF(K256=-2, 1,0)+IF(K256&lt;-2, -1,0)</f>
        <v>3</v>
      </c>
      <c r="W256" s="36">
        <f>IF(L256&lt;'Parameters for scoring'!R$9,1,0)+IF(L256&lt;'Parameters for scoring'!R$11,-1,0)+IF(L256&lt;'Parameters for scoring'!R$8,1,0)+IF(L256&lt;'Parameters for scoring'!R$12,-1,0)+IF(L256&lt;'Parameters for scoring'!R$7,1,0)+IF(L256&lt;'Parameters for scoring'!R$13,-2,0)+IF(L256&gt;'Parameters for scoring'!R$7,-1,0)</f>
        <v>3</v>
      </c>
      <c r="X256" s="36">
        <f>IF(M256&lt;'Parameters for scoring'!S$9,1,0)+IF(M256&lt;'Parameters for scoring'!S$11,-1,0)+IF(M256&lt;'Parameters for scoring'!S$8,1,0)+IF(M256&lt;'Parameters for scoring'!S$12,-1,0)+IF(M256&lt;'Parameters for scoring'!S$7,1,0)+IF(M256&lt;'Parameters for scoring'!S$13,-2,0)+IF(M256&gt;'Parameters for scoring'!S$7,-1,0)</f>
        <v>3</v>
      </c>
      <c r="Y256" s="36">
        <f>IF(N256&lt;'Parameters for scoring'!T$9,1,0)+IF(N256&lt;'Parameters for scoring'!T$11,-1,0)+IF(N256&lt;'Parameters for scoring'!T$8,1,0)+IF(N256&lt;'Parameters for scoring'!T$12,-1,0)+IF(N256&lt;'Parameters for scoring'!T$7,1,0)+IF(N256&lt;'Parameters for scoring'!T$13,-2,0)+IF(N256&gt;'Parameters for scoring'!T$7,-1,0)</f>
        <v>3</v>
      </c>
      <c r="Z256" s="36">
        <f>SUM(P256:U256)/2+V256+SUM(W256:X256)/2+Y256</f>
        <v>13.5</v>
      </c>
      <c r="AA256" s="39" t="s">
        <v>57</v>
      </c>
    </row>
    <row r="257" spans="1:27" x14ac:dyDescent="0.25">
      <c r="A257" s="42" t="str">
        <f>HYPERLINK("Structures\MMV1009808.png","MMV1009808")</f>
        <v>MMV1009808</v>
      </c>
      <c r="B257" t="s">
        <v>689</v>
      </c>
      <c r="C257" t="s">
        <v>690</v>
      </c>
      <c r="D257" t="s">
        <v>691</v>
      </c>
      <c r="E257">
        <v>317.27499999999998</v>
      </c>
      <c r="F257" s="17">
        <v>0.65217391304347827</v>
      </c>
      <c r="G257">
        <v>3</v>
      </c>
      <c r="H257">
        <v>4</v>
      </c>
      <c r="I257">
        <v>1</v>
      </c>
      <c r="J257">
        <v>66.010000000000005</v>
      </c>
      <c r="K257">
        <v>0</v>
      </c>
      <c r="L257">
        <v>3.05</v>
      </c>
      <c r="M257">
        <v>-4.45</v>
      </c>
      <c r="N257">
        <v>3.05</v>
      </c>
      <c r="O257" t="s">
        <v>688</v>
      </c>
      <c r="P257" s="36">
        <f>IF(E257&lt;'Parameters for scoring'!O$9,1,0)+IF(E257&lt;'Parameters for scoring'!O$11,-1,0)+IF(E257&lt;'Parameters for scoring'!O$8,1,0)+IF(E257&lt;'Parameters for scoring'!O$12,-1,0)+IF(E257&lt;'Parameters for scoring'!O$7,1,0)+IF(E257&lt;'Parameters for scoring'!O$13,-2,0)+IF(E257&gt;'Parameters for scoring'!O$7,-1,0)</f>
        <v>3</v>
      </c>
      <c r="Q257" s="36">
        <f>IF(F257&lt;'Parameters for scoring'!P$9,1,0)+IF(F257&lt;'Parameters for scoring'!P$11,-1,0)+IF(F257&lt;'Parameters for scoring'!P$8,1,0)+IF(F257&lt;'Parameters for scoring'!P$12,-1,0)+IF(F257&lt;'Parameters for scoring'!P$7,1,0)+IF(F257&lt;'Parameters for scoring'!P$12,-2,0)+IF(F257&gt;'Parameters for scoring'!P$7,-1,0)</f>
        <v>-1</v>
      </c>
      <c r="R257" s="36">
        <f>IF(G257='Parameters for scoring'!$U$8,3,0)+IF(G257='Parameters for scoring'!$U$7,2,0)+IF(G257='Parameters for scoring'!$U$10, 1,0)+IF(G257='Parameters for scoring'!$U$9,2,0)+IF(G257='Parameters for scoring'!$U$6,1,0)+IF(G257&gt;'Parameters for scoring'!$U$6,-1,0)+IF(G257&lt;'[1]Parameters for scoring'!$U$10,-1,0)</f>
        <v>1</v>
      </c>
      <c r="S257" s="36">
        <f>IF(H257='Parameters for scoring'!V$8,3,0)+IF(H257='Parameters for scoring'!V$7,2,0)+IF(H257='Parameters for scoring'!V$9,2,0)+IF(H257='Parameters for scoring'!V$6,1,0)+IF(H257='Parameters for scoring'!V$10,1,0)+IF(H257&gt;'Parameters for scoring'!V$6,-1,0)</f>
        <v>1</v>
      </c>
      <c r="T257" s="36">
        <f>IF(I257='Parameters for scoring'!W$8,3,0)+IF(I257='Parameters for scoring'!W$7,2,0)+IF(I257='Parameters for scoring'!W$6,1,0)+IF(I257&gt;'Parameters for scoring'!W$6,-1,0)</f>
        <v>2</v>
      </c>
      <c r="U257" s="36">
        <f>IF(J257&lt;'Parameters for scoring'!Q$9,1,0)+IF(J257&lt;'Parameters for scoring'!Q$11,-1,0)+IF(J257&lt;'Parameters for scoring'!Q$8,1,0)+IF(J257&lt;'Parameters for scoring'!Q$11,-1,0)+IF(J257&lt;'Parameters for scoring'!Q$7,1,0)+IF(J257&lt;'Parameters for scoring'!Q$11,-2,0)+IF(J257&gt;'Parameters for scoring'!Q$7,-1,0)</f>
        <v>3</v>
      </c>
      <c r="V257" s="36">
        <f>IF(K257=-1, 2,0)+IF(K257=0,3,0)+IF(K257=1, -2,0)+IF(K257&gt;1,-3,0)+IF(K257=-2, 1,0)+IF(K257&lt;-2, -1,0)</f>
        <v>3</v>
      </c>
      <c r="W257" s="36">
        <f>IF(L257&lt;'Parameters for scoring'!R$9,1,0)+IF(L257&lt;'Parameters for scoring'!R$11,-1,0)+IF(L257&lt;'Parameters for scoring'!R$8,1,0)+IF(L257&lt;'Parameters for scoring'!R$12,-1,0)+IF(L257&lt;'Parameters for scoring'!R$7,1,0)+IF(L257&lt;'Parameters for scoring'!R$13,-2,0)+IF(L257&gt;'Parameters for scoring'!R$7,-1,0)</f>
        <v>3</v>
      </c>
      <c r="X257" s="36">
        <f>IF(M257&lt;'Parameters for scoring'!S$9,1,0)+IF(M257&lt;'Parameters for scoring'!S$11,-1,0)+IF(M257&lt;'Parameters for scoring'!S$8,1,0)+IF(M257&lt;'Parameters for scoring'!S$12,-1,0)+IF(M257&lt;'Parameters for scoring'!S$7,1,0)+IF(M257&lt;'Parameters for scoring'!S$13,-2,0)+IF(M257&gt;'Parameters for scoring'!S$7,-1,0)</f>
        <v>3</v>
      </c>
      <c r="Y257" s="36">
        <f>IF(N257&lt;'Parameters for scoring'!T$9,1,0)+IF(N257&lt;'Parameters for scoring'!T$11,-1,0)+IF(N257&lt;'Parameters for scoring'!T$8,1,0)+IF(N257&lt;'Parameters for scoring'!T$12,-1,0)+IF(N257&lt;'Parameters for scoring'!T$7,1,0)+IF(N257&lt;'Parameters for scoring'!T$13,-2,0)+IF(N257&gt;'Parameters for scoring'!T$7,-1,0)</f>
        <v>3</v>
      </c>
      <c r="Z257" s="36">
        <f>SUM(P257:U257)/2+V257+SUM(W257:X257)/2+Y257</f>
        <v>13.5</v>
      </c>
      <c r="AA257" s="39" t="s">
        <v>57</v>
      </c>
    </row>
    <row r="258" spans="1:27" x14ac:dyDescent="0.25">
      <c r="A258" s="42" t="str">
        <f>HYPERLINK("Structures\MMV1186923.png","MMV1186923")</f>
        <v>MMV1186923</v>
      </c>
      <c r="B258" t="s">
        <v>713</v>
      </c>
      <c r="C258" t="s">
        <v>714</v>
      </c>
      <c r="D258" t="s">
        <v>451</v>
      </c>
      <c r="E258">
        <v>291.35399999999998</v>
      </c>
      <c r="F258" s="17">
        <v>0.68181818181818177</v>
      </c>
      <c r="G258">
        <v>3</v>
      </c>
      <c r="H258">
        <v>2</v>
      </c>
      <c r="I258">
        <v>2</v>
      </c>
      <c r="J258">
        <v>57.78</v>
      </c>
      <c r="K258">
        <v>0</v>
      </c>
      <c r="L258">
        <v>3.74</v>
      </c>
      <c r="M258">
        <v>-5.42</v>
      </c>
      <c r="N258">
        <v>3.75</v>
      </c>
      <c r="O258" t="s">
        <v>712</v>
      </c>
      <c r="P258" s="36">
        <f>IF(E258&lt;'Parameters for scoring'!O$9,1,0)+IF(E258&lt;'Parameters for scoring'!O$11,-1,0)+IF(E258&lt;'Parameters for scoring'!O$8,1,0)+IF(E258&lt;'Parameters for scoring'!O$12,-1,0)+IF(E258&lt;'Parameters for scoring'!O$7,1,0)+IF(E258&lt;'Parameters for scoring'!O$13,-2,0)+IF(E258&gt;'Parameters for scoring'!O$7,-1,0)</f>
        <v>3</v>
      </c>
      <c r="Q258" s="36">
        <f>IF(F258&lt;'Parameters for scoring'!P$9,1,0)+IF(F258&lt;'Parameters for scoring'!P$11,-1,0)+IF(F258&lt;'Parameters for scoring'!P$8,1,0)+IF(F258&lt;'Parameters for scoring'!P$12,-1,0)+IF(F258&lt;'Parameters for scoring'!P$7,1,0)+IF(F258&lt;'Parameters for scoring'!P$12,-2,0)+IF(F258&gt;'Parameters for scoring'!P$7,-1,0)</f>
        <v>-1</v>
      </c>
      <c r="R258" s="36">
        <f>IF(G258='Parameters for scoring'!$U$8,3,0)+IF(G258='Parameters for scoring'!$U$7,2,0)+IF(G258='Parameters for scoring'!$U$10, 1,0)+IF(G258='Parameters for scoring'!$U$9,2,0)+IF(G258='Parameters for scoring'!$U$6,1,0)+IF(G258&gt;'Parameters for scoring'!$U$6,-1,0)+IF(G258&lt;'[1]Parameters for scoring'!$U$10,-1,0)</f>
        <v>1</v>
      </c>
      <c r="S258" s="36">
        <f>IF(H258='Parameters for scoring'!V$8,3,0)+IF(H258='Parameters for scoring'!V$7,2,0)+IF(H258='Parameters for scoring'!V$9,2,0)+IF(H258='Parameters for scoring'!V$6,1,0)+IF(H258='Parameters for scoring'!V$10,1,0)+IF(H258&gt;'Parameters for scoring'!V$6,-1,0)</f>
        <v>3</v>
      </c>
      <c r="T258" s="36">
        <f>IF(I258='Parameters for scoring'!W$8,3,0)+IF(I258='Parameters for scoring'!W$7,2,0)+IF(I258='Parameters for scoring'!W$6,1,0)+IF(I258&gt;'Parameters for scoring'!W$6,-1,0)</f>
        <v>1</v>
      </c>
      <c r="U258" s="36">
        <f>IF(J258&lt;'Parameters for scoring'!Q$9,1,0)+IF(J258&lt;'Parameters for scoring'!Q$11,-1,0)+IF(J258&lt;'Parameters for scoring'!Q$8,1,0)+IF(J258&lt;'Parameters for scoring'!Q$11,-1,0)+IF(J258&lt;'Parameters for scoring'!Q$7,1,0)+IF(J258&lt;'Parameters for scoring'!Q$11,-2,0)+IF(J258&gt;'Parameters for scoring'!Q$7,-1,0)</f>
        <v>3</v>
      </c>
      <c r="V258" s="36">
        <f>IF(K258=-1, 2,0)+IF(K258=0,3,0)+IF(K258=1, -2,0)+IF(K258&gt;1,-3,0)+IF(K258=-2, 1,0)+IF(K258&lt;-2, -1,0)</f>
        <v>3</v>
      </c>
      <c r="W258" s="36">
        <f>IF(L258&lt;'Parameters for scoring'!R$9,1,0)+IF(L258&lt;'Parameters for scoring'!R$11,-1,0)+IF(L258&lt;'Parameters for scoring'!R$8,1,0)+IF(L258&lt;'Parameters for scoring'!R$12,-1,0)+IF(L258&lt;'Parameters for scoring'!R$7,1,0)+IF(L258&lt;'Parameters for scoring'!R$13,-2,0)+IF(L258&gt;'Parameters for scoring'!R$7,-1,0)</f>
        <v>3</v>
      </c>
      <c r="X258" s="36">
        <f>IF(M258&lt;'Parameters for scoring'!S$9,1,0)+IF(M258&lt;'Parameters for scoring'!S$11,-1,0)+IF(M258&lt;'Parameters for scoring'!S$8,1,0)+IF(M258&lt;'Parameters for scoring'!S$12,-1,0)+IF(M258&lt;'Parameters for scoring'!S$7,1,0)+IF(M258&lt;'Parameters for scoring'!S$13,-2,0)+IF(M258&gt;'Parameters for scoring'!S$7,-1,0)</f>
        <v>2</v>
      </c>
      <c r="Y258" s="36">
        <f>IF(N258&lt;'Parameters for scoring'!T$9,1,0)+IF(N258&lt;'Parameters for scoring'!T$11,-1,0)+IF(N258&lt;'Parameters for scoring'!T$8,1,0)+IF(N258&lt;'Parameters for scoring'!T$12,-1,0)+IF(N258&lt;'Parameters for scoring'!T$7,1,0)+IF(N258&lt;'Parameters for scoring'!T$13,-2,0)+IF(N258&gt;'Parameters for scoring'!T$7,-1,0)</f>
        <v>3</v>
      </c>
      <c r="Z258" s="36">
        <f>SUM(P258:U258)/2+V258+SUM(W258:X258)/2+Y258</f>
        <v>13.5</v>
      </c>
      <c r="AA258" s="39" t="s">
        <v>57</v>
      </c>
    </row>
    <row r="259" spans="1:27" x14ac:dyDescent="0.25">
      <c r="A259" s="42" t="str">
        <f>HYPERLINK("Structures\MMV1438288.png","MMV1438288")</f>
        <v>MMV1438288</v>
      </c>
      <c r="B259" t="s">
        <v>731</v>
      </c>
      <c r="C259" t="s">
        <v>732</v>
      </c>
      <c r="D259" t="s">
        <v>733</v>
      </c>
      <c r="E259">
        <v>262.33</v>
      </c>
      <c r="F259" s="17">
        <v>0.61111111111111116</v>
      </c>
      <c r="G259">
        <v>3</v>
      </c>
      <c r="H259">
        <v>3</v>
      </c>
      <c r="I259">
        <v>2</v>
      </c>
      <c r="J259">
        <v>62.22</v>
      </c>
      <c r="K259">
        <v>0</v>
      </c>
      <c r="L259">
        <v>3.35</v>
      </c>
      <c r="M259">
        <v>-3.69</v>
      </c>
      <c r="N259">
        <v>3.66</v>
      </c>
      <c r="O259" t="s">
        <v>730</v>
      </c>
      <c r="P259" s="36">
        <f>IF(E259&lt;'Parameters for scoring'!O$9,1,0)+IF(E259&lt;'Parameters for scoring'!O$11,-1,0)+IF(E259&lt;'Parameters for scoring'!O$8,1,0)+IF(E259&lt;'Parameters for scoring'!O$12,-1,0)+IF(E259&lt;'Parameters for scoring'!O$7,1,0)+IF(E259&lt;'Parameters for scoring'!O$13,-2,0)+IF(E259&gt;'Parameters for scoring'!O$7,-1,0)</f>
        <v>3</v>
      </c>
      <c r="Q259" s="36">
        <f>IF(F259&lt;'Parameters for scoring'!P$9,1,0)+IF(F259&lt;'Parameters for scoring'!P$11,-1,0)+IF(F259&lt;'Parameters for scoring'!P$8,1,0)+IF(F259&lt;'Parameters for scoring'!P$12,-1,0)+IF(F259&lt;'Parameters for scoring'!P$7,1,0)+IF(F259&lt;'Parameters for scoring'!P$12,-2,0)+IF(F259&gt;'Parameters for scoring'!P$7,-1,0)</f>
        <v>-1</v>
      </c>
      <c r="R259" s="36">
        <f>IF(G259='Parameters for scoring'!$U$8,3,0)+IF(G259='Parameters for scoring'!$U$7,2,0)+IF(G259='Parameters for scoring'!$U$10, 1,0)+IF(G259='Parameters for scoring'!$U$9,2,0)+IF(G259='Parameters for scoring'!$U$6,1,0)+IF(G259&gt;'Parameters for scoring'!$U$6,-1,0)+IF(G259&lt;'[1]Parameters for scoring'!$U$10,-1,0)</f>
        <v>1</v>
      </c>
      <c r="S259" s="36">
        <f>IF(H259='Parameters for scoring'!V$8,3,0)+IF(H259='Parameters for scoring'!V$7,2,0)+IF(H259='Parameters for scoring'!V$9,2,0)+IF(H259='Parameters for scoring'!V$6,1,0)+IF(H259='Parameters for scoring'!V$10,1,0)+IF(H259&gt;'Parameters for scoring'!V$6,-1,0)</f>
        <v>2</v>
      </c>
      <c r="T259" s="36">
        <f>IF(I259='Parameters for scoring'!W$8,3,0)+IF(I259='Parameters for scoring'!W$7,2,0)+IF(I259='Parameters for scoring'!W$6,1,0)+IF(I259&gt;'Parameters for scoring'!W$6,-1,0)</f>
        <v>1</v>
      </c>
      <c r="U259" s="36">
        <f>IF(J259&lt;'Parameters for scoring'!Q$9,1,0)+IF(J259&lt;'Parameters for scoring'!Q$11,-1,0)+IF(J259&lt;'Parameters for scoring'!Q$8,1,0)+IF(J259&lt;'Parameters for scoring'!Q$11,-1,0)+IF(J259&lt;'Parameters for scoring'!Q$7,1,0)+IF(J259&lt;'Parameters for scoring'!Q$11,-2,0)+IF(J259&gt;'Parameters for scoring'!Q$7,-1,0)</f>
        <v>3</v>
      </c>
      <c r="V259" s="36">
        <f>IF(K259=-1, 2,0)+IF(K259=0,3,0)+IF(K259=1, -2,0)+IF(K259&gt;1,-3,0)+IF(K259=-2, 1,0)+IF(K259&lt;-2, -1,0)</f>
        <v>3</v>
      </c>
      <c r="W259" s="36">
        <f>IF(L259&lt;'Parameters for scoring'!R$9,1,0)+IF(L259&lt;'Parameters for scoring'!R$11,-1,0)+IF(L259&lt;'Parameters for scoring'!R$8,1,0)+IF(L259&lt;'Parameters for scoring'!R$12,-1,0)+IF(L259&lt;'Parameters for scoring'!R$7,1,0)+IF(L259&lt;'Parameters for scoring'!R$13,-2,0)+IF(L259&gt;'Parameters for scoring'!R$7,-1,0)</f>
        <v>3</v>
      </c>
      <c r="X259" s="36">
        <f>IF(M259&lt;'Parameters for scoring'!S$9,1,0)+IF(M259&lt;'Parameters for scoring'!S$11,-1,0)+IF(M259&lt;'Parameters for scoring'!S$8,1,0)+IF(M259&lt;'Parameters for scoring'!S$12,-1,0)+IF(M259&lt;'Parameters for scoring'!S$7,1,0)+IF(M259&lt;'Parameters for scoring'!S$13,-2,0)+IF(M259&gt;'Parameters for scoring'!S$7,-1,0)</f>
        <v>3</v>
      </c>
      <c r="Y259" s="36">
        <f>IF(N259&lt;'Parameters for scoring'!T$9,1,0)+IF(N259&lt;'Parameters for scoring'!T$11,-1,0)+IF(N259&lt;'Parameters for scoring'!T$8,1,0)+IF(N259&lt;'Parameters for scoring'!T$12,-1,0)+IF(N259&lt;'Parameters for scoring'!T$7,1,0)+IF(N259&lt;'Parameters for scoring'!T$13,-2,0)+IF(N259&gt;'Parameters for scoring'!T$7,-1,0)</f>
        <v>3</v>
      </c>
      <c r="Z259" s="36">
        <f>SUM(P259:U259)/2+V259+SUM(W259:X259)/2+Y259</f>
        <v>13.5</v>
      </c>
      <c r="AA259" s="39" t="s">
        <v>57</v>
      </c>
    </row>
    <row r="260" spans="1:27" x14ac:dyDescent="0.25">
      <c r="A260" s="42" t="str">
        <f>HYPERLINK("Structures\MMV049229.png","MMV049229")</f>
        <v>MMV049229</v>
      </c>
      <c r="B260" t="s">
        <v>734</v>
      </c>
      <c r="C260" t="s">
        <v>735</v>
      </c>
      <c r="D260" t="s">
        <v>736</v>
      </c>
      <c r="E260">
        <v>258.7</v>
      </c>
      <c r="F260" s="17">
        <v>0.6875</v>
      </c>
      <c r="G260">
        <v>3</v>
      </c>
      <c r="H260">
        <v>3</v>
      </c>
      <c r="I260">
        <v>2</v>
      </c>
      <c r="J260">
        <v>67.59</v>
      </c>
      <c r="K260">
        <v>0</v>
      </c>
      <c r="L260">
        <v>3.12</v>
      </c>
      <c r="M260">
        <v>-4.97</v>
      </c>
      <c r="N260">
        <v>2.4300000000000002</v>
      </c>
      <c r="O260" t="s">
        <v>2486</v>
      </c>
      <c r="P260" s="36">
        <f>IF(E260&lt;'Parameters for scoring'!O$9,1,0)+IF(E260&lt;'Parameters for scoring'!O$11,-1,0)+IF(E260&lt;'Parameters for scoring'!O$8,1,0)+IF(E260&lt;'Parameters for scoring'!O$12,-1,0)+IF(E260&lt;'Parameters for scoring'!O$7,1,0)+IF(E260&lt;'Parameters for scoring'!O$13,-2,0)+IF(E260&gt;'Parameters for scoring'!O$7,-1,0)</f>
        <v>3</v>
      </c>
      <c r="Q260" s="36">
        <f>IF(F260&lt;'Parameters for scoring'!P$9,1,0)+IF(F260&lt;'Parameters for scoring'!P$11,-1,0)+IF(F260&lt;'Parameters for scoring'!P$8,1,0)+IF(F260&lt;'Parameters for scoring'!P$12,-1,0)+IF(F260&lt;'Parameters for scoring'!P$7,1,0)+IF(F260&lt;'Parameters for scoring'!P$12,-2,0)+IF(F260&gt;'Parameters for scoring'!P$7,-1,0)</f>
        <v>-1</v>
      </c>
      <c r="R260" s="36">
        <f>IF(G260='Parameters for scoring'!$U$8,3,0)+IF(G260='Parameters for scoring'!$U$7,2,0)+IF(G260='Parameters for scoring'!$U$10, 1,0)+IF(G260='Parameters for scoring'!$U$9,2,0)+IF(G260='Parameters for scoring'!$U$6,1,0)+IF(G260&gt;'Parameters for scoring'!$U$6,-1,0)+IF(G260&lt;'[1]Parameters for scoring'!$U$10,-1,0)</f>
        <v>1</v>
      </c>
      <c r="S260" s="36">
        <f>IF(H260='Parameters for scoring'!V$8,3,0)+IF(H260='Parameters for scoring'!V$7,2,0)+IF(H260='Parameters for scoring'!V$9,2,0)+IF(H260='Parameters for scoring'!V$6,1,0)+IF(H260='Parameters for scoring'!V$10,1,0)+IF(H260&gt;'Parameters for scoring'!V$6,-1,0)</f>
        <v>2</v>
      </c>
      <c r="T260" s="36">
        <f>IF(I260='Parameters for scoring'!W$8,3,0)+IF(I260='Parameters for scoring'!W$7,2,0)+IF(I260='Parameters for scoring'!W$6,1,0)+IF(I260&gt;'Parameters for scoring'!W$6,-1,0)</f>
        <v>1</v>
      </c>
      <c r="U260" s="36">
        <f>IF(J260&lt;'Parameters for scoring'!Q$9,1,0)+IF(J260&lt;'Parameters for scoring'!Q$11,-1,0)+IF(J260&lt;'Parameters for scoring'!Q$8,1,0)+IF(J260&lt;'Parameters for scoring'!Q$11,-1,0)+IF(J260&lt;'Parameters for scoring'!Q$7,1,0)+IF(J260&lt;'Parameters for scoring'!Q$11,-2,0)+IF(J260&gt;'Parameters for scoring'!Q$7,-1,0)</f>
        <v>3</v>
      </c>
      <c r="V260" s="36">
        <f>IF(K260=-1, 2,0)+IF(K260=0,3,0)+IF(K260=1, -2,0)+IF(K260&gt;1,-3,0)+IF(K260=-2, 1,0)+IF(K260&lt;-2, -1,0)</f>
        <v>3</v>
      </c>
      <c r="W260" s="36">
        <f>IF(L260&lt;'Parameters for scoring'!R$9,1,0)+IF(L260&lt;'Parameters for scoring'!R$11,-1,0)+IF(L260&lt;'Parameters for scoring'!R$8,1,0)+IF(L260&lt;'Parameters for scoring'!R$12,-1,0)+IF(L260&lt;'Parameters for scoring'!R$7,1,0)+IF(L260&lt;'Parameters for scoring'!R$13,-2,0)+IF(L260&gt;'Parameters for scoring'!R$7,-1,0)</f>
        <v>3</v>
      </c>
      <c r="X260" s="36">
        <f>IF(M260&lt;'Parameters for scoring'!S$9,1,0)+IF(M260&lt;'Parameters for scoring'!S$11,-1,0)+IF(M260&lt;'Parameters for scoring'!S$8,1,0)+IF(M260&lt;'Parameters for scoring'!S$12,-1,0)+IF(M260&lt;'Parameters for scoring'!S$7,1,0)+IF(M260&lt;'Parameters for scoring'!S$13,-2,0)+IF(M260&gt;'Parameters for scoring'!S$7,-1,0)</f>
        <v>3</v>
      </c>
      <c r="Y260" s="36">
        <f>IF(N260&lt;'Parameters for scoring'!T$9,1,0)+IF(N260&lt;'Parameters for scoring'!T$11,-1,0)+IF(N260&lt;'Parameters for scoring'!T$8,1,0)+IF(N260&lt;'Parameters for scoring'!T$12,-1,0)+IF(N260&lt;'Parameters for scoring'!T$7,1,0)+IF(N260&lt;'Parameters for scoring'!T$13,-2,0)+IF(N260&gt;'Parameters for scoring'!T$7,-1,0)</f>
        <v>3</v>
      </c>
      <c r="Z260" s="36">
        <f>SUM(P260:U260)/2+V260+SUM(W260:X260)/2+Y260</f>
        <v>13.5</v>
      </c>
      <c r="AA260" s="39" t="s">
        <v>57</v>
      </c>
    </row>
    <row r="261" spans="1:27" x14ac:dyDescent="0.25">
      <c r="A261" s="42" t="str">
        <f>HYPERLINK("Structures\MMV1482543.png","MMV1482543")</f>
        <v>MMV1482543</v>
      </c>
      <c r="B261" t="s">
        <v>1100</v>
      </c>
      <c r="C261" t="s">
        <v>1101</v>
      </c>
      <c r="D261" t="s">
        <v>1102</v>
      </c>
      <c r="E261">
        <v>364.45299999999997</v>
      </c>
      <c r="F261" s="41">
        <v>0.66666666666666663</v>
      </c>
      <c r="G261">
        <v>5</v>
      </c>
      <c r="H261">
        <v>5</v>
      </c>
      <c r="I261">
        <v>1</v>
      </c>
      <c r="J261">
        <v>71.48</v>
      </c>
      <c r="K261">
        <v>0</v>
      </c>
      <c r="L261">
        <v>3.38</v>
      </c>
      <c r="M261">
        <v>-4.3099999999999996</v>
      </c>
      <c r="N261">
        <v>3.38</v>
      </c>
      <c r="O261" t="s">
        <v>1099</v>
      </c>
      <c r="P261" s="36">
        <f>IF(E261&lt;'Parameters for scoring'!O$9,1,0)+IF(E261&lt;'Parameters for scoring'!O$11,-1,0)+IF(E261&lt;'Parameters for scoring'!O$8,1,0)+IF(E261&lt;'Parameters for scoring'!O$12,-1,0)+IF(E261&lt;'Parameters for scoring'!O$7,1,0)+IF(E261&lt;'Parameters for scoring'!O$13,-2,0)+IF(E261&gt;'Parameters for scoring'!O$7,-1,0)</f>
        <v>3</v>
      </c>
      <c r="Q261" s="36">
        <f>IF(F261&lt;'Parameters for scoring'!P$9,1,0)+IF(F261&lt;'Parameters for scoring'!P$11,-1,0)+IF(F261&lt;'Parameters for scoring'!P$8,1,0)+IF(F261&lt;'Parameters for scoring'!P$12,-1,0)+IF(F261&lt;'Parameters for scoring'!P$7,1,0)+IF(F261&lt;'Parameters for scoring'!P$12,-2,0)+IF(F261&gt;'Parameters for scoring'!P$7,-1,0)</f>
        <v>-1</v>
      </c>
      <c r="R261" s="36">
        <f>IF(G261='Parameters for scoring'!$U$8,3,0)+IF(G261='Parameters for scoring'!$U$7,2,0)+IF(G261='Parameters for scoring'!$U$10, 1,0)+IF(G261='Parameters for scoring'!$U$9,2,0)+IF(G261='Parameters for scoring'!$U$6,1,0)+IF(G261&gt;'Parameters for scoring'!$U$6,-1,0)+IF(G261&lt;'[1]Parameters for scoring'!$U$10,-1,0)</f>
        <v>3</v>
      </c>
      <c r="S261" s="36">
        <f>IF(H261='Parameters for scoring'!V$8,3,0)+IF(H261='Parameters for scoring'!V$7,2,0)+IF(H261='Parameters for scoring'!V$9,2,0)+IF(H261='Parameters for scoring'!V$6,1,0)+IF(H261='Parameters for scoring'!V$10,1,0)+IF(H261&gt;'Parameters for scoring'!V$6,-1,0)</f>
        <v>-1</v>
      </c>
      <c r="T261" s="36">
        <f>IF(I261='Parameters for scoring'!W$8,3,0)+IF(I261='Parameters for scoring'!W$7,2,0)+IF(I261='Parameters for scoring'!W$6,1,0)+IF(I261&gt;'Parameters for scoring'!W$6,-1,0)</f>
        <v>2</v>
      </c>
      <c r="U261" s="36">
        <f>IF(J261&lt;'Parameters for scoring'!Q$9,1,0)+IF(J261&lt;'Parameters for scoring'!Q$11,-1,0)+IF(J261&lt;'Parameters for scoring'!Q$8,1,0)+IF(J261&lt;'Parameters for scoring'!Q$11,-1,0)+IF(J261&lt;'Parameters for scoring'!Q$7,1,0)+IF(J261&lt;'Parameters for scoring'!Q$11,-2,0)+IF(J261&gt;'Parameters for scoring'!Q$7,-1,0)</f>
        <v>3</v>
      </c>
      <c r="V261" s="36">
        <f>IF(K261=-1, 2,0)+IF(K261=0,3,0)+IF(K261=1, -2,0)+IF(K261&gt;1,-3,0)+IF(K261=-2, 1,0)+IF(K261&lt;-2, -1,0)</f>
        <v>3</v>
      </c>
      <c r="W261" s="36">
        <f>IF(L261&lt;'Parameters for scoring'!R$9,1,0)+IF(L261&lt;'Parameters for scoring'!R$11,-1,0)+IF(L261&lt;'Parameters for scoring'!R$8,1,0)+IF(L261&lt;'Parameters for scoring'!R$12,-1,0)+IF(L261&lt;'Parameters for scoring'!R$7,1,0)+IF(L261&lt;'Parameters for scoring'!R$13,-2,0)+IF(L261&gt;'Parameters for scoring'!R$7,-1,0)</f>
        <v>3</v>
      </c>
      <c r="X261" s="36">
        <f>IF(M261&lt;'Parameters for scoring'!S$9,1,0)+IF(M261&lt;'Parameters for scoring'!S$11,-1,0)+IF(M261&lt;'Parameters for scoring'!S$8,1,0)+IF(M261&lt;'Parameters for scoring'!S$12,-1,0)+IF(M261&lt;'Parameters for scoring'!S$7,1,0)+IF(M261&lt;'Parameters for scoring'!S$13,-2,0)+IF(M261&gt;'Parameters for scoring'!S$7,-1,0)</f>
        <v>3</v>
      </c>
      <c r="Y261" s="36">
        <f>IF(N261&lt;'Parameters for scoring'!T$9,1,0)+IF(N261&lt;'Parameters for scoring'!T$11,-1,0)+IF(N261&lt;'Parameters for scoring'!T$8,1,0)+IF(N261&lt;'Parameters for scoring'!T$12,-1,0)+IF(N261&lt;'Parameters for scoring'!T$7,1,0)+IF(N261&lt;'Parameters for scoring'!T$13,-2,0)+IF(N261&gt;'Parameters for scoring'!T$7,-1,0)</f>
        <v>3</v>
      </c>
      <c r="Z261" s="36">
        <f>SUM(P261:U261)/2+V261+SUM(W261:X261)/2+Y261</f>
        <v>13.5</v>
      </c>
      <c r="AA261" s="39" t="s">
        <v>57</v>
      </c>
    </row>
    <row r="262" spans="1:27" x14ac:dyDescent="0.25">
      <c r="A262" s="42" t="str">
        <f>HYPERLINK("Structures\MMV1009790.png","MMV1009790")</f>
        <v>MMV1009790</v>
      </c>
      <c r="B262" t="s">
        <v>1118</v>
      </c>
      <c r="C262" t="s">
        <v>1119</v>
      </c>
      <c r="D262" t="s">
        <v>1120</v>
      </c>
      <c r="E262">
        <v>367.47</v>
      </c>
      <c r="F262" s="41">
        <v>0.65384615384615385</v>
      </c>
      <c r="G262">
        <v>6</v>
      </c>
      <c r="H262">
        <v>4</v>
      </c>
      <c r="I262">
        <v>2</v>
      </c>
      <c r="J262">
        <v>63.25</v>
      </c>
      <c r="K262">
        <v>0</v>
      </c>
      <c r="L262">
        <v>4.3899999999999997</v>
      </c>
      <c r="M262">
        <v>-4.55</v>
      </c>
      <c r="N262">
        <v>4.3899999999999997</v>
      </c>
      <c r="O262" t="s">
        <v>1117</v>
      </c>
      <c r="P262" s="36">
        <f>IF(E262&lt;'Parameters for scoring'!O$9,1,0)+IF(E262&lt;'Parameters for scoring'!O$11,-1,0)+IF(E262&lt;'Parameters for scoring'!O$8,1,0)+IF(E262&lt;'Parameters for scoring'!O$12,-1,0)+IF(E262&lt;'Parameters for scoring'!O$7,1,0)+IF(E262&lt;'Parameters for scoring'!O$13,-2,0)+IF(E262&gt;'Parameters for scoring'!O$7,-1,0)</f>
        <v>3</v>
      </c>
      <c r="Q262" s="36">
        <f>IF(F262&lt;'Parameters for scoring'!P$9,1,0)+IF(F262&lt;'Parameters for scoring'!P$11,-1,0)+IF(F262&lt;'Parameters for scoring'!P$8,1,0)+IF(F262&lt;'Parameters for scoring'!P$12,-1,0)+IF(F262&lt;'Parameters for scoring'!P$7,1,0)+IF(F262&lt;'Parameters for scoring'!P$12,-2,0)+IF(F262&gt;'Parameters for scoring'!P$7,-1,0)</f>
        <v>-1</v>
      </c>
      <c r="R262" s="36">
        <f>IF(G262='Parameters for scoring'!$U$8,3,0)+IF(G262='Parameters for scoring'!$U$7,2,0)+IF(G262='Parameters for scoring'!$U$10, 1,0)+IF(G262='Parameters for scoring'!$U$9,2,0)+IF(G262='Parameters for scoring'!$U$6,1,0)+IF(G262&gt;'Parameters for scoring'!$U$6,-1,0)+IF(G262&lt;'[1]Parameters for scoring'!$U$10,-1,0)</f>
        <v>2</v>
      </c>
      <c r="S262" s="36">
        <f>IF(H262='Parameters for scoring'!V$8,3,0)+IF(H262='Parameters for scoring'!V$7,2,0)+IF(H262='Parameters for scoring'!V$9,2,0)+IF(H262='Parameters for scoring'!V$6,1,0)+IF(H262='Parameters for scoring'!V$10,1,0)+IF(H262&gt;'Parameters for scoring'!V$6,-1,0)</f>
        <v>1</v>
      </c>
      <c r="T262" s="36">
        <f>IF(I262='Parameters for scoring'!W$8,3,0)+IF(I262='Parameters for scoring'!W$7,2,0)+IF(I262='Parameters for scoring'!W$6,1,0)+IF(I262&gt;'Parameters for scoring'!W$6,-1,0)</f>
        <v>1</v>
      </c>
      <c r="U262" s="36">
        <f>IF(J262&lt;'Parameters for scoring'!Q$9,1,0)+IF(J262&lt;'Parameters for scoring'!Q$11,-1,0)+IF(J262&lt;'Parameters for scoring'!Q$8,1,0)+IF(J262&lt;'Parameters for scoring'!Q$11,-1,0)+IF(J262&lt;'Parameters for scoring'!Q$7,1,0)+IF(J262&lt;'Parameters for scoring'!Q$11,-2,0)+IF(J262&gt;'Parameters for scoring'!Q$7,-1,0)</f>
        <v>3</v>
      </c>
      <c r="V262" s="36">
        <f>IF(K262=-1, 2,0)+IF(K262=0,3,0)+IF(K262=1, -2,0)+IF(K262&gt;1,-3,0)+IF(K262=-2, 1,0)+IF(K262&lt;-2, -1,0)</f>
        <v>3</v>
      </c>
      <c r="W262" s="36">
        <f>IF(L262&lt;'Parameters for scoring'!R$9,1,0)+IF(L262&lt;'Parameters for scoring'!R$11,-1,0)+IF(L262&lt;'Parameters for scoring'!R$8,1,0)+IF(L262&lt;'Parameters for scoring'!R$12,-1,0)+IF(L262&lt;'Parameters for scoring'!R$7,1,0)+IF(L262&lt;'Parameters for scoring'!R$13,-2,0)+IF(L262&gt;'Parameters for scoring'!R$7,-1,0)</f>
        <v>3</v>
      </c>
      <c r="X262" s="36">
        <f>IF(M262&lt;'Parameters for scoring'!S$9,1,0)+IF(M262&lt;'Parameters for scoring'!S$11,-1,0)+IF(M262&lt;'Parameters for scoring'!S$8,1,0)+IF(M262&lt;'Parameters for scoring'!S$12,-1,0)+IF(M262&lt;'Parameters for scoring'!S$7,1,0)+IF(M262&lt;'Parameters for scoring'!S$13,-2,0)+IF(M262&gt;'Parameters for scoring'!S$7,-1,0)</f>
        <v>3</v>
      </c>
      <c r="Y262" s="36">
        <f>IF(N262&lt;'Parameters for scoring'!T$9,1,0)+IF(N262&lt;'Parameters for scoring'!T$11,-1,0)+IF(N262&lt;'Parameters for scoring'!T$8,1,0)+IF(N262&lt;'Parameters for scoring'!T$12,-1,0)+IF(N262&lt;'Parameters for scoring'!T$7,1,0)+IF(N262&lt;'Parameters for scoring'!T$13,-2,0)+IF(N262&gt;'Parameters for scoring'!T$7,-1,0)</f>
        <v>3</v>
      </c>
      <c r="Z262" s="36">
        <f>SUM(P262:U262)/2+V262+SUM(W262:X262)/2+Y262</f>
        <v>13.5</v>
      </c>
      <c r="AA262" s="39" t="s">
        <v>57</v>
      </c>
    </row>
    <row r="263" spans="1:27" x14ac:dyDescent="0.25">
      <c r="A263" s="42" t="str">
        <f>HYPERLINK("Structures\MMV1432967.png","MMV1432967")</f>
        <v>MMV1432967</v>
      </c>
      <c r="B263" t="s">
        <v>1137</v>
      </c>
      <c r="C263" t="s">
        <v>1138</v>
      </c>
      <c r="D263" t="s">
        <v>1139</v>
      </c>
      <c r="E263">
        <v>446.55</v>
      </c>
      <c r="F263" s="41">
        <v>0.72413793103448276</v>
      </c>
      <c r="G263">
        <v>6</v>
      </c>
      <c r="H263">
        <v>4</v>
      </c>
      <c r="I263">
        <v>0</v>
      </c>
      <c r="J263">
        <v>72.64</v>
      </c>
      <c r="K263">
        <v>0</v>
      </c>
      <c r="L263">
        <v>4.22</v>
      </c>
      <c r="M263">
        <v>-5.84</v>
      </c>
      <c r="N263">
        <v>4.22</v>
      </c>
      <c r="O263" t="s">
        <v>1136</v>
      </c>
      <c r="P263" s="36">
        <f>IF(E263&lt;'Parameters for scoring'!O$9,1,0)+IF(E263&lt;'Parameters for scoring'!O$11,-1,0)+IF(E263&lt;'Parameters for scoring'!O$8,1,0)+IF(E263&lt;'Parameters for scoring'!O$12,-1,0)+IF(E263&lt;'Parameters for scoring'!O$7,1,0)+IF(E263&lt;'Parameters for scoring'!O$13,-2,0)+IF(E263&gt;'Parameters for scoring'!O$7,-1,0)</f>
        <v>2</v>
      </c>
      <c r="Q263" s="36">
        <f>IF(F263&lt;'Parameters for scoring'!P$9,1,0)+IF(F263&lt;'Parameters for scoring'!P$11,-1,0)+IF(F263&lt;'Parameters for scoring'!P$8,1,0)+IF(F263&lt;'Parameters for scoring'!P$12,-1,0)+IF(F263&lt;'Parameters for scoring'!P$7,1,0)+IF(F263&lt;'Parameters for scoring'!P$12,-2,0)+IF(F263&gt;'Parameters for scoring'!P$7,-1,0)</f>
        <v>-1</v>
      </c>
      <c r="R263" s="36">
        <f>IF(G263='Parameters for scoring'!$U$8,3,0)+IF(G263='Parameters for scoring'!$U$7,2,0)+IF(G263='Parameters for scoring'!$U$10, 1,0)+IF(G263='Parameters for scoring'!$U$9,2,0)+IF(G263='Parameters for scoring'!$U$6,1,0)+IF(G263&gt;'Parameters for scoring'!$U$6,-1,0)+IF(G263&lt;'[1]Parameters for scoring'!$U$10,-1,0)</f>
        <v>2</v>
      </c>
      <c r="S263" s="36">
        <f>IF(H263='Parameters for scoring'!V$8,3,0)+IF(H263='Parameters for scoring'!V$7,2,0)+IF(H263='Parameters for scoring'!V$9,2,0)+IF(H263='Parameters for scoring'!V$6,1,0)+IF(H263='Parameters for scoring'!V$10,1,0)+IF(H263&gt;'Parameters for scoring'!V$6,-1,0)</f>
        <v>1</v>
      </c>
      <c r="T263" s="36">
        <f>IF(I263='Parameters for scoring'!W$8,3,0)+IF(I263='Parameters for scoring'!W$7,2,0)+IF(I263='Parameters for scoring'!W$6,1,0)+IF(I263&gt;'Parameters for scoring'!W$6,-1,0)</f>
        <v>3</v>
      </c>
      <c r="U263" s="36">
        <f>IF(J263&lt;'Parameters for scoring'!Q$9,1,0)+IF(J263&lt;'Parameters for scoring'!Q$11,-1,0)+IF(J263&lt;'Parameters for scoring'!Q$8,1,0)+IF(J263&lt;'Parameters for scoring'!Q$11,-1,0)+IF(J263&lt;'Parameters for scoring'!Q$7,1,0)+IF(J263&lt;'Parameters for scoring'!Q$11,-2,0)+IF(J263&gt;'Parameters for scoring'!Q$7,-1,0)</f>
        <v>3</v>
      </c>
      <c r="V263" s="36">
        <f>IF(K263=-1, 2,0)+IF(K263=0,3,0)+IF(K263=1, -2,0)+IF(K263&gt;1,-3,0)+IF(K263=-2, 1,0)+IF(K263&lt;-2, -1,0)</f>
        <v>3</v>
      </c>
      <c r="W263" s="36">
        <f>IF(L263&lt;'Parameters for scoring'!R$9,1,0)+IF(L263&lt;'Parameters for scoring'!R$11,-1,0)+IF(L263&lt;'Parameters for scoring'!R$8,1,0)+IF(L263&lt;'Parameters for scoring'!R$12,-1,0)+IF(L263&lt;'Parameters for scoring'!R$7,1,0)+IF(L263&lt;'Parameters for scoring'!R$13,-2,0)+IF(L263&gt;'Parameters for scoring'!R$7,-1,0)</f>
        <v>3</v>
      </c>
      <c r="X263" s="36">
        <f>IF(M263&lt;'Parameters for scoring'!S$9,1,0)+IF(M263&lt;'Parameters for scoring'!S$11,-1,0)+IF(M263&lt;'Parameters for scoring'!S$8,1,0)+IF(M263&lt;'Parameters for scoring'!S$12,-1,0)+IF(M263&lt;'Parameters for scoring'!S$7,1,0)+IF(M263&lt;'Parameters for scoring'!S$13,-2,0)+IF(M263&gt;'Parameters for scoring'!S$7,-1,0)</f>
        <v>2</v>
      </c>
      <c r="Y263" s="36">
        <f>IF(N263&lt;'Parameters for scoring'!T$9,1,0)+IF(N263&lt;'Parameters for scoring'!T$11,-1,0)+IF(N263&lt;'Parameters for scoring'!T$8,1,0)+IF(N263&lt;'Parameters for scoring'!T$12,-1,0)+IF(N263&lt;'Parameters for scoring'!T$7,1,0)+IF(N263&lt;'Parameters for scoring'!T$13,-2,0)+IF(N263&gt;'Parameters for scoring'!T$7,-1,0)</f>
        <v>3</v>
      </c>
      <c r="Z263" s="36">
        <f>SUM(P263:U263)/2+V263+SUM(W263:X263)/2+Y263</f>
        <v>13.5</v>
      </c>
      <c r="AA263" s="39" t="s">
        <v>57</v>
      </c>
    </row>
    <row r="264" spans="1:27" x14ac:dyDescent="0.25">
      <c r="A264" s="42" t="str">
        <f>HYPERLINK("Structures\MMV1190315.png","MMV1190315")</f>
        <v>MMV1190315</v>
      </c>
      <c r="B264" t="s">
        <v>1170</v>
      </c>
      <c r="C264" t="s">
        <v>1171</v>
      </c>
      <c r="D264" t="s">
        <v>1172</v>
      </c>
      <c r="E264">
        <v>352.82</v>
      </c>
      <c r="F264" s="41">
        <v>0.64</v>
      </c>
      <c r="G264">
        <v>5</v>
      </c>
      <c r="H264">
        <v>4</v>
      </c>
      <c r="I264">
        <v>2</v>
      </c>
      <c r="J264">
        <v>66.91</v>
      </c>
      <c r="K264">
        <v>0</v>
      </c>
      <c r="L264">
        <v>3.84</v>
      </c>
      <c r="M264">
        <v>-5.76</v>
      </c>
      <c r="N264">
        <v>3.84</v>
      </c>
      <c r="O264" t="s">
        <v>1169</v>
      </c>
      <c r="P264" s="36">
        <f>IF(E264&lt;'Parameters for scoring'!O$9,1,0)+IF(E264&lt;'Parameters for scoring'!O$11,-1,0)+IF(E264&lt;'Parameters for scoring'!O$8,1,0)+IF(E264&lt;'Parameters for scoring'!O$12,-1,0)+IF(E264&lt;'Parameters for scoring'!O$7,1,0)+IF(E264&lt;'Parameters for scoring'!O$13,-2,0)+IF(E264&gt;'Parameters for scoring'!O$7,-1,0)</f>
        <v>3</v>
      </c>
      <c r="Q264" s="36">
        <f>IF(F264&lt;'Parameters for scoring'!P$9,1,0)+IF(F264&lt;'Parameters for scoring'!P$11,-1,0)+IF(F264&lt;'Parameters for scoring'!P$8,1,0)+IF(F264&lt;'Parameters for scoring'!P$12,-1,0)+IF(F264&lt;'Parameters for scoring'!P$7,1,0)+IF(F264&lt;'Parameters for scoring'!P$12,-2,0)+IF(F264&gt;'Parameters for scoring'!P$7,-1,0)</f>
        <v>-1</v>
      </c>
      <c r="R264" s="36">
        <f>IF(G264='Parameters for scoring'!$U$8,3,0)+IF(G264='Parameters for scoring'!$U$7,2,0)+IF(G264='Parameters for scoring'!$U$10, 1,0)+IF(G264='Parameters for scoring'!$U$9,2,0)+IF(G264='Parameters for scoring'!$U$6,1,0)+IF(G264&gt;'Parameters for scoring'!$U$6,-1,0)+IF(G264&lt;'[1]Parameters for scoring'!$U$10,-1,0)</f>
        <v>3</v>
      </c>
      <c r="S264" s="36">
        <f>IF(H264='Parameters for scoring'!V$8,3,0)+IF(H264='Parameters for scoring'!V$7,2,0)+IF(H264='Parameters for scoring'!V$9,2,0)+IF(H264='Parameters for scoring'!V$6,1,0)+IF(H264='Parameters for scoring'!V$10,1,0)+IF(H264&gt;'Parameters for scoring'!V$6,-1,0)</f>
        <v>1</v>
      </c>
      <c r="T264" s="36">
        <f>IF(I264='Parameters for scoring'!W$8,3,0)+IF(I264='Parameters for scoring'!W$7,2,0)+IF(I264='Parameters for scoring'!W$6,1,0)+IF(I264&gt;'Parameters for scoring'!W$6,-1,0)</f>
        <v>1</v>
      </c>
      <c r="U264" s="36">
        <f>IF(J264&lt;'Parameters for scoring'!Q$9,1,0)+IF(J264&lt;'Parameters for scoring'!Q$11,-1,0)+IF(J264&lt;'Parameters for scoring'!Q$8,1,0)+IF(J264&lt;'Parameters for scoring'!Q$11,-1,0)+IF(J264&lt;'Parameters for scoring'!Q$7,1,0)+IF(J264&lt;'Parameters for scoring'!Q$11,-2,0)+IF(J264&gt;'Parameters for scoring'!Q$7,-1,0)</f>
        <v>3</v>
      </c>
      <c r="V264" s="36">
        <f>IF(K264=-1, 2,0)+IF(K264=0,3,0)+IF(K264=1, -2,0)+IF(K264&gt;1,-3,0)+IF(K264=-2, 1,0)+IF(K264&lt;-2, -1,0)</f>
        <v>3</v>
      </c>
      <c r="W264" s="36">
        <f>IF(L264&lt;'Parameters for scoring'!R$9,1,0)+IF(L264&lt;'Parameters for scoring'!R$11,-1,0)+IF(L264&lt;'Parameters for scoring'!R$8,1,0)+IF(L264&lt;'Parameters for scoring'!R$12,-1,0)+IF(L264&lt;'Parameters for scoring'!R$7,1,0)+IF(L264&lt;'Parameters for scoring'!R$13,-2,0)+IF(L264&gt;'Parameters for scoring'!R$7,-1,0)</f>
        <v>3</v>
      </c>
      <c r="X264" s="36">
        <f>IF(M264&lt;'Parameters for scoring'!S$9,1,0)+IF(M264&lt;'Parameters for scoring'!S$11,-1,0)+IF(M264&lt;'Parameters for scoring'!S$8,1,0)+IF(M264&lt;'Parameters for scoring'!S$12,-1,0)+IF(M264&lt;'Parameters for scoring'!S$7,1,0)+IF(M264&lt;'Parameters for scoring'!S$13,-2,0)+IF(M264&gt;'Parameters for scoring'!S$7,-1,0)</f>
        <v>2</v>
      </c>
      <c r="Y264" s="36">
        <f>IF(N264&lt;'Parameters for scoring'!T$9,1,0)+IF(N264&lt;'Parameters for scoring'!T$11,-1,0)+IF(N264&lt;'Parameters for scoring'!T$8,1,0)+IF(N264&lt;'Parameters for scoring'!T$12,-1,0)+IF(N264&lt;'Parameters for scoring'!T$7,1,0)+IF(N264&lt;'Parameters for scoring'!T$13,-2,0)+IF(N264&gt;'Parameters for scoring'!T$7,-1,0)</f>
        <v>3</v>
      </c>
      <c r="Z264" s="36">
        <f>SUM(P264:U264)/2+V264+SUM(W264:X264)/2+Y264</f>
        <v>13.5</v>
      </c>
      <c r="AA264" s="39" t="s">
        <v>57</v>
      </c>
    </row>
    <row r="265" spans="1:27" x14ac:dyDescent="0.25">
      <c r="A265" s="42" t="str">
        <f>HYPERLINK("Structures\MMV098914.png","MMV098914")</f>
        <v>MMV098914</v>
      </c>
      <c r="B265" t="s">
        <v>1177</v>
      </c>
      <c r="C265" t="s">
        <v>1178</v>
      </c>
      <c r="D265" t="s">
        <v>1179</v>
      </c>
      <c r="E265">
        <v>392.36</v>
      </c>
      <c r="F265" s="41">
        <v>0.62962962962962965</v>
      </c>
      <c r="G265">
        <v>5</v>
      </c>
      <c r="H265">
        <v>4</v>
      </c>
      <c r="I265">
        <v>2</v>
      </c>
      <c r="J265">
        <v>83.98</v>
      </c>
      <c r="K265">
        <v>0</v>
      </c>
      <c r="L265">
        <v>3.82</v>
      </c>
      <c r="M265">
        <v>-6.3</v>
      </c>
      <c r="N265">
        <v>3.87</v>
      </c>
      <c r="O265" t="s">
        <v>2504</v>
      </c>
      <c r="P265" s="36">
        <f>IF(E265&lt;'Parameters for scoring'!O$9,1,0)+IF(E265&lt;'Parameters for scoring'!O$11,-1,0)+IF(E265&lt;'Parameters for scoring'!O$8,1,0)+IF(E265&lt;'Parameters for scoring'!O$12,-1,0)+IF(E265&lt;'Parameters for scoring'!O$7,1,0)+IF(E265&lt;'Parameters for scoring'!O$13,-2,0)+IF(E265&gt;'Parameters for scoring'!O$7,-1,0)</f>
        <v>3</v>
      </c>
      <c r="Q265" s="36">
        <f>IF(F265&lt;'Parameters for scoring'!P$9,1,0)+IF(F265&lt;'Parameters for scoring'!P$11,-1,0)+IF(F265&lt;'Parameters for scoring'!P$8,1,0)+IF(F265&lt;'Parameters for scoring'!P$12,-1,0)+IF(F265&lt;'Parameters for scoring'!P$7,1,0)+IF(F265&lt;'Parameters for scoring'!P$12,-2,0)+IF(F265&gt;'Parameters for scoring'!P$7,-1,0)</f>
        <v>-1</v>
      </c>
      <c r="R265" s="36">
        <f>IF(G265='Parameters for scoring'!$U$8,3,0)+IF(G265='Parameters for scoring'!$U$7,2,0)+IF(G265='Parameters for scoring'!$U$10, 1,0)+IF(G265='Parameters for scoring'!$U$9,2,0)+IF(G265='Parameters for scoring'!$U$6,1,0)+IF(G265&gt;'Parameters for scoring'!$U$6,-1,0)+IF(G265&lt;'[1]Parameters for scoring'!$U$10,-1,0)</f>
        <v>3</v>
      </c>
      <c r="S265" s="36">
        <f>IF(H265='Parameters for scoring'!V$8,3,0)+IF(H265='Parameters for scoring'!V$7,2,0)+IF(H265='Parameters for scoring'!V$9,2,0)+IF(H265='Parameters for scoring'!V$6,1,0)+IF(H265='Parameters for scoring'!V$10,1,0)+IF(H265&gt;'Parameters for scoring'!V$6,-1,0)</f>
        <v>1</v>
      </c>
      <c r="T265" s="36">
        <f>IF(I265='Parameters for scoring'!W$8,3,0)+IF(I265='Parameters for scoring'!W$7,2,0)+IF(I265='Parameters for scoring'!W$6,1,0)+IF(I265&gt;'Parameters for scoring'!W$6,-1,0)</f>
        <v>1</v>
      </c>
      <c r="U265" s="36">
        <f>IF(J265&lt;'Parameters for scoring'!Q$9,1,0)+IF(J265&lt;'Parameters for scoring'!Q$11,-1,0)+IF(J265&lt;'Parameters for scoring'!Q$8,1,0)+IF(J265&lt;'Parameters for scoring'!Q$11,-1,0)+IF(J265&lt;'Parameters for scoring'!Q$7,1,0)+IF(J265&lt;'Parameters for scoring'!Q$11,-2,0)+IF(J265&gt;'Parameters for scoring'!Q$7,-1,0)</f>
        <v>3</v>
      </c>
      <c r="V265" s="36">
        <f>IF(K265=-1, 2,0)+IF(K265=0,3,0)+IF(K265=1, -2,0)+IF(K265&gt;1,-3,0)+IF(K265=-2, 1,0)+IF(K265&lt;-2, -1,0)</f>
        <v>3</v>
      </c>
      <c r="W265" s="36">
        <f>IF(L265&lt;'Parameters for scoring'!R$9,1,0)+IF(L265&lt;'Parameters for scoring'!R$11,-1,0)+IF(L265&lt;'Parameters for scoring'!R$8,1,0)+IF(L265&lt;'Parameters for scoring'!R$12,-1,0)+IF(L265&lt;'Parameters for scoring'!R$7,1,0)+IF(L265&lt;'Parameters for scoring'!R$13,-2,0)+IF(L265&gt;'Parameters for scoring'!R$7,-1,0)</f>
        <v>3</v>
      </c>
      <c r="X265" s="36">
        <f>IF(M265&lt;'Parameters for scoring'!S$9,1,0)+IF(M265&lt;'Parameters for scoring'!S$11,-1,0)+IF(M265&lt;'Parameters for scoring'!S$8,1,0)+IF(M265&lt;'Parameters for scoring'!S$12,-1,0)+IF(M265&lt;'Parameters for scoring'!S$7,1,0)+IF(M265&lt;'Parameters for scoring'!S$13,-2,0)+IF(M265&gt;'Parameters for scoring'!S$7,-1,0)</f>
        <v>2</v>
      </c>
      <c r="Y265" s="36">
        <f>IF(N265&lt;'Parameters for scoring'!T$9,1,0)+IF(N265&lt;'Parameters for scoring'!T$11,-1,0)+IF(N265&lt;'Parameters for scoring'!T$8,1,0)+IF(N265&lt;'Parameters for scoring'!T$12,-1,0)+IF(N265&lt;'Parameters for scoring'!T$7,1,0)+IF(N265&lt;'Parameters for scoring'!T$13,-2,0)+IF(N265&gt;'Parameters for scoring'!T$7,-1,0)</f>
        <v>3</v>
      </c>
      <c r="Z265" s="36">
        <f>SUM(P265:U265)/2+V265+SUM(W265:X265)/2+Y265</f>
        <v>13.5</v>
      </c>
      <c r="AA265" s="39" t="s">
        <v>57</v>
      </c>
    </row>
    <row r="266" spans="1:27" x14ac:dyDescent="0.25">
      <c r="A266" s="42" t="str">
        <f>HYPERLINK("Structures\MMV1386445.png","MMV1386445")</f>
        <v>MMV1386445</v>
      </c>
      <c r="B266" t="s">
        <v>1187</v>
      </c>
      <c r="C266" t="s">
        <v>1188</v>
      </c>
      <c r="D266" t="s">
        <v>1189</v>
      </c>
      <c r="E266">
        <v>315.39</v>
      </c>
      <c r="F266" s="41">
        <v>0.68181818181818177</v>
      </c>
      <c r="G266">
        <v>5</v>
      </c>
      <c r="H266">
        <v>5</v>
      </c>
      <c r="I266">
        <v>1</v>
      </c>
      <c r="J266">
        <v>56.27</v>
      </c>
      <c r="K266">
        <v>0</v>
      </c>
      <c r="L266">
        <v>3.19</v>
      </c>
      <c r="M266">
        <v>-4.87</v>
      </c>
      <c r="N266">
        <v>3.19</v>
      </c>
      <c r="O266" t="s">
        <v>1186</v>
      </c>
      <c r="P266" s="36">
        <f>IF(E266&lt;'Parameters for scoring'!O$9,1,0)+IF(E266&lt;'Parameters for scoring'!O$11,-1,0)+IF(E266&lt;'Parameters for scoring'!O$8,1,0)+IF(E266&lt;'Parameters for scoring'!O$12,-1,0)+IF(E266&lt;'Parameters for scoring'!O$7,1,0)+IF(E266&lt;'Parameters for scoring'!O$13,-2,0)+IF(E266&gt;'Parameters for scoring'!O$7,-1,0)</f>
        <v>3</v>
      </c>
      <c r="Q266" s="36">
        <f>IF(F266&lt;'Parameters for scoring'!P$9,1,0)+IF(F266&lt;'Parameters for scoring'!P$11,-1,0)+IF(F266&lt;'Parameters for scoring'!P$8,1,0)+IF(F266&lt;'Parameters for scoring'!P$12,-1,0)+IF(F266&lt;'Parameters for scoring'!P$7,1,0)+IF(F266&lt;'Parameters for scoring'!P$12,-2,0)+IF(F266&gt;'Parameters for scoring'!P$7,-1,0)</f>
        <v>-1</v>
      </c>
      <c r="R266" s="36">
        <f>IF(G266='Parameters for scoring'!$U$8,3,0)+IF(G266='Parameters for scoring'!$U$7,2,0)+IF(G266='Parameters for scoring'!$U$10, 1,0)+IF(G266='Parameters for scoring'!$U$9,2,0)+IF(G266='Parameters for scoring'!$U$6,1,0)+IF(G266&gt;'Parameters for scoring'!$U$6,-1,0)+IF(G266&lt;'[1]Parameters for scoring'!$U$10,-1,0)</f>
        <v>3</v>
      </c>
      <c r="S266" s="36">
        <f>IF(H266='Parameters for scoring'!V$8,3,0)+IF(H266='Parameters for scoring'!V$7,2,0)+IF(H266='Parameters for scoring'!V$9,2,0)+IF(H266='Parameters for scoring'!V$6,1,0)+IF(H266='Parameters for scoring'!V$10,1,0)+IF(H266&gt;'Parameters for scoring'!V$6,-1,0)</f>
        <v>-1</v>
      </c>
      <c r="T266" s="36">
        <f>IF(I266='Parameters for scoring'!W$8,3,0)+IF(I266='Parameters for scoring'!W$7,2,0)+IF(I266='Parameters for scoring'!W$6,1,0)+IF(I266&gt;'Parameters for scoring'!W$6,-1,0)</f>
        <v>2</v>
      </c>
      <c r="U266" s="36">
        <f>IF(J266&lt;'Parameters for scoring'!Q$9,1,0)+IF(J266&lt;'Parameters for scoring'!Q$11,-1,0)+IF(J266&lt;'Parameters for scoring'!Q$8,1,0)+IF(J266&lt;'Parameters for scoring'!Q$11,-1,0)+IF(J266&lt;'Parameters for scoring'!Q$7,1,0)+IF(J266&lt;'Parameters for scoring'!Q$11,-2,0)+IF(J266&gt;'Parameters for scoring'!Q$7,-1,0)</f>
        <v>3</v>
      </c>
      <c r="V266" s="36">
        <f>IF(K266=-1, 2,0)+IF(K266=0,3,0)+IF(K266=1, -2,0)+IF(K266&gt;1,-3,0)+IF(K266=-2, 1,0)+IF(K266&lt;-2, -1,0)</f>
        <v>3</v>
      </c>
      <c r="W266" s="36">
        <f>IF(L266&lt;'Parameters for scoring'!R$9,1,0)+IF(L266&lt;'Parameters for scoring'!R$11,-1,0)+IF(L266&lt;'Parameters for scoring'!R$8,1,0)+IF(L266&lt;'Parameters for scoring'!R$12,-1,0)+IF(L266&lt;'Parameters for scoring'!R$7,1,0)+IF(L266&lt;'Parameters for scoring'!R$13,-2,0)+IF(L266&gt;'Parameters for scoring'!R$7,-1,0)</f>
        <v>3</v>
      </c>
      <c r="X266" s="36">
        <f>IF(M266&lt;'Parameters for scoring'!S$9,1,0)+IF(M266&lt;'Parameters for scoring'!S$11,-1,0)+IF(M266&lt;'Parameters for scoring'!S$8,1,0)+IF(M266&lt;'Parameters for scoring'!S$12,-1,0)+IF(M266&lt;'Parameters for scoring'!S$7,1,0)+IF(M266&lt;'Parameters for scoring'!S$13,-2,0)+IF(M266&gt;'Parameters for scoring'!S$7,-1,0)</f>
        <v>3</v>
      </c>
      <c r="Y266" s="36">
        <f>IF(N266&lt;'Parameters for scoring'!T$9,1,0)+IF(N266&lt;'Parameters for scoring'!T$11,-1,0)+IF(N266&lt;'Parameters for scoring'!T$8,1,0)+IF(N266&lt;'Parameters for scoring'!T$12,-1,0)+IF(N266&lt;'Parameters for scoring'!T$7,1,0)+IF(N266&lt;'Parameters for scoring'!T$13,-2,0)+IF(N266&gt;'Parameters for scoring'!T$7,-1,0)</f>
        <v>3</v>
      </c>
      <c r="Z266" s="36">
        <f>SUM(P266:U266)/2+V266+SUM(W266:X266)/2+Y266</f>
        <v>13.5</v>
      </c>
      <c r="AA266" s="39" t="s">
        <v>57</v>
      </c>
    </row>
    <row r="267" spans="1:27" x14ac:dyDescent="0.25">
      <c r="A267" s="42" t="str">
        <f>HYPERLINK("Structures\MMV1209109.png","MMV1209109")</f>
        <v>MMV1209109</v>
      </c>
      <c r="B267" t="s">
        <v>1191</v>
      </c>
      <c r="C267" t="s">
        <v>1192</v>
      </c>
      <c r="D267" t="s">
        <v>1193</v>
      </c>
      <c r="E267">
        <v>379.45</v>
      </c>
      <c r="F267" s="41">
        <v>0.7407407407407407</v>
      </c>
      <c r="G267">
        <v>5</v>
      </c>
      <c r="H267">
        <v>2</v>
      </c>
      <c r="I267">
        <v>1</v>
      </c>
      <c r="J267">
        <v>50.68</v>
      </c>
      <c r="K267">
        <v>0</v>
      </c>
      <c r="L267">
        <v>5</v>
      </c>
      <c r="M267">
        <v>-6.21</v>
      </c>
      <c r="N267">
        <v>5</v>
      </c>
      <c r="O267" t="s">
        <v>1190</v>
      </c>
      <c r="P267" s="36">
        <f>IF(E267&lt;'Parameters for scoring'!O$9,1,0)+IF(E267&lt;'Parameters for scoring'!O$11,-1,0)+IF(E267&lt;'Parameters for scoring'!O$8,1,0)+IF(E267&lt;'Parameters for scoring'!O$12,-1,0)+IF(E267&lt;'Parameters for scoring'!O$7,1,0)+IF(E267&lt;'Parameters for scoring'!O$13,-2,0)+IF(E267&gt;'Parameters for scoring'!O$7,-1,0)</f>
        <v>3</v>
      </c>
      <c r="Q267" s="36">
        <f>IF(F267&lt;'Parameters for scoring'!P$9,1,0)+IF(F267&lt;'Parameters for scoring'!P$11,-1,0)+IF(F267&lt;'Parameters for scoring'!P$8,1,0)+IF(F267&lt;'Parameters for scoring'!P$12,-1,0)+IF(F267&lt;'Parameters for scoring'!P$7,1,0)+IF(F267&lt;'Parameters for scoring'!P$12,-2,0)+IF(F267&gt;'Parameters for scoring'!P$7,-1,0)</f>
        <v>-1</v>
      </c>
      <c r="R267" s="36">
        <f>IF(G267='Parameters for scoring'!$U$8,3,0)+IF(G267='Parameters for scoring'!$U$7,2,0)+IF(G267='Parameters for scoring'!$U$10, 1,0)+IF(G267='Parameters for scoring'!$U$9,2,0)+IF(G267='Parameters for scoring'!$U$6,1,0)+IF(G267&gt;'Parameters for scoring'!$U$6,-1,0)+IF(G267&lt;'[1]Parameters for scoring'!$U$10,-1,0)</f>
        <v>3</v>
      </c>
      <c r="S267" s="36">
        <f>IF(H267='Parameters for scoring'!V$8,3,0)+IF(H267='Parameters for scoring'!V$7,2,0)+IF(H267='Parameters for scoring'!V$9,2,0)+IF(H267='Parameters for scoring'!V$6,1,0)+IF(H267='Parameters for scoring'!V$10,1,0)+IF(H267&gt;'Parameters for scoring'!V$6,-1,0)</f>
        <v>3</v>
      </c>
      <c r="T267" s="36">
        <f>IF(I267='Parameters for scoring'!W$8,3,0)+IF(I267='Parameters for scoring'!W$7,2,0)+IF(I267='Parameters for scoring'!W$6,1,0)+IF(I267&gt;'Parameters for scoring'!W$6,-1,0)</f>
        <v>2</v>
      </c>
      <c r="U267" s="36">
        <f>IF(J267&lt;'Parameters for scoring'!Q$9,1,0)+IF(J267&lt;'Parameters for scoring'!Q$11,-1,0)+IF(J267&lt;'Parameters for scoring'!Q$8,1,0)+IF(J267&lt;'Parameters for scoring'!Q$11,-1,0)+IF(J267&lt;'Parameters for scoring'!Q$7,1,0)+IF(J267&lt;'Parameters for scoring'!Q$11,-2,0)+IF(J267&gt;'Parameters for scoring'!Q$7,-1,0)</f>
        <v>3</v>
      </c>
      <c r="V267" s="36">
        <f>IF(K267=-1, 2,0)+IF(K267=0,3,0)+IF(K267=1, -2,0)+IF(K267&gt;1,-3,0)+IF(K267=-2, 1,0)+IF(K267&lt;-2, -1,0)</f>
        <v>3</v>
      </c>
      <c r="W267" s="36">
        <f>IF(L267&lt;'Parameters for scoring'!R$9,1,0)+IF(L267&lt;'Parameters for scoring'!R$11,-1,0)+IF(L267&lt;'Parameters for scoring'!R$8,1,0)+IF(L267&lt;'Parameters for scoring'!R$12,-1,0)+IF(L267&lt;'Parameters for scoring'!R$7,1,0)+IF(L267&lt;'Parameters for scoring'!R$13,-2,0)+IF(L267&gt;'Parameters for scoring'!R$7,-1,0)</f>
        <v>2</v>
      </c>
      <c r="X267" s="36">
        <f>IF(M267&lt;'Parameters for scoring'!S$9,1,0)+IF(M267&lt;'Parameters for scoring'!S$11,-1,0)+IF(M267&lt;'Parameters for scoring'!S$8,1,0)+IF(M267&lt;'Parameters for scoring'!S$12,-1,0)+IF(M267&lt;'Parameters for scoring'!S$7,1,0)+IF(M267&lt;'Parameters for scoring'!S$13,-2,0)+IF(M267&gt;'Parameters for scoring'!S$7,-1,0)</f>
        <v>2</v>
      </c>
      <c r="Y267" s="36">
        <f>IF(N267&lt;'Parameters for scoring'!T$9,1,0)+IF(N267&lt;'Parameters for scoring'!T$11,-1,0)+IF(N267&lt;'Parameters for scoring'!T$8,1,0)+IF(N267&lt;'Parameters for scoring'!T$12,-1,0)+IF(N267&lt;'Parameters for scoring'!T$7,1,0)+IF(N267&lt;'Parameters for scoring'!T$13,-2,0)+IF(N267&gt;'Parameters for scoring'!T$7,-1,0)</f>
        <v>2</v>
      </c>
      <c r="Z267" s="36">
        <f>SUM(P267:U267)/2+V267+SUM(W267:X267)/2+Y267</f>
        <v>13.5</v>
      </c>
      <c r="AA267" s="39" t="s">
        <v>57</v>
      </c>
    </row>
    <row r="268" spans="1:27" x14ac:dyDescent="0.25">
      <c r="A268" s="42" t="str">
        <f>HYPERLINK("Structures\MMV1192489.png","MMV1192489")</f>
        <v>MMV1192489</v>
      </c>
      <c r="B268" t="s">
        <v>1199</v>
      </c>
      <c r="C268" t="s">
        <v>1200</v>
      </c>
      <c r="D268" t="s">
        <v>1201</v>
      </c>
      <c r="E268">
        <v>319.36799999999999</v>
      </c>
      <c r="F268" s="41">
        <v>0.75</v>
      </c>
      <c r="G268">
        <v>5</v>
      </c>
      <c r="H268">
        <v>3</v>
      </c>
      <c r="I268">
        <v>3</v>
      </c>
      <c r="J268">
        <v>86.46</v>
      </c>
      <c r="K268">
        <v>0</v>
      </c>
      <c r="L268">
        <v>2.2799999999999998</v>
      </c>
      <c r="M268">
        <v>-4.25</v>
      </c>
      <c r="N268">
        <v>2.2599999999999998</v>
      </c>
      <c r="O268" t="s">
        <v>1198</v>
      </c>
      <c r="P268" s="36">
        <f>IF(E268&lt;'Parameters for scoring'!O$9,1,0)+IF(E268&lt;'Parameters for scoring'!O$11,-1,0)+IF(E268&lt;'Parameters for scoring'!O$8,1,0)+IF(E268&lt;'Parameters for scoring'!O$12,-1,0)+IF(E268&lt;'Parameters for scoring'!O$7,1,0)+IF(E268&lt;'Parameters for scoring'!O$13,-2,0)+IF(E268&gt;'Parameters for scoring'!O$7,-1,0)</f>
        <v>3</v>
      </c>
      <c r="Q268" s="36">
        <f>IF(F268&lt;'Parameters for scoring'!P$9,1,0)+IF(F268&lt;'Parameters for scoring'!P$11,-1,0)+IF(F268&lt;'Parameters for scoring'!P$8,1,0)+IF(F268&lt;'Parameters for scoring'!P$12,-1,0)+IF(F268&lt;'Parameters for scoring'!P$7,1,0)+IF(F268&lt;'Parameters for scoring'!P$12,-2,0)+IF(F268&gt;'Parameters for scoring'!P$7,-1,0)</f>
        <v>-1</v>
      </c>
      <c r="R268" s="36">
        <f>IF(G268='Parameters for scoring'!$U$8,3,0)+IF(G268='Parameters for scoring'!$U$7,2,0)+IF(G268='Parameters for scoring'!$U$10, 1,0)+IF(G268='Parameters for scoring'!$U$9,2,0)+IF(G268='Parameters for scoring'!$U$6,1,0)+IF(G268&gt;'Parameters for scoring'!$U$6,-1,0)+IF(G268&lt;'[1]Parameters for scoring'!$U$10,-1,0)</f>
        <v>3</v>
      </c>
      <c r="S268" s="36">
        <f>IF(H268='Parameters for scoring'!V$8,3,0)+IF(H268='Parameters for scoring'!V$7,2,0)+IF(H268='Parameters for scoring'!V$9,2,0)+IF(H268='Parameters for scoring'!V$6,1,0)+IF(H268='Parameters for scoring'!V$10,1,0)+IF(H268&gt;'Parameters for scoring'!V$6,-1,0)</f>
        <v>2</v>
      </c>
      <c r="T268" s="36">
        <f>IF(I268='Parameters for scoring'!W$8,3,0)+IF(I268='Parameters for scoring'!W$7,2,0)+IF(I268='Parameters for scoring'!W$6,1,0)+IF(I268&gt;'Parameters for scoring'!W$6,-1,0)</f>
        <v>-1</v>
      </c>
      <c r="U268" s="36">
        <f>IF(J268&lt;'Parameters for scoring'!Q$9,1,0)+IF(J268&lt;'Parameters for scoring'!Q$11,-1,0)+IF(J268&lt;'Parameters for scoring'!Q$8,1,0)+IF(J268&lt;'Parameters for scoring'!Q$11,-1,0)+IF(J268&lt;'Parameters for scoring'!Q$7,1,0)+IF(J268&lt;'Parameters for scoring'!Q$11,-2,0)+IF(J268&gt;'Parameters for scoring'!Q$7,-1,0)</f>
        <v>3</v>
      </c>
      <c r="V268" s="36">
        <f>IF(K268=-1, 2,0)+IF(K268=0,3,0)+IF(K268=1, -2,0)+IF(K268&gt;1,-3,0)+IF(K268=-2, 1,0)+IF(K268&lt;-2, -1,0)</f>
        <v>3</v>
      </c>
      <c r="W268" s="36">
        <f>IF(L268&lt;'Parameters for scoring'!R$9,1,0)+IF(L268&lt;'Parameters for scoring'!R$11,-1,0)+IF(L268&lt;'Parameters for scoring'!R$8,1,0)+IF(L268&lt;'Parameters for scoring'!R$12,-1,0)+IF(L268&lt;'Parameters for scoring'!R$7,1,0)+IF(L268&lt;'Parameters for scoring'!R$13,-2,0)+IF(L268&gt;'Parameters for scoring'!R$7,-1,0)</f>
        <v>3</v>
      </c>
      <c r="X268" s="36">
        <f>IF(M268&lt;'Parameters for scoring'!S$9,1,0)+IF(M268&lt;'Parameters for scoring'!S$11,-1,0)+IF(M268&lt;'Parameters for scoring'!S$8,1,0)+IF(M268&lt;'Parameters for scoring'!S$12,-1,0)+IF(M268&lt;'Parameters for scoring'!S$7,1,0)+IF(M268&lt;'Parameters for scoring'!S$13,-2,0)+IF(M268&gt;'Parameters for scoring'!S$7,-1,0)</f>
        <v>3</v>
      </c>
      <c r="Y268" s="36">
        <f>IF(N268&lt;'Parameters for scoring'!T$9,1,0)+IF(N268&lt;'Parameters for scoring'!T$11,-1,0)+IF(N268&lt;'Parameters for scoring'!T$8,1,0)+IF(N268&lt;'Parameters for scoring'!T$12,-1,0)+IF(N268&lt;'Parameters for scoring'!T$7,1,0)+IF(N268&lt;'Parameters for scoring'!T$13,-2,0)+IF(N268&gt;'Parameters for scoring'!T$7,-1,0)</f>
        <v>3</v>
      </c>
      <c r="Z268" s="36">
        <f>SUM(P268:U268)/2+V268+SUM(W268:X268)/2+Y268</f>
        <v>13.5</v>
      </c>
      <c r="AA268" s="39" t="s">
        <v>57</v>
      </c>
    </row>
    <row r="269" spans="1:27" x14ac:dyDescent="0.25">
      <c r="A269" s="42" t="str">
        <f>HYPERLINK("Structures\MMV1187880.png","MMV1187880")</f>
        <v>MMV1187880</v>
      </c>
      <c r="B269" t="s">
        <v>1235</v>
      </c>
      <c r="C269" t="s">
        <v>1236</v>
      </c>
      <c r="D269" t="s">
        <v>1237</v>
      </c>
      <c r="E269">
        <v>340.45</v>
      </c>
      <c r="F269" s="41">
        <v>0.625</v>
      </c>
      <c r="G269">
        <v>5</v>
      </c>
      <c r="H269">
        <v>5</v>
      </c>
      <c r="I269">
        <v>1</v>
      </c>
      <c r="J269">
        <v>50.28</v>
      </c>
      <c r="K269">
        <v>0</v>
      </c>
      <c r="L269">
        <v>2.7</v>
      </c>
      <c r="M269">
        <v>-3.28</v>
      </c>
      <c r="N269">
        <v>2.83</v>
      </c>
      <c r="O269" t="s">
        <v>1234</v>
      </c>
      <c r="P269" s="36">
        <f>IF(E269&lt;'Parameters for scoring'!O$9,1,0)+IF(E269&lt;'Parameters for scoring'!O$11,-1,0)+IF(E269&lt;'Parameters for scoring'!O$8,1,0)+IF(E269&lt;'Parameters for scoring'!O$12,-1,0)+IF(E269&lt;'Parameters for scoring'!O$7,1,0)+IF(E269&lt;'Parameters for scoring'!O$13,-2,0)+IF(E269&gt;'Parameters for scoring'!O$7,-1,0)</f>
        <v>3</v>
      </c>
      <c r="Q269" s="36">
        <f>IF(F269&lt;'Parameters for scoring'!P$9,1,0)+IF(F269&lt;'Parameters for scoring'!P$11,-1,0)+IF(F269&lt;'Parameters for scoring'!P$8,1,0)+IF(F269&lt;'Parameters for scoring'!P$12,-1,0)+IF(F269&lt;'Parameters for scoring'!P$7,1,0)+IF(F269&lt;'Parameters for scoring'!P$12,-2,0)+IF(F269&gt;'Parameters for scoring'!P$7,-1,0)</f>
        <v>-1</v>
      </c>
      <c r="R269" s="36">
        <f>IF(G269='Parameters for scoring'!$U$8,3,0)+IF(G269='Parameters for scoring'!$U$7,2,0)+IF(G269='Parameters for scoring'!$U$10, 1,0)+IF(G269='Parameters for scoring'!$U$9,2,0)+IF(G269='Parameters for scoring'!$U$6,1,0)+IF(G269&gt;'Parameters for scoring'!$U$6,-1,0)+IF(G269&lt;'[1]Parameters for scoring'!$U$10,-1,0)</f>
        <v>3</v>
      </c>
      <c r="S269" s="36">
        <f>IF(H269='Parameters for scoring'!V$8,3,0)+IF(H269='Parameters for scoring'!V$7,2,0)+IF(H269='Parameters for scoring'!V$9,2,0)+IF(H269='Parameters for scoring'!V$6,1,0)+IF(H269='Parameters for scoring'!V$10,1,0)+IF(H269&gt;'Parameters for scoring'!V$6,-1,0)</f>
        <v>-1</v>
      </c>
      <c r="T269" s="36">
        <f>IF(I269='Parameters for scoring'!W$8,3,0)+IF(I269='Parameters for scoring'!W$7,2,0)+IF(I269='Parameters for scoring'!W$6,1,0)+IF(I269&gt;'Parameters for scoring'!W$6,-1,0)</f>
        <v>2</v>
      </c>
      <c r="U269" s="36">
        <f>IF(J269&lt;'Parameters for scoring'!Q$9,1,0)+IF(J269&lt;'Parameters for scoring'!Q$11,-1,0)+IF(J269&lt;'Parameters for scoring'!Q$8,1,0)+IF(J269&lt;'Parameters for scoring'!Q$11,-1,0)+IF(J269&lt;'Parameters for scoring'!Q$7,1,0)+IF(J269&lt;'Parameters for scoring'!Q$11,-2,0)+IF(J269&gt;'Parameters for scoring'!Q$7,-1,0)</f>
        <v>3</v>
      </c>
      <c r="V269" s="36">
        <f>IF(K269=-1, 2,0)+IF(K269=0,3,0)+IF(K269=1, -2,0)+IF(K269&gt;1,-3,0)+IF(K269=-2, 1,0)+IF(K269&lt;-2, -1,0)</f>
        <v>3</v>
      </c>
      <c r="W269" s="36">
        <f>IF(L269&lt;'Parameters for scoring'!R$9,1,0)+IF(L269&lt;'Parameters for scoring'!R$11,-1,0)+IF(L269&lt;'Parameters for scoring'!R$8,1,0)+IF(L269&lt;'Parameters for scoring'!R$12,-1,0)+IF(L269&lt;'Parameters for scoring'!R$7,1,0)+IF(L269&lt;'Parameters for scoring'!R$13,-2,0)+IF(L269&gt;'Parameters for scoring'!R$7,-1,0)</f>
        <v>3</v>
      </c>
      <c r="X269" s="36">
        <f>IF(M269&lt;'Parameters for scoring'!S$9,1,0)+IF(M269&lt;'Parameters for scoring'!S$11,-1,0)+IF(M269&lt;'Parameters for scoring'!S$8,1,0)+IF(M269&lt;'Parameters for scoring'!S$12,-1,0)+IF(M269&lt;'Parameters for scoring'!S$7,1,0)+IF(M269&lt;'Parameters for scoring'!S$13,-2,0)+IF(M269&gt;'Parameters for scoring'!S$7,-1,0)</f>
        <v>3</v>
      </c>
      <c r="Y269" s="36">
        <f>IF(N269&lt;'Parameters for scoring'!T$9,1,0)+IF(N269&lt;'Parameters for scoring'!T$11,-1,0)+IF(N269&lt;'Parameters for scoring'!T$8,1,0)+IF(N269&lt;'Parameters for scoring'!T$12,-1,0)+IF(N269&lt;'Parameters for scoring'!T$7,1,0)+IF(N269&lt;'Parameters for scoring'!T$13,-2,0)+IF(N269&gt;'Parameters for scoring'!T$7,-1,0)</f>
        <v>3</v>
      </c>
      <c r="Z269" s="36">
        <f>SUM(P269:U269)/2+V269+SUM(W269:X269)/2+Y269</f>
        <v>13.5</v>
      </c>
      <c r="AA269" s="39" t="s">
        <v>57</v>
      </c>
    </row>
    <row r="270" spans="1:27" x14ac:dyDescent="0.25">
      <c r="A270" s="42" t="str">
        <f>HYPERLINK("Structures\MMV1470575.png","MMV1470575")</f>
        <v>MMV1470575</v>
      </c>
      <c r="B270" t="s">
        <v>1277</v>
      </c>
      <c r="C270" t="s">
        <v>1278</v>
      </c>
      <c r="D270" t="s">
        <v>1279</v>
      </c>
      <c r="E270">
        <v>323.39999999999998</v>
      </c>
      <c r="F270" s="17">
        <v>0.70833333333333337</v>
      </c>
      <c r="G270">
        <v>5</v>
      </c>
      <c r="H270">
        <v>5</v>
      </c>
      <c r="I270">
        <v>1</v>
      </c>
      <c r="J270">
        <v>67.069999999999993</v>
      </c>
      <c r="K270">
        <v>0</v>
      </c>
      <c r="L270">
        <v>3.19</v>
      </c>
      <c r="M270">
        <v>-3.83</v>
      </c>
      <c r="N270">
        <v>3.19</v>
      </c>
      <c r="O270" t="s">
        <v>1276</v>
      </c>
      <c r="P270" s="36">
        <f>IF(E270&lt;'Parameters for scoring'!O$9,1,0)+IF(E270&lt;'Parameters for scoring'!O$11,-1,0)+IF(E270&lt;'Parameters for scoring'!O$8,1,0)+IF(E270&lt;'Parameters for scoring'!O$12,-1,0)+IF(E270&lt;'Parameters for scoring'!O$7,1,0)+IF(E270&lt;'Parameters for scoring'!O$13,-2,0)+IF(E270&gt;'Parameters for scoring'!O$7,-1,0)</f>
        <v>3</v>
      </c>
      <c r="Q270" s="36">
        <f>IF(F270&lt;'Parameters for scoring'!P$9,1,0)+IF(F270&lt;'Parameters for scoring'!P$11,-1,0)+IF(F270&lt;'Parameters for scoring'!P$8,1,0)+IF(F270&lt;'Parameters for scoring'!P$12,-1,0)+IF(F270&lt;'Parameters for scoring'!P$7,1,0)+IF(F270&lt;'Parameters for scoring'!P$12,-2,0)+IF(F270&gt;'Parameters for scoring'!P$7,-1,0)</f>
        <v>-1</v>
      </c>
      <c r="R270" s="36">
        <f>IF(G270='Parameters for scoring'!$U$8,3,0)+IF(G270='Parameters for scoring'!$U$7,2,0)+IF(G270='Parameters for scoring'!$U$10, 1,0)+IF(G270='Parameters for scoring'!$U$9,2,0)+IF(G270='Parameters for scoring'!$U$6,1,0)+IF(G270&gt;'Parameters for scoring'!$U$6,-1,0)+IF(G270&lt;'[1]Parameters for scoring'!$U$10,-1,0)</f>
        <v>3</v>
      </c>
      <c r="S270" s="36">
        <f>IF(H270='Parameters for scoring'!V$8,3,0)+IF(H270='Parameters for scoring'!V$7,2,0)+IF(H270='Parameters for scoring'!V$9,2,0)+IF(H270='Parameters for scoring'!V$6,1,0)+IF(H270='Parameters for scoring'!V$10,1,0)+IF(H270&gt;'Parameters for scoring'!V$6,-1,0)</f>
        <v>-1</v>
      </c>
      <c r="T270" s="36">
        <f>IF(I270='Parameters for scoring'!W$8,3,0)+IF(I270='Parameters for scoring'!W$7,2,0)+IF(I270='Parameters for scoring'!W$6,1,0)+IF(I270&gt;'Parameters for scoring'!W$6,-1,0)</f>
        <v>2</v>
      </c>
      <c r="U270" s="36">
        <f>IF(J270&lt;'Parameters for scoring'!Q$9,1,0)+IF(J270&lt;'Parameters for scoring'!Q$11,-1,0)+IF(J270&lt;'Parameters for scoring'!Q$8,1,0)+IF(J270&lt;'Parameters for scoring'!Q$11,-1,0)+IF(J270&lt;'Parameters for scoring'!Q$7,1,0)+IF(J270&lt;'Parameters for scoring'!Q$11,-2,0)+IF(J270&gt;'Parameters for scoring'!Q$7,-1,0)</f>
        <v>3</v>
      </c>
      <c r="V270" s="36">
        <f>IF(K270=-1, 2,0)+IF(K270=0,3,0)+IF(K270=1, -2,0)+IF(K270&gt;1,-3,0)+IF(K270=-2, 1,0)+IF(K270&lt;-2, -1,0)</f>
        <v>3</v>
      </c>
      <c r="W270" s="36">
        <f>IF(L270&lt;'Parameters for scoring'!R$9,1,0)+IF(L270&lt;'Parameters for scoring'!R$11,-1,0)+IF(L270&lt;'Parameters for scoring'!R$8,1,0)+IF(L270&lt;'Parameters for scoring'!R$12,-1,0)+IF(L270&lt;'Parameters for scoring'!R$7,1,0)+IF(L270&lt;'Parameters for scoring'!R$13,-2,0)+IF(L270&gt;'Parameters for scoring'!R$7,-1,0)</f>
        <v>3</v>
      </c>
      <c r="X270" s="36">
        <f>IF(M270&lt;'Parameters for scoring'!S$9,1,0)+IF(M270&lt;'Parameters for scoring'!S$11,-1,0)+IF(M270&lt;'Parameters for scoring'!S$8,1,0)+IF(M270&lt;'Parameters for scoring'!S$12,-1,0)+IF(M270&lt;'Parameters for scoring'!S$7,1,0)+IF(M270&lt;'Parameters for scoring'!S$13,-2,0)+IF(M270&gt;'Parameters for scoring'!S$7,-1,0)</f>
        <v>3</v>
      </c>
      <c r="Y270" s="36">
        <f>IF(N270&lt;'Parameters for scoring'!T$9,1,0)+IF(N270&lt;'Parameters for scoring'!T$11,-1,0)+IF(N270&lt;'Parameters for scoring'!T$8,1,0)+IF(N270&lt;'Parameters for scoring'!T$12,-1,0)+IF(N270&lt;'Parameters for scoring'!T$7,1,0)+IF(N270&lt;'Parameters for scoring'!T$13,-2,0)+IF(N270&gt;'Parameters for scoring'!T$7,-1,0)</f>
        <v>3</v>
      </c>
      <c r="Z270" s="36">
        <f>SUM(P270:U270)/2+V270+SUM(W270:X270)/2+Y270</f>
        <v>13.5</v>
      </c>
      <c r="AA270" s="39" t="s">
        <v>57</v>
      </c>
    </row>
    <row r="271" spans="1:27" x14ac:dyDescent="0.25">
      <c r="A271" s="42" t="str">
        <f>HYPERLINK("Structures\MMV1100542.png","MMV1100542")</f>
        <v>MMV1100542</v>
      </c>
      <c r="B271" t="s">
        <v>1332</v>
      </c>
      <c r="C271" t="s">
        <v>1333</v>
      </c>
      <c r="D271" t="s">
        <v>1334</v>
      </c>
      <c r="E271">
        <v>322.36799999999999</v>
      </c>
      <c r="F271" s="17">
        <v>0.70833333333333337</v>
      </c>
      <c r="G271">
        <v>5</v>
      </c>
      <c r="H271">
        <v>3</v>
      </c>
      <c r="I271">
        <v>3</v>
      </c>
      <c r="J271">
        <v>79.040000000000006</v>
      </c>
      <c r="K271">
        <v>0</v>
      </c>
      <c r="L271">
        <v>2.64</v>
      </c>
      <c r="M271">
        <v>-4.1100000000000003</v>
      </c>
      <c r="N271">
        <v>2.66</v>
      </c>
      <c r="O271" t="s">
        <v>1331</v>
      </c>
      <c r="P271" s="36">
        <f>IF(E271&lt;'Parameters for scoring'!O$9,1,0)+IF(E271&lt;'Parameters for scoring'!O$11,-1,0)+IF(E271&lt;'Parameters for scoring'!O$8,1,0)+IF(E271&lt;'Parameters for scoring'!O$12,-1,0)+IF(E271&lt;'Parameters for scoring'!O$7,1,0)+IF(E271&lt;'Parameters for scoring'!O$13,-2,0)+IF(E271&gt;'Parameters for scoring'!O$7,-1,0)</f>
        <v>3</v>
      </c>
      <c r="Q271" s="36">
        <f>IF(F271&lt;'Parameters for scoring'!P$9,1,0)+IF(F271&lt;'Parameters for scoring'!P$11,-1,0)+IF(F271&lt;'Parameters for scoring'!P$8,1,0)+IF(F271&lt;'Parameters for scoring'!P$12,-1,0)+IF(F271&lt;'Parameters for scoring'!P$7,1,0)+IF(F271&lt;'Parameters for scoring'!P$12,-2,0)+IF(F271&gt;'Parameters for scoring'!P$7,-1,0)</f>
        <v>-1</v>
      </c>
      <c r="R271" s="36">
        <f>IF(G271='Parameters for scoring'!$U$8,3,0)+IF(G271='Parameters for scoring'!$U$7,2,0)+IF(G271='Parameters for scoring'!$U$10, 1,0)+IF(G271='Parameters for scoring'!$U$9,2,0)+IF(G271='Parameters for scoring'!$U$6,1,0)+IF(G271&gt;'Parameters for scoring'!$U$6,-1,0)+IF(G271&lt;'[1]Parameters for scoring'!$U$10,-1,0)</f>
        <v>3</v>
      </c>
      <c r="S271" s="36">
        <f>IF(H271='Parameters for scoring'!V$8,3,0)+IF(H271='Parameters for scoring'!V$7,2,0)+IF(H271='Parameters for scoring'!V$9,2,0)+IF(H271='Parameters for scoring'!V$6,1,0)+IF(H271='Parameters for scoring'!V$10,1,0)+IF(H271&gt;'Parameters for scoring'!V$6,-1,0)</f>
        <v>2</v>
      </c>
      <c r="T271" s="36">
        <f>IF(I271='Parameters for scoring'!W$8,3,0)+IF(I271='Parameters for scoring'!W$7,2,0)+IF(I271='Parameters for scoring'!W$6,1,0)+IF(I271&gt;'Parameters for scoring'!W$6,-1,0)</f>
        <v>-1</v>
      </c>
      <c r="U271" s="36">
        <f>IF(J271&lt;'Parameters for scoring'!Q$9,1,0)+IF(J271&lt;'Parameters for scoring'!Q$11,-1,0)+IF(J271&lt;'Parameters for scoring'!Q$8,1,0)+IF(J271&lt;'Parameters for scoring'!Q$11,-1,0)+IF(J271&lt;'Parameters for scoring'!Q$7,1,0)+IF(J271&lt;'Parameters for scoring'!Q$11,-2,0)+IF(J271&gt;'Parameters for scoring'!Q$7,-1,0)</f>
        <v>3</v>
      </c>
      <c r="V271" s="36">
        <f>IF(K271=-1, 2,0)+IF(K271=0,3,0)+IF(K271=1, -2,0)+IF(K271&gt;1,-3,0)+IF(K271=-2, 1,0)+IF(K271&lt;-2, -1,0)</f>
        <v>3</v>
      </c>
      <c r="W271" s="36">
        <f>IF(L271&lt;'Parameters for scoring'!R$9,1,0)+IF(L271&lt;'Parameters for scoring'!R$11,-1,0)+IF(L271&lt;'Parameters for scoring'!R$8,1,0)+IF(L271&lt;'Parameters for scoring'!R$12,-1,0)+IF(L271&lt;'Parameters for scoring'!R$7,1,0)+IF(L271&lt;'Parameters for scoring'!R$13,-2,0)+IF(L271&gt;'Parameters for scoring'!R$7,-1,0)</f>
        <v>3</v>
      </c>
      <c r="X271" s="36">
        <f>IF(M271&lt;'Parameters for scoring'!S$9,1,0)+IF(M271&lt;'Parameters for scoring'!S$11,-1,0)+IF(M271&lt;'Parameters for scoring'!S$8,1,0)+IF(M271&lt;'Parameters for scoring'!S$12,-1,0)+IF(M271&lt;'Parameters for scoring'!S$7,1,0)+IF(M271&lt;'Parameters for scoring'!S$13,-2,0)+IF(M271&gt;'Parameters for scoring'!S$7,-1,0)</f>
        <v>3</v>
      </c>
      <c r="Y271" s="36">
        <f>IF(N271&lt;'Parameters for scoring'!T$9,1,0)+IF(N271&lt;'Parameters for scoring'!T$11,-1,0)+IF(N271&lt;'Parameters for scoring'!T$8,1,0)+IF(N271&lt;'Parameters for scoring'!T$12,-1,0)+IF(N271&lt;'Parameters for scoring'!T$7,1,0)+IF(N271&lt;'Parameters for scoring'!T$13,-2,0)+IF(N271&gt;'Parameters for scoring'!T$7,-1,0)</f>
        <v>3</v>
      </c>
      <c r="Z271" s="36">
        <f>SUM(P271:U271)/2+V271+SUM(W271:X271)/2+Y271</f>
        <v>13.5</v>
      </c>
      <c r="AA271" s="39" t="s">
        <v>57</v>
      </c>
    </row>
    <row r="272" spans="1:27" x14ac:dyDescent="0.25">
      <c r="A272" s="42" t="str">
        <f>HYPERLINK("Structures\MMV1192546.png","MMV1192546")</f>
        <v>MMV1192546</v>
      </c>
      <c r="B272" t="s">
        <v>1348</v>
      </c>
      <c r="C272" t="s">
        <v>1349</v>
      </c>
      <c r="D272" t="s">
        <v>1350</v>
      </c>
      <c r="E272">
        <v>382.84</v>
      </c>
      <c r="F272" s="17">
        <v>0.62962962962962965</v>
      </c>
      <c r="G272">
        <v>5</v>
      </c>
      <c r="H272">
        <v>2</v>
      </c>
      <c r="I272">
        <v>2</v>
      </c>
      <c r="J272">
        <v>71.19</v>
      </c>
      <c r="K272">
        <v>0</v>
      </c>
      <c r="L272">
        <v>4.4400000000000004</v>
      </c>
      <c r="M272">
        <v>-6.2</v>
      </c>
      <c r="N272">
        <v>4.4400000000000004</v>
      </c>
      <c r="O272" t="s">
        <v>1347</v>
      </c>
      <c r="P272" s="36">
        <f>IF(E272&lt;'Parameters for scoring'!O$9,1,0)+IF(E272&lt;'Parameters for scoring'!O$11,-1,0)+IF(E272&lt;'Parameters for scoring'!O$8,1,0)+IF(E272&lt;'Parameters for scoring'!O$12,-1,0)+IF(E272&lt;'Parameters for scoring'!O$7,1,0)+IF(E272&lt;'Parameters for scoring'!O$13,-2,0)+IF(E272&gt;'Parameters for scoring'!O$7,-1,0)</f>
        <v>3</v>
      </c>
      <c r="Q272" s="36">
        <f>IF(F272&lt;'Parameters for scoring'!P$9,1,0)+IF(F272&lt;'Parameters for scoring'!P$11,-1,0)+IF(F272&lt;'Parameters for scoring'!P$8,1,0)+IF(F272&lt;'Parameters for scoring'!P$12,-1,0)+IF(F272&lt;'Parameters for scoring'!P$7,1,0)+IF(F272&lt;'Parameters for scoring'!P$12,-2,0)+IF(F272&gt;'Parameters for scoring'!P$7,-1,0)</f>
        <v>-1</v>
      </c>
      <c r="R272" s="36">
        <f>IF(G272='Parameters for scoring'!$U$8,3,0)+IF(G272='Parameters for scoring'!$U$7,2,0)+IF(G272='Parameters for scoring'!$U$10, 1,0)+IF(G272='Parameters for scoring'!$U$9,2,0)+IF(G272='Parameters for scoring'!$U$6,1,0)+IF(G272&gt;'Parameters for scoring'!$U$6,-1,0)+IF(G272&lt;'[1]Parameters for scoring'!$U$10,-1,0)</f>
        <v>3</v>
      </c>
      <c r="S272" s="36">
        <f>IF(H272='Parameters for scoring'!V$8,3,0)+IF(H272='Parameters for scoring'!V$7,2,0)+IF(H272='Parameters for scoring'!V$9,2,0)+IF(H272='Parameters for scoring'!V$6,1,0)+IF(H272='Parameters for scoring'!V$10,1,0)+IF(H272&gt;'Parameters for scoring'!V$6,-1,0)</f>
        <v>3</v>
      </c>
      <c r="T272" s="36">
        <f>IF(I272='Parameters for scoring'!W$8,3,0)+IF(I272='Parameters for scoring'!W$7,2,0)+IF(I272='Parameters for scoring'!W$6,1,0)+IF(I272&gt;'Parameters for scoring'!W$6,-1,0)</f>
        <v>1</v>
      </c>
      <c r="U272" s="36">
        <f>IF(J272&lt;'Parameters for scoring'!Q$9,1,0)+IF(J272&lt;'Parameters for scoring'!Q$11,-1,0)+IF(J272&lt;'Parameters for scoring'!Q$8,1,0)+IF(J272&lt;'Parameters for scoring'!Q$11,-1,0)+IF(J272&lt;'Parameters for scoring'!Q$7,1,0)+IF(J272&lt;'Parameters for scoring'!Q$11,-2,0)+IF(J272&gt;'Parameters for scoring'!Q$7,-1,0)</f>
        <v>3</v>
      </c>
      <c r="V272" s="36">
        <f>IF(K272=-1, 2,0)+IF(K272=0,3,0)+IF(K272=1, -2,0)+IF(K272&gt;1,-3,0)+IF(K272=-2, 1,0)+IF(K272&lt;-2, -1,0)</f>
        <v>3</v>
      </c>
      <c r="W272" s="36">
        <f>IF(L272&lt;'Parameters for scoring'!R$9,1,0)+IF(L272&lt;'Parameters for scoring'!R$11,-1,0)+IF(L272&lt;'Parameters for scoring'!R$8,1,0)+IF(L272&lt;'Parameters for scoring'!R$12,-1,0)+IF(L272&lt;'Parameters for scoring'!R$7,1,0)+IF(L272&lt;'Parameters for scoring'!R$13,-2,0)+IF(L272&gt;'Parameters for scoring'!R$7,-1,0)</f>
        <v>3</v>
      </c>
      <c r="X272" s="36">
        <f>IF(M272&lt;'Parameters for scoring'!S$9,1,0)+IF(M272&lt;'Parameters for scoring'!S$11,-1,0)+IF(M272&lt;'Parameters for scoring'!S$8,1,0)+IF(M272&lt;'Parameters for scoring'!S$12,-1,0)+IF(M272&lt;'Parameters for scoring'!S$7,1,0)+IF(M272&lt;'Parameters for scoring'!S$13,-2,0)+IF(M272&gt;'Parameters for scoring'!S$7,-1,0)</f>
        <v>2</v>
      </c>
      <c r="Y272" s="36">
        <f>IF(N272&lt;'Parameters for scoring'!T$9,1,0)+IF(N272&lt;'Parameters for scoring'!T$11,-1,0)+IF(N272&lt;'Parameters for scoring'!T$8,1,0)+IF(N272&lt;'Parameters for scoring'!T$12,-1,0)+IF(N272&lt;'Parameters for scoring'!T$7,1,0)+IF(N272&lt;'Parameters for scoring'!T$13,-2,0)+IF(N272&gt;'Parameters for scoring'!T$7,-1,0)</f>
        <v>2</v>
      </c>
      <c r="Z272" s="36">
        <f>SUM(P272:U272)/2+V272+SUM(W272:X272)/2+Y272</f>
        <v>13.5</v>
      </c>
      <c r="AA272" s="39" t="s">
        <v>57</v>
      </c>
    </row>
    <row r="273" spans="1:27" x14ac:dyDescent="0.25">
      <c r="A273" s="42" t="str">
        <f>HYPERLINK("Structures\MMV1200029.png","MMV1200029")</f>
        <v>MMV1200029</v>
      </c>
      <c r="B273" t="s">
        <v>1356</v>
      </c>
      <c r="C273" t="s">
        <v>1357</v>
      </c>
      <c r="D273" t="s">
        <v>1358</v>
      </c>
      <c r="E273">
        <v>342.37</v>
      </c>
      <c r="F273" s="17">
        <v>0.625</v>
      </c>
      <c r="G273">
        <v>6</v>
      </c>
      <c r="H273">
        <v>4</v>
      </c>
      <c r="I273">
        <v>1</v>
      </c>
      <c r="J273">
        <v>84.83</v>
      </c>
      <c r="K273">
        <v>0</v>
      </c>
      <c r="L273">
        <v>2.66</v>
      </c>
      <c r="M273">
        <v>-5.26</v>
      </c>
      <c r="N273">
        <v>2.66</v>
      </c>
      <c r="O273" t="s">
        <v>1355</v>
      </c>
      <c r="P273" s="36">
        <f>IF(E273&lt;'Parameters for scoring'!O$9,1,0)+IF(E273&lt;'Parameters for scoring'!O$11,-1,0)+IF(E273&lt;'Parameters for scoring'!O$8,1,0)+IF(E273&lt;'Parameters for scoring'!O$12,-1,0)+IF(E273&lt;'Parameters for scoring'!O$7,1,0)+IF(E273&lt;'Parameters for scoring'!O$13,-2,0)+IF(E273&gt;'Parameters for scoring'!O$7,-1,0)</f>
        <v>3</v>
      </c>
      <c r="Q273" s="36">
        <f>IF(F273&lt;'Parameters for scoring'!P$9,1,0)+IF(F273&lt;'Parameters for scoring'!P$11,-1,0)+IF(F273&lt;'Parameters for scoring'!P$8,1,0)+IF(F273&lt;'Parameters for scoring'!P$12,-1,0)+IF(F273&lt;'Parameters for scoring'!P$7,1,0)+IF(F273&lt;'Parameters for scoring'!P$12,-2,0)+IF(F273&gt;'Parameters for scoring'!P$7,-1,0)</f>
        <v>-1</v>
      </c>
      <c r="R273" s="36">
        <f>IF(G273='Parameters for scoring'!$U$8,3,0)+IF(G273='Parameters for scoring'!$U$7,2,0)+IF(G273='Parameters for scoring'!$U$10, 1,0)+IF(G273='Parameters for scoring'!$U$9,2,0)+IF(G273='Parameters for scoring'!$U$6,1,0)+IF(G273&gt;'Parameters for scoring'!$U$6,-1,0)+IF(G273&lt;'[1]Parameters for scoring'!$U$10,-1,0)</f>
        <v>2</v>
      </c>
      <c r="S273" s="36">
        <f>IF(H273='Parameters for scoring'!V$8,3,0)+IF(H273='Parameters for scoring'!V$7,2,0)+IF(H273='Parameters for scoring'!V$9,2,0)+IF(H273='Parameters for scoring'!V$6,1,0)+IF(H273='Parameters for scoring'!V$10,1,0)+IF(H273&gt;'Parameters for scoring'!V$6,-1,0)</f>
        <v>1</v>
      </c>
      <c r="T273" s="36">
        <f>IF(I273='Parameters for scoring'!W$8,3,0)+IF(I273='Parameters for scoring'!W$7,2,0)+IF(I273='Parameters for scoring'!W$6,1,0)+IF(I273&gt;'Parameters for scoring'!W$6,-1,0)</f>
        <v>2</v>
      </c>
      <c r="U273" s="36">
        <f>IF(J273&lt;'Parameters for scoring'!Q$9,1,0)+IF(J273&lt;'Parameters for scoring'!Q$11,-1,0)+IF(J273&lt;'Parameters for scoring'!Q$8,1,0)+IF(J273&lt;'Parameters for scoring'!Q$11,-1,0)+IF(J273&lt;'Parameters for scoring'!Q$7,1,0)+IF(J273&lt;'Parameters for scoring'!Q$11,-2,0)+IF(J273&gt;'Parameters for scoring'!Q$7,-1,0)</f>
        <v>3</v>
      </c>
      <c r="V273" s="36">
        <f>IF(K273=-1, 2,0)+IF(K273=0,3,0)+IF(K273=1, -2,0)+IF(K273&gt;1,-3,0)+IF(K273=-2, 1,0)+IF(K273&lt;-2, -1,0)</f>
        <v>3</v>
      </c>
      <c r="W273" s="36">
        <f>IF(L273&lt;'Parameters for scoring'!R$9,1,0)+IF(L273&lt;'Parameters for scoring'!R$11,-1,0)+IF(L273&lt;'Parameters for scoring'!R$8,1,0)+IF(L273&lt;'Parameters for scoring'!R$12,-1,0)+IF(L273&lt;'Parameters for scoring'!R$7,1,0)+IF(L273&lt;'Parameters for scoring'!R$13,-2,0)+IF(L273&gt;'Parameters for scoring'!R$7,-1,0)</f>
        <v>3</v>
      </c>
      <c r="X273" s="36">
        <f>IF(M273&lt;'Parameters for scoring'!S$9,1,0)+IF(M273&lt;'Parameters for scoring'!S$11,-1,0)+IF(M273&lt;'Parameters for scoring'!S$8,1,0)+IF(M273&lt;'Parameters for scoring'!S$12,-1,0)+IF(M273&lt;'Parameters for scoring'!S$7,1,0)+IF(M273&lt;'Parameters for scoring'!S$13,-2,0)+IF(M273&gt;'Parameters for scoring'!S$7,-1,0)</f>
        <v>2</v>
      </c>
      <c r="Y273" s="36">
        <f>IF(N273&lt;'Parameters for scoring'!T$9,1,0)+IF(N273&lt;'Parameters for scoring'!T$11,-1,0)+IF(N273&lt;'Parameters for scoring'!T$8,1,0)+IF(N273&lt;'Parameters for scoring'!T$12,-1,0)+IF(N273&lt;'Parameters for scoring'!T$7,1,0)+IF(N273&lt;'Parameters for scoring'!T$13,-2,0)+IF(N273&gt;'Parameters for scoring'!T$7,-1,0)</f>
        <v>3</v>
      </c>
      <c r="Z273" s="36">
        <f>SUM(P273:U273)/2+V273+SUM(W273:X273)/2+Y273</f>
        <v>13.5</v>
      </c>
      <c r="AA273" s="39" t="s">
        <v>57</v>
      </c>
    </row>
    <row r="274" spans="1:27" x14ac:dyDescent="0.25">
      <c r="A274" s="42" t="str">
        <f>HYPERLINK("Structures\MMV1198650.png","MMV1198650")</f>
        <v>MMV1198650</v>
      </c>
      <c r="B274" t="s">
        <v>1391</v>
      </c>
      <c r="C274" t="s">
        <v>1392</v>
      </c>
      <c r="D274" t="s">
        <v>1393</v>
      </c>
      <c r="E274">
        <v>398.48</v>
      </c>
      <c r="F274" s="41">
        <v>0.6428571428571429</v>
      </c>
      <c r="G274">
        <v>7</v>
      </c>
      <c r="H274">
        <v>4</v>
      </c>
      <c r="I274">
        <v>1</v>
      </c>
      <c r="J274">
        <v>77.52</v>
      </c>
      <c r="K274">
        <v>0</v>
      </c>
      <c r="L274">
        <v>3.42</v>
      </c>
      <c r="M274">
        <v>-4.47</v>
      </c>
      <c r="N274">
        <v>3.43</v>
      </c>
      <c r="O274" t="s">
        <v>1390</v>
      </c>
      <c r="P274" s="36">
        <f>IF(E274&lt;'Parameters for scoring'!O$9,1,0)+IF(E274&lt;'Parameters for scoring'!O$11,-1,0)+IF(E274&lt;'Parameters for scoring'!O$8,1,0)+IF(E274&lt;'Parameters for scoring'!O$12,-1,0)+IF(E274&lt;'Parameters for scoring'!O$7,1,0)+IF(E274&lt;'Parameters for scoring'!O$13,-2,0)+IF(E274&gt;'Parameters for scoring'!O$7,-1,0)</f>
        <v>3</v>
      </c>
      <c r="Q274" s="36">
        <f>IF(F274&lt;'Parameters for scoring'!P$9,1,0)+IF(F274&lt;'Parameters for scoring'!P$11,-1,0)+IF(F274&lt;'Parameters for scoring'!P$8,1,0)+IF(F274&lt;'Parameters for scoring'!P$12,-1,0)+IF(F274&lt;'Parameters for scoring'!P$7,1,0)+IF(F274&lt;'Parameters for scoring'!P$12,-2,0)+IF(F274&gt;'Parameters for scoring'!P$7,-1,0)</f>
        <v>-1</v>
      </c>
      <c r="R274" s="36">
        <f>IF(G274='Parameters for scoring'!$U$8,3,0)+IF(G274='Parameters for scoring'!$U$7,2,0)+IF(G274='Parameters for scoring'!$U$10, 1,0)+IF(G274='Parameters for scoring'!$U$9,2,0)+IF(G274='Parameters for scoring'!$U$6,1,0)+IF(G274&gt;'Parameters for scoring'!$U$6,-1,0)+IF(G274&lt;'[1]Parameters for scoring'!$U$10,-1,0)</f>
        <v>1</v>
      </c>
      <c r="S274" s="36">
        <f>IF(H274='Parameters for scoring'!V$8,3,0)+IF(H274='Parameters for scoring'!V$7,2,0)+IF(H274='Parameters for scoring'!V$9,2,0)+IF(H274='Parameters for scoring'!V$6,1,0)+IF(H274='Parameters for scoring'!V$10,1,0)+IF(H274&gt;'Parameters for scoring'!V$6,-1,0)</f>
        <v>1</v>
      </c>
      <c r="T274" s="36">
        <f>IF(I274='Parameters for scoring'!W$8,3,0)+IF(I274='Parameters for scoring'!W$7,2,0)+IF(I274='Parameters for scoring'!W$6,1,0)+IF(I274&gt;'Parameters for scoring'!W$6,-1,0)</f>
        <v>2</v>
      </c>
      <c r="U274" s="36">
        <f>IF(J274&lt;'Parameters for scoring'!Q$9,1,0)+IF(J274&lt;'Parameters for scoring'!Q$11,-1,0)+IF(J274&lt;'Parameters for scoring'!Q$8,1,0)+IF(J274&lt;'Parameters for scoring'!Q$11,-1,0)+IF(J274&lt;'Parameters for scoring'!Q$7,1,0)+IF(J274&lt;'Parameters for scoring'!Q$11,-2,0)+IF(J274&gt;'Parameters for scoring'!Q$7,-1,0)</f>
        <v>3</v>
      </c>
      <c r="V274" s="36">
        <f>IF(K274=-1, 2,0)+IF(K274=0,3,0)+IF(K274=1, -2,0)+IF(K274&gt;1,-3,0)+IF(K274=-2, 1,0)+IF(K274&lt;-2, -1,0)</f>
        <v>3</v>
      </c>
      <c r="W274" s="36">
        <f>IF(L274&lt;'Parameters for scoring'!R$9,1,0)+IF(L274&lt;'Parameters for scoring'!R$11,-1,0)+IF(L274&lt;'Parameters for scoring'!R$8,1,0)+IF(L274&lt;'Parameters for scoring'!R$12,-1,0)+IF(L274&lt;'Parameters for scoring'!R$7,1,0)+IF(L274&lt;'Parameters for scoring'!R$13,-2,0)+IF(L274&gt;'Parameters for scoring'!R$7,-1,0)</f>
        <v>3</v>
      </c>
      <c r="X274" s="36">
        <f>IF(M274&lt;'Parameters for scoring'!S$9,1,0)+IF(M274&lt;'Parameters for scoring'!S$11,-1,0)+IF(M274&lt;'Parameters for scoring'!S$8,1,0)+IF(M274&lt;'Parameters for scoring'!S$12,-1,0)+IF(M274&lt;'Parameters for scoring'!S$7,1,0)+IF(M274&lt;'Parameters for scoring'!S$13,-2,0)+IF(M274&gt;'Parameters for scoring'!S$7,-1,0)</f>
        <v>3</v>
      </c>
      <c r="Y274" s="36">
        <f>IF(N274&lt;'Parameters for scoring'!T$9,1,0)+IF(N274&lt;'Parameters for scoring'!T$11,-1,0)+IF(N274&lt;'Parameters for scoring'!T$8,1,0)+IF(N274&lt;'Parameters for scoring'!T$12,-1,0)+IF(N274&lt;'Parameters for scoring'!T$7,1,0)+IF(N274&lt;'Parameters for scoring'!T$13,-2,0)+IF(N274&gt;'Parameters for scoring'!T$7,-1,0)</f>
        <v>3</v>
      </c>
      <c r="Z274" s="36">
        <f>SUM(P274:U274)/2+V274+SUM(W274:X274)/2+Y274</f>
        <v>13.5</v>
      </c>
      <c r="AA274" s="39" t="s">
        <v>57</v>
      </c>
    </row>
    <row r="275" spans="1:27" x14ac:dyDescent="0.25">
      <c r="A275" s="42" t="str">
        <f>HYPERLINK("Structures\MMV1434089.png","MMV1434089")</f>
        <v>MMV1434089</v>
      </c>
      <c r="B275" t="s">
        <v>1571</v>
      </c>
      <c r="C275" t="s">
        <v>1572</v>
      </c>
      <c r="D275" t="s">
        <v>1573</v>
      </c>
      <c r="E275">
        <v>401.47</v>
      </c>
      <c r="F275" s="17">
        <v>0.7</v>
      </c>
      <c r="G275">
        <v>7</v>
      </c>
      <c r="H275">
        <v>4</v>
      </c>
      <c r="I275">
        <v>1</v>
      </c>
      <c r="J275">
        <v>79.59</v>
      </c>
      <c r="K275">
        <v>0</v>
      </c>
      <c r="L275">
        <v>3.41</v>
      </c>
      <c r="M275">
        <v>-4.76</v>
      </c>
      <c r="N275">
        <v>3.41</v>
      </c>
      <c r="O275" t="s">
        <v>1570</v>
      </c>
      <c r="P275" s="36">
        <f>IF(E275&lt;'Parameters for scoring'!O$9,1,0)+IF(E275&lt;'Parameters for scoring'!O$11,-1,0)+IF(E275&lt;'Parameters for scoring'!O$8,1,0)+IF(E275&lt;'Parameters for scoring'!O$12,-1,0)+IF(E275&lt;'Parameters for scoring'!O$7,1,0)+IF(E275&lt;'Parameters for scoring'!O$13,-2,0)+IF(E275&gt;'Parameters for scoring'!O$7,-1,0)</f>
        <v>3</v>
      </c>
      <c r="Q275" s="36">
        <f>IF(F275&lt;'Parameters for scoring'!P$9,1,0)+IF(F275&lt;'Parameters for scoring'!P$11,-1,0)+IF(F275&lt;'Parameters for scoring'!P$8,1,0)+IF(F275&lt;'Parameters for scoring'!P$12,-1,0)+IF(F275&lt;'Parameters for scoring'!P$7,1,0)+IF(F275&lt;'Parameters for scoring'!P$12,-2,0)+IF(F275&gt;'Parameters for scoring'!P$7,-1,0)</f>
        <v>-1</v>
      </c>
      <c r="R275" s="36">
        <f>IF(G275='Parameters for scoring'!$U$8,3,0)+IF(G275='Parameters for scoring'!$U$7,2,0)+IF(G275='Parameters for scoring'!$U$10, 1,0)+IF(G275='Parameters for scoring'!$U$9,2,0)+IF(G275='Parameters for scoring'!$U$6,1,0)+IF(G275&gt;'Parameters for scoring'!$U$6,-1,0)+IF(G275&lt;'[1]Parameters for scoring'!$U$10,-1,0)</f>
        <v>1</v>
      </c>
      <c r="S275" s="36">
        <f>IF(H275='Parameters for scoring'!V$8,3,0)+IF(H275='Parameters for scoring'!V$7,2,0)+IF(H275='Parameters for scoring'!V$9,2,0)+IF(H275='Parameters for scoring'!V$6,1,0)+IF(H275='Parameters for scoring'!V$10,1,0)+IF(H275&gt;'Parameters for scoring'!V$6,-1,0)</f>
        <v>1</v>
      </c>
      <c r="T275" s="36">
        <f>IF(I275='Parameters for scoring'!W$8,3,0)+IF(I275='Parameters for scoring'!W$7,2,0)+IF(I275='Parameters for scoring'!W$6,1,0)+IF(I275&gt;'Parameters for scoring'!W$6,-1,0)</f>
        <v>2</v>
      </c>
      <c r="U275" s="36">
        <f>IF(J275&lt;'Parameters for scoring'!Q$9,1,0)+IF(J275&lt;'Parameters for scoring'!Q$11,-1,0)+IF(J275&lt;'Parameters for scoring'!Q$8,1,0)+IF(J275&lt;'Parameters for scoring'!Q$11,-1,0)+IF(J275&lt;'Parameters for scoring'!Q$7,1,0)+IF(J275&lt;'Parameters for scoring'!Q$11,-2,0)+IF(J275&gt;'Parameters for scoring'!Q$7,-1,0)</f>
        <v>3</v>
      </c>
      <c r="V275" s="36">
        <f>IF(K275=-1, 2,0)+IF(K275=0,3,0)+IF(K275=1, -2,0)+IF(K275&gt;1,-3,0)+IF(K275=-2, 1,0)+IF(K275&lt;-2, -1,0)</f>
        <v>3</v>
      </c>
      <c r="W275" s="36">
        <f>IF(L275&lt;'Parameters for scoring'!R$9,1,0)+IF(L275&lt;'Parameters for scoring'!R$11,-1,0)+IF(L275&lt;'Parameters for scoring'!R$8,1,0)+IF(L275&lt;'Parameters for scoring'!R$12,-1,0)+IF(L275&lt;'Parameters for scoring'!R$7,1,0)+IF(L275&lt;'Parameters for scoring'!R$13,-2,0)+IF(L275&gt;'Parameters for scoring'!R$7,-1,0)</f>
        <v>3</v>
      </c>
      <c r="X275" s="36">
        <f>IF(M275&lt;'Parameters for scoring'!S$9,1,0)+IF(M275&lt;'Parameters for scoring'!S$11,-1,0)+IF(M275&lt;'Parameters for scoring'!S$8,1,0)+IF(M275&lt;'Parameters for scoring'!S$12,-1,0)+IF(M275&lt;'Parameters for scoring'!S$7,1,0)+IF(M275&lt;'Parameters for scoring'!S$13,-2,0)+IF(M275&gt;'Parameters for scoring'!S$7,-1,0)</f>
        <v>3</v>
      </c>
      <c r="Y275" s="36">
        <f>IF(N275&lt;'Parameters for scoring'!T$9,1,0)+IF(N275&lt;'Parameters for scoring'!T$11,-1,0)+IF(N275&lt;'Parameters for scoring'!T$8,1,0)+IF(N275&lt;'Parameters for scoring'!T$12,-1,0)+IF(N275&lt;'Parameters for scoring'!T$7,1,0)+IF(N275&lt;'Parameters for scoring'!T$13,-2,0)+IF(N275&gt;'Parameters for scoring'!T$7,-1,0)</f>
        <v>3</v>
      </c>
      <c r="Z275" s="36">
        <f>SUM(P275:U275)/2+V275+SUM(W275:X275)/2+Y275</f>
        <v>13.5</v>
      </c>
      <c r="AA275" s="39" t="s">
        <v>57</v>
      </c>
    </row>
    <row r="276" spans="1:27" x14ac:dyDescent="0.25">
      <c r="A276" s="42" t="str">
        <f>HYPERLINK("Structures\MMV062850.png","MMV062850")</f>
        <v>MMV062850</v>
      </c>
      <c r="B276" t="s">
        <v>666</v>
      </c>
      <c r="C276" t="s">
        <v>667</v>
      </c>
      <c r="D276" t="s">
        <v>668</v>
      </c>
      <c r="E276">
        <v>248.32</v>
      </c>
      <c r="F276" s="17">
        <v>0.875</v>
      </c>
      <c r="G276">
        <v>2</v>
      </c>
      <c r="H276">
        <v>3</v>
      </c>
      <c r="I276">
        <v>0</v>
      </c>
      <c r="J276">
        <v>43.6</v>
      </c>
      <c r="K276">
        <v>0</v>
      </c>
      <c r="L276">
        <v>2.87</v>
      </c>
      <c r="M276">
        <v>-4.46</v>
      </c>
      <c r="N276">
        <v>2.87</v>
      </c>
      <c r="O276" t="s">
        <v>2484</v>
      </c>
      <c r="P276" s="36">
        <f>IF(E276&lt;'Parameters for scoring'!O$9,1,0)+IF(E276&lt;'Parameters for scoring'!O$11,-1,0)+IF(E276&lt;'Parameters for scoring'!O$8,1,0)+IF(E276&lt;'Parameters for scoring'!O$12,-1,0)+IF(E276&lt;'Parameters for scoring'!O$7,1,0)+IF(E276&lt;'Parameters for scoring'!O$13,-2,0)+IF(E276&gt;'Parameters for scoring'!O$7,-1,0)</f>
        <v>3</v>
      </c>
      <c r="Q276" s="36">
        <f>IF(F276&lt;'Parameters for scoring'!P$9,1,0)+IF(F276&lt;'Parameters for scoring'!P$11,-1,0)+IF(F276&lt;'Parameters for scoring'!P$8,1,0)+IF(F276&lt;'Parameters for scoring'!P$12,-1,0)+IF(F276&lt;'Parameters for scoring'!P$7,1,0)+IF(F276&lt;'Parameters for scoring'!P$12,-2,0)+IF(F276&gt;'Parameters for scoring'!P$7,-1,0)</f>
        <v>-1</v>
      </c>
      <c r="R276" s="36">
        <f>IF(G276='Parameters for scoring'!$U$8,3,0)+IF(G276='Parameters for scoring'!$U$7,2,0)+IF(G276='Parameters for scoring'!$U$10, 1,0)+IF(G276='Parameters for scoring'!$U$9,2,0)+IF(G276='Parameters for scoring'!$U$6,1,0)+IF(G276&gt;'Parameters for scoring'!$U$6,-1,0)+IF(G276&lt;'[1]Parameters for scoring'!$U$10,-1,0)</f>
        <v>-1</v>
      </c>
      <c r="S276" s="36">
        <f>IF(H276='Parameters for scoring'!V$8,3,0)+IF(H276='Parameters for scoring'!V$7,2,0)+IF(H276='Parameters for scoring'!V$9,2,0)+IF(H276='Parameters for scoring'!V$6,1,0)+IF(H276='Parameters for scoring'!V$10,1,0)+IF(H276&gt;'Parameters for scoring'!V$6,-1,0)</f>
        <v>2</v>
      </c>
      <c r="T276" s="36">
        <f>IF(I276='Parameters for scoring'!W$8,3,0)+IF(I276='Parameters for scoring'!W$7,2,0)+IF(I276='Parameters for scoring'!W$6,1,0)+IF(I276&gt;'Parameters for scoring'!W$6,-1,0)</f>
        <v>3</v>
      </c>
      <c r="U276" s="36">
        <f>IF(J276&lt;'Parameters for scoring'!Q$9,1,0)+IF(J276&lt;'Parameters for scoring'!Q$11,-1,0)+IF(J276&lt;'Parameters for scoring'!Q$8,1,0)+IF(J276&lt;'Parameters for scoring'!Q$11,-1,0)+IF(J276&lt;'Parameters for scoring'!Q$7,1,0)+IF(J276&lt;'Parameters for scoring'!Q$11,-2,0)+IF(J276&gt;'Parameters for scoring'!Q$7,-1,0)</f>
        <v>3</v>
      </c>
      <c r="V276" s="36">
        <f>IF(K276=-1, 2,0)+IF(K276=0,3,0)+IF(K276=1, -2,0)+IF(K276&gt;1,-3,0)+IF(K276=-2, 1,0)+IF(K276&lt;-2, -1,0)</f>
        <v>3</v>
      </c>
      <c r="W276" s="36">
        <f>IF(L276&lt;'Parameters for scoring'!R$9,1,0)+IF(L276&lt;'Parameters for scoring'!R$11,-1,0)+IF(L276&lt;'Parameters for scoring'!R$8,1,0)+IF(L276&lt;'Parameters for scoring'!R$12,-1,0)+IF(L276&lt;'Parameters for scoring'!R$7,1,0)+IF(L276&lt;'Parameters for scoring'!R$13,-2,0)+IF(L276&gt;'Parameters for scoring'!R$7,-1,0)</f>
        <v>3</v>
      </c>
      <c r="X276" s="36">
        <f>IF(M276&lt;'Parameters for scoring'!S$9,1,0)+IF(M276&lt;'Parameters for scoring'!S$11,-1,0)+IF(M276&lt;'Parameters for scoring'!S$8,1,0)+IF(M276&lt;'Parameters for scoring'!S$12,-1,0)+IF(M276&lt;'Parameters for scoring'!S$7,1,0)+IF(M276&lt;'Parameters for scoring'!S$13,-2,0)+IF(M276&gt;'Parameters for scoring'!S$7,-1,0)</f>
        <v>3</v>
      </c>
      <c r="Y276" s="36">
        <f>IF(N276&lt;'Parameters for scoring'!T$9,1,0)+IF(N276&lt;'Parameters for scoring'!T$11,-1,0)+IF(N276&lt;'Parameters for scoring'!T$8,1,0)+IF(N276&lt;'Parameters for scoring'!T$12,-1,0)+IF(N276&lt;'Parameters for scoring'!T$7,1,0)+IF(N276&lt;'Parameters for scoring'!T$13,-2,0)+IF(N276&gt;'Parameters for scoring'!T$7,-1,0)</f>
        <v>3</v>
      </c>
      <c r="Z276" s="36">
        <f>SUM(P276:U276)/2+V276+SUM(W276:X276)/2+Y276</f>
        <v>13.5</v>
      </c>
      <c r="AA276" s="39" t="s">
        <v>57</v>
      </c>
    </row>
    <row r="277" spans="1:27" x14ac:dyDescent="0.25">
      <c r="A277" s="42" t="str">
        <f>HYPERLINK("Structures\MMV047179.png","MMV047179")</f>
        <v>MMV047179</v>
      </c>
      <c r="B277" t="s">
        <v>748</v>
      </c>
      <c r="C277" t="s">
        <v>749</v>
      </c>
      <c r="D277" t="s">
        <v>750</v>
      </c>
      <c r="E277">
        <v>278.37</v>
      </c>
      <c r="F277" s="17">
        <v>0.52631578947368418</v>
      </c>
      <c r="G277">
        <v>2</v>
      </c>
      <c r="H277">
        <v>3</v>
      </c>
      <c r="I277">
        <v>2</v>
      </c>
      <c r="J277">
        <v>72.19</v>
      </c>
      <c r="K277">
        <v>0</v>
      </c>
      <c r="L277">
        <v>2.02</v>
      </c>
      <c r="M277">
        <v>-3.88</v>
      </c>
      <c r="N277">
        <v>2.02</v>
      </c>
      <c r="O277" t="s">
        <v>2488</v>
      </c>
      <c r="P277" s="36">
        <f>IF(E277&lt;'Parameters for scoring'!O$9,1,0)+IF(E277&lt;'Parameters for scoring'!O$11,-1,0)+IF(E277&lt;'Parameters for scoring'!O$8,1,0)+IF(E277&lt;'Parameters for scoring'!O$12,-1,0)+IF(E277&lt;'Parameters for scoring'!O$7,1,0)+IF(E277&lt;'Parameters for scoring'!O$13,-2,0)+IF(E277&gt;'Parameters for scoring'!O$7,-1,0)</f>
        <v>3</v>
      </c>
      <c r="Q277" s="36">
        <f>IF(F277&lt;'Parameters for scoring'!P$9,1,0)+IF(F277&lt;'Parameters for scoring'!P$11,-1,0)+IF(F277&lt;'Parameters for scoring'!P$8,1,0)+IF(F277&lt;'Parameters for scoring'!P$12,-1,0)+IF(F277&lt;'Parameters for scoring'!P$7,1,0)+IF(F277&lt;'Parameters for scoring'!P$12,-2,0)+IF(F277&gt;'Parameters for scoring'!P$7,-1,0)</f>
        <v>1</v>
      </c>
      <c r="R277" s="36">
        <f>IF(G277='Parameters for scoring'!$U$8,3,0)+IF(G277='Parameters for scoring'!$U$7,2,0)+IF(G277='Parameters for scoring'!$U$10, 1,0)+IF(G277='Parameters for scoring'!$U$9,2,0)+IF(G277='Parameters for scoring'!$U$6,1,0)+IF(G277&gt;'Parameters for scoring'!$U$6,-1,0)+IF(G277&lt;'[1]Parameters for scoring'!$U$10,-1,0)</f>
        <v>-1</v>
      </c>
      <c r="S277" s="36">
        <f>IF(H277='Parameters for scoring'!V$8,3,0)+IF(H277='Parameters for scoring'!V$7,2,0)+IF(H277='Parameters for scoring'!V$9,2,0)+IF(H277='Parameters for scoring'!V$6,1,0)+IF(H277='Parameters for scoring'!V$10,1,0)+IF(H277&gt;'Parameters for scoring'!V$6,-1,0)</f>
        <v>2</v>
      </c>
      <c r="T277" s="36">
        <f>IF(I277='Parameters for scoring'!W$8,3,0)+IF(I277='Parameters for scoring'!W$7,2,0)+IF(I277='Parameters for scoring'!W$6,1,0)+IF(I277&gt;'Parameters for scoring'!W$6,-1,0)</f>
        <v>1</v>
      </c>
      <c r="U277" s="36">
        <f>IF(J277&lt;'Parameters for scoring'!Q$9,1,0)+IF(J277&lt;'Parameters for scoring'!Q$11,-1,0)+IF(J277&lt;'Parameters for scoring'!Q$8,1,0)+IF(J277&lt;'Parameters for scoring'!Q$11,-1,0)+IF(J277&lt;'Parameters for scoring'!Q$7,1,0)+IF(J277&lt;'Parameters for scoring'!Q$11,-2,0)+IF(J277&gt;'Parameters for scoring'!Q$7,-1,0)</f>
        <v>3</v>
      </c>
      <c r="V277" s="36">
        <f>IF(K277=-1, 2,0)+IF(K277=0,3,0)+IF(K277=1, -2,0)+IF(K277&gt;1,-3,0)+IF(K277=-2, 1,0)+IF(K277&lt;-2, -1,0)</f>
        <v>3</v>
      </c>
      <c r="W277" s="36">
        <f>IF(L277&lt;'Parameters for scoring'!R$9,1,0)+IF(L277&lt;'Parameters for scoring'!R$11,-1,0)+IF(L277&lt;'Parameters for scoring'!R$8,1,0)+IF(L277&lt;'Parameters for scoring'!R$12,-1,0)+IF(L277&lt;'Parameters for scoring'!R$7,1,0)+IF(L277&lt;'Parameters for scoring'!R$13,-2,0)+IF(L277&gt;'Parameters for scoring'!R$7,-1,0)</f>
        <v>3</v>
      </c>
      <c r="X277" s="36">
        <f>IF(M277&lt;'Parameters for scoring'!S$9,1,0)+IF(M277&lt;'Parameters for scoring'!S$11,-1,0)+IF(M277&lt;'Parameters for scoring'!S$8,1,0)+IF(M277&lt;'Parameters for scoring'!S$12,-1,0)+IF(M277&lt;'Parameters for scoring'!S$7,1,0)+IF(M277&lt;'Parameters for scoring'!S$13,-2,0)+IF(M277&gt;'Parameters for scoring'!S$7,-1,0)</f>
        <v>3</v>
      </c>
      <c r="Y277" s="36">
        <f>IF(N277&lt;'Parameters for scoring'!T$9,1,0)+IF(N277&lt;'Parameters for scoring'!T$11,-1,0)+IF(N277&lt;'Parameters for scoring'!T$8,1,0)+IF(N277&lt;'Parameters for scoring'!T$12,-1,0)+IF(N277&lt;'Parameters for scoring'!T$7,1,0)+IF(N277&lt;'Parameters for scoring'!T$13,-2,0)+IF(N277&gt;'Parameters for scoring'!T$7,-1,0)</f>
        <v>3</v>
      </c>
      <c r="Z277" s="36">
        <f>SUM(P277:U277)/2+V277+SUM(W277:X277)/2+Y277</f>
        <v>13.5</v>
      </c>
      <c r="AA277" s="39" t="s">
        <v>57</v>
      </c>
    </row>
    <row r="278" spans="1:27" x14ac:dyDescent="0.25">
      <c r="A278" s="42" t="str">
        <f>HYPERLINK("Structures\MMV1179816.png","MMV1179816")</f>
        <v>MMV1179816</v>
      </c>
      <c r="B278" t="s">
        <v>752</v>
      </c>
      <c r="C278" t="s">
        <v>753</v>
      </c>
      <c r="D278" t="s">
        <v>754</v>
      </c>
      <c r="E278">
        <v>366.45</v>
      </c>
      <c r="F278" s="17">
        <v>0.5</v>
      </c>
      <c r="G278">
        <v>2</v>
      </c>
      <c r="H278">
        <v>4</v>
      </c>
      <c r="I278">
        <v>1</v>
      </c>
      <c r="J278">
        <v>97.54</v>
      </c>
      <c r="K278">
        <v>0</v>
      </c>
      <c r="L278">
        <v>2.2599999999999998</v>
      </c>
      <c r="M278">
        <v>-4.1500000000000004</v>
      </c>
      <c r="N278">
        <v>2.2599999999999998</v>
      </c>
      <c r="O278" t="s">
        <v>751</v>
      </c>
      <c r="P278" s="36">
        <f>IF(E278&lt;'Parameters for scoring'!O$9,1,0)+IF(E278&lt;'Parameters for scoring'!O$11,-1,0)+IF(E278&lt;'Parameters for scoring'!O$8,1,0)+IF(E278&lt;'Parameters for scoring'!O$12,-1,0)+IF(E278&lt;'Parameters for scoring'!O$7,1,0)+IF(E278&lt;'Parameters for scoring'!O$13,-2,0)+IF(E278&gt;'Parameters for scoring'!O$7,-1,0)</f>
        <v>3</v>
      </c>
      <c r="Q278" s="36">
        <f>IF(F278&lt;'Parameters for scoring'!P$9,1,0)+IF(F278&lt;'Parameters for scoring'!P$11,-1,0)+IF(F278&lt;'Parameters for scoring'!P$8,1,0)+IF(F278&lt;'Parameters for scoring'!P$12,-1,0)+IF(F278&lt;'Parameters for scoring'!P$7,1,0)+IF(F278&lt;'Parameters for scoring'!P$12,-2,0)+IF(F278&gt;'Parameters for scoring'!P$7,-1,0)</f>
        <v>1</v>
      </c>
      <c r="R278" s="36">
        <f>IF(G278='Parameters for scoring'!$U$8,3,0)+IF(G278='Parameters for scoring'!$U$7,2,0)+IF(G278='Parameters for scoring'!$U$10, 1,0)+IF(G278='Parameters for scoring'!$U$9,2,0)+IF(G278='Parameters for scoring'!$U$6,1,0)+IF(G278&gt;'Parameters for scoring'!$U$6,-1,0)+IF(G278&lt;'[1]Parameters for scoring'!$U$10,-1,0)</f>
        <v>-1</v>
      </c>
      <c r="S278" s="36">
        <f>IF(H278='Parameters for scoring'!V$8,3,0)+IF(H278='Parameters for scoring'!V$7,2,0)+IF(H278='Parameters for scoring'!V$9,2,0)+IF(H278='Parameters for scoring'!V$6,1,0)+IF(H278='Parameters for scoring'!V$10,1,0)+IF(H278&gt;'Parameters for scoring'!V$6,-1,0)</f>
        <v>1</v>
      </c>
      <c r="T278" s="36">
        <f>IF(I278='Parameters for scoring'!W$8,3,0)+IF(I278='Parameters for scoring'!W$7,2,0)+IF(I278='Parameters for scoring'!W$6,1,0)+IF(I278&gt;'Parameters for scoring'!W$6,-1,0)</f>
        <v>2</v>
      </c>
      <c r="U278" s="36">
        <f>IF(J278&lt;'Parameters for scoring'!Q$9,1,0)+IF(J278&lt;'Parameters for scoring'!Q$11,-1,0)+IF(J278&lt;'Parameters for scoring'!Q$8,1,0)+IF(J278&lt;'Parameters for scoring'!Q$11,-1,0)+IF(J278&lt;'Parameters for scoring'!Q$7,1,0)+IF(J278&lt;'Parameters for scoring'!Q$11,-2,0)+IF(J278&gt;'Parameters for scoring'!Q$7,-1,0)</f>
        <v>3</v>
      </c>
      <c r="V278" s="36">
        <f>IF(K278=-1, 2,0)+IF(K278=0,3,0)+IF(K278=1, -2,0)+IF(K278&gt;1,-3,0)+IF(K278=-2, 1,0)+IF(K278&lt;-2, -1,0)</f>
        <v>3</v>
      </c>
      <c r="W278" s="36">
        <f>IF(L278&lt;'Parameters for scoring'!R$9,1,0)+IF(L278&lt;'Parameters for scoring'!R$11,-1,0)+IF(L278&lt;'Parameters for scoring'!R$8,1,0)+IF(L278&lt;'Parameters for scoring'!R$12,-1,0)+IF(L278&lt;'Parameters for scoring'!R$7,1,0)+IF(L278&lt;'Parameters for scoring'!R$13,-2,0)+IF(L278&gt;'Parameters for scoring'!R$7,-1,0)</f>
        <v>3</v>
      </c>
      <c r="X278" s="36">
        <f>IF(M278&lt;'Parameters for scoring'!S$9,1,0)+IF(M278&lt;'Parameters for scoring'!S$11,-1,0)+IF(M278&lt;'Parameters for scoring'!S$8,1,0)+IF(M278&lt;'Parameters for scoring'!S$12,-1,0)+IF(M278&lt;'Parameters for scoring'!S$7,1,0)+IF(M278&lt;'Parameters for scoring'!S$13,-2,0)+IF(M278&gt;'Parameters for scoring'!S$7,-1,0)</f>
        <v>3</v>
      </c>
      <c r="Y278" s="36">
        <f>IF(N278&lt;'Parameters for scoring'!T$9,1,0)+IF(N278&lt;'Parameters for scoring'!T$11,-1,0)+IF(N278&lt;'Parameters for scoring'!T$8,1,0)+IF(N278&lt;'Parameters for scoring'!T$12,-1,0)+IF(N278&lt;'Parameters for scoring'!T$7,1,0)+IF(N278&lt;'Parameters for scoring'!T$13,-2,0)+IF(N278&gt;'Parameters for scoring'!T$7,-1,0)</f>
        <v>3</v>
      </c>
      <c r="Z278" s="36">
        <f>SUM(P278:U278)/2+V278+SUM(W278:X278)/2+Y278</f>
        <v>13.5</v>
      </c>
      <c r="AA278" s="39" t="s">
        <v>57</v>
      </c>
    </row>
    <row r="279" spans="1:27" x14ac:dyDescent="0.25">
      <c r="A279" s="42" t="str">
        <f>HYPERLINK("Structures\MMV1533004.png","MMV1533004")</f>
        <v>MMV1533004</v>
      </c>
      <c r="B279" t="s">
        <v>772</v>
      </c>
      <c r="C279" t="s">
        <v>773</v>
      </c>
      <c r="D279" t="s">
        <v>774</v>
      </c>
      <c r="E279">
        <v>270.35000000000002</v>
      </c>
      <c r="F279" s="41">
        <v>0.84210526315789469</v>
      </c>
      <c r="G279">
        <v>4</v>
      </c>
      <c r="H279">
        <v>2</v>
      </c>
      <c r="I279">
        <v>0</v>
      </c>
      <c r="J279">
        <v>38.92</v>
      </c>
      <c r="K279">
        <v>0</v>
      </c>
      <c r="L279">
        <v>5.18</v>
      </c>
      <c r="M279">
        <v>-6.04</v>
      </c>
      <c r="N279">
        <v>5.18</v>
      </c>
      <c r="O279" t="s">
        <v>771</v>
      </c>
      <c r="P279" s="36">
        <f>IF(E279&lt;'Parameters for scoring'!O$9,1,0)+IF(E279&lt;'Parameters for scoring'!O$11,-1,0)+IF(E279&lt;'Parameters for scoring'!O$8,1,0)+IF(E279&lt;'Parameters for scoring'!O$12,-1,0)+IF(E279&lt;'Parameters for scoring'!O$7,1,0)+IF(E279&lt;'Parameters for scoring'!O$13,-2,0)+IF(E279&gt;'Parameters for scoring'!O$7,-1,0)</f>
        <v>3</v>
      </c>
      <c r="Q279" s="36">
        <f>IF(F279&lt;'Parameters for scoring'!P$9,1,0)+IF(F279&lt;'Parameters for scoring'!P$11,-1,0)+IF(F279&lt;'Parameters for scoring'!P$8,1,0)+IF(F279&lt;'Parameters for scoring'!P$12,-1,0)+IF(F279&lt;'Parameters for scoring'!P$7,1,0)+IF(F279&lt;'Parameters for scoring'!P$12,-2,0)+IF(F279&gt;'Parameters for scoring'!P$7,-1,0)</f>
        <v>-1</v>
      </c>
      <c r="R279" s="36">
        <f>IF(G279='Parameters for scoring'!$U$8,3,0)+IF(G279='Parameters for scoring'!$U$7,2,0)+IF(G279='Parameters for scoring'!$U$10, 1,0)+IF(G279='Parameters for scoring'!$U$9,2,0)+IF(G279='Parameters for scoring'!$U$6,1,0)+IF(G279&gt;'Parameters for scoring'!$U$6,-1,0)+IF(G279&lt;'[1]Parameters for scoring'!$U$10,-1,0)</f>
        <v>2</v>
      </c>
      <c r="S279" s="36">
        <f>IF(H279='Parameters for scoring'!V$8,3,0)+IF(H279='Parameters for scoring'!V$7,2,0)+IF(H279='Parameters for scoring'!V$9,2,0)+IF(H279='Parameters for scoring'!V$6,1,0)+IF(H279='Parameters for scoring'!V$10,1,0)+IF(H279&gt;'Parameters for scoring'!V$6,-1,0)</f>
        <v>3</v>
      </c>
      <c r="T279" s="36">
        <f>IF(I279='Parameters for scoring'!W$8,3,0)+IF(I279='Parameters for scoring'!W$7,2,0)+IF(I279='Parameters for scoring'!W$6,1,0)+IF(I279&gt;'Parameters for scoring'!W$6,-1,0)</f>
        <v>3</v>
      </c>
      <c r="U279" s="36">
        <f>IF(J279&lt;'Parameters for scoring'!Q$9,1,0)+IF(J279&lt;'Parameters for scoring'!Q$11,-1,0)+IF(J279&lt;'Parameters for scoring'!Q$8,1,0)+IF(J279&lt;'Parameters for scoring'!Q$11,-1,0)+IF(J279&lt;'Parameters for scoring'!Q$7,1,0)+IF(J279&lt;'Parameters for scoring'!Q$11,-2,0)+IF(J279&gt;'Parameters for scoring'!Q$7,-1,0)</f>
        <v>3</v>
      </c>
      <c r="V279" s="36">
        <f>IF(K279=-1, 2,0)+IF(K279=0,3,0)+IF(K279=1, -2,0)+IF(K279&gt;1,-3,0)+IF(K279=-2, 1,0)+IF(K279&lt;-2, -1,0)</f>
        <v>3</v>
      </c>
      <c r="W279" s="36">
        <f>IF(L279&lt;'Parameters for scoring'!R$9,1,0)+IF(L279&lt;'Parameters for scoring'!R$11,-1,0)+IF(L279&lt;'Parameters for scoring'!R$8,1,0)+IF(L279&lt;'Parameters for scoring'!R$12,-1,0)+IF(L279&lt;'Parameters for scoring'!R$7,1,0)+IF(L279&lt;'Parameters for scoring'!R$13,-2,0)+IF(L279&gt;'Parameters for scoring'!R$7,-1,0)</f>
        <v>2</v>
      </c>
      <c r="X279" s="36">
        <f>IF(M279&lt;'Parameters for scoring'!S$9,1,0)+IF(M279&lt;'Parameters for scoring'!S$11,-1,0)+IF(M279&lt;'Parameters for scoring'!S$8,1,0)+IF(M279&lt;'Parameters for scoring'!S$12,-1,0)+IF(M279&lt;'Parameters for scoring'!S$7,1,0)+IF(M279&lt;'Parameters for scoring'!S$13,-2,0)+IF(M279&gt;'Parameters for scoring'!S$7,-1,0)</f>
        <v>2</v>
      </c>
      <c r="Y279" s="36">
        <f>IF(N279&lt;'Parameters for scoring'!T$9,1,0)+IF(N279&lt;'Parameters for scoring'!T$11,-1,0)+IF(N279&lt;'Parameters for scoring'!T$8,1,0)+IF(N279&lt;'Parameters for scoring'!T$12,-1,0)+IF(N279&lt;'Parameters for scoring'!T$7,1,0)+IF(N279&lt;'Parameters for scoring'!T$13,-2,0)+IF(N279&gt;'Parameters for scoring'!T$7,-1,0)</f>
        <v>2</v>
      </c>
      <c r="Z279" s="36">
        <f>SUM(P279:U279)/2+V279+SUM(W279:X279)/2+Y279</f>
        <v>13.5</v>
      </c>
      <c r="AA279" s="39" t="s">
        <v>57</v>
      </c>
    </row>
    <row r="280" spans="1:27" x14ac:dyDescent="0.25">
      <c r="A280" s="42" t="str">
        <f>HYPERLINK("Structures\MMV1190694.png","MMV1190694")</f>
        <v>MMV1190694</v>
      </c>
      <c r="B280" t="s">
        <v>802</v>
      </c>
      <c r="C280" t="s">
        <v>803</v>
      </c>
      <c r="D280" t="s">
        <v>804</v>
      </c>
      <c r="E280">
        <v>373.43</v>
      </c>
      <c r="F280" s="41">
        <v>0.77777777777777779</v>
      </c>
      <c r="G280">
        <v>4</v>
      </c>
      <c r="H280">
        <v>3</v>
      </c>
      <c r="I280">
        <v>2</v>
      </c>
      <c r="J280">
        <v>71.09</v>
      </c>
      <c r="K280">
        <v>0</v>
      </c>
      <c r="L280">
        <v>4.2300000000000004</v>
      </c>
      <c r="M280">
        <v>-6.06</v>
      </c>
      <c r="N280">
        <v>4.2300000000000004</v>
      </c>
      <c r="O280" t="s">
        <v>801</v>
      </c>
      <c r="P280" s="36">
        <f>IF(E280&lt;'Parameters for scoring'!O$9,1,0)+IF(E280&lt;'Parameters for scoring'!O$11,-1,0)+IF(E280&lt;'Parameters for scoring'!O$8,1,0)+IF(E280&lt;'Parameters for scoring'!O$12,-1,0)+IF(E280&lt;'Parameters for scoring'!O$7,1,0)+IF(E280&lt;'Parameters for scoring'!O$13,-2,0)+IF(E280&gt;'Parameters for scoring'!O$7,-1,0)</f>
        <v>3</v>
      </c>
      <c r="Q280" s="36">
        <f>IF(F280&lt;'Parameters for scoring'!P$9,1,0)+IF(F280&lt;'Parameters for scoring'!P$11,-1,0)+IF(F280&lt;'Parameters for scoring'!P$8,1,0)+IF(F280&lt;'Parameters for scoring'!P$12,-1,0)+IF(F280&lt;'Parameters for scoring'!P$7,1,0)+IF(F280&lt;'Parameters for scoring'!P$12,-2,0)+IF(F280&gt;'Parameters for scoring'!P$7,-1,0)</f>
        <v>-1</v>
      </c>
      <c r="R280" s="36">
        <f>IF(G280='Parameters for scoring'!$U$8,3,0)+IF(G280='Parameters for scoring'!$U$7,2,0)+IF(G280='Parameters for scoring'!$U$10, 1,0)+IF(G280='Parameters for scoring'!$U$9,2,0)+IF(G280='Parameters for scoring'!$U$6,1,0)+IF(G280&gt;'Parameters for scoring'!$U$6,-1,0)+IF(G280&lt;'[1]Parameters for scoring'!$U$10,-1,0)</f>
        <v>2</v>
      </c>
      <c r="S280" s="36">
        <f>IF(H280='Parameters for scoring'!V$8,3,0)+IF(H280='Parameters for scoring'!V$7,2,0)+IF(H280='Parameters for scoring'!V$9,2,0)+IF(H280='Parameters for scoring'!V$6,1,0)+IF(H280='Parameters for scoring'!V$10,1,0)+IF(H280&gt;'Parameters for scoring'!V$6,-1,0)</f>
        <v>2</v>
      </c>
      <c r="T280" s="36">
        <f>IF(I280='Parameters for scoring'!W$8,3,0)+IF(I280='Parameters for scoring'!W$7,2,0)+IF(I280='Parameters for scoring'!W$6,1,0)+IF(I280&gt;'Parameters for scoring'!W$6,-1,0)</f>
        <v>1</v>
      </c>
      <c r="U280" s="36">
        <f>IF(J280&lt;'Parameters for scoring'!Q$9,1,0)+IF(J280&lt;'Parameters for scoring'!Q$11,-1,0)+IF(J280&lt;'Parameters for scoring'!Q$8,1,0)+IF(J280&lt;'Parameters for scoring'!Q$11,-1,0)+IF(J280&lt;'Parameters for scoring'!Q$7,1,0)+IF(J280&lt;'Parameters for scoring'!Q$11,-2,0)+IF(J280&gt;'Parameters for scoring'!Q$7,-1,0)</f>
        <v>3</v>
      </c>
      <c r="V280" s="36">
        <f>IF(K280=-1, 2,0)+IF(K280=0,3,0)+IF(K280=1, -2,0)+IF(K280&gt;1,-3,0)+IF(K280=-2, 1,0)+IF(K280&lt;-2, -1,0)</f>
        <v>3</v>
      </c>
      <c r="W280" s="36">
        <f>IF(L280&lt;'Parameters for scoring'!R$9,1,0)+IF(L280&lt;'Parameters for scoring'!R$11,-1,0)+IF(L280&lt;'Parameters for scoring'!R$8,1,0)+IF(L280&lt;'Parameters for scoring'!R$12,-1,0)+IF(L280&lt;'Parameters for scoring'!R$7,1,0)+IF(L280&lt;'Parameters for scoring'!R$13,-2,0)+IF(L280&gt;'Parameters for scoring'!R$7,-1,0)</f>
        <v>3</v>
      </c>
      <c r="X280" s="36">
        <f>IF(M280&lt;'Parameters for scoring'!S$9,1,0)+IF(M280&lt;'Parameters for scoring'!S$11,-1,0)+IF(M280&lt;'Parameters for scoring'!S$8,1,0)+IF(M280&lt;'Parameters for scoring'!S$12,-1,0)+IF(M280&lt;'Parameters for scoring'!S$7,1,0)+IF(M280&lt;'Parameters for scoring'!S$13,-2,0)+IF(M280&gt;'Parameters for scoring'!S$7,-1,0)</f>
        <v>2</v>
      </c>
      <c r="Y280" s="36">
        <f>IF(N280&lt;'Parameters for scoring'!T$9,1,0)+IF(N280&lt;'Parameters for scoring'!T$11,-1,0)+IF(N280&lt;'Parameters for scoring'!T$8,1,0)+IF(N280&lt;'Parameters for scoring'!T$12,-1,0)+IF(N280&lt;'Parameters for scoring'!T$7,1,0)+IF(N280&lt;'Parameters for scoring'!T$13,-2,0)+IF(N280&gt;'Parameters for scoring'!T$7,-1,0)</f>
        <v>3</v>
      </c>
      <c r="Z280" s="36">
        <f>SUM(P280:U280)/2+V280+SUM(W280:X280)/2+Y280</f>
        <v>13.5</v>
      </c>
      <c r="AA280" s="39" t="s">
        <v>57</v>
      </c>
    </row>
    <row r="281" spans="1:27" x14ac:dyDescent="0.25">
      <c r="A281" s="42" t="str">
        <f>HYPERLINK("Structures\MMV676511.png","MMV676511")</f>
        <v>MMV676511</v>
      </c>
      <c r="B281" t="s">
        <v>809</v>
      </c>
      <c r="C281" t="s">
        <v>810</v>
      </c>
      <c r="D281" t="s">
        <v>811</v>
      </c>
      <c r="E281">
        <v>359.38900000000001</v>
      </c>
      <c r="F281" s="41">
        <v>0.81481481481481477</v>
      </c>
      <c r="G281">
        <v>4</v>
      </c>
      <c r="H281">
        <v>4</v>
      </c>
      <c r="I281">
        <v>1</v>
      </c>
      <c r="J281">
        <v>85.84</v>
      </c>
      <c r="K281">
        <v>0</v>
      </c>
      <c r="L281">
        <v>3.43</v>
      </c>
      <c r="M281">
        <v>-5.43</v>
      </c>
      <c r="N281">
        <v>3.49</v>
      </c>
      <c r="O281" t="s">
        <v>2489</v>
      </c>
      <c r="P281" s="36">
        <f>IF(E281&lt;'Parameters for scoring'!O$9,1,0)+IF(E281&lt;'Parameters for scoring'!O$11,-1,0)+IF(E281&lt;'Parameters for scoring'!O$8,1,0)+IF(E281&lt;'Parameters for scoring'!O$12,-1,0)+IF(E281&lt;'Parameters for scoring'!O$7,1,0)+IF(E281&lt;'Parameters for scoring'!O$13,-2,0)+IF(E281&gt;'Parameters for scoring'!O$7,-1,0)</f>
        <v>3</v>
      </c>
      <c r="Q281" s="36">
        <f>IF(F281&lt;'Parameters for scoring'!P$9,1,0)+IF(F281&lt;'Parameters for scoring'!P$11,-1,0)+IF(F281&lt;'Parameters for scoring'!P$8,1,0)+IF(F281&lt;'Parameters for scoring'!P$12,-1,0)+IF(F281&lt;'Parameters for scoring'!P$7,1,0)+IF(F281&lt;'Parameters for scoring'!P$12,-2,0)+IF(F281&gt;'Parameters for scoring'!P$7,-1,0)</f>
        <v>-1</v>
      </c>
      <c r="R281" s="36">
        <f>IF(G281='Parameters for scoring'!$U$8,3,0)+IF(G281='Parameters for scoring'!$U$7,2,0)+IF(G281='Parameters for scoring'!$U$10, 1,0)+IF(G281='Parameters for scoring'!$U$9,2,0)+IF(G281='Parameters for scoring'!$U$6,1,0)+IF(G281&gt;'Parameters for scoring'!$U$6,-1,0)+IF(G281&lt;'[1]Parameters for scoring'!$U$10,-1,0)</f>
        <v>2</v>
      </c>
      <c r="S281" s="36">
        <f>IF(H281='Parameters for scoring'!V$8,3,0)+IF(H281='Parameters for scoring'!V$7,2,0)+IF(H281='Parameters for scoring'!V$9,2,0)+IF(H281='Parameters for scoring'!V$6,1,0)+IF(H281='Parameters for scoring'!V$10,1,0)+IF(H281&gt;'Parameters for scoring'!V$6,-1,0)</f>
        <v>1</v>
      </c>
      <c r="T281" s="36">
        <f>IF(I281='Parameters for scoring'!W$8,3,0)+IF(I281='Parameters for scoring'!W$7,2,0)+IF(I281='Parameters for scoring'!W$6,1,0)+IF(I281&gt;'Parameters for scoring'!W$6,-1,0)</f>
        <v>2</v>
      </c>
      <c r="U281" s="36">
        <f>IF(J281&lt;'Parameters for scoring'!Q$9,1,0)+IF(J281&lt;'Parameters for scoring'!Q$11,-1,0)+IF(J281&lt;'Parameters for scoring'!Q$8,1,0)+IF(J281&lt;'Parameters for scoring'!Q$11,-1,0)+IF(J281&lt;'Parameters for scoring'!Q$7,1,0)+IF(J281&lt;'Parameters for scoring'!Q$11,-2,0)+IF(J281&gt;'Parameters for scoring'!Q$7,-1,0)</f>
        <v>3</v>
      </c>
      <c r="V281" s="36">
        <f>IF(K281=-1, 2,0)+IF(K281=0,3,0)+IF(K281=1, -2,0)+IF(K281&gt;1,-3,0)+IF(K281=-2, 1,0)+IF(K281&lt;-2, -1,0)</f>
        <v>3</v>
      </c>
      <c r="W281" s="36">
        <f>IF(L281&lt;'Parameters for scoring'!R$9,1,0)+IF(L281&lt;'Parameters for scoring'!R$11,-1,0)+IF(L281&lt;'Parameters for scoring'!R$8,1,0)+IF(L281&lt;'Parameters for scoring'!R$12,-1,0)+IF(L281&lt;'Parameters for scoring'!R$7,1,0)+IF(L281&lt;'Parameters for scoring'!R$13,-2,0)+IF(L281&gt;'Parameters for scoring'!R$7,-1,0)</f>
        <v>3</v>
      </c>
      <c r="X281" s="36">
        <f>IF(M281&lt;'Parameters for scoring'!S$9,1,0)+IF(M281&lt;'Parameters for scoring'!S$11,-1,0)+IF(M281&lt;'Parameters for scoring'!S$8,1,0)+IF(M281&lt;'Parameters for scoring'!S$12,-1,0)+IF(M281&lt;'Parameters for scoring'!S$7,1,0)+IF(M281&lt;'Parameters for scoring'!S$13,-2,0)+IF(M281&gt;'Parameters for scoring'!S$7,-1,0)</f>
        <v>2</v>
      </c>
      <c r="Y281" s="36">
        <f>IF(N281&lt;'Parameters for scoring'!T$9,1,0)+IF(N281&lt;'Parameters for scoring'!T$11,-1,0)+IF(N281&lt;'Parameters for scoring'!T$8,1,0)+IF(N281&lt;'Parameters for scoring'!T$12,-1,0)+IF(N281&lt;'Parameters for scoring'!T$7,1,0)+IF(N281&lt;'Parameters for scoring'!T$13,-2,0)+IF(N281&gt;'Parameters for scoring'!T$7,-1,0)</f>
        <v>3</v>
      </c>
      <c r="Z281" s="36">
        <f>SUM(P281:U281)/2+V281+SUM(W281:X281)/2+Y281</f>
        <v>13.5</v>
      </c>
      <c r="AA281" s="39" t="s">
        <v>57</v>
      </c>
    </row>
    <row r="282" spans="1:27" x14ac:dyDescent="0.25">
      <c r="A282" s="42" t="str">
        <f>HYPERLINK("Structures\MMV1431916.png","MMV1431916")</f>
        <v>MMV1431916</v>
      </c>
      <c r="B282" t="s">
        <v>865</v>
      </c>
      <c r="C282" t="s">
        <v>866</v>
      </c>
      <c r="D282" t="s">
        <v>867</v>
      </c>
      <c r="E282">
        <v>432.52</v>
      </c>
      <c r="F282" s="41">
        <v>0.5</v>
      </c>
      <c r="G282">
        <v>4</v>
      </c>
      <c r="H282">
        <v>4</v>
      </c>
      <c r="I282">
        <v>2</v>
      </c>
      <c r="J282">
        <v>75.06</v>
      </c>
      <c r="K282">
        <v>0</v>
      </c>
      <c r="L282">
        <v>4.0599999999999996</v>
      </c>
      <c r="M282">
        <v>-5.6</v>
      </c>
      <c r="N282">
        <v>3.58</v>
      </c>
      <c r="O282" t="s">
        <v>864</v>
      </c>
      <c r="P282" s="36">
        <f>IF(E282&lt;'Parameters for scoring'!O$9,1,0)+IF(E282&lt;'Parameters for scoring'!O$11,-1,0)+IF(E282&lt;'Parameters for scoring'!O$8,1,0)+IF(E282&lt;'Parameters for scoring'!O$12,-1,0)+IF(E282&lt;'Parameters for scoring'!O$7,1,0)+IF(E282&lt;'Parameters for scoring'!O$13,-2,0)+IF(E282&gt;'Parameters for scoring'!O$7,-1,0)</f>
        <v>2</v>
      </c>
      <c r="Q282" s="36">
        <f>IF(F282&lt;'Parameters for scoring'!P$9,1,0)+IF(F282&lt;'Parameters for scoring'!P$11,-1,0)+IF(F282&lt;'Parameters for scoring'!P$8,1,0)+IF(F282&lt;'Parameters for scoring'!P$12,-1,0)+IF(F282&lt;'Parameters for scoring'!P$7,1,0)+IF(F282&lt;'Parameters for scoring'!P$12,-2,0)+IF(F282&gt;'Parameters for scoring'!P$7,-1,0)</f>
        <v>1</v>
      </c>
      <c r="R282" s="36">
        <f>IF(G282='Parameters for scoring'!$U$8,3,0)+IF(G282='Parameters for scoring'!$U$7,2,0)+IF(G282='Parameters for scoring'!$U$10, 1,0)+IF(G282='Parameters for scoring'!$U$9,2,0)+IF(G282='Parameters for scoring'!$U$6,1,0)+IF(G282&gt;'Parameters for scoring'!$U$6,-1,0)+IF(G282&lt;'[1]Parameters for scoring'!$U$10,-1,0)</f>
        <v>2</v>
      </c>
      <c r="S282" s="36">
        <f>IF(H282='Parameters for scoring'!V$8,3,0)+IF(H282='Parameters for scoring'!V$7,2,0)+IF(H282='Parameters for scoring'!V$9,2,0)+IF(H282='Parameters for scoring'!V$6,1,0)+IF(H282='Parameters for scoring'!V$10,1,0)+IF(H282&gt;'Parameters for scoring'!V$6,-1,0)</f>
        <v>1</v>
      </c>
      <c r="T282" s="36">
        <f>IF(I282='Parameters for scoring'!W$8,3,0)+IF(I282='Parameters for scoring'!W$7,2,0)+IF(I282='Parameters for scoring'!W$6,1,0)+IF(I282&gt;'Parameters for scoring'!W$6,-1,0)</f>
        <v>1</v>
      </c>
      <c r="U282" s="36">
        <f>IF(J282&lt;'Parameters for scoring'!Q$9,1,0)+IF(J282&lt;'Parameters for scoring'!Q$11,-1,0)+IF(J282&lt;'Parameters for scoring'!Q$8,1,0)+IF(J282&lt;'Parameters for scoring'!Q$11,-1,0)+IF(J282&lt;'Parameters for scoring'!Q$7,1,0)+IF(J282&lt;'Parameters for scoring'!Q$11,-2,0)+IF(J282&gt;'Parameters for scoring'!Q$7,-1,0)</f>
        <v>3</v>
      </c>
      <c r="V282" s="36">
        <f>IF(K282=-1, 2,0)+IF(K282=0,3,0)+IF(K282=1, -2,0)+IF(K282&gt;1,-3,0)+IF(K282=-2, 1,0)+IF(K282&lt;-2, -1,0)</f>
        <v>3</v>
      </c>
      <c r="W282" s="36">
        <f>IF(L282&lt;'Parameters for scoring'!R$9,1,0)+IF(L282&lt;'Parameters for scoring'!R$11,-1,0)+IF(L282&lt;'Parameters for scoring'!R$8,1,0)+IF(L282&lt;'Parameters for scoring'!R$12,-1,0)+IF(L282&lt;'Parameters for scoring'!R$7,1,0)+IF(L282&lt;'Parameters for scoring'!R$13,-2,0)+IF(L282&gt;'Parameters for scoring'!R$7,-1,0)</f>
        <v>3</v>
      </c>
      <c r="X282" s="36">
        <f>IF(M282&lt;'Parameters for scoring'!S$9,1,0)+IF(M282&lt;'Parameters for scoring'!S$11,-1,0)+IF(M282&lt;'Parameters for scoring'!S$8,1,0)+IF(M282&lt;'Parameters for scoring'!S$12,-1,0)+IF(M282&lt;'Parameters for scoring'!S$7,1,0)+IF(M282&lt;'Parameters for scoring'!S$13,-2,0)+IF(M282&gt;'Parameters for scoring'!S$7,-1,0)</f>
        <v>2</v>
      </c>
      <c r="Y282" s="36">
        <f>IF(N282&lt;'Parameters for scoring'!T$9,1,0)+IF(N282&lt;'Parameters for scoring'!T$11,-1,0)+IF(N282&lt;'Parameters for scoring'!T$8,1,0)+IF(N282&lt;'Parameters for scoring'!T$12,-1,0)+IF(N282&lt;'Parameters for scoring'!T$7,1,0)+IF(N282&lt;'Parameters for scoring'!T$13,-2,0)+IF(N282&gt;'Parameters for scoring'!T$7,-1,0)</f>
        <v>3</v>
      </c>
      <c r="Z282" s="36">
        <f>SUM(P282:U282)/2+V282+SUM(W282:X282)/2+Y282</f>
        <v>13.5</v>
      </c>
      <c r="AA282" s="39" t="s">
        <v>57</v>
      </c>
    </row>
    <row r="283" spans="1:27" x14ac:dyDescent="0.25">
      <c r="A283" s="42" t="str">
        <f>HYPERLINK("Structures\MMV476281.png","MMV476281")</f>
        <v>MMV476281</v>
      </c>
      <c r="B283" t="s">
        <v>902</v>
      </c>
      <c r="C283" t="s">
        <v>903</v>
      </c>
      <c r="D283" t="s">
        <v>904</v>
      </c>
      <c r="E283">
        <v>419.49</v>
      </c>
      <c r="F283" s="41">
        <v>0.5357142857142857</v>
      </c>
      <c r="G283">
        <v>3</v>
      </c>
      <c r="H283">
        <v>4</v>
      </c>
      <c r="I283">
        <v>1</v>
      </c>
      <c r="J283">
        <v>79.37</v>
      </c>
      <c r="K283">
        <v>0</v>
      </c>
      <c r="L283">
        <v>3.12</v>
      </c>
      <c r="M283">
        <v>-5.51</v>
      </c>
      <c r="N283">
        <v>3.28</v>
      </c>
      <c r="O283" t="s">
        <v>2494</v>
      </c>
      <c r="P283" s="36">
        <f>IF(E283&lt;'Parameters for scoring'!O$9,1,0)+IF(E283&lt;'Parameters for scoring'!O$11,-1,0)+IF(E283&lt;'Parameters for scoring'!O$8,1,0)+IF(E283&lt;'Parameters for scoring'!O$12,-1,0)+IF(E283&lt;'Parameters for scoring'!O$7,1,0)+IF(E283&lt;'Parameters for scoring'!O$13,-2,0)+IF(E283&gt;'Parameters for scoring'!O$7,-1,0)</f>
        <v>2</v>
      </c>
      <c r="Q283" s="36">
        <f>IF(F283&lt;'Parameters for scoring'!P$9,1,0)+IF(F283&lt;'Parameters for scoring'!P$11,-1,0)+IF(F283&lt;'Parameters for scoring'!P$8,1,0)+IF(F283&lt;'Parameters for scoring'!P$12,-1,0)+IF(F283&lt;'Parameters for scoring'!P$7,1,0)+IF(F283&lt;'Parameters for scoring'!P$12,-2,0)+IF(F283&gt;'Parameters for scoring'!P$7,-1,0)</f>
        <v>1</v>
      </c>
      <c r="R283" s="36">
        <f>IF(G283='Parameters for scoring'!$U$8,3,0)+IF(G283='Parameters for scoring'!$U$7,2,0)+IF(G283='Parameters for scoring'!$U$10, 1,0)+IF(G283='Parameters for scoring'!$U$9,2,0)+IF(G283='Parameters for scoring'!$U$6,1,0)+IF(G283&gt;'Parameters for scoring'!$U$6,-1,0)+IF(G283&lt;'[1]Parameters for scoring'!$U$10,-1,0)</f>
        <v>1</v>
      </c>
      <c r="S283" s="36">
        <f>IF(H283='Parameters for scoring'!V$8,3,0)+IF(H283='Parameters for scoring'!V$7,2,0)+IF(H283='Parameters for scoring'!V$9,2,0)+IF(H283='Parameters for scoring'!V$6,1,0)+IF(H283='Parameters for scoring'!V$10,1,0)+IF(H283&gt;'Parameters for scoring'!V$6,-1,0)</f>
        <v>1</v>
      </c>
      <c r="T283" s="36">
        <f>IF(I283='Parameters for scoring'!W$8,3,0)+IF(I283='Parameters for scoring'!W$7,2,0)+IF(I283='Parameters for scoring'!W$6,1,0)+IF(I283&gt;'Parameters for scoring'!W$6,-1,0)</f>
        <v>2</v>
      </c>
      <c r="U283" s="36">
        <f>IF(J283&lt;'Parameters for scoring'!Q$9,1,0)+IF(J283&lt;'Parameters for scoring'!Q$11,-1,0)+IF(J283&lt;'Parameters for scoring'!Q$8,1,0)+IF(J283&lt;'Parameters for scoring'!Q$11,-1,0)+IF(J283&lt;'Parameters for scoring'!Q$7,1,0)+IF(J283&lt;'Parameters for scoring'!Q$11,-2,0)+IF(J283&gt;'Parameters for scoring'!Q$7,-1,0)</f>
        <v>3</v>
      </c>
      <c r="V283" s="36">
        <f>IF(K283=-1, 2,0)+IF(K283=0,3,0)+IF(K283=1, -2,0)+IF(K283&gt;1,-3,0)+IF(K283=-2, 1,0)+IF(K283&lt;-2, -1,0)</f>
        <v>3</v>
      </c>
      <c r="W283" s="36">
        <f>IF(L283&lt;'Parameters for scoring'!R$9,1,0)+IF(L283&lt;'Parameters for scoring'!R$11,-1,0)+IF(L283&lt;'Parameters for scoring'!R$8,1,0)+IF(L283&lt;'Parameters for scoring'!R$12,-1,0)+IF(L283&lt;'Parameters for scoring'!R$7,1,0)+IF(L283&lt;'Parameters for scoring'!R$13,-2,0)+IF(L283&gt;'Parameters for scoring'!R$7,-1,0)</f>
        <v>3</v>
      </c>
      <c r="X283" s="36">
        <f>IF(M283&lt;'Parameters for scoring'!S$9,1,0)+IF(M283&lt;'Parameters for scoring'!S$11,-1,0)+IF(M283&lt;'Parameters for scoring'!S$8,1,0)+IF(M283&lt;'Parameters for scoring'!S$12,-1,0)+IF(M283&lt;'Parameters for scoring'!S$7,1,0)+IF(M283&lt;'Parameters for scoring'!S$13,-2,0)+IF(M283&gt;'Parameters for scoring'!S$7,-1,0)</f>
        <v>2</v>
      </c>
      <c r="Y283" s="36">
        <f>IF(N283&lt;'Parameters for scoring'!T$9,1,0)+IF(N283&lt;'Parameters for scoring'!T$11,-1,0)+IF(N283&lt;'Parameters for scoring'!T$8,1,0)+IF(N283&lt;'Parameters for scoring'!T$12,-1,0)+IF(N283&lt;'Parameters for scoring'!T$7,1,0)+IF(N283&lt;'Parameters for scoring'!T$13,-2,0)+IF(N283&gt;'Parameters for scoring'!T$7,-1,0)</f>
        <v>3</v>
      </c>
      <c r="Z283" s="36">
        <f>SUM(P283:U283)/2+V283+SUM(W283:X283)/2+Y283</f>
        <v>13.5</v>
      </c>
      <c r="AA283" s="39" t="s">
        <v>57</v>
      </c>
    </row>
    <row r="284" spans="1:27" x14ac:dyDescent="0.25">
      <c r="A284" s="42" t="str">
        <f>HYPERLINK("Structures\MMV046844.png","MMV046844")</f>
        <v>MMV046844</v>
      </c>
      <c r="B284" t="s">
        <v>917</v>
      </c>
      <c r="C284" t="s">
        <v>918</v>
      </c>
      <c r="D284" t="s">
        <v>919</v>
      </c>
      <c r="E284">
        <v>300.42</v>
      </c>
      <c r="F284" s="41">
        <v>0.5714285714285714</v>
      </c>
      <c r="G284">
        <v>3</v>
      </c>
      <c r="H284">
        <v>3</v>
      </c>
      <c r="I284">
        <v>0</v>
      </c>
      <c r="J284">
        <v>35.01</v>
      </c>
      <c r="K284">
        <v>0</v>
      </c>
      <c r="L284">
        <v>4.67</v>
      </c>
      <c r="M284">
        <v>-5.63</v>
      </c>
      <c r="N284">
        <v>4.67</v>
      </c>
      <c r="O284" t="s">
        <v>2495</v>
      </c>
      <c r="P284" s="36">
        <f>IF(E284&lt;'Parameters for scoring'!O$9,1,0)+IF(E284&lt;'Parameters for scoring'!O$11,-1,0)+IF(E284&lt;'Parameters for scoring'!O$8,1,0)+IF(E284&lt;'Parameters for scoring'!O$12,-1,0)+IF(E284&lt;'Parameters for scoring'!O$7,1,0)+IF(E284&lt;'Parameters for scoring'!O$13,-2,0)+IF(E284&gt;'Parameters for scoring'!O$7,-1,0)</f>
        <v>3</v>
      </c>
      <c r="Q284" s="36">
        <f>IF(F284&lt;'Parameters for scoring'!P$9,1,0)+IF(F284&lt;'Parameters for scoring'!P$11,-1,0)+IF(F284&lt;'Parameters for scoring'!P$8,1,0)+IF(F284&lt;'Parameters for scoring'!P$12,-1,0)+IF(F284&lt;'Parameters for scoring'!P$7,1,0)+IF(F284&lt;'Parameters for scoring'!P$12,-2,0)+IF(F284&gt;'Parameters for scoring'!P$7,-1,0)</f>
        <v>1</v>
      </c>
      <c r="R284" s="36">
        <f>IF(G284='Parameters for scoring'!$U$8,3,0)+IF(G284='Parameters for scoring'!$U$7,2,0)+IF(G284='Parameters for scoring'!$U$10, 1,0)+IF(G284='Parameters for scoring'!$U$9,2,0)+IF(G284='Parameters for scoring'!$U$6,1,0)+IF(G284&gt;'Parameters for scoring'!$U$6,-1,0)+IF(G284&lt;'[1]Parameters for scoring'!$U$10,-1,0)</f>
        <v>1</v>
      </c>
      <c r="S284" s="36">
        <f>IF(H284='Parameters for scoring'!V$8,3,0)+IF(H284='Parameters for scoring'!V$7,2,0)+IF(H284='Parameters for scoring'!V$9,2,0)+IF(H284='Parameters for scoring'!V$6,1,0)+IF(H284='Parameters for scoring'!V$10,1,0)+IF(H284&gt;'Parameters for scoring'!V$6,-1,0)</f>
        <v>2</v>
      </c>
      <c r="T284" s="36">
        <f>IF(I284='Parameters for scoring'!W$8,3,0)+IF(I284='Parameters for scoring'!W$7,2,0)+IF(I284='Parameters for scoring'!W$6,1,0)+IF(I284&gt;'Parameters for scoring'!W$6,-1,0)</f>
        <v>3</v>
      </c>
      <c r="U284" s="36">
        <f>IF(J284&lt;'Parameters for scoring'!Q$9,1,0)+IF(J284&lt;'Parameters for scoring'!Q$11,-1,0)+IF(J284&lt;'Parameters for scoring'!Q$8,1,0)+IF(J284&lt;'Parameters for scoring'!Q$11,-1,0)+IF(J284&lt;'Parameters for scoring'!Q$7,1,0)+IF(J284&lt;'Parameters for scoring'!Q$11,-2,0)+IF(J284&gt;'Parameters for scoring'!Q$7,-1,0)</f>
        <v>3</v>
      </c>
      <c r="V284" s="36">
        <f>IF(K284=-1, 2,0)+IF(K284=0,3,0)+IF(K284=1, -2,0)+IF(K284&gt;1,-3,0)+IF(K284=-2, 1,0)+IF(K284&lt;-2, -1,0)</f>
        <v>3</v>
      </c>
      <c r="W284" s="36">
        <f>IF(L284&lt;'Parameters for scoring'!R$9,1,0)+IF(L284&lt;'Parameters for scoring'!R$11,-1,0)+IF(L284&lt;'Parameters for scoring'!R$8,1,0)+IF(L284&lt;'Parameters for scoring'!R$12,-1,0)+IF(L284&lt;'Parameters for scoring'!R$7,1,0)+IF(L284&lt;'Parameters for scoring'!R$13,-2,0)+IF(L284&gt;'Parameters for scoring'!R$7,-1,0)</f>
        <v>2</v>
      </c>
      <c r="X284" s="36">
        <f>IF(M284&lt;'Parameters for scoring'!S$9,1,0)+IF(M284&lt;'Parameters for scoring'!S$11,-1,0)+IF(M284&lt;'Parameters for scoring'!S$8,1,0)+IF(M284&lt;'Parameters for scoring'!S$12,-1,0)+IF(M284&lt;'Parameters for scoring'!S$7,1,0)+IF(M284&lt;'Parameters for scoring'!S$13,-2,0)+IF(M284&gt;'Parameters for scoring'!S$7,-1,0)</f>
        <v>2</v>
      </c>
      <c r="Y284" s="36">
        <f>IF(N284&lt;'Parameters for scoring'!T$9,1,0)+IF(N284&lt;'Parameters for scoring'!T$11,-1,0)+IF(N284&lt;'Parameters for scoring'!T$8,1,0)+IF(N284&lt;'Parameters for scoring'!T$12,-1,0)+IF(N284&lt;'Parameters for scoring'!T$7,1,0)+IF(N284&lt;'Parameters for scoring'!T$13,-2,0)+IF(N284&gt;'Parameters for scoring'!T$7,-1,0)</f>
        <v>2</v>
      </c>
      <c r="Z284" s="36">
        <f>SUM(P284:U284)/2+V284+SUM(W284:X284)/2+Y284</f>
        <v>13.5</v>
      </c>
      <c r="AA284" s="39" t="s">
        <v>57</v>
      </c>
    </row>
    <row r="285" spans="1:27" x14ac:dyDescent="0.25">
      <c r="A285" s="42" t="str">
        <f>HYPERLINK("Structures\MMV035664.png","MMV035664")</f>
        <v>MMV035664</v>
      </c>
      <c r="B285" t="s">
        <v>932</v>
      </c>
      <c r="C285" t="s">
        <v>933</v>
      </c>
      <c r="D285" t="s">
        <v>934</v>
      </c>
      <c r="E285">
        <v>341.81</v>
      </c>
      <c r="F285" s="41">
        <v>0.54545454545454541</v>
      </c>
      <c r="G285">
        <v>4</v>
      </c>
      <c r="H285">
        <v>5</v>
      </c>
      <c r="I285">
        <v>0</v>
      </c>
      <c r="J285">
        <v>61.83</v>
      </c>
      <c r="K285">
        <v>-1</v>
      </c>
      <c r="L285">
        <v>2.86</v>
      </c>
      <c r="M285">
        <v>-4.21</v>
      </c>
      <c r="N285">
        <v>3.26</v>
      </c>
      <c r="O285" t="s">
        <v>2496</v>
      </c>
      <c r="P285" s="36">
        <f>IF(E285&lt;'Parameters for scoring'!O$9,1,0)+IF(E285&lt;'Parameters for scoring'!O$11,-1,0)+IF(E285&lt;'Parameters for scoring'!O$8,1,0)+IF(E285&lt;'Parameters for scoring'!O$12,-1,0)+IF(E285&lt;'Parameters for scoring'!O$7,1,0)+IF(E285&lt;'Parameters for scoring'!O$13,-2,0)+IF(E285&gt;'Parameters for scoring'!O$7,-1,0)</f>
        <v>3</v>
      </c>
      <c r="Q285" s="36">
        <f>IF(F285&lt;'Parameters for scoring'!P$9,1,0)+IF(F285&lt;'Parameters for scoring'!P$11,-1,0)+IF(F285&lt;'Parameters for scoring'!P$8,1,0)+IF(F285&lt;'Parameters for scoring'!P$12,-1,0)+IF(F285&lt;'Parameters for scoring'!P$7,1,0)+IF(F285&lt;'Parameters for scoring'!P$12,-2,0)+IF(F285&gt;'Parameters for scoring'!P$7,-1,0)</f>
        <v>1</v>
      </c>
      <c r="R285" s="36">
        <f>IF(G285='Parameters for scoring'!$U$8,3,0)+IF(G285='Parameters for scoring'!$U$7,2,0)+IF(G285='Parameters for scoring'!$U$10, 1,0)+IF(G285='Parameters for scoring'!$U$9,2,0)+IF(G285='Parameters for scoring'!$U$6,1,0)+IF(G285&gt;'Parameters for scoring'!$U$6,-1,0)+IF(G285&lt;'[1]Parameters for scoring'!$U$10,-1,0)</f>
        <v>2</v>
      </c>
      <c r="S285" s="36">
        <f>IF(H285='Parameters for scoring'!V$8,3,0)+IF(H285='Parameters for scoring'!V$7,2,0)+IF(H285='Parameters for scoring'!V$9,2,0)+IF(H285='Parameters for scoring'!V$6,1,0)+IF(H285='Parameters for scoring'!V$10,1,0)+IF(H285&gt;'Parameters for scoring'!V$6,-1,0)</f>
        <v>-1</v>
      </c>
      <c r="T285" s="36">
        <f>IF(I285='Parameters for scoring'!W$8,3,0)+IF(I285='Parameters for scoring'!W$7,2,0)+IF(I285='Parameters for scoring'!W$6,1,0)+IF(I285&gt;'Parameters for scoring'!W$6,-1,0)</f>
        <v>3</v>
      </c>
      <c r="U285" s="36">
        <f>IF(J285&lt;'Parameters for scoring'!Q$9,1,0)+IF(J285&lt;'Parameters for scoring'!Q$11,-1,0)+IF(J285&lt;'Parameters for scoring'!Q$8,1,0)+IF(J285&lt;'Parameters for scoring'!Q$11,-1,0)+IF(J285&lt;'Parameters for scoring'!Q$7,1,0)+IF(J285&lt;'Parameters for scoring'!Q$11,-2,0)+IF(J285&gt;'Parameters for scoring'!Q$7,-1,0)</f>
        <v>3</v>
      </c>
      <c r="V285" s="36">
        <f>IF(K285=-1, 2,0)+IF(K285=0,3,0)+IF(K285=1, -2,0)+IF(K285&gt;1,-3,0)+IF(K285=-2, 1,0)+IF(K285&lt;-2, -1,0)</f>
        <v>2</v>
      </c>
      <c r="W285" s="36">
        <f>IF(L285&lt;'Parameters for scoring'!R$9,1,0)+IF(L285&lt;'Parameters for scoring'!R$11,-1,0)+IF(L285&lt;'Parameters for scoring'!R$8,1,0)+IF(L285&lt;'Parameters for scoring'!R$12,-1,0)+IF(L285&lt;'Parameters for scoring'!R$7,1,0)+IF(L285&lt;'Parameters for scoring'!R$13,-2,0)+IF(L285&gt;'Parameters for scoring'!R$7,-1,0)</f>
        <v>3</v>
      </c>
      <c r="X285" s="36">
        <f>IF(M285&lt;'Parameters for scoring'!S$9,1,0)+IF(M285&lt;'Parameters for scoring'!S$11,-1,0)+IF(M285&lt;'Parameters for scoring'!S$8,1,0)+IF(M285&lt;'Parameters for scoring'!S$12,-1,0)+IF(M285&lt;'Parameters for scoring'!S$7,1,0)+IF(M285&lt;'Parameters for scoring'!S$13,-2,0)+IF(M285&gt;'Parameters for scoring'!S$7,-1,0)</f>
        <v>3</v>
      </c>
      <c r="Y285" s="36">
        <f>IF(N285&lt;'Parameters for scoring'!T$9,1,0)+IF(N285&lt;'Parameters for scoring'!T$11,-1,0)+IF(N285&lt;'Parameters for scoring'!T$8,1,0)+IF(N285&lt;'Parameters for scoring'!T$12,-1,0)+IF(N285&lt;'Parameters for scoring'!T$7,1,0)+IF(N285&lt;'Parameters for scoring'!T$13,-2,0)+IF(N285&gt;'Parameters for scoring'!T$7,-1,0)</f>
        <v>3</v>
      </c>
      <c r="Z285" s="36">
        <f>SUM(P285:U285)/2+V285+SUM(W285:X285)/2+Y285</f>
        <v>13.5</v>
      </c>
      <c r="AA285" s="39" t="s">
        <v>57</v>
      </c>
    </row>
    <row r="286" spans="1:27" x14ac:dyDescent="0.25">
      <c r="A286" s="42" t="str">
        <f>HYPERLINK("Structures\MMV1029300.png","MMV1029300")</f>
        <v>MMV1029300</v>
      </c>
      <c r="B286" t="s">
        <v>936</v>
      </c>
      <c r="C286" t="s">
        <v>937</v>
      </c>
      <c r="D286" t="s">
        <v>938</v>
      </c>
      <c r="E286">
        <v>330.36</v>
      </c>
      <c r="F286" s="41">
        <v>0.52173913043478259</v>
      </c>
      <c r="G286">
        <v>4</v>
      </c>
      <c r="H286">
        <v>4</v>
      </c>
      <c r="I286">
        <v>3</v>
      </c>
      <c r="J286">
        <v>95.5</v>
      </c>
      <c r="K286">
        <v>0</v>
      </c>
      <c r="L286">
        <v>1.8</v>
      </c>
      <c r="M286">
        <v>-3.96</v>
      </c>
      <c r="N286">
        <v>1.82</v>
      </c>
      <c r="O286" t="s">
        <v>935</v>
      </c>
      <c r="P286" s="36">
        <f>IF(E286&lt;'Parameters for scoring'!O$9,1,0)+IF(E286&lt;'Parameters for scoring'!O$11,-1,0)+IF(E286&lt;'Parameters for scoring'!O$8,1,0)+IF(E286&lt;'Parameters for scoring'!O$12,-1,0)+IF(E286&lt;'Parameters for scoring'!O$7,1,0)+IF(E286&lt;'Parameters for scoring'!O$13,-2,0)+IF(E286&gt;'Parameters for scoring'!O$7,-1,0)</f>
        <v>3</v>
      </c>
      <c r="Q286" s="36">
        <f>IF(F286&lt;'Parameters for scoring'!P$9,1,0)+IF(F286&lt;'Parameters for scoring'!P$11,-1,0)+IF(F286&lt;'Parameters for scoring'!P$8,1,0)+IF(F286&lt;'Parameters for scoring'!P$12,-1,0)+IF(F286&lt;'Parameters for scoring'!P$7,1,0)+IF(F286&lt;'Parameters for scoring'!P$12,-2,0)+IF(F286&gt;'Parameters for scoring'!P$7,-1,0)</f>
        <v>1</v>
      </c>
      <c r="R286" s="36">
        <f>IF(G286='Parameters for scoring'!$U$8,3,0)+IF(G286='Parameters for scoring'!$U$7,2,0)+IF(G286='Parameters for scoring'!$U$10, 1,0)+IF(G286='Parameters for scoring'!$U$9,2,0)+IF(G286='Parameters for scoring'!$U$6,1,0)+IF(G286&gt;'Parameters for scoring'!$U$6,-1,0)+IF(G286&lt;'[1]Parameters for scoring'!$U$10,-1,0)</f>
        <v>2</v>
      </c>
      <c r="S286" s="36">
        <f>IF(H286='Parameters for scoring'!V$8,3,0)+IF(H286='Parameters for scoring'!V$7,2,0)+IF(H286='Parameters for scoring'!V$9,2,0)+IF(H286='Parameters for scoring'!V$6,1,0)+IF(H286='Parameters for scoring'!V$10,1,0)+IF(H286&gt;'Parameters for scoring'!V$6,-1,0)</f>
        <v>1</v>
      </c>
      <c r="T286" s="36">
        <f>IF(I286='Parameters for scoring'!W$8,3,0)+IF(I286='Parameters for scoring'!W$7,2,0)+IF(I286='Parameters for scoring'!W$6,1,0)+IF(I286&gt;'Parameters for scoring'!W$6,-1,0)</f>
        <v>-1</v>
      </c>
      <c r="U286" s="36">
        <f>IF(J286&lt;'Parameters for scoring'!Q$9,1,0)+IF(J286&lt;'Parameters for scoring'!Q$11,-1,0)+IF(J286&lt;'Parameters for scoring'!Q$8,1,0)+IF(J286&lt;'Parameters for scoring'!Q$11,-1,0)+IF(J286&lt;'Parameters for scoring'!Q$7,1,0)+IF(J286&lt;'Parameters for scoring'!Q$11,-2,0)+IF(J286&gt;'Parameters for scoring'!Q$7,-1,0)</f>
        <v>3</v>
      </c>
      <c r="V286" s="36">
        <f>IF(K286=-1, 2,0)+IF(K286=0,3,0)+IF(K286=1, -2,0)+IF(K286&gt;1,-3,0)+IF(K286=-2, 1,0)+IF(K286&lt;-2, -1,0)</f>
        <v>3</v>
      </c>
      <c r="W286" s="36">
        <f>IF(L286&lt;'Parameters for scoring'!R$9,1,0)+IF(L286&lt;'Parameters for scoring'!R$11,-1,0)+IF(L286&lt;'Parameters for scoring'!R$8,1,0)+IF(L286&lt;'Parameters for scoring'!R$12,-1,0)+IF(L286&lt;'Parameters for scoring'!R$7,1,0)+IF(L286&lt;'Parameters for scoring'!R$13,-2,0)+IF(L286&gt;'Parameters for scoring'!R$7,-1,0)</f>
        <v>3</v>
      </c>
      <c r="X286" s="36">
        <f>IF(M286&lt;'Parameters for scoring'!S$9,1,0)+IF(M286&lt;'Parameters for scoring'!S$11,-1,0)+IF(M286&lt;'Parameters for scoring'!S$8,1,0)+IF(M286&lt;'Parameters for scoring'!S$12,-1,0)+IF(M286&lt;'Parameters for scoring'!S$7,1,0)+IF(M286&lt;'Parameters for scoring'!S$13,-2,0)+IF(M286&gt;'Parameters for scoring'!S$7,-1,0)</f>
        <v>3</v>
      </c>
      <c r="Y286" s="36">
        <f>IF(N286&lt;'Parameters for scoring'!T$9,1,0)+IF(N286&lt;'Parameters for scoring'!T$11,-1,0)+IF(N286&lt;'Parameters for scoring'!T$8,1,0)+IF(N286&lt;'Parameters for scoring'!T$12,-1,0)+IF(N286&lt;'Parameters for scoring'!T$7,1,0)+IF(N286&lt;'Parameters for scoring'!T$13,-2,0)+IF(N286&gt;'Parameters for scoring'!T$7,-1,0)</f>
        <v>3</v>
      </c>
      <c r="Z286" s="36">
        <f>SUM(P286:U286)/2+V286+SUM(W286:X286)/2+Y286</f>
        <v>13.5</v>
      </c>
      <c r="AA286" s="39" t="s">
        <v>57</v>
      </c>
    </row>
    <row r="287" spans="1:27" x14ac:dyDescent="0.25">
      <c r="A287" s="42" t="str">
        <f>HYPERLINK("Structures\MMV1493154.png","MMV1493154")</f>
        <v>MMV1493154</v>
      </c>
      <c r="B287" t="s">
        <v>940</v>
      </c>
      <c r="C287" t="s">
        <v>941</v>
      </c>
      <c r="D287" t="s">
        <v>942</v>
      </c>
      <c r="E287">
        <v>347.39299999999997</v>
      </c>
      <c r="F287" s="41">
        <v>0.80769230769230771</v>
      </c>
      <c r="G287">
        <v>3</v>
      </c>
      <c r="H287">
        <v>3</v>
      </c>
      <c r="I287">
        <v>1</v>
      </c>
      <c r="J287">
        <v>46.92</v>
      </c>
      <c r="K287">
        <v>0</v>
      </c>
      <c r="L287">
        <v>4.2</v>
      </c>
      <c r="M287">
        <v>-5.65</v>
      </c>
      <c r="N287">
        <v>4.2</v>
      </c>
      <c r="O287" t="s">
        <v>939</v>
      </c>
      <c r="P287" s="36">
        <f>IF(E287&lt;'Parameters for scoring'!O$9,1,0)+IF(E287&lt;'Parameters for scoring'!O$11,-1,0)+IF(E287&lt;'Parameters for scoring'!O$8,1,0)+IF(E287&lt;'Parameters for scoring'!O$12,-1,0)+IF(E287&lt;'Parameters for scoring'!O$7,1,0)+IF(E287&lt;'Parameters for scoring'!O$13,-2,0)+IF(E287&gt;'Parameters for scoring'!O$7,-1,0)</f>
        <v>3</v>
      </c>
      <c r="Q287" s="36">
        <f>IF(F287&lt;'Parameters for scoring'!P$9,1,0)+IF(F287&lt;'Parameters for scoring'!P$11,-1,0)+IF(F287&lt;'Parameters for scoring'!P$8,1,0)+IF(F287&lt;'Parameters for scoring'!P$12,-1,0)+IF(F287&lt;'Parameters for scoring'!P$7,1,0)+IF(F287&lt;'Parameters for scoring'!P$12,-2,0)+IF(F287&gt;'Parameters for scoring'!P$7,-1,0)</f>
        <v>-1</v>
      </c>
      <c r="R287" s="36">
        <f>IF(G287='Parameters for scoring'!$U$8,3,0)+IF(G287='Parameters for scoring'!$U$7,2,0)+IF(G287='Parameters for scoring'!$U$10, 1,0)+IF(G287='Parameters for scoring'!$U$9,2,0)+IF(G287='Parameters for scoring'!$U$6,1,0)+IF(G287&gt;'Parameters for scoring'!$U$6,-1,0)+IF(G287&lt;'[1]Parameters for scoring'!$U$10,-1,0)</f>
        <v>1</v>
      </c>
      <c r="S287" s="36">
        <f>IF(H287='Parameters for scoring'!V$8,3,0)+IF(H287='Parameters for scoring'!V$7,2,0)+IF(H287='Parameters for scoring'!V$9,2,0)+IF(H287='Parameters for scoring'!V$6,1,0)+IF(H287='Parameters for scoring'!V$10,1,0)+IF(H287&gt;'Parameters for scoring'!V$6,-1,0)</f>
        <v>2</v>
      </c>
      <c r="T287" s="36">
        <f>IF(I287='Parameters for scoring'!W$8,3,0)+IF(I287='Parameters for scoring'!W$7,2,0)+IF(I287='Parameters for scoring'!W$6,1,0)+IF(I287&gt;'Parameters for scoring'!W$6,-1,0)</f>
        <v>2</v>
      </c>
      <c r="U287" s="36">
        <f>IF(J287&lt;'Parameters for scoring'!Q$9,1,0)+IF(J287&lt;'Parameters for scoring'!Q$11,-1,0)+IF(J287&lt;'Parameters for scoring'!Q$8,1,0)+IF(J287&lt;'Parameters for scoring'!Q$11,-1,0)+IF(J287&lt;'Parameters for scoring'!Q$7,1,0)+IF(J287&lt;'Parameters for scoring'!Q$11,-2,0)+IF(J287&gt;'Parameters for scoring'!Q$7,-1,0)</f>
        <v>3</v>
      </c>
      <c r="V287" s="36">
        <f>IF(K287=-1, 2,0)+IF(K287=0,3,0)+IF(K287=1, -2,0)+IF(K287&gt;1,-3,0)+IF(K287=-2, 1,0)+IF(K287&lt;-2, -1,0)</f>
        <v>3</v>
      </c>
      <c r="W287" s="36">
        <f>IF(L287&lt;'Parameters for scoring'!R$9,1,0)+IF(L287&lt;'Parameters for scoring'!R$11,-1,0)+IF(L287&lt;'Parameters for scoring'!R$8,1,0)+IF(L287&lt;'Parameters for scoring'!R$12,-1,0)+IF(L287&lt;'Parameters for scoring'!R$7,1,0)+IF(L287&lt;'Parameters for scoring'!R$13,-2,0)+IF(L287&gt;'Parameters for scoring'!R$7,-1,0)</f>
        <v>3</v>
      </c>
      <c r="X287" s="36">
        <f>IF(M287&lt;'Parameters for scoring'!S$9,1,0)+IF(M287&lt;'Parameters for scoring'!S$11,-1,0)+IF(M287&lt;'Parameters for scoring'!S$8,1,0)+IF(M287&lt;'Parameters for scoring'!S$12,-1,0)+IF(M287&lt;'Parameters for scoring'!S$7,1,0)+IF(M287&lt;'Parameters for scoring'!S$13,-2,0)+IF(M287&gt;'Parameters for scoring'!S$7,-1,0)</f>
        <v>2</v>
      </c>
      <c r="Y287" s="36">
        <f>IF(N287&lt;'Parameters for scoring'!T$9,1,0)+IF(N287&lt;'Parameters for scoring'!T$11,-1,0)+IF(N287&lt;'Parameters for scoring'!T$8,1,0)+IF(N287&lt;'Parameters for scoring'!T$12,-1,0)+IF(N287&lt;'Parameters for scoring'!T$7,1,0)+IF(N287&lt;'Parameters for scoring'!T$13,-2,0)+IF(N287&gt;'Parameters for scoring'!T$7,-1,0)</f>
        <v>3</v>
      </c>
      <c r="Z287" s="36">
        <f>SUM(P287:U287)/2+V287+SUM(W287:X287)/2+Y287</f>
        <v>13.5</v>
      </c>
      <c r="AA287" s="39" t="s">
        <v>57</v>
      </c>
    </row>
    <row r="288" spans="1:27" x14ac:dyDescent="0.25">
      <c r="A288" s="42" t="str">
        <f>HYPERLINK("Structures\MMV1198819.png","MMV1198819")</f>
        <v>MMV1198819</v>
      </c>
      <c r="B288" t="s">
        <v>944</v>
      </c>
      <c r="C288" t="s">
        <v>945</v>
      </c>
      <c r="D288" t="s">
        <v>946</v>
      </c>
      <c r="E288">
        <v>378.47</v>
      </c>
      <c r="F288" s="41">
        <v>0.84615384615384615</v>
      </c>
      <c r="G288">
        <v>3</v>
      </c>
      <c r="H288">
        <v>4</v>
      </c>
      <c r="I288">
        <v>0</v>
      </c>
      <c r="J288">
        <v>52.83</v>
      </c>
      <c r="K288">
        <v>0</v>
      </c>
      <c r="L288">
        <v>3.85</v>
      </c>
      <c r="M288">
        <v>-5.76</v>
      </c>
      <c r="N288">
        <v>3.85</v>
      </c>
      <c r="O288" t="s">
        <v>943</v>
      </c>
      <c r="P288" s="36">
        <f>IF(E288&lt;'Parameters for scoring'!O$9,1,0)+IF(E288&lt;'Parameters for scoring'!O$11,-1,0)+IF(E288&lt;'Parameters for scoring'!O$8,1,0)+IF(E288&lt;'Parameters for scoring'!O$12,-1,0)+IF(E288&lt;'Parameters for scoring'!O$7,1,0)+IF(E288&lt;'Parameters for scoring'!O$13,-2,0)+IF(E288&gt;'Parameters for scoring'!O$7,-1,0)</f>
        <v>3</v>
      </c>
      <c r="Q288" s="36">
        <f>IF(F288&lt;'Parameters for scoring'!P$9,1,0)+IF(F288&lt;'Parameters for scoring'!P$11,-1,0)+IF(F288&lt;'Parameters for scoring'!P$8,1,0)+IF(F288&lt;'Parameters for scoring'!P$12,-1,0)+IF(F288&lt;'Parameters for scoring'!P$7,1,0)+IF(F288&lt;'Parameters for scoring'!P$12,-2,0)+IF(F288&gt;'Parameters for scoring'!P$7,-1,0)</f>
        <v>-1</v>
      </c>
      <c r="R288" s="36">
        <f>IF(G288='Parameters for scoring'!$U$8,3,0)+IF(G288='Parameters for scoring'!$U$7,2,0)+IF(G288='Parameters for scoring'!$U$10, 1,0)+IF(G288='Parameters for scoring'!$U$9,2,0)+IF(G288='Parameters for scoring'!$U$6,1,0)+IF(G288&gt;'Parameters for scoring'!$U$6,-1,0)+IF(G288&lt;'[1]Parameters for scoring'!$U$10,-1,0)</f>
        <v>1</v>
      </c>
      <c r="S288" s="36">
        <f>IF(H288='Parameters for scoring'!V$8,3,0)+IF(H288='Parameters for scoring'!V$7,2,0)+IF(H288='Parameters for scoring'!V$9,2,0)+IF(H288='Parameters for scoring'!V$6,1,0)+IF(H288='Parameters for scoring'!V$10,1,0)+IF(H288&gt;'Parameters for scoring'!V$6,-1,0)</f>
        <v>1</v>
      </c>
      <c r="T288" s="36">
        <f>IF(I288='Parameters for scoring'!W$8,3,0)+IF(I288='Parameters for scoring'!W$7,2,0)+IF(I288='Parameters for scoring'!W$6,1,0)+IF(I288&gt;'Parameters for scoring'!W$6,-1,0)</f>
        <v>3</v>
      </c>
      <c r="U288" s="36">
        <f>IF(J288&lt;'Parameters for scoring'!Q$9,1,0)+IF(J288&lt;'Parameters for scoring'!Q$11,-1,0)+IF(J288&lt;'Parameters for scoring'!Q$8,1,0)+IF(J288&lt;'Parameters for scoring'!Q$11,-1,0)+IF(J288&lt;'Parameters for scoring'!Q$7,1,0)+IF(J288&lt;'Parameters for scoring'!Q$11,-2,0)+IF(J288&gt;'Parameters for scoring'!Q$7,-1,0)</f>
        <v>3</v>
      </c>
      <c r="V288" s="36">
        <f>IF(K288=-1, 2,0)+IF(K288=0,3,0)+IF(K288=1, -2,0)+IF(K288&gt;1,-3,0)+IF(K288=-2, 1,0)+IF(K288&lt;-2, -1,0)</f>
        <v>3</v>
      </c>
      <c r="W288" s="36">
        <f>IF(L288&lt;'Parameters for scoring'!R$9,1,0)+IF(L288&lt;'Parameters for scoring'!R$11,-1,0)+IF(L288&lt;'Parameters for scoring'!R$8,1,0)+IF(L288&lt;'Parameters for scoring'!R$12,-1,0)+IF(L288&lt;'Parameters for scoring'!R$7,1,0)+IF(L288&lt;'Parameters for scoring'!R$13,-2,0)+IF(L288&gt;'Parameters for scoring'!R$7,-1,0)</f>
        <v>3</v>
      </c>
      <c r="X288" s="36">
        <f>IF(M288&lt;'Parameters for scoring'!S$9,1,0)+IF(M288&lt;'Parameters for scoring'!S$11,-1,0)+IF(M288&lt;'Parameters for scoring'!S$8,1,0)+IF(M288&lt;'Parameters for scoring'!S$12,-1,0)+IF(M288&lt;'Parameters for scoring'!S$7,1,0)+IF(M288&lt;'Parameters for scoring'!S$13,-2,0)+IF(M288&gt;'Parameters for scoring'!S$7,-1,0)</f>
        <v>2</v>
      </c>
      <c r="Y288" s="36">
        <f>IF(N288&lt;'Parameters for scoring'!T$9,1,0)+IF(N288&lt;'Parameters for scoring'!T$11,-1,0)+IF(N288&lt;'Parameters for scoring'!T$8,1,0)+IF(N288&lt;'Parameters for scoring'!T$12,-1,0)+IF(N288&lt;'Parameters for scoring'!T$7,1,0)+IF(N288&lt;'Parameters for scoring'!T$13,-2,0)+IF(N288&gt;'Parameters for scoring'!T$7,-1,0)</f>
        <v>3</v>
      </c>
      <c r="Z288" s="36">
        <f>SUM(P288:U288)/2+V288+SUM(W288:X288)/2+Y288</f>
        <v>13.5</v>
      </c>
      <c r="AA288" s="39" t="s">
        <v>57</v>
      </c>
    </row>
    <row r="289" spans="1:27" x14ac:dyDescent="0.25">
      <c r="A289" s="42" t="str">
        <f>HYPERLINK("Structures\MMV1010683.png","MMV1010683")</f>
        <v>MMV1010683</v>
      </c>
      <c r="B289" t="s">
        <v>995</v>
      </c>
      <c r="C289" t="s">
        <v>996</v>
      </c>
      <c r="D289" t="s">
        <v>997</v>
      </c>
      <c r="E289">
        <v>340.42</v>
      </c>
      <c r="F289" s="17">
        <v>0.78260869565217395</v>
      </c>
      <c r="G289">
        <v>3</v>
      </c>
      <c r="H289">
        <v>3</v>
      </c>
      <c r="I289">
        <v>1</v>
      </c>
      <c r="J289">
        <v>59.29</v>
      </c>
      <c r="K289">
        <v>0</v>
      </c>
      <c r="L289">
        <v>3.69</v>
      </c>
      <c r="M289">
        <v>-5.32</v>
      </c>
      <c r="N289">
        <v>3.69</v>
      </c>
      <c r="O289" t="s">
        <v>994</v>
      </c>
      <c r="P289" s="36">
        <f>IF(E289&lt;'Parameters for scoring'!O$9,1,0)+IF(E289&lt;'Parameters for scoring'!O$11,-1,0)+IF(E289&lt;'Parameters for scoring'!O$8,1,0)+IF(E289&lt;'Parameters for scoring'!O$12,-1,0)+IF(E289&lt;'Parameters for scoring'!O$7,1,0)+IF(E289&lt;'Parameters for scoring'!O$13,-2,0)+IF(E289&gt;'Parameters for scoring'!O$7,-1,0)</f>
        <v>3</v>
      </c>
      <c r="Q289" s="36">
        <f>IF(F289&lt;'Parameters for scoring'!P$9,1,0)+IF(F289&lt;'Parameters for scoring'!P$11,-1,0)+IF(F289&lt;'Parameters for scoring'!P$8,1,0)+IF(F289&lt;'Parameters for scoring'!P$12,-1,0)+IF(F289&lt;'Parameters for scoring'!P$7,1,0)+IF(F289&lt;'Parameters for scoring'!P$12,-2,0)+IF(F289&gt;'Parameters for scoring'!P$7,-1,0)</f>
        <v>-1</v>
      </c>
      <c r="R289" s="36">
        <f>IF(G289='Parameters for scoring'!$U$8,3,0)+IF(G289='Parameters for scoring'!$U$7,2,0)+IF(G289='Parameters for scoring'!$U$10, 1,0)+IF(G289='Parameters for scoring'!$U$9,2,0)+IF(G289='Parameters for scoring'!$U$6,1,0)+IF(G289&gt;'Parameters for scoring'!$U$6,-1,0)+IF(G289&lt;'[1]Parameters for scoring'!$U$10,-1,0)</f>
        <v>1</v>
      </c>
      <c r="S289" s="36">
        <f>IF(H289='Parameters for scoring'!V$8,3,0)+IF(H289='Parameters for scoring'!V$7,2,0)+IF(H289='Parameters for scoring'!V$9,2,0)+IF(H289='Parameters for scoring'!V$6,1,0)+IF(H289='Parameters for scoring'!V$10,1,0)+IF(H289&gt;'Parameters for scoring'!V$6,-1,0)</f>
        <v>2</v>
      </c>
      <c r="T289" s="36">
        <f>IF(I289='Parameters for scoring'!W$8,3,0)+IF(I289='Parameters for scoring'!W$7,2,0)+IF(I289='Parameters for scoring'!W$6,1,0)+IF(I289&gt;'Parameters for scoring'!W$6,-1,0)</f>
        <v>2</v>
      </c>
      <c r="U289" s="36">
        <f>IF(J289&lt;'Parameters for scoring'!Q$9,1,0)+IF(J289&lt;'Parameters for scoring'!Q$11,-1,0)+IF(J289&lt;'Parameters for scoring'!Q$8,1,0)+IF(J289&lt;'Parameters for scoring'!Q$11,-1,0)+IF(J289&lt;'Parameters for scoring'!Q$7,1,0)+IF(J289&lt;'Parameters for scoring'!Q$11,-2,0)+IF(J289&gt;'Parameters for scoring'!Q$7,-1,0)</f>
        <v>3</v>
      </c>
      <c r="V289" s="36">
        <f>IF(K289=-1, 2,0)+IF(K289=0,3,0)+IF(K289=1, -2,0)+IF(K289&gt;1,-3,0)+IF(K289=-2, 1,0)+IF(K289&lt;-2, -1,0)</f>
        <v>3</v>
      </c>
      <c r="W289" s="36">
        <f>IF(L289&lt;'Parameters for scoring'!R$9,1,0)+IF(L289&lt;'Parameters for scoring'!R$11,-1,0)+IF(L289&lt;'Parameters for scoring'!R$8,1,0)+IF(L289&lt;'Parameters for scoring'!R$12,-1,0)+IF(L289&lt;'Parameters for scoring'!R$7,1,0)+IF(L289&lt;'Parameters for scoring'!R$13,-2,0)+IF(L289&gt;'Parameters for scoring'!R$7,-1,0)</f>
        <v>3</v>
      </c>
      <c r="X289" s="36">
        <f>IF(M289&lt;'Parameters for scoring'!S$9,1,0)+IF(M289&lt;'Parameters for scoring'!S$11,-1,0)+IF(M289&lt;'Parameters for scoring'!S$8,1,0)+IF(M289&lt;'Parameters for scoring'!S$12,-1,0)+IF(M289&lt;'Parameters for scoring'!S$7,1,0)+IF(M289&lt;'Parameters for scoring'!S$13,-2,0)+IF(M289&gt;'Parameters for scoring'!S$7,-1,0)</f>
        <v>2</v>
      </c>
      <c r="Y289" s="36">
        <f>IF(N289&lt;'Parameters for scoring'!T$9,1,0)+IF(N289&lt;'Parameters for scoring'!T$11,-1,0)+IF(N289&lt;'Parameters for scoring'!T$8,1,0)+IF(N289&lt;'Parameters for scoring'!T$12,-1,0)+IF(N289&lt;'Parameters for scoring'!T$7,1,0)+IF(N289&lt;'Parameters for scoring'!T$13,-2,0)+IF(N289&gt;'Parameters for scoring'!T$7,-1,0)</f>
        <v>3</v>
      </c>
      <c r="Z289" s="36">
        <f>SUM(P289:U289)/2+V289+SUM(W289:X289)/2+Y289</f>
        <v>13.5</v>
      </c>
      <c r="AA289" s="39" t="s">
        <v>57</v>
      </c>
    </row>
    <row r="290" spans="1:27" x14ac:dyDescent="0.25">
      <c r="A290" s="42" t="str">
        <f>HYPERLINK("Structures\MMV1487920.png","MMV1487920")</f>
        <v>MMV1487920</v>
      </c>
      <c r="B290" t="s">
        <v>1003</v>
      </c>
      <c r="C290" t="s">
        <v>1004</v>
      </c>
      <c r="D290" t="s">
        <v>1005</v>
      </c>
      <c r="E290">
        <v>394.65</v>
      </c>
      <c r="F290" s="17">
        <v>0.52173913043478259</v>
      </c>
      <c r="G290">
        <v>4</v>
      </c>
      <c r="H290">
        <v>5</v>
      </c>
      <c r="I290">
        <v>1</v>
      </c>
      <c r="J290">
        <v>89.02</v>
      </c>
      <c r="K290">
        <v>0</v>
      </c>
      <c r="L290">
        <v>3.37</v>
      </c>
      <c r="M290">
        <v>-5.75</v>
      </c>
      <c r="N290">
        <v>3.37</v>
      </c>
      <c r="O290" t="s">
        <v>1002</v>
      </c>
      <c r="P290" s="36">
        <f>IF(E290&lt;'Parameters for scoring'!O$9,1,0)+IF(E290&lt;'Parameters for scoring'!O$11,-1,0)+IF(E290&lt;'Parameters for scoring'!O$8,1,0)+IF(E290&lt;'Parameters for scoring'!O$12,-1,0)+IF(E290&lt;'Parameters for scoring'!O$7,1,0)+IF(E290&lt;'Parameters for scoring'!O$13,-2,0)+IF(E290&gt;'Parameters for scoring'!O$7,-1,0)</f>
        <v>3</v>
      </c>
      <c r="Q290" s="36">
        <f>IF(F290&lt;'Parameters for scoring'!P$9,1,0)+IF(F290&lt;'Parameters for scoring'!P$11,-1,0)+IF(F290&lt;'Parameters for scoring'!P$8,1,0)+IF(F290&lt;'Parameters for scoring'!P$12,-1,0)+IF(F290&lt;'Parameters for scoring'!P$7,1,0)+IF(F290&lt;'Parameters for scoring'!P$12,-2,0)+IF(F290&gt;'Parameters for scoring'!P$7,-1,0)</f>
        <v>1</v>
      </c>
      <c r="R290" s="36">
        <f>IF(G290='Parameters for scoring'!$U$8,3,0)+IF(G290='Parameters for scoring'!$U$7,2,0)+IF(G290='Parameters for scoring'!$U$10, 1,0)+IF(G290='Parameters for scoring'!$U$9,2,0)+IF(G290='Parameters for scoring'!$U$6,1,0)+IF(G290&gt;'Parameters for scoring'!$U$6,-1,0)+IF(G290&lt;'[1]Parameters for scoring'!$U$10,-1,0)</f>
        <v>2</v>
      </c>
      <c r="S290" s="36">
        <f>IF(H290='Parameters for scoring'!V$8,3,0)+IF(H290='Parameters for scoring'!V$7,2,0)+IF(H290='Parameters for scoring'!V$9,2,0)+IF(H290='Parameters for scoring'!V$6,1,0)+IF(H290='Parameters for scoring'!V$10,1,0)+IF(H290&gt;'Parameters for scoring'!V$6,-1,0)</f>
        <v>-1</v>
      </c>
      <c r="T290" s="36">
        <f>IF(I290='Parameters for scoring'!W$8,3,0)+IF(I290='Parameters for scoring'!W$7,2,0)+IF(I290='Parameters for scoring'!W$6,1,0)+IF(I290&gt;'Parameters for scoring'!W$6,-1,0)</f>
        <v>2</v>
      </c>
      <c r="U290" s="36">
        <f>IF(J290&lt;'Parameters for scoring'!Q$9,1,0)+IF(J290&lt;'Parameters for scoring'!Q$11,-1,0)+IF(J290&lt;'Parameters for scoring'!Q$8,1,0)+IF(J290&lt;'Parameters for scoring'!Q$11,-1,0)+IF(J290&lt;'Parameters for scoring'!Q$7,1,0)+IF(J290&lt;'Parameters for scoring'!Q$11,-2,0)+IF(J290&gt;'Parameters for scoring'!Q$7,-1,0)</f>
        <v>3</v>
      </c>
      <c r="V290" s="36">
        <f>IF(K290=-1, 2,0)+IF(K290=0,3,0)+IF(K290=1, -2,0)+IF(K290&gt;1,-3,0)+IF(K290=-2, 1,0)+IF(K290&lt;-2, -1,0)</f>
        <v>3</v>
      </c>
      <c r="W290" s="36">
        <f>IF(L290&lt;'Parameters for scoring'!R$9,1,0)+IF(L290&lt;'Parameters for scoring'!R$11,-1,0)+IF(L290&lt;'Parameters for scoring'!R$8,1,0)+IF(L290&lt;'Parameters for scoring'!R$12,-1,0)+IF(L290&lt;'Parameters for scoring'!R$7,1,0)+IF(L290&lt;'Parameters for scoring'!R$13,-2,0)+IF(L290&gt;'Parameters for scoring'!R$7,-1,0)</f>
        <v>3</v>
      </c>
      <c r="X290" s="36">
        <f>IF(M290&lt;'Parameters for scoring'!S$9,1,0)+IF(M290&lt;'Parameters for scoring'!S$11,-1,0)+IF(M290&lt;'Parameters for scoring'!S$8,1,0)+IF(M290&lt;'Parameters for scoring'!S$12,-1,0)+IF(M290&lt;'Parameters for scoring'!S$7,1,0)+IF(M290&lt;'Parameters for scoring'!S$13,-2,0)+IF(M290&gt;'Parameters for scoring'!S$7,-1,0)</f>
        <v>2</v>
      </c>
      <c r="Y290" s="36">
        <f>IF(N290&lt;'Parameters for scoring'!T$9,1,0)+IF(N290&lt;'Parameters for scoring'!T$11,-1,0)+IF(N290&lt;'Parameters for scoring'!T$8,1,0)+IF(N290&lt;'Parameters for scoring'!T$12,-1,0)+IF(N290&lt;'Parameters for scoring'!T$7,1,0)+IF(N290&lt;'Parameters for scoring'!T$13,-2,0)+IF(N290&gt;'Parameters for scoring'!T$7,-1,0)</f>
        <v>3</v>
      </c>
      <c r="Z290" s="36">
        <f>SUM(P290:U290)/2+V290+SUM(W290:X290)/2+Y290</f>
        <v>13.5</v>
      </c>
      <c r="AA290" s="39" t="s">
        <v>57</v>
      </c>
    </row>
    <row r="291" spans="1:27" x14ac:dyDescent="0.25">
      <c r="A291" s="42" t="str">
        <f>HYPERLINK("Structures\MMV1189626.png","MMV1189626")</f>
        <v>MMV1189626</v>
      </c>
      <c r="B291" t="s">
        <v>1034</v>
      </c>
      <c r="C291" t="s">
        <v>1035</v>
      </c>
      <c r="D291" t="s">
        <v>1036</v>
      </c>
      <c r="E291">
        <v>339.78</v>
      </c>
      <c r="F291" s="17">
        <v>0.83333333333333337</v>
      </c>
      <c r="G291">
        <v>4</v>
      </c>
      <c r="H291">
        <v>4</v>
      </c>
      <c r="I291">
        <v>1</v>
      </c>
      <c r="J291">
        <v>68.77</v>
      </c>
      <c r="K291">
        <v>0</v>
      </c>
      <c r="L291">
        <v>2.89</v>
      </c>
      <c r="M291">
        <v>-5.33</v>
      </c>
      <c r="N291">
        <v>2.89</v>
      </c>
      <c r="O291" t="s">
        <v>1033</v>
      </c>
      <c r="P291" s="36">
        <f>IF(E291&lt;'Parameters for scoring'!O$9,1,0)+IF(E291&lt;'Parameters for scoring'!O$11,-1,0)+IF(E291&lt;'Parameters for scoring'!O$8,1,0)+IF(E291&lt;'Parameters for scoring'!O$12,-1,0)+IF(E291&lt;'Parameters for scoring'!O$7,1,0)+IF(E291&lt;'Parameters for scoring'!O$13,-2,0)+IF(E291&gt;'Parameters for scoring'!O$7,-1,0)</f>
        <v>3</v>
      </c>
      <c r="Q291" s="36">
        <f>IF(F291&lt;'Parameters for scoring'!P$9,1,0)+IF(F291&lt;'Parameters for scoring'!P$11,-1,0)+IF(F291&lt;'Parameters for scoring'!P$8,1,0)+IF(F291&lt;'Parameters for scoring'!P$12,-1,0)+IF(F291&lt;'Parameters for scoring'!P$7,1,0)+IF(F291&lt;'Parameters for scoring'!P$12,-2,0)+IF(F291&gt;'Parameters for scoring'!P$7,-1,0)</f>
        <v>-1</v>
      </c>
      <c r="R291" s="36">
        <f>IF(G291='Parameters for scoring'!$U$8,3,0)+IF(G291='Parameters for scoring'!$U$7,2,0)+IF(G291='Parameters for scoring'!$U$10, 1,0)+IF(G291='Parameters for scoring'!$U$9,2,0)+IF(G291='Parameters for scoring'!$U$6,1,0)+IF(G291&gt;'Parameters for scoring'!$U$6,-1,0)+IF(G291&lt;'[1]Parameters for scoring'!$U$10,-1,0)</f>
        <v>2</v>
      </c>
      <c r="S291" s="36">
        <f>IF(H291='Parameters for scoring'!V$8,3,0)+IF(H291='Parameters for scoring'!V$7,2,0)+IF(H291='Parameters for scoring'!V$9,2,0)+IF(H291='Parameters for scoring'!V$6,1,0)+IF(H291='Parameters for scoring'!V$10,1,0)+IF(H291&gt;'Parameters for scoring'!V$6,-1,0)</f>
        <v>1</v>
      </c>
      <c r="T291" s="36">
        <f>IF(I291='Parameters for scoring'!W$8,3,0)+IF(I291='Parameters for scoring'!W$7,2,0)+IF(I291='Parameters for scoring'!W$6,1,0)+IF(I291&gt;'Parameters for scoring'!W$6,-1,0)</f>
        <v>2</v>
      </c>
      <c r="U291" s="36">
        <f>IF(J291&lt;'Parameters for scoring'!Q$9,1,0)+IF(J291&lt;'Parameters for scoring'!Q$11,-1,0)+IF(J291&lt;'Parameters for scoring'!Q$8,1,0)+IF(J291&lt;'Parameters for scoring'!Q$11,-1,0)+IF(J291&lt;'Parameters for scoring'!Q$7,1,0)+IF(J291&lt;'Parameters for scoring'!Q$11,-2,0)+IF(J291&gt;'Parameters for scoring'!Q$7,-1,0)</f>
        <v>3</v>
      </c>
      <c r="V291" s="36">
        <f>IF(K291=-1, 2,0)+IF(K291=0,3,0)+IF(K291=1, -2,0)+IF(K291&gt;1,-3,0)+IF(K291=-2, 1,0)+IF(K291&lt;-2, -1,0)</f>
        <v>3</v>
      </c>
      <c r="W291" s="36">
        <f>IF(L291&lt;'Parameters for scoring'!R$9,1,0)+IF(L291&lt;'Parameters for scoring'!R$11,-1,0)+IF(L291&lt;'Parameters for scoring'!R$8,1,0)+IF(L291&lt;'Parameters for scoring'!R$12,-1,0)+IF(L291&lt;'Parameters for scoring'!R$7,1,0)+IF(L291&lt;'Parameters for scoring'!R$13,-2,0)+IF(L291&gt;'Parameters for scoring'!R$7,-1,0)</f>
        <v>3</v>
      </c>
      <c r="X291" s="36">
        <f>IF(M291&lt;'Parameters for scoring'!S$9,1,0)+IF(M291&lt;'Parameters for scoring'!S$11,-1,0)+IF(M291&lt;'Parameters for scoring'!S$8,1,0)+IF(M291&lt;'Parameters for scoring'!S$12,-1,0)+IF(M291&lt;'Parameters for scoring'!S$7,1,0)+IF(M291&lt;'Parameters for scoring'!S$13,-2,0)+IF(M291&gt;'Parameters for scoring'!S$7,-1,0)</f>
        <v>2</v>
      </c>
      <c r="Y291" s="36">
        <f>IF(N291&lt;'Parameters for scoring'!T$9,1,0)+IF(N291&lt;'Parameters for scoring'!T$11,-1,0)+IF(N291&lt;'Parameters for scoring'!T$8,1,0)+IF(N291&lt;'Parameters for scoring'!T$12,-1,0)+IF(N291&lt;'Parameters for scoring'!T$7,1,0)+IF(N291&lt;'Parameters for scoring'!T$13,-2,0)+IF(N291&gt;'Parameters for scoring'!T$7,-1,0)</f>
        <v>3</v>
      </c>
      <c r="Z291" s="36">
        <f>SUM(P291:U291)/2+V291+SUM(W291:X291)/2+Y291</f>
        <v>13.5</v>
      </c>
      <c r="AA291" s="39" t="s">
        <v>57</v>
      </c>
    </row>
    <row r="292" spans="1:27" x14ac:dyDescent="0.25">
      <c r="A292" s="42" t="str">
        <f>HYPERLINK("Structures\MMV1481198.png","MMV1481198")</f>
        <v>MMV1481198</v>
      </c>
      <c r="B292" t="s">
        <v>1050</v>
      </c>
      <c r="C292" t="s">
        <v>1051</v>
      </c>
      <c r="D292" t="s">
        <v>1052</v>
      </c>
      <c r="E292">
        <v>326.39999999999998</v>
      </c>
      <c r="F292" s="17">
        <v>0.5</v>
      </c>
      <c r="G292">
        <v>3</v>
      </c>
      <c r="H292">
        <v>6</v>
      </c>
      <c r="I292">
        <v>1</v>
      </c>
      <c r="J292">
        <v>57.17</v>
      </c>
      <c r="K292">
        <v>0</v>
      </c>
      <c r="L292">
        <v>1.9</v>
      </c>
      <c r="M292">
        <v>-4.07</v>
      </c>
      <c r="N292">
        <v>1.65</v>
      </c>
      <c r="O292" t="s">
        <v>1049</v>
      </c>
      <c r="P292" s="36">
        <f>IF(E292&lt;'Parameters for scoring'!O$9,1,0)+IF(E292&lt;'Parameters for scoring'!O$11,-1,0)+IF(E292&lt;'Parameters for scoring'!O$8,1,0)+IF(E292&lt;'Parameters for scoring'!O$12,-1,0)+IF(E292&lt;'Parameters for scoring'!O$7,1,0)+IF(E292&lt;'Parameters for scoring'!O$13,-2,0)+IF(E292&gt;'Parameters for scoring'!O$7,-1,0)</f>
        <v>3</v>
      </c>
      <c r="Q292" s="36">
        <f>IF(F292&lt;'Parameters for scoring'!P$9,1,0)+IF(F292&lt;'Parameters for scoring'!P$11,-1,0)+IF(F292&lt;'Parameters for scoring'!P$8,1,0)+IF(F292&lt;'Parameters for scoring'!P$12,-1,0)+IF(F292&lt;'Parameters for scoring'!P$7,1,0)+IF(F292&lt;'Parameters for scoring'!P$12,-2,0)+IF(F292&gt;'Parameters for scoring'!P$7,-1,0)</f>
        <v>1</v>
      </c>
      <c r="R292" s="36">
        <f>IF(G292='Parameters for scoring'!$U$8,3,0)+IF(G292='Parameters for scoring'!$U$7,2,0)+IF(G292='Parameters for scoring'!$U$10, 1,0)+IF(G292='Parameters for scoring'!$U$9,2,0)+IF(G292='Parameters for scoring'!$U$6,1,0)+IF(G292&gt;'Parameters for scoring'!$U$6,-1,0)+IF(G292&lt;'[1]Parameters for scoring'!$U$10,-1,0)</f>
        <v>1</v>
      </c>
      <c r="S292" s="36">
        <f>IF(H292='Parameters for scoring'!V$8,3,0)+IF(H292='Parameters for scoring'!V$7,2,0)+IF(H292='Parameters for scoring'!V$9,2,0)+IF(H292='Parameters for scoring'!V$6,1,0)+IF(H292='Parameters for scoring'!V$10,1,0)+IF(H292&gt;'Parameters for scoring'!V$6,-1,0)</f>
        <v>-1</v>
      </c>
      <c r="T292" s="36">
        <f>IF(I292='Parameters for scoring'!W$8,3,0)+IF(I292='Parameters for scoring'!W$7,2,0)+IF(I292='Parameters for scoring'!W$6,1,0)+IF(I292&gt;'Parameters for scoring'!W$6,-1,0)</f>
        <v>2</v>
      </c>
      <c r="U292" s="36">
        <f>IF(J292&lt;'Parameters for scoring'!Q$9,1,0)+IF(J292&lt;'Parameters for scoring'!Q$11,-1,0)+IF(J292&lt;'Parameters for scoring'!Q$8,1,0)+IF(J292&lt;'Parameters for scoring'!Q$11,-1,0)+IF(J292&lt;'Parameters for scoring'!Q$7,1,0)+IF(J292&lt;'Parameters for scoring'!Q$11,-2,0)+IF(J292&gt;'Parameters for scoring'!Q$7,-1,0)</f>
        <v>3</v>
      </c>
      <c r="V292" s="36">
        <f>IF(K292=-1, 2,0)+IF(K292=0,3,0)+IF(K292=1, -2,0)+IF(K292&gt;1,-3,0)+IF(K292=-2, 1,0)+IF(K292&lt;-2, -1,0)</f>
        <v>3</v>
      </c>
      <c r="W292" s="36">
        <f>IF(L292&lt;'Parameters for scoring'!R$9,1,0)+IF(L292&lt;'Parameters for scoring'!R$11,-1,0)+IF(L292&lt;'Parameters for scoring'!R$8,1,0)+IF(L292&lt;'Parameters for scoring'!R$12,-1,0)+IF(L292&lt;'Parameters for scoring'!R$7,1,0)+IF(L292&lt;'Parameters for scoring'!R$13,-2,0)+IF(L292&gt;'Parameters for scoring'!R$7,-1,0)</f>
        <v>3</v>
      </c>
      <c r="X292" s="36">
        <f>IF(M292&lt;'Parameters for scoring'!S$9,1,0)+IF(M292&lt;'Parameters for scoring'!S$11,-1,0)+IF(M292&lt;'Parameters for scoring'!S$8,1,0)+IF(M292&lt;'Parameters for scoring'!S$12,-1,0)+IF(M292&lt;'Parameters for scoring'!S$7,1,0)+IF(M292&lt;'Parameters for scoring'!S$13,-2,0)+IF(M292&gt;'Parameters for scoring'!S$7,-1,0)</f>
        <v>3</v>
      </c>
      <c r="Y292" s="36">
        <f>IF(N292&lt;'Parameters for scoring'!T$9,1,0)+IF(N292&lt;'Parameters for scoring'!T$11,-1,0)+IF(N292&lt;'Parameters for scoring'!T$8,1,0)+IF(N292&lt;'Parameters for scoring'!T$12,-1,0)+IF(N292&lt;'Parameters for scoring'!T$7,1,0)+IF(N292&lt;'Parameters for scoring'!T$13,-2,0)+IF(N292&gt;'Parameters for scoring'!T$7,-1,0)</f>
        <v>3</v>
      </c>
      <c r="Z292" s="36">
        <f>SUM(P292:U292)/2+V292+SUM(W292:X292)/2+Y292</f>
        <v>13.5</v>
      </c>
      <c r="AA292" s="39" t="s">
        <v>57</v>
      </c>
    </row>
    <row r="293" spans="1:27" x14ac:dyDescent="0.25">
      <c r="A293" s="42" t="str">
        <f>HYPERLINK("Structures\MMV1427457.png","MMV1427457")</f>
        <v>MMV1427457</v>
      </c>
      <c r="B293" t="s">
        <v>1144</v>
      </c>
      <c r="C293" t="s">
        <v>1145</v>
      </c>
      <c r="D293" t="s">
        <v>1146</v>
      </c>
      <c r="E293">
        <v>408.47300000000001</v>
      </c>
      <c r="F293" s="41">
        <v>0.56666666666666665</v>
      </c>
      <c r="G293">
        <v>9</v>
      </c>
      <c r="H293">
        <v>3</v>
      </c>
      <c r="I293">
        <v>1</v>
      </c>
      <c r="J293">
        <v>54.71</v>
      </c>
      <c r="K293">
        <v>0</v>
      </c>
      <c r="L293">
        <v>3.92</v>
      </c>
      <c r="M293">
        <v>-5.04</v>
      </c>
      <c r="N293">
        <v>3.95</v>
      </c>
      <c r="O293" t="s">
        <v>1143</v>
      </c>
      <c r="P293" s="36">
        <f>IF(E293&lt;'Parameters for scoring'!O$9,1,0)+IF(E293&lt;'Parameters for scoring'!O$11,-1,0)+IF(E293&lt;'Parameters for scoring'!O$8,1,0)+IF(E293&lt;'Parameters for scoring'!O$12,-1,0)+IF(E293&lt;'Parameters for scoring'!O$7,1,0)+IF(E293&lt;'Parameters for scoring'!O$13,-2,0)+IF(E293&gt;'Parameters for scoring'!O$7,-1,0)</f>
        <v>2</v>
      </c>
      <c r="Q293" s="36">
        <f>IF(F293&lt;'Parameters for scoring'!P$9,1,0)+IF(F293&lt;'Parameters for scoring'!P$11,-1,0)+IF(F293&lt;'Parameters for scoring'!P$8,1,0)+IF(F293&lt;'Parameters for scoring'!P$12,-1,0)+IF(F293&lt;'Parameters for scoring'!P$7,1,0)+IF(F293&lt;'Parameters for scoring'!P$12,-2,0)+IF(F293&gt;'Parameters for scoring'!P$7,-1,0)</f>
        <v>1</v>
      </c>
      <c r="R293" s="36">
        <f>IF(G293='Parameters for scoring'!$U$8,3,0)+IF(G293='Parameters for scoring'!$U$7,2,0)+IF(G293='Parameters for scoring'!$U$10, 1,0)+IF(G293='Parameters for scoring'!$U$9,2,0)+IF(G293='Parameters for scoring'!$U$6,1,0)+IF(G293&gt;'Parameters for scoring'!$U$6,-1,0)+IF(G293&lt;'[1]Parameters for scoring'!$U$10,-1,0)</f>
        <v>-1</v>
      </c>
      <c r="S293" s="36">
        <f>IF(H293='Parameters for scoring'!V$8,3,0)+IF(H293='Parameters for scoring'!V$7,2,0)+IF(H293='Parameters for scoring'!V$9,2,0)+IF(H293='Parameters for scoring'!V$6,1,0)+IF(H293='Parameters for scoring'!V$10,1,0)+IF(H293&gt;'Parameters for scoring'!V$6,-1,0)</f>
        <v>2</v>
      </c>
      <c r="T293" s="36">
        <f>IF(I293='Parameters for scoring'!W$8,3,0)+IF(I293='Parameters for scoring'!W$7,2,0)+IF(I293='Parameters for scoring'!W$6,1,0)+IF(I293&gt;'Parameters for scoring'!W$6,-1,0)</f>
        <v>2</v>
      </c>
      <c r="U293" s="36">
        <f>IF(J293&lt;'Parameters for scoring'!Q$9,1,0)+IF(J293&lt;'Parameters for scoring'!Q$11,-1,0)+IF(J293&lt;'Parameters for scoring'!Q$8,1,0)+IF(J293&lt;'Parameters for scoring'!Q$11,-1,0)+IF(J293&lt;'Parameters for scoring'!Q$7,1,0)+IF(J293&lt;'Parameters for scoring'!Q$11,-2,0)+IF(J293&gt;'Parameters for scoring'!Q$7,-1,0)</f>
        <v>3</v>
      </c>
      <c r="V293" s="36">
        <f>IF(K293=-1, 2,0)+IF(K293=0,3,0)+IF(K293=1, -2,0)+IF(K293&gt;1,-3,0)+IF(K293=-2, 1,0)+IF(K293&lt;-2, -1,0)</f>
        <v>3</v>
      </c>
      <c r="W293" s="36">
        <f>IF(L293&lt;'Parameters for scoring'!R$9,1,0)+IF(L293&lt;'Parameters for scoring'!R$11,-1,0)+IF(L293&lt;'Parameters for scoring'!R$8,1,0)+IF(L293&lt;'Parameters for scoring'!R$12,-1,0)+IF(L293&lt;'Parameters for scoring'!R$7,1,0)+IF(L293&lt;'Parameters for scoring'!R$13,-2,0)+IF(L293&gt;'Parameters for scoring'!R$7,-1,0)</f>
        <v>3</v>
      </c>
      <c r="X293" s="36">
        <f>IF(M293&lt;'Parameters for scoring'!S$9,1,0)+IF(M293&lt;'Parameters for scoring'!S$11,-1,0)+IF(M293&lt;'Parameters for scoring'!S$8,1,0)+IF(M293&lt;'Parameters for scoring'!S$12,-1,0)+IF(M293&lt;'Parameters for scoring'!S$7,1,0)+IF(M293&lt;'Parameters for scoring'!S$13,-2,0)+IF(M293&gt;'Parameters for scoring'!S$7,-1,0)</f>
        <v>3</v>
      </c>
      <c r="Y293" s="36">
        <f>IF(N293&lt;'Parameters for scoring'!T$9,1,0)+IF(N293&lt;'Parameters for scoring'!T$11,-1,0)+IF(N293&lt;'Parameters for scoring'!T$8,1,0)+IF(N293&lt;'Parameters for scoring'!T$12,-1,0)+IF(N293&lt;'Parameters for scoring'!T$7,1,0)+IF(N293&lt;'Parameters for scoring'!T$13,-2,0)+IF(N293&gt;'Parameters for scoring'!T$7,-1,0)</f>
        <v>3</v>
      </c>
      <c r="Z293" s="36">
        <f>SUM(P293:U293)/2+V293+SUM(W293:X293)/2+Y293</f>
        <v>13.5</v>
      </c>
      <c r="AA293" s="39" t="s">
        <v>57</v>
      </c>
    </row>
    <row r="294" spans="1:27" x14ac:dyDescent="0.25">
      <c r="A294" s="42" t="str">
        <f>HYPERLINK("Structures\MMV561564.png","MMV561564")</f>
        <v>MMV561564</v>
      </c>
      <c r="B294" t="s">
        <v>1300</v>
      </c>
      <c r="C294" t="s">
        <v>1301</v>
      </c>
      <c r="D294" t="s">
        <v>1302</v>
      </c>
      <c r="E294">
        <v>274.12099999999998</v>
      </c>
      <c r="F294" s="17">
        <v>0.9375</v>
      </c>
      <c r="G294">
        <v>1</v>
      </c>
      <c r="H294">
        <v>2</v>
      </c>
      <c r="I294">
        <v>1</v>
      </c>
      <c r="J294">
        <v>41.57</v>
      </c>
      <c r="K294">
        <v>0</v>
      </c>
      <c r="L294">
        <v>4.01</v>
      </c>
      <c r="M294">
        <v>-4.88</v>
      </c>
      <c r="N294">
        <v>3.16</v>
      </c>
      <c r="O294" t="s">
        <v>2507</v>
      </c>
      <c r="P294" s="36">
        <f>IF(E294&lt;'Parameters for scoring'!O$9,1,0)+IF(E294&lt;'Parameters for scoring'!O$11,-1,0)+IF(E294&lt;'Parameters for scoring'!O$8,1,0)+IF(E294&lt;'Parameters for scoring'!O$12,-1,0)+IF(E294&lt;'Parameters for scoring'!O$7,1,0)+IF(E294&lt;'Parameters for scoring'!O$13,-2,0)+IF(E294&gt;'Parameters for scoring'!O$7,-1,0)</f>
        <v>3</v>
      </c>
      <c r="Q294" s="36">
        <f>IF(F294&lt;'Parameters for scoring'!P$9,1,0)+IF(F294&lt;'Parameters for scoring'!P$11,-1,0)+IF(F294&lt;'Parameters for scoring'!P$8,1,0)+IF(F294&lt;'Parameters for scoring'!P$12,-1,0)+IF(F294&lt;'Parameters for scoring'!P$7,1,0)+IF(F294&lt;'Parameters for scoring'!P$12,-2,0)+IF(F294&gt;'Parameters for scoring'!P$7,-1,0)</f>
        <v>-1</v>
      </c>
      <c r="R294" s="36">
        <f>IF(G294='Parameters for scoring'!$U$8,3,0)+IF(G294='Parameters for scoring'!$U$7,2,0)+IF(G294='Parameters for scoring'!$U$10, 1,0)+IF(G294='Parameters for scoring'!$U$9,2,0)+IF(G294='Parameters for scoring'!$U$6,1,0)+IF(G294&gt;'Parameters for scoring'!$U$6,-1,0)+IF(G294&lt;'[1]Parameters for scoring'!$U$10,-1,0)</f>
        <v>-1</v>
      </c>
      <c r="S294" s="36">
        <f>IF(H294='Parameters for scoring'!V$8,3,0)+IF(H294='Parameters for scoring'!V$7,2,0)+IF(H294='Parameters for scoring'!V$9,2,0)+IF(H294='Parameters for scoring'!V$6,1,0)+IF(H294='Parameters for scoring'!V$10,1,0)+IF(H294&gt;'Parameters for scoring'!V$6,-1,0)</f>
        <v>3</v>
      </c>
      <c r="T294" s="36">
        <f>IF(I294='Parameters for scoring'!W$8,3,0)+IF(I294='Parameters for scoring'!W$7,2,0)+IF(I294='Parameters for scoring'!W$6,1,0)+IF(I294&gt;'Parameters for scoring'!W$6,-1,0)</f>
        <v>2</v>
      </c>
      <c r="U294" s="36">
        <f>IF(J294&lt;'Parameters for scoring'!Q$9,1,0)+IF(J294&lt;'Parameters for scoring'!Q$11,-1,0)+IF(J294&lt;'Parameters for scoring'!Q$8,1,0)+IF(J294&lt;'Parameters for scoring'!Q$11,-1,0)+IF(J294&lt;'Parameters for scoring'!Q$7,1,0)+IF(J294&lt;'Parameters for scoring'!Q$11,-2,0)+IF(J294&gt;'Parameters for scoring'!Q$7,-1,0)</f>
        <v>3</v>
      </c>
      <c r="V294" s="36">
        <f>IF(K294=-1, 2,0)+IF(K294=0,3,0)+IF(K294=1, -2,0)+IF(K294&gt;1,-3,0)+IF(K294=-2, 1,0)+IF(K294&lt;-2, -1,0)</f>
        <v>3</v>
      </c>
      <c r="W294" s="36">
        <f>IF(L294&lt;'Parameters for scoring'!R$9,1,0)+IF(L294&lt;'Parameters for scoring'!R$11,-1,0)+IF(L294&lt;'Parameters for scoring'!R$8,1,0)+IF(L294&lt;'Parameters for scoring'!R$12,-1,0)+IF(L294&lt;'Parameters for scoring'!R$7,1,0)+IF(L294&lt;'Parameters for scoring'!R$13,-2,0)+IF(L294&gt;'Parameters for scoring'!R$7,-1,0)</f>
        <v>3</v>
      </c>
      <c r="X294" s="36">
        <f>IF(M294&lt;'Parameters for scoring'!S$9,1,0)+IF(M294&lt;'Parameters for scoring'!S$11,-1,0)+IF(M294&lt;'Parameters for scoring'!S$8,1,0)+IF(M294&lt;'Parameters for scoring'!S$12,-1,0)+IF(M294&lt;'Parameters for scoring'!S$7,1,0)+IF(M294&lt;'Parameters for scoring'!S$13,-2,0)+IF(M294&gt;'Parameters for scoring'!S$7,-1,0)</f>
        <v>3</v>
      </c>
      <c r="Y294" s="36">
        <f>IF(N294&lt;'Parameters for scoring'!T$9,1,0)+IF(N294&lt;'Parameters for scoring'!T$11,-1,0)+IF(N294&lt;'Parameters for scoring'!T$8,1,0)+IF(N294&lt;'Parameters for scoring'!T$12,-1,0)+IF(N294&lt;'Parameters for scoring'!T$7,1,0)+IF(N294&lt;'Parameters for scoring'!T$13,-2,0)+IF(N294&gt;'Parameters for scoring'!T$7,-1,0)</f>
        <v>3</v>
      </c>
      <c r="Z294" s="36">
        <f>SUM(P294:U294)/2+V294+SUM(W294:X294)/2+Y294</f>
        <v>13.5</v>
      </c>
      <c r="AA294" s="39" t="s">
        <v>57</v>
      </c>
    </row>
    <row r="295" spans="1:27" x14ac:dyDescent="0.25">
      <c r="A295" s="42" t="str">
        <f>HYPERLINK("Structures\MMV1189050.png","MMV1189050")</f>
        <v>MMV1189050</v>
      </c>
      <c r="B295" t="s">
        <v>1425</v>
      </c>
      <c r="C295" t="s">
        <v>1426</v>
      </c>
      <c r="D295" t="s">
        <v>1427</v>
      </c>
      <c r="E295">
        <v>321.39999999999998</v>
      </c>
      <c r="F295" s="41">
        <v>0.82608695652173914</v>
      </c>
      <c r="G295">
        <v>5</v>
      </c>
      <c r="H295">
        <v>4</v>
      </c>
      <c r="I295">
        <v>1</v>
      </c>
      <c r="J295">
        <v>47.04</v>
      </c>
      <c r="K295">
        <v>0</v>
      </c>
      <c r="L295">
        <v>3.99</v>
      </c>
      <c r="M295">
        <v>-6.67</v>
      </c>
      <c r="N295">
        <v>3.99</v>
      </c>
      <c r="O295" t="s">
        <v>1424</v>
      </c>
      <c r="P295" s="36">
        <f>IF(E295&lt;'Parameters for scoring'!O$9,1,0)+IF(E295&lt;'Parameters for scoring'!O$11,-1,0)+IF(E295&lt;'Parameters for scoring'!O$8,1,0)+IF(E295&lt;'Parameters for scoring'!O$12,-1,0)+IF(E295&lt;'Parameters for scoring'!O$7,1,0)+IF(E295&lt;'Parameters for scoring'!O$13,-2,0)+IF(E295&gt;'Parameters for scoring'!O$7,-1,0)</f>
        <v>3</v>
      </c>
      <c r="Q295" s="36">
        <f>IF(F295&lt;'Parameters for scoring'!P$9,1,0)+IF(F295&lt;'Parameters for scoring'!P$11,-1,0)+IF(F295&lt;'Parameters for scoring'!P$8,1,0)+IF(F295&lt;'Parameters for scoring'!P$12,-1,0)+IF(F295&lt;'Parameters for scoring'!P$7,1,0)+IF(F295&lt;'Parameters for scoring'!P$12,-2,0)+IF(F295&gt;'Parameters for scoring'!P$7,-1,0)</f>
        <v>-1</v>
      </c>
      <c r="R295" s="36">
        <f>IF(G295='Parameters for scoring'!$U$8,3,0)+IF(G295='Parameters for scoring'!$U$7,2,0)+IF(G295='Parameters for scoring'!$U$10, 1,0)+IF(G295='Parameters for scoring'!$U$9,2,0)+IF(G295='Parameters for scoring'!$U$6,1,0)+IF(G295&gt;'Parameters for scoring'!$U$6,-1,0)+IF(G295&lt;'[1]Parameters for scoring'!$U$10,-1,0)</f>
        <v>3</v>
      </c>
      <c r="S295" s="36">
        <f>IF(H295='Parameters for scoring'!V$8,3,0)+IF(H295='Parameters for scoring'!V$7,2,0)+IF(H295='Parameters for scoring'!V$9,2,0)+IF(H295='Parameters for scoring'!V$6,1,0)+IF(H295='Parameters for scoring'!V$10,1,0)+IF(H295&gt;'Parameters for scoring'!V$6,-1,0)</f>
        <v>1</v>
      </c>
      <c r="T295" s="36">
        <f>IF(I295='Parameters for scoring'!W$8,3,0)+IF(I295='Parameters for scoring'!W$7,2,0)+IF(I295='Parameters for scoring'!W$6,1,0)+IF(I295&gt;'Parameters for scoring'!W$6,-1,0)</f>
        <v>2</v>
      </c>
      <c r="U295" s="36">
        <f>IF(J295&lt;'Parameters for scoring'!Q$9,1,0)+IF(J295&lt;'Parameters for scoring'!Q$11,-1,0)+IF(J295&lt;'Parameters for scoring'!Q$8,1,0)+IF(J295&lt;'Parameters for scoring'!Q$11,-1,0)+IF(J295&lt;'Parameters for scoring'!Q$7,1,0)+IF(J295&lt;'Parameters for scoring'!Q$11,-2,0)+IF(J295&gt;'Parameters for scoring'!Q$7,-1,0)</f>
        <v>3</v>
      </c>
      <c r="V295" s="36">
        <f>IF(K295=-1, 2,0)+IF(K295=0,3,0)+IF(K295=1, -2,0)+IF(K295&gt;1,-3,0)+IF(K295=-2, 1,0)+IF(K295&lt;-2, -1,0)</f>
        <v>3</v>
      </c>
      <c r="W295" s="36">
        <f>IF(L295&lt;'Parameters for scoring'!R$9,1,0)+IF(L295&lt;'Parameters for scoring'!R$11,-1,0)+IF(L295&lt;'Parameters for scoring'!R$8,1,0)+IF(L295&lt;'Parameters for scoring'!R$12,-1,0)+IF(L295&lt;'Parameters for scoring'!R$7,1,0)+IF(L295&lt;'Parameters for scoring'!R$13,-2,0)+IF(L295&gt;'Parameters for scoring'!R$7,-1,0)</f>
        <v>3</v>
      </c>
      <c r="X295" s="36">
        <f>IF(M295&lt;'Parameters for scoring'!S$9,1,0)+IF(M295&lt;'Parameters for scoring'!S$11,-1,0)+IF(M295&lt;'Parameters for scoring'!S$8,1,0)+IF(M295&lt;'Parameters for scoring'!S$12,-1,0)+IF(M295&lt;'Parameters for scoring'!S$7,1,0)+IF(M295&lt;'Parameters for scoring'!S$13,-2,0)+IF(M295&gt;'Parameters for scoring'!S$7,-1,0)</f>
        <v>1</v>
      </c>
      <c r="Y295" s="36">
        <f>IF(N295&lt;'Parameters for scoring'!T$9,1,0)+IF(N295&lt;'Parameters for scoring'!T$11,-1,0)+IF(N295&lt;'Parameters for scoring'!T$8,1,0)+IF(N295&lt;'Parameters for scoring'!T$12,-1,0)+IF(N295&lt;'Parameters for scoring'!T$7,1,0)+IF(N295&lt;'Parameters for scoring'!T$13,-2,0)+IF(N295&gt;'Parameters for scoring'!T$7,-1,0)</f>
        <v>3</v>
      </c>
      <c r="Z295" s="36">
        <f>SUM(P295:U295)/2+V295+SUM(W295:X295)/2+Y295</f>
        <v>13.5</v>
      </c>
      <c r="AA295" s="39" t="s">
        <v>57</v>
      </c>
    </row>
    <row r="296" spans="1:27" x14ac:dyDescent="0.25">
      <c r="A296" s="42" t="str">
        <f>HYPERLINK("Structures\MMV1042747.png","MMV1042747")</f>
        <v>MMV1042747</v>
      </c>
      <c r="B296" t="s">
        <v>1441</v>
      </c>
      <c r="C296" t="s">
        <v>1442</v>
      </c>
      <c r="D296" t="s">
        <v>1443</v>
      </c>
      <c r="E296">
        <v>373.43</v>
      </c>
      <c r="F296" s="41">
        <v>0.57692307692307687</v>
      </c>
      <c r="G296">
        <v>6</v>
      </c>
      <c r="H296">
        <v>5</v>
      </c>
      <c r="I296">
        <v>2</v>
      </c>
      <c r="J296">
        <v>81.709999999999994</v>
      </c>
      <c r="K296">
        <v>0</v>
      </c>
      <c r="L296">
        <v>3.04</v>
      </c>
      <c r="M296">
        <v>-4.42</v>
      </c>
      <c r="N296">
        <v>3.18</v>
      </c>
      <c r="O296" t="s">
        <v>1440</v>
      </c>
      <c r="P296" s="36">
        <f>IF(E296&lt;'Parameters for scoring'!O$9,1,0)+IF(E296&lt;'Parameters for scoring'!O$11,-1,0)+IF(E296&lt;'Parameters for scoring'!O$8,1,0)+IF(E296&lt;'Parameters for scoring'!O$12,-1,0)+IF(E296&lt;'Parameters for scoring'!O$7,1,0)+IF(E296&lt;'Parameters for scoring'!O$13,-2,0)+IF(E296&gt;'Parameters for scoring'!O$7,-1,0)</f>
        <v>3</v>
      </c>
      <c r="Q296" s="36">
        <f>IF(F296&lt;'Parameters for scoring'!P$9,1,0)+IF(F296&lt;'Parameters for scoring'!P$11,-1,0)+IF(F296&lt;'Parameters for scoring'!P$8,1,0)+IF(F296&lt;'Parameters for scoring'!P$12,-1,0)+IF(F296&lt;'Parameters for scoring'!P$7,1,0)+IF(F296&lt;'Parameters for scoring'!P$12,-2,0)+IF(F296&gt;'Parameters for scoring'!P$7,-1,0)</f>
        <v>1</v>
      </c>
      <c r="R296" s="36">
        <f>IF(G296='Parameters for scoring'!$U$8,3,0)+IF(G296='Parameters for scoring'!$U$7,2,0)+IF(G296='Parameters for scoring'!$U$10, 1,0)+IF(G296='Parameters for scoring'!$U$9,2,0)+IF(G296='Parameters for scoring'!$U$6,1,0)+IF(G296&gt;'Parameters for scoring'!$U$6,-1,0)+IF(G296&lt;'[1]Parameters for scoring'!$U$10,-1,0)</f>
        <v>2</v>
      </c>
      <c r="S296" s="36">
        <f>IF(H296='Parameters for scoring'!V$8,3,0)+IF(H296='Parameters for scoring'!V$7,2,0)+IF(H296='Parameters for scoring'!V$9,2,0)+IF(H296='Parameters for scoring'!V$6,1,0)+IF(H296='Parameters for scoring'!V$10,1,0)+IF(H296&gt;'Parameters for scoring'!V$6,-1,0)</f>
        <v>-1</v>
      </c>
      <c r="T296" s="36">
        <f>IF(I296='Parameters for scoring'!W$8,3,0)+IF(I296='Parameters for scoring'!W$7,2,0)+IF(I296='Parameters for scoring'!W$6,1,0)+IF(I296&gt;'Parameters for scoring'!W$6,-1,0)</f>
        <v>1</v>
      </c>
      <c r="U296" s="36">
        <f>IF(J296&lt;'Parameters for scoring'!Q$9,1,0)+IF(J296&lt;'Parameters for scoring'!Q$11,-1,0)+IF(J296&lt;'Parameters for scoring'!Q$8,1,0)+IF(J296&lt;'Parameters for scoring'!Q$11,-1,0)+IF(J296&lt;'Parameters for scoring'!Q$7,1,0)+IF(J296&lt;'Parameters for scoring'!Q$11,-2,0)+IF(J296&gt;'Parameters for scoring'!Q$7,-1,0)</f>
        <v>3</v>
      </c>
      <c r="V296" s="36">
        <f>IF(K296=-1, 2,0)+IF(K296=0,3,0)+IF(K296=1, -2,0)+IF(K296&gt;1,-3,0)+IF(K296=-2, 1,0)+IF(K296&lt;-2, -1,0)</f>
        <v>3</v>
      </c>
      <c r="W296" s="36">
        <f>IF(L296&lt;'Parameters for scoring'!R$9,1,0)+IF(L296&lt;'Parameters for scoring'!R$11,-1,0)+IF(L296&lt;'Parameters for scoring'!R$8,1,0)+IF(L296&lt;'Parameters for scoring'!R$12,-1,0)+IF(L296&lt;'Parameters for scoring'!R$7,1,0)+IF(L296&lt;'Parameters for scoring'!R$13,-2,0)+IF(L296&gt;'Parameters for scoring'!R$7,-1,0)</f>
        <v>3</v>
      </c>
      <c r="X296" s="36">
        <f>IF(M296&lt;'Parameters for scoring'!S$9,1,0)+IF(M296&lt;'Parameters for scoring'!S$11,-1,0)+IF(M296&lt;'Parameters for scoring'!S$8,1,0)+IF(M296&lt;'Parameters for scoring'!S$12,-1,0)+IF(M296&lt;'Parameters for scoring'!S$7,1,0)+IF(M296&lt;'Parameters for scoring'!S$13,-2,0)+IF(M296&gt;'Parameters for scoring'!S$7,-1,0)</f>
        <v>3</v>
      </c>
      <c r="Y296" s="36">
        <f>IF(N296&lt;'Parameters for scoring'!T$9,1,0)+IF(N296&lt;'Parameters for scoring'!T$11,-1,0)+IF(N296&lt;'Parameters for scoring'!T$8,1,0)+IF(N296&lt;'Parameters for scoring'!T$12,-1,0)+IF(N296&lt;'Parameters for scoring'!T$7,1,0)+IF(N296&lt;'Parameters for scoring'!T$13,-2,0)+IF(N296&gt;'Parameters for scoring'!T$7,-1,0)</f>
        <v>3</v>
      </c>
      <c r="Z296" s="36">
        <f>SUM(P296:U296)/2+V296+SUM(W296:X296)/2+Y296</f>
        <v>13.5</v>
      </c>
      <c r="AA296" s="39" t="s">
        <v>57</v>
      </c>
    </row>
    <row r="297" spans="1:27" x14ac:dyDescent="0.25">
      <c r="A297" s="42" t="str">
        <f>HYPERLINK("Structures\MMV1057181.png","MMV1057181")</f>
        <v>MMV1057181</v>
      </c>
      <c r="B297" t="s">
        <v>1544</v>
      </c>
      <c r="C297" t="s">
        <v>1545</v>
      </c>
      <c r="D297" t="s">
        <v>811</v>
      </c>
      <c r="E297">
        <v>359.38900000000001</v>
      </c>
      <c r="F297" s="17">
        <v>0.70370370370370372</v>
      </c>
      <c r="G297">
        <v>5</v>
      </c>
      <c r="H297">
        <v>5</v>
      </c>
      <c r="I297">
        <v>1</v>
      </c>
      <c r="J297">
        <v>81.41</v>
      </c>
      <c r="K297">
        <v>0</v>
      </c>
      <c r="L297">
        <v>2.7</v>
      </c>
      <c r="M297">
        <v>-5.16</v>
      </c>
      <c r="N297">
        <v>2.7</v>
      </c>
      <c r="O297" t="s">
        <v>1543</v>
      </c>
      <c r="P297" s="36">
        <f>IF(E297&lt;'Parameters for scoring'!O$9,1,0)+IF(E297&lt;'Parameters for scoring'!O$11,-1,0)+IF(E297&lt;'Parameters for scoring'!O$8,1,0)+IF(E297&lt;'Parameters for scoring'!O$12,-1,0)+IF(E297&lt;'Parameters for scoring'!O$7,1,0)+IF(E297&lt;'Parameters for scoring'!O$13,-2,0)+IF(E297&gt;'Parameters for scoring'!O$7,-1,0)</f>
        <v>3</v>
      </c>
      <c r="Q297" s="36">
        <f>IF(F297&lt;'Parameters for scoring'!P$9,1,0)+IF(F297&lt;'Parameters for scoring'!P$11,-1,0)+IF(F297&lt;'Parameters for scoring'!P$8,1,0)+IF(F297&lt;'Parameters for scoring'!P$12,-1,0)+IF(F297&lt;'Parameters for scoring'!P$7,1,0)+IF(F297&lt;'Parameters for scoring'!P$12,-2,0)+IF(F297&gt;'Parameters for scoring'!P$7,-1,0)</f>
        <v>-1</v>
      </c>
      <c r="R297" s="36">
        <f>IF(G297='Parameters for scoring'!$U$8,3,0)+IF(G297='Parameters for scoring'!$U$7,2,0)+IF(G297='Parameters for scoring'!$U$10, 1,0)+IF(G297='Parameters for scoring'!$U$9,2,0)+IF(G297='Parameters for scoring'!$U$6,1,0)+IF(G297&gt;'Parameters for scoring'!$U$6,-1,0)+IF(G297&lt;'[1]Parameters for scoring'!$U$10,-1,0)</f>
        <v>3</v>
      </c>
      <c r="S297" s="36">
        <f>IF(H297='Parameters for scoring'!V$8,3,0)+IF(H297='Parameters for scoring'!V$7,2,0)+IF(H297='Parameters for scoring'!V$9,2,0)+IF(H297='Parameters for scoring'!V$6,1,0)+IF(H297='Parameters for scoring'!V$10,1,0)+IF(H297&gt;'Parameters for scoring'!V$6,-1,0)</f>
        <v>-1</v>
      </c>
      <c r="T297" s="36">
        <f>IF(I297='Parameters for scoring'!W$8,3,0)+IF(I297='Parameters for scoring'!W$7,2,0)+IF(I297='Parameters for scoring'!W$6,1,0)+IF(I297&gt;'Parameters for scoring'!W$6,-1,0)</f>
        <v>2</v>
      </c>
      <c r="U297" s="36">
        <f>IF(J297&lt;'Parameters for scoring'!Q$9,1,0)+IF(J297&lt;'Parameters for scoring'!Q$11,-1,0)+IF(J297&lt;'Parameters for scoring'!Q$8,1,0)+IF(J297&lt;'Parameters for scoring'!Q$11,-1,0)+IF(J297&lt;'Parameters for scoring'!Q$7,1,0)+IF(J297&lt;'Parameters for scoring'!Q$11,-2,0)+IF(J297&gt;'Parameters for scoring'!Q$7,-1,0)</f>
        <v>3</v>
      </c>
      <c r="V297" s="36">
        <f>IF(K297=-1, 2,0)+IF(K297=0,3,0)+IF(K297=1, -2,0)+IF(K297&gt;1,-3,0)+IF(K297=-2, 1,0)+IF(K297&lt;-2, -1,0)</f>
        <v>3</v>
      </c>
      <c r="W297" s="36">
        <f>IF(L297&lt;'Parameters for scoring'!R$9,1,0)+IF(L297&lt;'Parameters for scoring'!R$11,-1,0)+IF(L297&lt;'Parameters for scoring'!R$8,1,0)+IF(L297&lt;'Parameters for scoring'!R$12,-1,0)+IF(L297&lt;'Parameters for scoring'!R$7,1,0)+IF(L297&lt;'Parameters for scoring'!R$13,-2,0)+IF(L297&gt;'Parameters for scoring'!R$7,-1,0)</f>
        <v>3</v>
      </c>
      <c r="X297" s="36">
        <f>IF(M297&lt;'Parameters for scoring'!S$9,1,0)+IF(M297&lt;'Parameters for scoring'!S$11,-1,0)+IF(M297&lt;'Parameters for scoring'!S$8,1,0)+IF(M297&lt;'Parameters for scoring'!S$12,-1,0)+IF(M297&lt;'Parameters for scoring'!S$7,1,0)+IF(M297&lt;'Parameters for scoring'!S$13,-2,0)+IF(M297&gt;'Parameters for scoring'!S$7,-1,0)</f>
        <v>3</v>
      </c>
      <c r="Y297" s="36">
        <f>IF(N297&lt;'Parameters for scoring'!T$9,1,0)+IF(N297&lt;'Parameters for scoring'!T$11,-1,0)+IF(N297&lt;'Parameters for scoring'!T$8,1,0)+IF(N297&lt;'Parameters for scoring'!T$12,-1,0)+IF(N297&lt;'Parameters for scoring'!T$7,1,0)+IF(N297&lt;'Parameters for scoring'!T$13,-2,0)+IF(N297&gt;'Parameters for scoring'!T$7,-1,0)</f>
        <v>3</v>
      </c>
      <c r="Z297" s="36">
        <f>SUM(P297:U297)/2+V297+SUM(W297:X297)/2+Y297</f>
        <v>13.5</v>
      </c>
      <c r="AA297" s="39" t="s">
        <v>57</v>
      </c>
    </row>
    <row r="298" spans="1:27" x14ac:dyDescent="0.25">
      <c r="A298" s="42" t="str">
        <f>HYPERLINK("Structures\MMV1170432.png","MMV1170432")</f>
        <v>MMV1170432</v>
      </c>
      <c r="B298" t="s">
        <v>1551</v>
      </c>
      <c r="C298" t="s">
        <v>1552</v>
      </c>
      <c r="D298" t="s">
        <v>1553</v>
      </c>
      <c r="E298">
        <v>460.53399999999999</v>
      </c>
      <c r="F298" s="17">
        <v>0.5</v>
      </c>
      <c r="G298">
        <v>6</v>
      </c>
      <c r="H298">
        <v>5</v>
      </c>
      <c r="I298">
        <v>1</v>
      </c>
      <c r="J298">
        <v>85.69</v>
      </c>
      <c r="K298">
        <v>0</v>
      </c>
      <c r="L298">
        <v>2.4500000000000002</v>
      </c>
      <c r="M298">
        <v>-4.62</v>
      </c>
      <c r="N298">
        <v>2.4500000000000002</v>
      </c>
      <c r="O298" t="s">
        <v>1550</v>
      </c>
      <c r="P298" s="36">
        <f>IF(E298&lt;'Parameters for scoring'!O$9,1,0)+IF(E298&lt;'Parameters for scoring'!O$11,-1,0)+IF(E298&lt;'Parameters for scoring'!O$8,1,0)+IF(E298&lt;'Parameters for scoring'!O$12,-1,0)+IF(E298&lt;'Parameters for scoring'!O$7,1,0)+IF(E298&lt;'Parameters for scoring'!O$13,-2,0)+IF(E298&gt;'Parameters for scoring'!O$7,-1,0)</f>
        <v>2</v>
      </c>
      <c r="Q298" s="36">
        <f>IF(F298&lt;'Parameters for scoring'!P$9,1,0)+IF(F298&lt;'Parameters for scoring'!P$11,-1,0)+IF(F298&lt;'Parameters for scoring'!P$8,1,0)+IF(F298&lt;'Parameters for scoring'!P$12,-1,0)+IF(F298&lt;'Parameters for scoring'!P$7,1,0)+IF(F298&lt;'Parameters for scoring'!P$12,-2,0)+IF(F298&gt;'Parameters for scoring'!P$7,-1,0)</f>
        <v>1</v>
      </c>
      <c r="R298" s="36">
        <f>IF(G298='Parameters for scoring'!$U$8,3,0)+IF(G298='Parameters for scoring'!$U$7,2,0)+IF(G298='Parameters for scoring'!$U$10, 1,0)+IF(G298='Parameters for scoring'!$U$9,2,0)+IF(G298='Parameters for scoring'!$U$6,1,0)+IF(G298&gt;'Parameters for scoring'!$U$6,-1,0)+IF(G298&lt;'[1]Parameters for scoring'!$U$10,-1,0)</f>
        <v>2</v>
      </c>
      <c r="S298" s="36">
        <f>IF(H298='Parameters for scoring'!V$8,3,0)+IF(H298='Parameters for scoring'!V$7,2,0)+IF(H298='Parameters for scoring'!V$9,2,0)+IF(H298='Parameters for scoring'!V$6,1,0)+IF(H298='Parameters for scoring'!V$10,1,0)+IF(H298&gt;'Parameters for scoring'!V$6,-1,0)</f>
        <v>-1</v>
      </c>
      <c r="T298" s="36">
        <f>IF(I298='Parameters for scoring'!W$8,3,0)+IF(I298='Parameters for scoring'!W$7,2,0)+IF(I298='Parameters for scoring'!W$6,1,0)+IF(I298&gt;'Parameters for scoring'!W$6,-1,0)</f>
        <v>2</v>
      </c>
      <c r="U298" s="36">
        <f>IF(J298&lt;'Parameters for scoring'!Q$9,1,0)+IF(J298&lt;'Parameters for scoring'!Q$11,-1,0)+IF(J298&lt;'Parameters for scoring'!Q$8,1,0)+IF(J298&lt;'Parameters for scoring'!Q$11,-1,0)+IF(J298&lt;'Parameters for scoring'!Q$7,1,0)+IF(J298&lt;'Parameters for scoring'!Q$11,-2,0)+IF(J298&gt;'Parameters for scoring'!Q$7,-1,0)</f>
        <v>3</v>
      </c>
      <c r="V298" s="36">
        <f>IF(K298=-1, 2,0)+IF(K298=0,3,0)+IF(K298=1, -2,0)+IF(K298&gt;1,-3,0)+IF(K298=-2, 1,0)+IF(K298&lt;-2, -1,0)</f>
        <v>3</v>
      </c>
      <c r="W298" s="36">
        <f>IF(L298&lt;'Parameters for scoring'!R$9,1,0)+IF(L298&lt;'Parameters for scoring'!R$11,-1,0)+IF(L298&lt;'Parameters for scoring'!R$8,1,0)+IF(L298&lt;'Parameters for scoring'!R$12,-1,0)+IF(L298&lt;'Parameters for scoring'!R$7,1,0)+IF(L298&lt;'Parameters for scoring'!R$13,-2,0)+IF(L298&gt;'Parameters for scoring'!R$7,-1,0)</f>
        <v>3</v>
      </c>
      <c r="X298" s="36">
        <f>IF(M298&lt;'Parameters for scoring'!S$9,1,0)+IF(M298&lt;'Parameters for scoring'!S$11,-1,0)+IF(M298&lt;'Parameters for scoring'!S$8,1,0)+IF(M298&lt;'Parameters for scoring'!S$12,-1,0)+IF(M298&lt;'Parameters for scoring'!S$7,1,0)+IF(M298&lt;'Parameters for scoring'!S$13,-2,0)+IF(M298&gt;'Parameters for scoring'!S$7,-1,0)</f>
        <v>3</v>
      </c>
      <c r="Y298" s="36">
        <f>IF(N298&lt;'Parameters for scoring'!T$9,1,0)+IF(N298&lt;'Parameters for scoring'!T$11,-1,0)+IF(N298&lt;'Parameters for scoring'!T$8,1,0)+IF(N298&lt;'Parameters for scoring'!T$12,-1,0)+IF(N298&lt;'Parameters for scoring'!T$7,1,0)+IF(N298&lt;'Parameters for scoring'!T$13,-2,0)+IF(N298&gt;'Parameters for scoring'!T$7,-1,0)</f>
        <v>3</v>
      </c>
      <c r="Z298" s="36">
        <f>SUM(P298:U298)/2+V298+SUM(W298:X298)/2+Y298</f>
        <v>13.5</v>
      </c>
      <c r="AA298" s="39" t="s">
        <v>57</v>
      </c>
    </row>
    <row r="299" spans="1:27" x14ac:dyDescent="0.25">
      <c r="A299" s="42" t="str">
        <f>HYPERLINK("Structures\MMV1427805.png","MMV1427805")</f>
        <v>MMV1427805</v>
      </c>
      <c r="B299" t="s">
        <v>1575</v>
      </c>
      <c r="C299" t="s">
        <v>1576</v>
      </c>
      <c r="D299" t="s">
        <v>1577</v>
      </c>
      <c r="E299">
        <v>292.36</v>
      </c>
      <c r="F299" s="17">
        <v>0.55000000000000004</v>
      </c>
      <c r="G299">
        <v>6</v>
      </c>
      <c r="H299">
        <v>6</v>
      </c>
      <c r="I299">
        <v>2</v>
      </c>
      <c r="J299">
        <v>106.68</v>
      </c>
      <c r="K299">
        <v>0</v>
      </c>
      <c r="L299">
        <v>1.83</v>
      </c>
      <c r="M299">
        <v>-3.34</v>
      </c>
      <c r="N299">
        <v>2.0499999999999998</v>
      </c>
      <c r="O299" t="s">
        <v>1574</v>
      </c>
      <c r="P299" s="36">
        <f>IF(E299&lt;'Parameters for scoring'!O$9,1,0)+IF(E299&lt;'Parameters for scoring'!O$11,-1,0)+IF(E299&lt;'Parameters for scoring'!O$8,1,0)+IF(E299&lt;'Parameters for scoring'!O$12,-1,0)+IF(E299&lt;'Parameters for scoring'!O$7,1,0)+IF(E299&lt;'Parameters for scoring'!O$13,-2,0)+IF(E299&gt;'Parameters for scoring'!O$7,-1,0)</f>
        <v>3</v>
      </c>
      <c r="Q299" s="36">
        <f>IF(F299&lt;'Parameters for scoring'!P$9,1,0)+IF(F299&lt;'Parameters for scoring'!P$11,-1,0)+IF(F299&lt;'Parameters for scoring'!P$8,1,0)+IF(F299&lt;'Parameters for scoring'!P$12,-1,0)+IF(F299&lt;'Parameters for scoring'!P$7,1,0)+IF(F299&lt;'Parameters for scoring'!P$12,-2,0)+IF(F299&gt;'Parameters for scoring'!P$7,-1,0)</f>
        <v>1</v>
      </c>
      <c r="R299" s="36">
        <f>IF(G299='Parameters for scoring'!$U$8,3,0)+IF(G299='Parameters for scoring'!$U$7,2,0)+IF(G299='Parameters for scoring'!$U$10, 1,0)+IF(G299='Parameters for scoring'!$U$9,2,0)+IF(G299='Parameters for scoring'!$U$6,1,0)+IF(G299&gt;'Parameters for scoring'!$U$6,-1,0)+IF(G299&lt;'[1]Parameters for scoring'!$U$10,-1,0)</f>
        <v>2</v>
      </c>
      <c r="S299" s="36">
        <f>IF(H299='Parameters for scoring'!V$8,3,0)+IF(H299='Parameters for scoring'!V$7,2,0)+IF(H299='Parameters for scoring'!V$9,2,0)+IF(H299='Parameters for scoring'!V$6,1,0)+IF(H299='Parameters for scoring'!V$10,1,0)+IF(H299&gt;'Parameters for scoring'!V$6,-1,0)</f>
        <v>-1</v>
      </c>
      <c r="T299" s="36">
        <f>IF(I299='Parameters for scoring'!W$8,3,0)+IF(I299='Parameters for scoring'!W$7,2,0)+IF(I299='Parameters for scoring'!W$6,1,0)+IF(I299&gt;'Parameters for scoring'!W$6,-1,0)</f>
        <v>1</v>
      </c>
      <c r="U299" s="36">
        <f>IF(J299&lt;'Parameters for scoring'!Q$9,1,0)+IF(J299&lt;'Parameters for scoring'!Q$11,-1,0)+IF(J299&lt;'Parameters for scoring'!Q$8,1,0)+IF(J299&lt;'Parameters for scoring'!Q$11,-1,0)+IF(J299&lt;'Parameters for scoring'!Q$7,1,0)+IF(J299&lt;'Parameters for scoring'!Q$11,-2,0)+IF(J299&gt;'Parameters for scoring'!Q$7,-1,0)</f>
        <v>3</v>
      </c>
      <c r="V299" s="36">
        <f>IF(K299=-1, 2,0)+IF(K299=0,3,0)+IF(K299=1, -2,0)+IF(K299&gt;1,-3,0)+IF(K299=-2, 1,0)+IF(K299&lt;-2, -1,0)</f>
        <v>3</v>
      </c>
      <c r="W299" s="36">
        <f>IF(L299&lt;'Parameters for scoring'!R$9,1,0)+IF(L299&lt;'Parameters for scoring'!R$11,-1,0)+IF(L299&lt;'Parameters for scoring'!R$8,1,0)+IF(L299&lt;'Parameters for scoring'!R$12,-1,0)+IF(L299&lt;'Parameters for scoring'!R$7,1,0)+IF(L299&lt;'Parameters for scoring'!R$13,-2,0)+IF(L299&gt;'Parameters for scoring'!R$7,-1,0)</f>
        <v>3</v>
      </c>
      <c r="X299" s="36">
        <f>IF(M299&lt;'Parameters for scoring'!S$9,1,0)+IF(M299&lt;'Parameters for scoring'!S$11,-1,0)+IF(M299&lt;'Parameters for scoring'!S$8,1,0)+IF(M299&lt;'Parameters for scoring'!S$12,-1,0)+IF(M299&lt;'Parameters for scoring'!S$7,1,0)+IF(M299&lt;'Parameters for scoring'!S$13,-2,0)+IF(M299&gt;'Parameters for scoring'!S$7,-1,0)</f>
        <v>3</v>
      </c>
      <c r="Y299" s="36">
        <f>IF(N299&lt;'Parameters for scoring'!T$9,1,0)+IF(N299&lt;'Parameters for scoring'!T$11,-1,0)+IF(N299&lt;'Parameters for scoring'!T$8,1,0)+IF(N299&lt;'Parameters for scoring'!T$12,-1,0)+IF(N299&lt;'Parameters for scoring'!T$7,1,0)+IF(N299&lt;'Parameters for scoring'!T$13,-2,0)+IF(N299&gt;'Parameters for scoring'!T$7,-1,0)</f>
        <v>3</v>
      </c>
      <c r="Z299" s="36">
        <f>SUM(P299:U299)/2+V299+SUM(W299:X299)/2+Y299</f>
        <v>13.5</v>
      </c>
      <c r="AA299" s="39" t="s">
        <v>57</v>
      </c>
    </row>
    <row r="300" spans="1:27" x14ac:dyDescent="0.25">
      <c r="A300" s="42" t="str">
        <f>HYPERLINK("Structures\MMV048884.png","MMV048884")</f>
        <v>MMV048884</v>
      </c>
      <c r="B300" t="s">
        <v>962</v>
      </c>
      <c r="C300" t="s">
        <v>963</v>
      </c>
      <c r="D300" t="s">
        <v>964</v>
      </c>
      <c r="E300">
        <v>262.27199999999999</v>
      </c>
      <c r="F300" s="41">
        <v>0.6</v>
      </c>
      <c r="G300">
        <v>2</v>
      </c>
      <c r="H300">
        <v>3</v>
      </c>
      <c r="I300">
        <v>2</v>
      </c>
      <c r="J300">
        <v>88.71</v>
      </c>
      <c r="K300">
        <v>0</v>
      </c>
      <c r="L300">
        <v>2.83</v>
      </c>
      <c r="M300">
        <v>-4.01</v>
      </c>
      <c r="N300">
        <v>2.83</v>
      </c>
      <c r="O300" t="s">
        <v>2498</v>
      </c>
      <c r="P300" s="36">
        <f>IF(E300&lt;'Parameters for scoring'!O$9,1,0)+IF(E300&lt;'Parameters for scoring'!O$11,-1,0)+IF(E300&lt;'Parameters for scoring'!O$8,1,0)+IF(E300&lt;'Parameters for scoring'!O$12,-1,0)+IF(E300&lt;'Parameters for scoring'!O$7,1,0)+IF(E300&lt;'Parameters for scoring'!O$13,-2,0)+IF(E300&gt;'Parameters for scoring'!O$7,-1,0)</f>
        <v>3</v>
      </c>
      <c r="Q300" s="36">
        <f>IF(F300&lt;'Parameters for scoring'!P$9,1,0)+IF(F300&lt;'Parameters for scoring'!P$11,-1,0)+IF(F300&lt;'Parameters for scoring'!P$8,1,0)+IF(F300&lt;'Parameters for scoring'!P$12,-1,0)+IF(F300&lt;'Parameters for scoring'!P$7,1,0)+IF(F300&lt;'Parameters for scoring'!P$12,-2,0)+IF(F300&gt;'Parameters for scoring'!P$7,-1,0)</f>
        <v>1</v>
      </c>
      <c r="R300" s="36">
        <f>IF(G300='Parameters for scoring'!$U$8,3,0)+IF(G300='Parameters for scoring'!$U$7,2,0)+IF(G300='Parameters for scoring'!$U$10, 1,0)+IF(G300='Parameters for scoring'!$U$9,2,0)+IF(G300='Parameters for scoring'!$U$6,1,0)+IF(G300&gt;'Parameters for scoring'!$U$6,-1,0)+IF(G300&lt;'[1]Parameters for scoring'!$U$10,-1,0)</f>
        <v>-1</v>
      </c>
      <c r="S300" s="36">
        <f>IF(H300='Parameters for scoring'!V$8,3,0)+IF(H300='Parameters for scoring'!V$7,2,0)+IF(H300='Parameters for scoring'!V$9,2,0)+IF(H300='Parameters for scoring'!V$6,1,0)+IF(H300='Parameters for scoring'!V$10,1,0)+IF(H300&gt;'Parameters for scoring'!V$6,-1,0)</f>
        <v>2</v>
      </c>
      <c r="T300" s="36">
        <f>IF(I300='Parameters for scoring'!W$8,3,0)+IF(I300='Parameters for scoring'!W$7,2,0)+IF(I300='Parameters for scoring'!W$6,1,0)+IF(I300&gt;'Parameters for scoring'!W$6,-1,0)</f>
        <v>1</v>
      </c>
      <c r="U300" s="36">
        <f>IF(J300&lt;'Parameters for scoring'!Q$9,1,0)+IF(J300&lt;'Parameters for scoring'!Q$11,-1,0)+IF(J300&lt;'Parameters for scoring'!Q$8,1,0)+IF(J300&lt;'Parameters for scoring'!Q$11,-1,0)+IF(J300&lt;'Parameters for scoring'!Q$7,1,0)+IF(J300&lt;'Parameters for scoring'!Q$11,-2,0)+IF(J300&gt;'Parameters for scoring'!Q$7,-1,0)</f>
        <v>3</v>
      </c>
      <c r="V300" s="36">
        <f>IF(K300=-1, 2,0)+IF(K300=0,3,0)+IF(K300=1, -2,0)+IF(K300&gt;1,-3,0)+IF(K300=-2, 1,0)+IF(K300&lt;-2, -1,0)</f>
        <v>3</v>
      </c>
      <c r="W300" s="36">
        <f>IF(L300&lt;'Parameters for scoring'!R$9,1,0)+IF(L300&lt;'Parameters for scoring'!R$11,-1,0)+IF(L300&lt;'Parameters for scoring'!R$8,1,0)+IF(L300&lt;'Parameters for scoring'!R$12,-1,0)+IF(L300&lt;'Parameters for scoring'!R$7,1,0)+IF(L300&lt;'Parameters for scoring'!R$13,-2,0)+IF(L300&gt;'Parameters for scoring'!R$7,-1,0)</f>
        <v>3</v>
      </c>
      <c r="X300" s="36">
        <f>IF(M300&lt;'Parameters for scoring'!S$9,1,0)+IF(M300&lt;'Parameters for scoring'!S$11,-1,0)+IF(M300&lt;'Parameters for scoring'!S$8,1,0)+IF(M300&lt;'Parameters for scoring'!S$12,-1,0)+IF(M300&lt;'Parameters for scoring'!S$7,1,0)+IF(M300&lt;'Parameters for scoring'!S$13,-2,0)+IF(M300&gt;'Parameters for scoring'!S$7,-1,0)</f>
        <v>3</v>
      </c>
      <c r="Y300" s="36">
        <f>IF(N300&lt;'Parameters for scoring'!T$9,1,0)+IF(N300&lt;'Parameters for scoring'!T$11,-1,0)+IF(N300&lt;'Parameters for scoring'!T$8,1,0)+IF(N300&lt;'Parameters for scoring'!T$12,-1,0)+IF(N300&lt;'Parameters for scoring'!T$7,1,0)+IF(N300&lt;'Parameters for scoring'!T$13,-2,0)+IF(N300&gt;'Parameters for scoring'!T$7,-1,0)</f>
        <v>3</v>
      </c>
      <c r="Z300" s="36">
        <f>SUM(P300:U300)/2+V300+SUM(W300:X300)/2+Y300</f>
        <v>13.5</v>
      </c>
      <c r="AA300" s="39" t="s">
        <v>57</v>
      </c>
    </row>
    <row r="301" spans="1:27" x14ac:dyDescent="0.25">
      <c r="A301" s="42" t="str">
        <f>HYPERLINK("Structures\MMV1532551.png","MMV1532551")</f>
        <v>MMV1532551</v>
      </c>
      <c r="B301" t="s">
        <v>1082</v>
      </c>
      <c r="C301" t="s">
        <v>1083</v>
      </c>
      <c r="D301" t="s">
        <v>100</v>
      </c>
      <c r="E301">
        <v>264.32799999999997</v>
      </c>
      <c r="F301" s="41">
        <v>0.85</v>
      </c>
      <c r="G301">
        <v>4</v>
      </c>
      <c r="H301">
        <v>2</v>
      </c>
      <c r="I301">
        <v>0</v>
      </c>
      <c r="J301">
        <v>38.92</v>
      </c>
      <c r="K301">
        <v>0</v>
      </c>
      <c r="L301">
        <v>5.54</v>
      </c>
      <c r="M301">
        <v>-6.38</v>
      </c>
      <c r="N301">
        <v>5.54</v>
      </c>
      <c r="O301" t="s">
        <v>1081</v>
      </c>
      <c r="P301" s="36">
        <f>IF(E301&lt;'Parameters for scoring'!O$9,1,0)+IF(E301&lt;'Parameters for scoring'!O$11,-1,0)+IF(E301&lt;'Parameters for scoring'!O$8,1,0)+IF(E301&lt;'Parameters for scoring'!O$12,-1,0)+IF(E301&lt;'Parameters for scoring'!O$7,1,0)+IF(E301&lt;'Parameters for scoring'!O$13,-2,0)+IF(E301&gt;'Parameters for scoring'!O$7,-1,0)</f>
        <v>3</v>
      </c>
      <c r="Q301" s="36">
        <f>IF(F301&lt;'Parameters for scoring'!P$9,1,0)+IF(F301&lt;'Parameters for scoring'!P$11,-1,0)+IF(F301&lt;'Parameters for scoring'!P$8,1,0)+IF(F301&lt;'Parameters for scoring'!P$12,-1,0)+IF(F301&lt;'Parameters for scoring'!P$7,1,0)+IF(F301&lt;'Parameters for scoring'!P$12,-2,0)+IF(F301&gt;'Parameters for scoring'!P$7,-1,0)</f>
        <v>-1</v>
      </c>
      <c r="R301" s="36">
        <f>IF(G301='Parameters for scoring'!$U$8,3,0)+IF(G301='Parameters for scoring'!$U$7,2,0)+IF(G301='Parameters for scoring'!$U$10, 1,0)+IF(G301='Parameters for scoring'!$U$9,2,0)+IF(G301='Parameters for scoring'!$U$6,1,0)+IF(G301&gt;'Parameters for scoring'!$U$6,-1,0)+IF(G301&lt;'[1]Parameters for scoring'!$U$10,-1,0)</f>
        <v>2</v>
      </c>
      <c r="S301" s="36">
        <f>IF(H301='Parameters for scoring'!V$8,3,0)+IF(H301='Parameters for scoring'!V$7,2,0)+IF(H301='Parameters for scoring'!V$9,2,0)+IF(H301='Parameters for scoring'!V$6,1,0)+IF(H301='Parameters for scoring'!V$10,1,0)+IF(H301&gt;'Parameters for scoring'!V$6,-1,0)</f>
        <v>3</v>
      </c>
      <c r="T301" s="36">
        <f>IF(I301='Parameters for scoring'!W$8,3,0)+IF(I301='Parameters for scoring'!W$7,2,0)+IF(I301='Parameters for scoring'!W$6,1,0)+IF(I301&gt;'Parameters for scoring'!W$6,-1,0)</f>
        <v>3</v>
      </c>
      <c r="U301" s="36">
        <f>IF(J301&lt;'Parameters for scoring'!Q$9,1,0)+IF(J301&lt;'Parameters for scoring'!Q$11,-1,0)+IF(J301&lt;'Parameters for scoring'!Q$8,1,0)+IF(J301&lt;'Parameters for scoring'!Q$11,-1,0)+IF(J301&lt;'Parameters for scoring'!Q$7,1,0)+IF(J301&lt;'Parameters for scoring'!Q$11,-2,0)+IF(J301&gt;'Parameters for scoring'!Q$7,-1,0)</f>
        <v>3</v>
      </c>
      <c r="V301" s="36">
        <f>IF(K301=-1, 2,0)+IF(K301=0,3,0)+IF(K301=1, -2,0)+IF(K301&gt;1,-3,0)+IF(K301=-2, 1,0)+IF(K301&lt;-2, -1,0)</f>
        <v>3</v>
      </c>
      <c r="W301" s="36">
        <f>IF(L301&lt;'Parameters for scoring'!R$9,1,0)+IF(L301&lt;'Parameters for scoring'!R$11,-1,0)+IF(L301&lt;'Parameters for scoring'!R$8,1,0)+IF(L301&lt;'Parameters for scoring'!R$12,-1,0)+IF(L301&lt;'Parameters for scoring'!R$7,1,0)+IF(L301&lt;'Parameters for scoring'!R$13,-2,0)+IF(L301&gt;'Parameters for scoring'!R$7,-1,0)</f>
        <v>2</v>
      </c>
      <c r="X301" s="36">
        <f>IF(M301&lt;'Parameters for scoring'!S$9,1,0)+IF(M301&lt;'Parameters for scoring'!S$11,-1,0)+IF(M301&lt;'Parameters for scoring'!S$8,1,0)+IF(M301&lt;'Parameters for scoring'!S$12,-1,0)+IF(M301&lt;'Parameters for scoring'!S$7,1,0)+IF(M301&lt;'Parameters for scoring'!S$13,-2,0)+IF(M301&gt;'Parameters for scoring'!S$7,-1,0)</f>
        <v>2</v>
      </c>
      <c r="Y301" s="36">
        <f>IF(N301&lt;'Parameters for scoring'!T$9,1,0)+IF(N301&lt;'Parameters for scoring'!T$11,-1,0)+IF(N301&lt;'Parameters for scoring'!T$8,1,0)+IF(N301&lt;'Parameters for scoring'!T$12,-1,0)+IF(N301&lt;'Parameters for scoring'!T$7,1,0)+IF(N301&lt;'Parameters for scoring'!T$13,-2,0)+IF(N301&gt;'Parameters for scoring'!T$7,-1,0)</f>
        <v>2</v>
      </c>
      <c r="Z301" s="36">
        <f>SUM(P301:U301)/2+V301+SUM(W301:X301)/2+Y301</f>
        <v>13.5</v>
      </c>
      <c r="AA301" s="39" t="s">
        <v>57</v>
      </c>
    </row>
    <row r="302" spans="1:27" x14ac:dyDescent="0.25">
      <c r="A302" s="42" t="str">
        <f>HYPERLINK("Structures\MMV1530510.png","MMV1530510")</f>
        <v>MMV1530510</v>
      </c>
      <c r="B302" t="s">
        <v>1152</v>
      </c>
      <c r="C302" t="s">
        <v>1153</v>
      </c>
      <c r="D302" t="s">
        <v>1154</v>
      </c>
      <c r="E302">
        <v>316.36399999999998</v>
      </c>
      <c r="F302" s="41">
        <v>0.91666666666666663</v>
      </c>
      <c r="G302">
        <v>3</v>
      </c>
      <c r="H302">
        <v>3</v>
      </c>
      <c r="I302">
        <v>0</v>
      </c>
      <c r="J302">
        <v>56.74</v>
      </c>
      <c r="K302">
        <v>0</v>
      </c>
      <c r="L302">
        <v>4.55</v>
      </c>
      <c r="M302">
        <v>-5.2</v>
      </c>
      <c r="N302">
        <v>4.55</v>
      </c>
      <c r="O302" t="s">
        <v>1151</v>
      </c>
      <c r="P302" s="36">
        <f>IF(E302&lt;'Parameters for scoring'!O$9,1,0)+IF(E302&lt;'Parameters for scoring'!O$11,-1,0)+IF(E302&lt;'Parameters for scoring'!O$8,1,0)+IF(E302&lt;'Parameters for scoring'!O$12,-1,0)+IF(E302&lt;'Parameters for scoring'!O$7,1,0)+IF(E302&lt;'Parameters for scoring'!O$13,-2,0)+IF(E302&gt;'Parameters for scoring'!O$7,-1,0)</f>
        <v>3</v>
      </c>
      <c r="Q302" s="36">
        <f>IF(F302&lt;'Parameters for scoring'!P$9,1,0)+IF(F302&lt;'Parameters for scoring'!P$11,-1,0)+IF(F302&lt;'Parameters for scoring'!P$8,1,0)+IF(F302&lt;'Parameters for scoring'!P$12,-1,0)+IF(F302&lt;'Parameters for scoring'!P$7,1,0)+IF(F302&lt;'Parameters for scoring'!P$12,-2,0)+IF(F302&gt;'Parameters for scoring'!P$7,-1,0)</f>
        <v>-1</v>
      </c>
      <c r="R302" s="36">
        <f>IF(G302='Parameters for scoring'!$U$8,3,0)+IF(G302='Parameters for scoring'!$U$7,2,0)+IF(G302='Parameters for scoring'!$U$10, 1,0)+IF(G302='Parameters for scoring'!$U$9,2,0)+IF(G302='Parameters for scoring'!$U$6,1,0)+IF(G302&gt;'Parameters for scoring'!$U$6,-1,0)+IF(G302&lt;'[1]Parameters for scoring'!$U$10,-1,0)</f>
        <v>1</v>
      </c>
      <c r="S302" s="36">
        <f>IF(H302='Parameters for scoring'!V$8,3,0)+IF(H302='Parameters for scoring'!V$7,2,0)+IF(H302='Parameters for scoring'!V$9,2,0)+IF(H302='Parameters for scoring'!V$6,1,0)+IF(H302='Parameters for scoring'!V$10,1,0)+IF(H302&gt;'Parameters for scoring'!V$6,-1,0)</f>
        <v>2</v>
      </c>
      <c r="T302" s="36">
        <f>IF(I302='Parameters for scoring'!W$8,3,0)+IF(I302='Parameters for scoring'!W$7,2,0)+IF(I302='Parameters for scoring'!W$6,1,0)+IF(I302&gt;'Parameters for scoring'!W$6,-1,0)</f>
        <v>3</v>
      </c>
      <c r="U302" s="36">
        <f>IF(J302&lt;'Parameters for scoring'!Q$9,1,0)+IF(J302&lt;'Parameters for scoring'!Q$11,-1,0)+IF(J302&lt;'Parameters for scoring'!Q$8,1,0)+IF(J302&lt;'Parameters for scoring'!Q$11,-1,0)+IF(J302&lt;'Parameters for scoring'!Q$7,1,0)+IF(J302&lt;'Parameters for scoring'!Q$11,-2,0)+IF(J302&gt;'Parameters for scoring'!Q$7,-1,0)</f>
        <v>3</v>
      </c>
      <c r="V302" s="36">
        <f>IF(K302=-1, 2,0)+IF(K302=0,3,0)+IF(K302=1, -2,0)+IF(K302&gt;1,-3,0)+IF(K302=-2, 1,0)+IF(K302&lt;-2, -1,0)</f>
        <v>3</v>
      </c>
      <c r="W302" s="36">
        <f>IF(L302&lt;'Parameters for scoring'!R$9,1,0)+IF(L302&lt;'Parameters for scoring'!R$11,-1,0)+IF(L302&lt;'Parameters for scoring'!R$8,1,0)+IF(L302&lt;'Parameters for scoring'!R$12,-1,0)+IF(L302&lt;'Parameters for scoring'!R$7,1,0)+IF(L302&lt;'Parameters for scoring'!R$13,-2,0)+IF(L302&gt;'Parameters for scoring'!R$7,-1,0)</f>
        <v>3</v>
      </c>
      <c r="X302" s="36">
        <f>IF(M302&lt;'Parameters for scoring'!S$9,1,0)+IF(M302&lt;'Parameters for scoring'!S$11,-1,0)+IF(M302&lt;'Parameters for scoring'!S$8,1,0)+IF(M302&lt;'Parameters for scoring'!S$12,-1,0)+IF(M302&lt;'Parameters for scoring'!S$7,1,0)+IF(M302&lt;'Parameters for scoring'!S$13,-2,0)+IF(M302&gt;'Parameters for scoring'!S$7,-1,0)</f>
        <v>3</v>
      </c>
      <c r="Y302" s="36">
        <f>IF(N302&lt;'Parameters for scoring'!T$9,1,0)+IF(N302&lt;'Parameters for scoring'!T$11,-1,0)+IF(N302&lt;'Parameters for scoring'!T$8,1,0)+IF(N302&lt;'Parameters for scoring'!T$12,-1,0)+IF(N302&lt;'Parameters for scoring'!T$7,1,0)+IF(N302&lt;'Parameters for scoring'!T$13,-2,0)+IF(N302&gt;'Parameters for scoring'!T$7,-1,0)</f>
        <v>2</v>
      </c>
      <c r="Z302" s="36">
        <f>SUM(P302:U302)/2+V302+SUM(W302:X302)/2+Y302</f>
        <v>13.5</v>
      </c>
      <c r="AA302" s="39" t="s">
        <v>57</v>
      </c>
    </row>
    <row r="303" spans="1:27" x14ac:dyDescent="0.25">
      <c r="A303" s="42" t="str">
        <f>HYPERLINK("Structures\MMV1026923.png","MMV1026923")</f>
        <v>MMV1026923</v>
      </c>
      <c r="B303" t="s">
        <v>1250</v>
      </c>
      <c r="C303" t="s">
        <v>1251</v>
      </c>
      <c r="D303" t="s">
        <v>1252</v>
      </c>
      <c r="E303">
        <v>344.5</v>
      </c>
      <c r="F303" s="41">
        <v>0.60869565217391308</v>
      </c>
      <c r="G303">
        <v>4</v>
      </c>
      <c r="H303">
        <v>4</v>
      </c>
      <c r="I303">
        <v>1</v>
      </c>
      <c r="J303">
        <v>55.04</v>
      </c>
      <c r="K303">
        <v>0</v>
      </c>
      <c r="L303">
        <v>4.6500000000000004</v>
      </c>
      <c r="M303">
        <v>-5.05</v>
      </c>
      <c r="N303">
        <v>4.68</v>
      </c>
      <c r="O303" t="s">
        <v>1249</v>
      </c>
      <c r="P303" s="36">
        <f>IF(E303&lt;'Parameters for scoring'!O$9,1,0)+IF(E303&lt;'Parameters for scoring'!O$11,-1,0)+IF(E303&lt;'Parameters for scoring'!O$8,1,0)+IF(E303&lt;'Parameters for scoring'!O$12,-1,0)+IF(E303&lt;'Parameters for scoring'!O$7,1,0)+IF(E303&lt;'Parameters for scoring'!O$13,-2,0)+IF(E303&gt;'Parameters for scoring'!O$7,-1,0)</f>
        <v>3</v>
      </c>
      <c r="Q303" s="36">
        <f>IF(F303&lt;'Parameters for scoring'!P$9,1,0)+IF(F303&lt;'Parameters for scoring'!P$11,-1,0)+IF(F303&lt;'Parameters for scoring'!P$8,1,0)+IF(F303&lt;'Parameters for scoring'!P$12,-1,0)+IF(F303&lt;'Parameters for scoring'!P$7,1,0)+IF(F303&lt;'Parameters for scoring'!P$12,-2,0)+IF(F303&gt;'Parameters for scoring'!P$7,-1,0)</f>
        <v>1</v>
      </c>
      <c r="R303" s="36">
        <f>IF(G303='Parameters for scoring'!$U$8,3,0)+IF(G303='Parameters for scoring'!$U$7,2,0)+IF(G303='Parameters for scoring'!$U$10, 1,0)+IF(G303='Parameters for scoring'!$U$9,2,0)+IF(G303='Parameters for scoring'!$U$6,1,0)+IF(G303&gt;'Parameters for scoring'!$U$6,-1,0)+IF(G303&lt;'[1]Parameters for scoring'!$U$10,-1,0)</f>
        <v>2</v>
      </c>
      <c r="S303" s="36">
        <f>IF(H303='Parameters for scoring'!V$8,3,0)+IF(H303='Parameters for scoring'!V$7,2,0)+IF(H303='Parameters for scoring'!V$9,2,0)+IF(H303='Parameters for scoring'!V$6,1,0)+IF(H303='Parameters for scoring'!V$10,1,0)+IF(H303&gt;'Parameters for scoring'!V$6,-1,0)</f>
        <v>1</v>
      </c>
      <c r="T303" s="36">
        <f>IF(I303='Parameters for scoring'!W$8,3,0)+IF(I303='Parameters for scoring'!W$7,2,0)+IF(I303='Parameters for scoring'!W$6,1,0)+IF(I303&gt;'Parameters for scoring'!W$6,-1,0)</f>
        <v>2</v>
      </c>
      <c r="U303" s="36">
        <f>IF(J303&lt;'Parameters for scoring'!Q$9,1,0)+IF(J303&lt;'Parameters for scoring'!Q$11,-1,0)+IF(J303&lt;'Parameters for scoring'!Q$8,1,0)+IF(J303&lt;'Parameters for scoring'!Q$11,-1,0)+IF(J303&lt;'Parameters for scoring'!Q$7,1,0)+IF(J303&lt;'Parameters for scoring'!Q$11,-2,0)+IF(J303&gt;'Parameters for scoring'!Q$7,-1,0)</f>
        <v>3</v>
      </c>
      <c r="V303" s="36">
        <f>IF(K303=-1, 2,0)+IF(K303=0,3,0)+IF(K303=1, -2,0)+IF(K303&gt;1,-3,0)+IF(K303=-2, 1,0)+IF(K303&lt;-2, -1,0)</f>
        <v>3</v>
      </c>
      <c r="W303" s="36">
        <f>IF(L303&lt;'Parameters for scoring'!R$9,1,0)+IF(L303&lt;'Parameters for scoring'!R$11,-1,0)+IF(L303&lt;'Parameters for scoring'!R$8,1,0)+IF(L303&lt;'Parameters for scoring'!R$12,-1,0)+IF(L303&lt;'Parameters for scoring'!R$7,1,0)+IF(L303&lt;'Parameters for scoring'!R$13,-2,0)+IF(L303&gt;'Parameters for scoring'!R$7,-1,0)</f>
        <v>2</v>
      </c>
      <c r="X303" s="36">
        <f>IF(M303&lt;'Parameters for scoring'!S$9,1,0)+IF(M303&lt;'Parameters for scoring'!S$11,-1,0)+IF(M303&lt;'Parameters for scoring'!S$8,1,0)+IF(M303&lt;'Parameters for scoring'!S$12,-1,0)+IF(M303&lt;'Parameters for scoring'!S$7,1,0)+IF(M303&lt;'Parameters for scoring'!S$13,-2,0)+IF(M303&gt;'Parameters for scoring'!S$7,-1,0)</f>
        <v>3</v>
      </c>
      <c r="Y303" s="36">
        <f>IF(N303&lt;'Parameters for scoring'!T$9,1,0)+IF(N303&lt;'Parameters for scoring'!T$11,-1,0)+IF(N303&lt;'Parameters for scoring'!T$8,1,0)+IF(N303&lt;'Parameters for scoring'!T$12,-1,0)+IF(N303&lt;'Parameters for scoring'!T$7,1,0)+IF(N303&lt;'Parameters for scoring'!T$13,-2,0)+IF(N303&gt;'Parameters for scoring'!T$7,-1,0)</f>
        <v>2</v>
      </c>
      <c r="Z303" s="36">
        <f>SUM(P303:U303)/2+V303+SUM(W303:X303)/2+Y303</f>
        <v>13.5</v>
      </c>
      <c r="AA303" s="39" t="s">
        <v>57</v>
      </c>
    </row>
    <row r="304" spans="1:27" x14ac:dyDescent="0.25">
      <c r="A304" s="42" t="str">
        <f>HYPERLINK("Structures\MMV1075268.png","MMV1075268")</f>
        <v>MMV1075268</v>
      </c>
      <c r="B304" t="s">
        <v>1254</v>
      </c>
      <c r="C304" t="s">
        <v>1255</v>
      </c>
      <c r="D304" t="s">
        <v>1256</v>
      </c>
      <c r="E304">
        <v>330.41</v>
      </c>
      <c r="F304" s="17">
        <v>0.60869565217391308</v>
      </c>
      <c r="G304">
        <v>3</v>
      </c>
      <c r="H304">
        <v>5</v>
      </c>
      <c r="I304">
        <v>1</v>
      </c>
      <c r="J304">
        <v>94.9</v>
      </c>
      <c r="K304">
        <v>0</v>
      </c>
      <c r="L304">
        <v>2.91</v>
      </c>
      <c r="M304">
        <v>-3.98</v>
      </c>
      <c r="N304">
        <v>2.91</v>
      </c>
      <c r="O304" t="s">
        <v>1253</v>
      </c>
      <c r="P304" s="36">
        <f>IF(E304&lt;'Parameters for scoring'!O$9,1,0)+IF(E304&lt;'Parameters for scoring'!O$11,-1,0)+IF(E304&lt;'Parameters for scoring'!O$8,1,0)+IF(E304&lt;'Parameters for scoring'!O$12,-1,0)+IF(E304&lt;'Parameters for scoring'!O$7,1,0)+IF(E304&lt;'Parameters for scoring'!O$13,-2,0)+IF(E304&gt;'Parameters for scoring'!O$7,-1,0)</f>
        <v>3</v>
      </c>
      <c r="Q304" s="36">
        <f>IF(F304&lt;'Parameters for scoring'!P$9,1,0)+IF(F304&lt;'Parameters for scoring'!P$11,-1,0)+IF(F304&lt;'Parameters for scoring'!P$8,1,0)+IF(F304&lt;'Parameters for scoring'!P$12,-1,0)+IF(F304&lt;'Parameters for scoring'!P$7,1,0)+IF(F304&lt;'Parameters for scoring'!P$12,-2,0)+IF(F304&gt;'Parameters for scoring'!P$7,-1,0)</f>
        <v>1</v>
      </c>
      <c r="R304" s="36">
        <f>IF(G304='Parameters for scoring'!$U$8,3,0)+IF(G304='Parameters for scoring'!$U$7,2,0)+IF(G304='Parameters for scoring'!$U$10, 1,0)+IF(G304='Parameters for scoring'!$U$9,2,0)+IF(G304='Parameters for scoring'!$U$6,1,0)+IF(G304&gt;'Parameters for scoring'!$U$6,-1,0)+IF(G304&lt;'[1]Parameters for scoring'!$U$10,-1,0)</f>
        <v>1</v>
      </c>
      <c r="S304" s="36">
        <f>IF(H304='Parameters for scoring'!V$8,3,0)+IF(H304='Parameters for scoring'!V$7,2,0)+IF(H304='Parameters for scoring'!V$9,2,0)+IF(H304='Parameters for scoring'!V$6,1,0)+IF(H304='Parameters for scoring'!V$10,1,0)+IF(H304&gt;'Parameters for scoring'!V$6,-1,0)</f>
        <v>-1</v>
      </c>
      <c r="T304" s="36">
        <f>IF(I304='Parameters for scoring'!W$8,3,0)+IF(I304='Parameters for scoring'!W$7,2,0)+IF(I304='Parameters for scoring'!W$6,1,0)+IF(I304&gt;'Parameters for scoring'!W$6,-1,0)</f>
        <v>2</v>
      </c>
      <c r="U304" s="36">
        <f>IF(J304&lt;'Parameters for scoring'!Q$9,1,0)+IF(J304&lt;'Parameters for scoring'!Q$11,-1,0)+IF(J304&lt;'Parameters for scoring'!Q$8,1,0)+IF(J304&lt;'Parameters for scoring'!Q$11,-1,0)+IF(J304&lt;'Parameters for scoring'!Q$7,1,0)+IF(J304&lt;'Parameters for scoring'!Q$11,-2,0)+IF(J304&gt;'Parameters for scoring'!Q$7,-1,0)</f>
        <v>3</v>
      </c>
      <c r="V304" s="36">
        <f>IF(K304=-1, 2,0)+IF(K304=0,3,0)+IF(K304=1, -2,0)+IF(K304&gt;1,-3,0)+IF(K304=-2, 1,0)+IF(K304&lt;-2, -1,0)</f>
        <v>3</v>
      </c>
      <c r="W304" s="36">
        <f>IF(L304&lt;'Parameters for scoring'!R$9,1,0)+IF(L304&lt;'Parameters for scoring'!R$11,-1,0)+IF(L304&lt;'Parameters for scoring'!R$8,1,0)+IF(L304&lt;'Parameters for scoring'!R$12,-1,0)+IF(L304&lt;'Parameters for scoring'!R$7,1,0)+IF(L304&lt;'Parameters for scoring'!R$13,-2,0)+IF(L304&gt;'Parameters for scoring'!R$7,-1,0)</f>
        <v>3</v>
      </c>
      <c r="X304" s="36">
        <f>IF(M304&lt;'Parameters for scoring'!S$9,1,0)+IF(M304&lt;'Parameters for scoring'!S$11,-1,0)+IF(M304&lt;'Parameters for scoring'!S$8,1,0)+IF(M304&lt;'Parameters for scoring'!S$12,-1,0)+IF(M304&lt;'Parameters for scoring'!S$7,1,0)+IF(M304&lt;'Parameters for scoring'!S$13,-2,0)+IF(M304&gt;'Parameters for scoring'!S$7,-1,0)</f>
        <v>3</v>
      </c>
      <c r="Y304" s="36">
        <f>IF(N304&lt;'Parameters for scoring'!T$9,1,0)+IF(N304&lt;'Parameters for scoring'!T$11,-1,0)+IF(N304&lt;'Parameters for scoring'!T$8,1,0)+IF(N304&lt;'Parameters for scoring'!T$12,-1,0)+IF(N304&lt;'Parameters for scoring'!T$7,1,0)+IF(N304&lt;'Parameters for scoring'!T$13,-2,0)+IF(N304&gt;'Parameters for scoring'!T$7,-1,0)</f>
        <v>3</v>
      </c>
      <c r="Z304" s="36">
        <f>SUM(P304:U304)/2+V304+SUM(W304:X304)/2+Y304</f>
        <v>13.5</v>
      </c>
      <c r="AA304" s="39" t="s">
        <v>57</v>
      </c>
    </row>
    <row r="305" spans="1:27" x14ac:dyDescent="0.25">
      <c r="A305" s="42" t="str">
        <f>HYPERLINK("Structures\MMV1479915.png","MMV1479915")</f>
        <v>MMV1479915</v>
      </c>
      <c r="B305" t="s">
        <v>1297</v>
      </c>
      <c r="C305" t="s">
        <v>1298</v>
      </c>
      <c r="D305" t="s">
        <v>1299</v>
      </c>
      <c r="E305">
        <v>377.4</v>
      </c>
      <c r="F305" s="17">
        <v>0.6071428571428571</v>
      </c>
      <c r="G305">
        <v>3</v>
      </c>
      <c r="H305">
        <v>5</v>
      </c>
      <c r="I305">
        <v>1</v>
      </c>
      <c r="J305">
        <v>74.61</v>
      </c>
      <c r="K305">
        <v>0</v>
      </c>
      <c r="L305">
        <v>2.71</v>
      </c>
      <c r="M305">
        <v>-4.01</v>
      </c>
      <c r="N305">
        <v>2.71</v>
      </c>
      <c r="O305" t="s">
        <v>1296</v>
      </c>
      <c r="P305" s="36">
        <f>IF(E305&lt;'Parameters for scoring'!O$9,1,0)+IF(E305&lt;'Parameters for scoring'!O$11,-1,0)+IF(E305&lt;'Parameters for scoring'!O$8,1,0)+IF(E305&lt;'Parameters for scoring'!O$12,-1,0)+IF(E305&lt;'Parameters for scoring'!O$7,1,0)+IF(E305&lt;'Parameters for scoring'!O$13,-2,0)+IF(E305&gt;'Parameters for scoring'!O$7,-1,0)</f>
        <v>3</v>
      </c>
      <c r="Q305" s="36">
        <f>IF(F305&lt;'Parameters for scoring'!P$9,1,0)+IF(F305&lt;'Parameters for scoring'!P$11,-1,0)+IF(F305&lt;'Parameters for scoring'!P$8,1,0)+IF(F305&lt;'Parameters for scoring'!P$12,-1,0)+IF(F305&lt;'Parameters for scoring'!P$7,1,0)+IF(F305&lt;'Parameters for scoring'!P$12,-2,0)+IF(F305&gt;'Parameters for scoring'!P$7,-1,0)</f>
        <v>1</v>
      </c>
      <c r="R305" s="36">
        <f>IF(G305='Parameters for scoring'!$U$8,3,0)+IF(G305='Parameters for scoring'!$U$7,2,0)+IF(G305='Parameters for scoring'!$U$10, 1,0)+IF(G305='Parameters for scoring'!$U$9,2,0)+IF(G305='Parameters for scoring'!$U$6,1,0)+IF(G305&gt;'Parameters for scoring'!$U$6,-1,0)+IF(G305&lt;'[1]Parameters for scoring'!$U$10,-1,0)</f>
        <v>1</v>
      </c>
      <c r="S305" s="36">
        <f>IF(H305='Parameters for scoring'!V$8,3,0)+IF(H305='Parameters for scoring'!V$7,2,0)+IF(H305='Parameters for scoring'!V$9,2,0)+IF(H305='Parameters for scoring'!V$6,1,0)+IF(H305='Parameters for scoring'!V$10,1,0)+IF(H305&gt;'Parameters for scoring'!V$6,-1,0)</f>
        <v>-1</v>
      </c>
      <c r="T305" s="36">
        <f>IF(I305='Parameters for scoring'!W$8,3,0)+IF(I305='Parameters for scoring'!W$7,2,0)+IF(I305='Parameters for scoring'!W$6,1,0)+IF(I305&gt;'Parameters for scoring'!W$6,-1,0)</f>
        <v>2</v>
      </c>
      <c r="U305" s="36">
        <f>IF(J305&lt;'Parameters for scoring'!Q$9,1,0)+IF(J305&lt;'Parameters for scoring'!Q$11,-1,0)+IF(J305&lt;'Parameters for scoring'!Q$8,1,0)+IF(J305&lt;'Parameters for scoring'!Q$11,-1,0)+IF(J305&lt;'Parameters for scoring'!Q$7,1,0)+IF(J305&lt;'Parameters for scoring'!Q$11,-2,0)+IF(J305&gt;'Parameters for scoring'!Q$7,-1,0)</f>
        <v>3</v>
      </c>
      <c r="V305" s="36">
        <f>IF(K305=-1, 2,0)+IF(K305=0,3,0)+IF(K305=1, -2,0)+IF(K305&gt;1,-3,0)+IF(K305=-2, 1,0)+IF(K305&lt;-2, -1,0)</f>
        <v>3</v>
      </c>
      <c r="W305" s="36">
        <f>IF(L305&lt;'Parameters for scoring'!R$9,1,0)+IF(L305&lt;'Parameters for scoring'!R$11,-1,0)+IF(L305&lt;'Parameters for scoring'!R$8,1,0)+IF(L305&lt;'Parameters for scoring'!R$12,-1,0)+IF(L305&lt;'Parameters for scoring'!R$7,1,0)+IF(L305&lt;'Parameters for scoring'!R$13,-2,0)+IF(L305&gt;'Parameters for scoring'!R$7,-1,0)</f>
        <v>3</v>
      </c>
      <c r="X305" s="36">
        <f>IF(M305&lt;'Parameters for scoring'!S$9,1,0)+IF(M305&lt;'Parameters for scoring'!S$11,-1,0)+IF(M305&lt;'Parameters for scoring'!S$8,1,0)+IF(M305&lt;'Parameters for scoring'!S$12,-1,0)+IF(M305&lt;'Parameters for scoring'!S$7,1,0)+IF(M305&lt;'Parameters for scoring'!S$13,-2,0)+IF(M305&gt;'Parameters for scoring'!S$7,-1,0)</f>
        <v>3</v>
      </c>
      <c r="Y305" s="36">
        <f>IF(N305&lt;'Parameters for scoring'!T$9,1,0)+IF(N305&lt;'Parameters for scoring'!T$11,-1,0)+IF(N305&lt;'Parameters for scoring'!T$8,1,0)+IF(N305&lt;'Parameters for scoring'!T$12,-1,0)+IF(N305&lt;'Parameters for scoring'!T$7,1,0)+IF(N305&lt;'Parameters for scoring'!T$13,-2,0)+IF(N305&gt;'Parameters for scoring'!T$7,-1,0)</f>
        <v>3</v>
      </c>
      <c r="Z305" s="36">
        <f>SUM(P305:U305)/2+V305+SUM(W305:X305)/2+Y305</f>
        <v>13.5</v>
      </c>
      <c r="AA305" s="39" t="s">
        <v>57</v>
      </c>
    </row>
    <row r="306" spans="1:27" x14ac:dyDescent="0.25">
      <c r="A306" s="42" t="str">
        <f>HYPERLINK("Structures\MMV1207608.png","MMV1207608")</f>
        <v>MMV1207608</v>
      </c>
      <c r="B306" t="s">
        <v>1499</v>
      </c>
      <c r="C306" t="s">
        <v>1500</v>
      </c>
      <c r="D306" t="s">
        <v>1501</v>
      </c>
      <c r="E306">
        <v>373.39</v>
      </c>
      <c r="F306" s="41">
        <v>0.44</v>
      </c>
      <c r="G306">
        <v>8</v>
      </c>
      <c r="H306">
        <v>4</v>
      </c>
      <c r="I306">
        <v>2</v>
      </c>
      <c r="J306">
        <v>63.25</v>
      </c>
      <c r="K306">
        <v>0</v>
      </c>
      <c r="L306">
        <v>2.99</v>
      </c>
      <c r="M306">
        <v>-4.0199999999999996</v>
      </c>
      <c r="N306">
        <v>2.99</v>
      </c>
      <c r="O306" t="s">
        <v>1498</v>
      </c>
      <c r="P306" s="36">
        <f>IF(E306&lt;'Parameters for scoring'!O$9,1,0)+IF(E306&lt;'Parameters for scoring'!O$11,-1,0)+IF(E306&lt;'Parameters for scoring'!O$8,1,0)+IF(E306&lt;'Parameters for scoring'!O$12,-1,0)+IF(E306&lt;'Parameters for scoring'!O$7,1,0)+IF(E306&lt;'Parameters for scoring'!O$13,-2,0)+IF(E306&gt;'Parameters for scoring'!O$7,-1,0)</f>
        <v>3</v>
      </c>
      <c r="Q306" s="36">
        <f>IF(F306&lt;'Parameters for scoring'!P$9,1,0)+IF(F306&lt;'Parameters for scoring'!P$11,-1,0)+IF(F306&lt;'Parameters for scoring'!P$8,1,0)+IF(F306&lt;'Parameters for scoring'!P$12,-1,0)+IF(F306&lt;'Parameters for scoring'!P$7,1,0)+IF(F306&lt;'Parameters for scoring'!P$12,-2,0)+IF(F306&gt;'Parameters for scoring'!P$7,-1,0)</f>
        <v>2</v>
      </c>
      <c r="R306" s="36">
        <f>IF(G306='Parameters for scoring'!$U$8,3,0)+IF(G306='Parameters for scoring'!$U$7,2,0)+IF(G306='Parameters for scoring'!$U$10, 1,0)+IF(G306='Parameters for scoring'!$U$9,2,0)+IF(G306='Parameters for scoring'!$U$6,1,0)+IF(G306&gt;'Parameters for scoring'!$U$6,-1,0)+IF(G306&lt;'[1]Parameters for scoring'!$U$10,-1,0)</f>
        <v>-1</v>
      </c>
      <c r="S306" s="36">
        <f>IF(H306='Parameters for scoring'!V$8,3,0)+IF(H306='Parameters for scoring'!V$7,2,0)+IF(H306='Parameters for scoring'!V$9,2,0)+IF(H306='Parameters for scoring'!V$6,1,0)+IF(H306='Parameters for scoring'!V$10,1,0)+IF(H306&gt;'Parameters for scoring'!V$6,-1,0)</f>
        <v>1</v>
      </c>
      <c r="T306" s="36">
        <f>IF(I306='Parameters for scoring'!W$8,3,0)+IF(I306='Parameters for scoring'!W$7,2,0)+IF(I306='Parameters for scoring'!W$6,1,0)+IF(I306&gt;'Parameters for scoring'!W$6,-1,0)</f>
        <v>1</v>
      </c>
      <c r="U306" s="36">
        <f>IF(J306&lt;'Parameters for scoring'!Q$9,1,0)+IF(J306&lt;'Parameters for scoring'!Q$11,-1,0)+IF(J306&lt;'Parameters for scoring'!Q$8,1,0)+IF(J306&lt;'Parameters for scoring'!Q$11,-1,0)+IF(J306&lt;'Parameters for scoring'!Q$7,1,0)+IF(J306&lt;'Parameters for scoring'!Q$11,-2,0)+IF(J306&gt;'Parameters for scoring'!Q$7,-1,0)</f>
        <v>3</v>
      </c>
      <c r="V306" s="36">
        <f>IF(K306=-1, 2,0)+IF(K306=0,3,0)+IF(K306=1, -2,0)+IF(K306&gt;1,-3,0)+IF(K306=-2, 1,0)+IF(K306&lt;-2, -1,0)</f>
        <v>3</v>
      </c>
      <c r="W306" s="36">
        <f>IF(L306&lt;'Parameters for scoring'!R$9,1,0)+IF(L306&lt;'Parameters for scoring'!R$11,-1,0)+IF(L306&lt;'Parameters for scoring'!R$8,1,0)+IF(L306&lt;'Parameters for scoring'!R$12,-1,0)+IF(L306&lt;'Parameters for scoring'!R$7,1,0)+IF(L306&lt;'Parameters for scoring'!R$13,-2,0)+IF(L306&gt;'Parameters for scoring'!R$7,-1,0)</f>
        <v>3</v>
      </c>
      <c r="X306" s="36">
        <f>IF(M306&lt;'Parameters for scoring'!S$9,1,0)+IF(M306&lt;'Parameters for scoring'!S$11,-1,0)+IF(M306&lt;'Parameters for scoring'!S$8,1,0)+IF(M306&lt;'Parameters for scoring'!S$12,-1,0)+IF(M306&lt;'Parameters for scoring'!S$7,1,0)+IF(M306&lt;'Parameters for scoring'!S$13,-2,0)+IF(M306&gt;'Parameters for scoring'!S$7,-1,0)</f>
        <v>3</v>
      </c>
      <c r="Y306" s="36">
        <f>IF(N306&lt;'Parameters for scoring'!T$9,1,0)+IF(N306&lt;'Parameters for scoring'!T$11,-1,0)+IF(N306&lt;'Parameters for scoring'!T$8,1,0)+IF(N306&lt;'Parameters for scoring'!T$12,-1,0)+IF(N306&lt;'Parameters for scoring'!T$7,1,0)+IF(N306&lt;'Parameters for scoring'!T$13,-2,0)+IF(N306&gt;'Parameters for scoring'!T$7,-1,0)</f>
        <v>3</v>
      </c>
      <c r="Z306" s="36">
        <f>SUM(P306:U306)/2+V306+SUM(W306:X306)/2+Y306</f>
        <v>13.5</v>
      </c>
      <c r="AA306" s="39" t="s">
        <v>57</v>
      </c>
    </row>
    <row r="307" spans="1:27" x14ac:dyDescent="0.25">
      <c r="A307" s="42" t="str">
        <f>HYPERLINK("Structures\MMV1310571.png","MMV1310571")</f>
        <v>MMV1310571</v>
      </c>
      <c r="B307" t="s">
        <v>1505</v>
      </c>
      <c r="C307" t="s">
        <v>1506</v>
      </c>
      <c r="D307" t="s">
        <v>1507</v>
      </c>
      <c r="E307">
        <v>361.46</v>
      </c>
      <c r="F307" s="41">
        <v>0.44</v>
      </c>
      <c r="G307">
        <v>9</v>
      </c>
      <c r="H307">
        <v>4</v>
      </c>
      <c r="I307">
        <v>2</v>
      </c>
      <c r="J307">
        <v>80.319999999999993</v>
      </c>
      <c r="K307">
        <v>0</v>
      </c>
      <c r="L307">
        <v>3.73</v>
      </c>
      <c r="M307">
        <v>-3.63</v>
      </c>
      <c r="N307">
        <v>3.87</v>
      </c>
      <c r="O307" t="s">
        <v>1504</v>
      </c>
      <c r="P307" s="36">
        <f>IF(E307&lt;'Parameters for scoring'!O$9,1,0)+IF(E307&lt;'Parameters for scoring'!O$11,-1,0)+IF(E307&lt;'Parameters for scoring'!O$8,1,0)+IF(E307&lt;'Parameters for scoring'!O$12,-1,0)+IF(E307&lt;'Parameters for scoring'!O$7,1,0)+IF(E307&lt;'Parameters for scoring'!O$13,-2,0)+IF(E307&gt;'Parameters for scoring'!O$7,-1,0)</f>
        <v>3</v>
      </c>
      <c r="Q307" s="36">
        <f>IF(F307&lt;'Parameters for scoring'!P$9,1,0)+IF(F307&lt;'Parameters for scoring'!P$11,-1,0)+IF(F307&lt;'Parameters for scoring'!P$8,1,0)+IF(F307&lt;'Parameters for scoring'!P$12,-1,0)+IF(F307&lt;'Parameters for scoring'!P$7,1,0)+IF(F307&lt;'Parameters for scoring'!P$12,-2,0)+IF(F307&gt;'Parameters for scoring'!P$7,-1,0)</f>
        <v>2</v>
      </c>
      <c r="R307" s="36">
        <f>IF(G307='Parameters for scoring'!$U$8,3,0)+IF(G307='Parameters for scoring'!$U$7,2,0)+IF(G307='Parameters for scoring'!$U$10, 1,0)+IF(G307='Parameters for scoring'!$U$9,2,0)+IF(G307='Parameters for scoring'!$U$6,1,0)+IF(G307&gt;'Parameters for scoring'!$U$6,-1,0)+IF(G307&lt;'[1]Parameters for scoring'!$U$10,-1,0)</f>
        <v>-1</v>
      </c>
      <c r="S307" s="36">
        <f>IF(H307='Parameters for scoring'!V$8,3,0)+IF(H307='Parameters for scoring'!V$7,2,0)+IF(H307='Parameters for scoring'!V$9,2,0)+IF(H307='Parameters for scoring'!V$6,1,0)+IF(H307='Parameters for scoring'!V$10,1,0)+IF(H307&gt;'Parameters for scoring'!V$6,-1,0)</f>
        <v>1</v>
      </c>
      <c r="T307" s="36">
        <f>IF(I307='Parameters for scoring'!W$8,3,0)+IF(I307='Parameters for scoring'!W$7,2,0)+IF(I307='Parameters for scoring'!W$6,1,0)+IF(I307&gt;'Parameters for scoring'!W$6,-1,0)</f>
        <v>1</v>
      </c>
      <c r="U307" s="36">
        <f>IF(J307&lt;'Parameters for scoring'!Q$9,1,0)+IF(J307&lt;'Parameters for scoring'!Q$11,-1,0)+IF(J307&lt;'Parameters for scoring'!Q$8,1,0)+IF(J307&lt;'Parameters for scoring'!Q$11,-1,0)+IF(J307&lt;'Parameters for scoring'!Q$7,1,0)+IF(J307&lt;'Parameters for scoring'!Q$11,-2,0)+IF(J307&gt;'Parameters for scoring'!Q$7,-1,0)</f>
        <v>3</v>
      </c>
      <c r="V307" s="36">
        <f>IF(K307=-1, 2,0)+IF(K307=0,3,0)+IF(K307=1, -2,0)+IF(K307&gt;1,-3,0)+IF(K307=-2, 1,0)+IF(K307&lt;-2, -1,0)</f>
        <v>3</v>
      </c>
      <c r="W307" s="36">
        <f>IF(L307&lt;'Parameters for scoring'!R$9,1,0)+IF(L307&lt;'Parameters for scoring'!R$11,-1,0)+IF(L307&lt;'Parameters for scoring'!R$8,1,0)+IF(L307&lt;'Parameters for scoring'!R$12,-1,0)+IF(L307&lt;'Parameters for scoring'!R$7,1,0)+IF(L307&lt;'Parameters for scoring'!R$13,-2,0)+IF(L307&gt;'Parameters for scoring'!R$7,-1,0)</f>
        <v>3</v>
      </c>
      <c r="X307" s="36">
        <f>IF(M307&lt;'Parameters for scoring'!S$9,1,0)+IF(M307&lt;'Parameters for scoring'!S$11,-1,0)+IF(M307&lt;'Parameters for scoring'!S$8,1,0)+IF(M307&lt;'Parameters for scoring'!S$12,-1,0)+IF(M307&lt;'Parameters for scoring'!S$7,1,0)+IF(M307&lt;'Parameters for scoring'!S$13,-2,0)+IF(M307&gt;'Parameters for scoring'!S$7,-1,0)</f>
        <v>3</v>
      </c>
      <c r="Y307" s="36">
        <f>IF(N307&lt;'Parameters for scoring'!T$9,1,0)+IF(N307&lt;'Parameters for scoring'!T$11,-1,0)+IF(N307&lt;'Parameters for scoring'!T$8,1,0)+IF(N307&lt;'Parameters for scoring'!T$12,-1,0)+IF(N307&lt;'Parameters for scoring'!T$7,1,0)+IF(N307&lt;'Parameters for scoring'!T$13,-2,0)+IF(N307&gt;'Parameters for scoring'!T$7,-1,0)</f>
        <v>3</v>
      </c>
      <c r="Z307" s="36">
        <f>SUM(P307:U307)/2+V307+SUM(W307:X307)/2+Y307</f>
        <v>13.5</v>
      </c>
      <c r="AA307" s="39" t="s">
        <v>57</v>
      </c>
    </row>
    <row r="308" spans="1:27" x14ac:dyDescent="0.25">
      <c r="A308" s="42" t="str">
        <f>HYPERLINK("Structures\MMV1221911.png","MMV1221911")</f>
        <v>MMV1221911</v>
      </c>
      <c r="B308" t="s">
        <v>1524</v>
      </c>
      <c r="C308" t="s">
        <v>1525</v>
      </c>
      <c r="D308" t="s">
        <v>1526</v>
      </c>
      <c r="E308">
        <v>379.8</v>
      </c>
      <c r="F308" s="17">
        <v>0.42307692307692307</v>
      </c>
      <c r="G308">
        <v>8</v>
      </c>
      <c r="H308">
        <v>4</v>
      </c>
      <c r="I308">
        <v>2</v>
      </c>
      <c r="J308">
        <v>110.38</v>
      </c>
      <c r="K308">
        <v>0</v>
      </c>
      <c r="L308">
        <v>2.94</v>
      </c>
      <c r="M308">
        <v>-4.1399999999999997</v>
      </c>
      <c r="N308">
        <v>2.94</v>
      </c>
      <c r="O308" t="s">
        <v>1523</v>
      </c>
      <c r="P308" s="36">
        <f>IF(E308&lt;'Parameters for scoring'!O$9,1,0)+IF(E308&lt;'Parameters for scoring'!O$11,-1,0)+IF(E308&lt;'Parameters for scoring'!O$8,1,0)+IF(E308&lt;'Parameters for scoring'!O$12,-1,0)+IF(E308&lt;'Parameters for scoring'!O$7,1,0)+IF(E308&lt;'Parameters for scoring'!O$13,-2,0)+IF(E308&gt;'Parameters for scoring'!O$7,-1,0)</f>
        <v>3</v>
      </c>
      <c r="Q308" s="36">
        <f>IF(F308&lt;'Parameters for scoring'!P$9,1,0)+IF(F308&lt;'Parameters for scoring'!P$11,-1,0)+IF(F308&lt;'Parameters for scoring'!P$8,1,0)+IF(F308&lt;'Parameters for scoring'!P$12,-1,0)+IF(F308&lt;'Parameters for scoring'!P$7,1,0)+IF(F308&lt;'Parameters for scoring'!P$12,-2,0)+IF(F308&gt;'Parameters for scoring'!P$7,-1,0)</f>
        <v>2</v>
      </c>
      <c r="R308" s="36">
        <f>IF(G308='Parameters for scoring'!$U$8,3,0)+IF(G308='Parameters for scoring'!$U$7,2,0)+IF(G308='Parameters for scoring'!$U$10, 1,0)+IF(G308='Parameters for scoring'!$U$9,2,0)+IF(G308='Parameters for scoring'!$U$6,1,0)+IF(G308&gt;'Parameters for scoring'!$U$6,-1,0)+IF(G308&lt;'[1]Parameters for scoring'!$U$10,-1,0)</f>
        <v>-1</v>
      </c>
      <c r="S308" s="36">
        <f>IF(H308='Parameters for scoring'!V$8,3,0)+IF(H308='Parameters for scoring'!V$7,2,0)+IF(H308='Parameters for scoring'!V$9,2,0)+IF(H308='Parameters for scoring'!V$6,1,0)+IF(H308='Parameters for scoring'!V$10,1,0)+IF(H308&gt;'Parameters for scoring'!V$6,-1,0)</f>
        <v>1</v>
      </c>
      <c r="T308" s="36">
        <f>IF(I308='Parameters for scoring'!W$8,3,0)+IF(I308='Parameters for scoring'!W$7,2,0)+IF(I308='Parameters for scoring'!W$6,1,0)+IF(I308&gt;'Parameters for scoring'!W$6,-1,0)</f>
        <v>1</v>
      </c>
      <c r="U308" s="36">
        <f>IF(J308&lt;'Parameters for scoring'!Q$9,1,0)+IF(J308&lt;'Parameters for scoring'!Q$11,-1,0)+IF(J308&lt;'Parameters for scoring'!Q$8,1,0)+IF(J308&lt;'Parameters for scoring'!Q$11,-1,0)+IF(J308&lt;'Parameters for scoring'!Q$7,1,0)+IF(J308&lt;'Parameters for scoring'!Q$11,-2,0)+IF(J308&gt;'Parameters for scoring'!Q$7,-1,0)</f>
        <v>3</v>
      </c>
      <c r="V308" s="36">
        <f>IF(K308=-1, 2,0)+IF(K308=0,3,0)+IF(K308=1, -2,0)+IF(K308&gt;1,-3,0)+IF(K308=-2, 1,0)+IF(K308&lt;-2, -1,0)</f>
        <v>3</v>
      </c>
      <c r="W308" s="36">
        <f>IF(L308&lt;'Parameters for scoring'!R$9,1,0)+IF(L308&lt;'Parameters for scoring'!R$11,-1,0)+IF(L308&lt;'Parameters for scoring'!R$8,1,0)+IF(L308&lt;'Parameters for scoring'!R$12,-1,0)+IF(L308&lt;'Parameters for scoring'!R$7,1,0)+IF(L308&lt;'Parameters for scoring'!R$13,-2,0)+IF(L308&gt;'Parameters for scoring'!R$7,-1,0)</f>
        <v>3</v>
      </c>
      <c r="X308" s="36">
        <f>IF(M308&lt;'Parameters for scoring'!S$9,1,0)+IF(M308&lt;'Parameters for scoring'!S$11,-1,0)+IF(M308&lt;'Parameters for scoring'!S$8,1,0)+IF(M308&lt;'Parameters for scoring'!S$12,-1,0)+IF(M308&lt;'Parameters for scoring'!S$7,1,0)+IF(M308&lt;'Parameters for scoring'!S$13,-2,0)+IF(M308&gt;'Parameters for scoring'!S$7,-1,0)</f>
        <v>3</v>
      </c>
      <c r="Y308" s="36">
        <f>IF(N308&lt;'Parameters for scoring'!T$9,1,0)+IF(N308&lt;'Parameters for scoring'!T$11,-1,0)+IF(N308&lt;'Parameters for scoring'!T$8,1,0)+IF(N308&lt;'Parameters for scoring'!T$12,-1,0)+IF(N308&lt;'Parameters for scoring'!T$7,1,0)+IF(N308&lt;'Parameters for scoring'!T$13,-2,0)+IF(N308&gt;'Parameters for scoring'!T$7,-1,0)</f>
        <v>3</v>
      </c>
      <c r="Z308" s="36">
        <f>SUM(P308:U308)/2+V308+SUM(W308:X308)/2+Y308</f>
        <v>13.5</v>
      </c>
      <c r="AA308" s="39" t="s">
        <v>57</v>
      </c>
    </row>
    <row r="309" spans="1:27" x14ac:dyDescent="0.25">
      <c r="A309" s="42" t="str">
        <f>HYPERLINK("Structures\MMV1428239.png","MMV1428239")</f>
        <v>MMV1428239</v>
      </c>
      <c r="B309" t="s">
        <v>1643</v>
      </c>
      <c r="C309" t="s">
        <v>1644</v>
      </c>
      <c r="D309" t="s">
        <v>1645</v>
      </c>
      <c r="E309">
        <v>464.55</v>
      </c>
      <c r="F309" s="41">
        <v>0.60606060606060608</v>
      </c>
      <c r="G309">
        <v>6</v>
      </c>
      <c r="H309">
        <v>8</v>
      </c>
      <c r="I309">
        <v>1</v>
      </c>
      <c r="J309">
        <v>101.3</v>
      </c>
      <c r="K309">
        <v>0</v>
      </c>
      <c r="L309">
        <v>2.4</v>
      </c>
      <c r="M309">
        <v>-4.58</v>
      </c>
      <c r="N309">
        <v>2.54</v>
      </c>
      <c r="O309" t="s">
        <v>1642</v>
      </c>
      <c r="P309" s="36">
        <f>IF(E309&lt;'Parameters for scoring'!O$9,1,0)+IF(E309&lt;'Parameters for scoring'!O$11,-1,0)+IF(E309&lt;'Parameters for scoring'!O$8,1,0)+IF(E309&lt;'Parameters for scoring'!O$12,-1,0)+IF(E309&lt;'Parameters for scoring'!O$7,1,0)+IF(E309&lt;'Parameters for scoring'!O$13,-2,0)+IF(E309&gt;'Parameters for scoring'!O$7,-1,0)</f>
        <v>2</v>
      </c>
      <c r="Q309" s="36">
        <f>IF(F309&lt;'Parameters for scoring'!P$9,1,0)+IF(F309&lt;'Parameters for scoring'!P$11,-1,0)+IF(F309&lt;'Parameters for scoring'!P$8,1,0)+IF(F309&lt;'Parameters for scoring'!P$12,-1,0)+IF(F309&lt;'Parameters for scoring'!P$7,1,0)+IF(F309&lt;'Parameters for scoring'!P$12,-2,0)+IF(F309&gt;'Parameters for scoring'!P$7,-1,0)</f>
        <v>1</v>
      </c>
      <c r="R309" s="36">
        <f>IF(G309='Parameters for scoring'!$U$8,3,0)+IF(G309='Parameters for scoring'!$U$7,2,0)+IF(G309='Parameters for scoring'!$U$10, 1,0)+IF(G309='Parameters for scoring'!$U$9,2,0)+IF(G309='Parameters for scoring'!$U$6,1,0)+IF(G309&gt;'Parameters for scoring'!$U$6,-1,0)+IF(G309&lt;'[1]Parameters for scoring'!$U$10,-1,0)</f>
        <v>2</v>
      </c>
      <c r="S309" s="36">
        <f>IF(H309='Parameters for scoring'!V$8,3,0)+IF(H309='Parameters for scoring'!V$7,2,0)+IF(H309='Parameters for scoring'!V$9,2,0)+IF(H309='Parameters for scoring'!V$6,1,0)+IF(H309='Parameters for scoring'!V$10,1,0)+IF(H309&gt;'Parameters for scoring'!V$6,-1,0)</f>
        <v>-1</v>
      </c>
      <c r="T309" s="36">
        <f>IF(I309='Parameters for scoring'!W$8,3,0)+IF(I309='Parameters for scoring'!W$7,2,0)+IF(I309='Parameters for scoring'!W$6,1,0)+IF(I309&gt;'Parameters for scoring'!W$6,-1,0)</f>
        <v>2</v>
      </c>
      <c r="U309" s="36">
        <f>IF(J309&lt;'Parameters for scoring'!Q$9,1,0)+IF(J309&lt;'Parameters for scoring'!Q$11,-1,0)+IF(J309&lt;'Parameters for scoring'!Q$8,1,0)+IF(J309&lt;'Parameters for scoring'!Q$11,-1,0)+IF(J309&lt;'Parameters for scoring'!Q$7,1,0)+IF(J309&lt;'Parameters for scoring'!Q$11,-2,0)+IF(J309&gt;'Parameters for scoring'!Q$7,-1,0)</f>
        <v>3</v>
      </c>
      <c r="V309" s="36">
        <f>IF(K309=-1, 2,0)+IF(K309=0,3,0)+IF(K309=1, -2,0)+IF(K309&gt;1,-3,0)+IF(K309=-2, 1,0)+IF(K309&lt;-2, -1,0)</f>
        <v>3</v>
      </c>
      <c r="W309" s="36">
        <f>IF(L309&lt;'Parameters for scoring'!R$9,1,0)+IF(L309&lt;'Parameters for scoring'!R$11,-1,0)+IF(L309&lt;'Parameters for scoring'!R$8,1,0)+IF(L309&lt;'Parameters for scoring'!R$12,-1,0)+IF(L309&lt;'Parameters for scoring'!R$7,1,0)+IF(L309&lt;'Parameters for scoring'!R$13,-2,0)+IF(L309&gt;'Parameters for scoring'!R$7,-1,0)</f>
        <v>3</v>
      </c>
      <c r="X309" s="36">
        <f>IF(M309&lt;'Parameters for scoring'!S$9,1,0)+IF(M309&lt;'Parameters for scoring'!S$11,-1,0)+IF(M309&lt;'Parameters for scoring'!S$8,1,0)+IF(M309&lt;'Parameters for scoring'!S$12,-1,0)+IF(M309&lt;'Parameters for scoring'!S$7,1,0)+IF(M309&lt;'Parameters for scoring'!S$13,-2,0)+IF(M309&gt;'Parameters for scoring'!S$7,-1,0)</f>
        <v>3</v>
      </c>
      <c r="Y309" s="36">
        <f>IF(N309&lt;'Parameters for scoring'!T$9,1,0)+IF(N309&lt;'Parameters for scoring'!T$11,-1,0)+IF(N309&lt;'Parameters for scoring'!T$8,1,0)+IF(N309&lt;'Parameters for scoring'!T$12,-1,0)+IF(N309&lt;'Parameters for scoring'!T$7,1,0)+IF(N309&lt;'Parameters for scoring'!T$13,-2,0)+IF(N309&gt;'Parameters for scoring'!T$7,-1,0)</f>
        <v>3</v>
      </c>
      <c r="Z309" s="36">
        <f>SUM(P309:U309)/2+V309+SUM(W309:X309)/2+Y309</f>
        <v>13.5</v>
      </c>
      <c r="AA309" s="39" t="s">
        <v>57</v>
      </c>
    </row>
    <row r="310" spans="1:27" x14ac:dyDescent="0.25">
      <c r="A310" s="42" t="str">
        <f>HYPERLINK("Structures\MMV1387240.png","MMV1387240")</f>
        <v>MMV1387240</v>
      </c>
      <c r="B310" t="s">
        <v>1736</v>
      </c>
      <c r="C310" t="s">
        <v>1737</v>
      </c>
      <c r="D310" t="s">
        <v>1738</v>
      </c>
      <c r="E310">
        <v>438.52</v>
      </c>
      <c r="F310" s="17">
        <v>0.48275862068965519</v>
      </c>
      <c r="G310">
        <v>6</v>
      </c>
      <c r="H310">
        <v>5</v>
      </c>
      <c r="I310">
        <v>1</v>
      </c>
      <c r="J310">
        <v>118.54</v>
      </c>
      <c r="K310">
        <v>0</v>
      </c>
      <c r="L310">
        <v>2.48</v>
      </c>
      <c r="M310">
        <v>-4.34</v>
      </c>
      <c r="N310">
        <v>2.67</v>
      </c>
      <c r="O310" t="s">
        <v>1735</v>
      </c>
      <c r="P310" s="36">
        <f>IF(E310&lt;'Parameters for scoring'!O$9,1,0)+IF(E310&lt;'Parameters for scoring'!O$11,-1,0)+IF(E310&lt;'Parameters for scoring'!O$8,1,0)+IF(E310&lt;'Parameters for scoring'!O$12,-1,0)+IF(E310&lt;'Parameters for scoring'!O$7,1,0)+IF(E310&lt;'Parameters for scoring'!O$13,-2,0)+IF(E310&gt;'Parameters for scoring'!O$7,-1,0)</f>
        <v>2</v>
      </c>
      <c r="Q310" s="36">
        <f>IF(F310&lt;'Parameters for scoring'!P$9,1,0)+IF(F310&lt;'Parameters for scoring'!P$11,-1,0)+IF(F310&lt;'Parameters for scoring'!P$8,1,0)+IF(F310&lt;'Parameters for scoring'!P$12,-1,0)+IF(F310&lt;'Parameters for scoring'!P$7,1,0)+IF(F310&lt;'Parameters for scoring'!P$12,-2,0)+IF(F310&gt;'Parameters for scoring'!P$7,-1,0)</f>
        <v>2</v>
      </c>
      <c r="R310" s="36">
        <f>IF(G310='Parameters for scoring'!$U$8,3,0)+IF(G310='Parameters for scoring'!$U$7,2,0)+IF(G310='Parameters for scoring'!$U$10, 1,0)+IF(G310='Parameters for scoring'!$U$9,2,0)+IF(G310='Parameters for scoring'!$U$6,1,0)+IF(G310&gt;'Parameters for scoring'!$U$6,-1,0)+IF(G310&lt;'[1]Parameters for scoring'!$U$10,-1,0)</f>
        <v>2</v>
      </c>
      <c r="S310" s="36">
        <f>IF(H310='Parameters for scoring'!V$8,3,0)+IF(H310='Parameters for scoring'!V$7,2,0)+IF(H310='Parameters for scoring'!V$9,2,0)+IF(H310='Parameters for scoring'!V$6,1,0)+IF(H310='Parameters for scoring'!V$10,1,0)+IF(H310&gt;'Parameters for scoring'!V$6,-1,0)</f>
        <v>-1</v>
      </c>
      <c r="T310" s="36">
        <f>IF(I310='Parameters for scoring'!W$8,3,0)+IF(I310='Parameters for scoring'!W$7,2,0)+IF(I310='Parameters for scoring'!W$6,1,0)+IF(I310&gt;'Parameters for scoring'!W$6,-1,0)</f>
        <v>2</v>
      </c>
      <c r="U310" s="36">
        <f>IF(J310&lt;'Parameters for scoring'!Q$9,1,0)+IF(J310&lt;'Parameters for scoring'!Q$11,-1,0)+IF(J310&lt;'Parameters for scoring'!Q$8,1,0)+IF(J310&lt;'Parameters for scoring'!Q$11,-1,0)+IF(J310&lt;'Parameters for scoring'!Q$7,1,0)+IF(J310&lt;'Parameters for scoring'!Q$11,-2,0)+IF(J310&gt;'Parameters for scoring'!Q$7,-1,0)</f>
        <v>2</v>
      </c>
      <c r="V310" s="36">
        <f>IF(K310=-1, 2,0)+IF(K310=0,3,0)+IF(K310=1, -2,0)+IF(K310&gt;1,-3,0)+IF(K310=-2, 1,0)+IF(K310&lt;-2, -1,0)</f>
        <v>3</v>
      </c>
      <c r="W310" s="36">
        <f>IF(L310&lt;'Parameters for scoring'!R$9,1,0)+IF(L310&lt;'Parameters for scoring'!R$11,-1,0)+IF(L310&lt;'Parameters for scoring'!R$8,1,0)+IF(L310&lt;'Parameters for scoring'!R$12,-1,0)+IF(L310&lt;'Parameters for scoring'!R$7,1,0)+IF(L310&lt;'Parameters for scoring'!R$13,-2,0)+IF(L310&gt;'Parameters for scoring'!R$7,-1,0)</f>
        <v>3</v>
      </c>
      <c r="X310" s="36">
        <f>IF(M310&lt;'Parameters for scoring'!S$9,1,0)+IF(M310&lt;'Parameters for scoring'!S$11,-1,0)+IF(M310&lt;'Parameters for scoring'!S$8,1,0)+IF(M310&lt;'Parameters for scoring'!S$12,-1,0)+IF(M310&lt;'Parameters for scoring'!S$7,1,0)+IF(M310&lt;'Parameters for scoring'!S$13,-2,0)+IF(M310&gt;'Parameters for scoring'!S$7,-1,0)</f>
        <v>3</v>
      </c>
      <c r="Y310" s="36">
        <f>IF(N310&lt;'Parameters for scoring'!T$9,1,0)+IF(N310&lt;'Parameters for scoring'!T$11,-1,0)+IF(N310&lt;'Parameters for scoring'!T$8,1,0)+IF(N310&lt;'Parameters for scoring'!T$12,-1,0)+IF(N310&lt;'Parameters for scoring'!T$7,1,0)+IF(N310&lt;'Parameters for scoring'!T$13,-2,0)+IF(N310&gt;'Parameters for scoring'!T$7,-1,0)</f>
        <v>3</v>
      </c>
      <c r="Z310" s="36">
        <f>SUM(P310:U310)/2+V310+SUM(W310:X310)/2+Y310</f>
        <v>13.5</v>
      </c>
      <c r="AA310" s="39" t="s">
        <v>57</v>
      </c>
    </row>
    <row r="311" spans="1:27" x14ac:dyDescent="0.25">
      <c r="A311" s="42" t="str">
        <f>HYPERLINK("Structures\MMV1509223.png","MMV1509223")</f>
        <v>MMV1509223</v>
      </c>
      <c r="B311" t="s">
        <v>1842</v>
      </c>
      <c r="C311" t="s">
        <v>1843</v>
      </c>
      <c r="D311" t="s">
        <v>1844</v>
      </c>
      <c r="E311">
        <v>381.4</v>
      </c>
      <c r="F311" s="41">
        <v>0.46153846153846156</v>
      </c>
      <c r="G311">
        <v>7</v>
      </c>
      <c r="H311">
        <v>7</v>
      </c>
      <c r="I311">
        <v>0</v>
      </c>
      <c r="J311">
        <v>97.36</v>
      </c>
      <c r="K311">
        <v>-1</v>
      </c>
      <c r="L311">
        <v>1.67</v>
      </c>
      <c r="M311">
        <v>-3.25</v>
      </c>
      <c r="N311">
        <v>1.99</v>
      </c>
      <c r="O311" t="s">
        <v>1841</v>
      </c>
      <c r="P311" s="36">
        <f>IF(E311&lt;'Parameters for scoring'!O$9,1,0)+IF(E311&lt;'Parameters for scoring'!O$11,-1,0)+IF(E311&lt;'Parameters for scoring'!O$8,1,0)+IF(E311&lt;'Parameters for scoring'!O$12,-1,0)+IF(E311&lt;'Parameters for scoring'!O$7,1,0)+IF(E311&lt;'Parameters for scoring'!O$13,-2,0)+IF(E311&gt;'Parameters for scoring'!O$7,-1,0)</f>
        <v>3</v>
      </c>
      <c r="Q311" s="36">
        <f>IF(F311&lt;'Parameters for scoring'!P$9,1,0)+IF(F311&lt;'Parameters for scoring'!P$11,-1,0)+IF(F311&lt;'Parameters for scoring'!P$8,1,0)+IF(F311&lt;'Parameters for scoring'!P$12,-1,0)+IF(F311&lt;'Parameters for scoring'!P$7,1,0)+IF(F311&lt;'Parameters for scoring'!P$12,-2,0)+IF(F311&gt;'Parameters for scoring'!P$7,-1,0)</f>
        <v>2</v>
      </c>
      <c r="R311" s="36">
        <f>IF(G311='Parameters for scoring'!$U$8,3,0)+IF(G311='Parameters for scoring'!$U$7,2,0)+IF(G311='Parameters for scoring'!$U$10, 1,0)+IF(G311='Parameters for scoring'!$U$9,2,0)+IF(G311='Parameters for scoring'!$U$6,1,0)+IF(G311&gt;'Parameters for scoring'!$U$6,-1,0)+IF(G311&lt;'[1]Parameters for scoring'!$U$10,-1,0)</f>
        <v>1</v>
      </c>
      <c r="S311" s="36">
        <f>IF(H311='Parameters for scoring'!V$8,3,0)+IF(H311='Parameters for scoring'!V$7,2,0)+IF(H311='Parameters for scoring'!V$9,2,0)+IF(H311='Parameters for scoring'!V$6,1,0)+IF(H311='Parameters for scoring'!V$10,1,0)+IF(H311&gt;'Parameters for scoring'!V$6,-1,0)</f>
        <v>-1</v>
      </c>
      <c r="T311" s="36">
        <f>IF(I311='Parameters for scoring'!W$8,3,0)+IF(I311='Parameters for scoring'!W$7,2,0)+IF(I311='Parameters for scoring'!W$6,1,0)+IF(I311&gt;'Parameters for scoring'!W$6,-1,0)</f>
        <v>3</v>
      </c>
      <c r="U311" s="36">
        <f>IF(J311&lt;'Parameters for scoring'!Q$9,1,0)+IF(J311&lt;'Parameters for scoring'!Q$11,-1,0)+IF(J311&lt;'Parameters for scoring'!Q$8,1,0)+IF(J311&lt;'Parameters for scoring'!Q$11,-1,0)+IF(J311&lt;'Parameters for scoring'!Q$7,1,0)+IF(J311&lt;'Parameters for scoring'!Q$11,-2,0)+IF(J311&gt;'Parameters for scoring'!Q$7,-1,0)</f>
        <v>3</v>
      </c>
      <c r="V311" s="36">
        <f>IF(K311=-1, 2,0)+IF(K311=0,3,0)+IF(K311=1, -2,0)+IF(K311&gt;1,-3,0)+IF(K311=-2, 1,0)+IF(K311&lt;-2, -1,0)</f>
        <v>2</v>
      </c>
      <c r="W311" s="36">
        <f>IF(L311&lt;'Parameters for scoring'!R$9,1,0)+IF(L311&lt;'Parameters for scoring'!R$11,-1,0)+IF(L311&lt;'Parameters for scoring'!R$8,1,0)+IF(L311&lt;'Parameters for scoring'!R$12,-1,0)+IF(L311&lt;'Parameters for scoring'!R$7,1,0)+IF(L311&lt;'Parameters for scoring'!R$13,-2,0)+IF(L311&gt;'Parameters for scoring'!R$7,-1,0)</f>
        <v>3</v>
      </c>
      <c r="X311" s="36">
        <f>IF(M311&lt;'Parameters for scoring'!S$9,1,0)+IF(M311&lt;'Parameters for scoring'!S$11,-1,0)+IF(M311&lt;'Parameters for scoring'!S$8,1,0)+IF(M311&lt;'Parameters for scoring'!S$12,-1,0)+IF(M311&lt;'Parameters for scoring'!S$7,1,0)+IF(M311&lt;'Parameters for scoring'!S$13,-2,0)+IF(M311&gt;'Parameters for scoring'!S$7,-1,0)</f>
        <v>3</v>
      </c>
      <c r="Y311" s="36">
        <f>IF(N311&lt;'Parameters for scoring'!T$9,1,0)+IF(N311&lt;'Parameters for scoring'!T$11,-1,0)+IF(N311&lt;'Parameters for scoring'!T$8,1,0)+IF(N311&lt;'Parameters for scoring'!T$12,-1,0)+IF(N311&lt;'Parameters for scoring'!T$7,1,0)+IF(N311&lt;'Parameters for scoring'!T$13,-2,0)+IF(N311&gt;'Parameters for scoring'!T$7,-1,0)</f>
        <v>3</v>
      </c>
      <c r="Z311" s="36">
        <f>SUM(P311:U311)/2+V311+SUM(W311:X311)/2+Y311</f>
        <v>13.5</v>
      </c>
      <c r="AA311" s="39" t="s">
        <v>57</v>
      </c>
    </row>
    <row r="312" spans="1:27" x14ac:dyDescent="0.25">
      <c r="A312" s="42" t="str">
        <f>HYPERLINK("Structures\MMV1477724.png","MMV1477724")</f>
        <v>MMV1477724</v>
      </c>
      <c r="B312" t="s">
        <v>1849</v>
      </c>
      <c r="C312" t="s">
        <v>1850</v>
      </c>
      <c r="D312" t="s">
        <v>1851</v>
      </c>
      <c r="E312">
        <v>381.428</v>
      </c>
      <c r="F312" s="41">
        <v>0.6071428571428571</v>
      </c>
      <c r="G312">
        <v>7</v>
      </c>
      <c r="H312">
        <v>5</v>
      </c>
      <c r="I312">
        <v>1</v>
      </c>
      <c r="J312">
        <v>73.95</v>
      </c>
      <c r="K312">
        <v>0</v>
      </c>
      <c r="L312">
        <v>3.81</v>
      </c>
      <c r="M312">
        <v>-4.8</v>
      </c>
      <c r="N312">
        <v>3.88</v>
      </c>
      <c r="O312" t="s">
        <v>1848</v>
      </c>
      <c r="P312" s="36">
        <f>IF(E312&lt;'Parameters for scoring'!O$9,1,0)+IF(E312&lt;'Parameters for scoring'!O$11,-1,0)+IF(E312&lt;'Parameters for scoring'!O$8,1,0)+IF(E312&lt;'Parameters for scoring'!O$12,-1,0)+IF(E312&lt;'Parameters for scoring'!O$7,1,0)+IF(E312&lt;'Parameters for scoring'!O$13,-2,0)+IF(E312&gt;'Parameters for scoring'!O$7,-1,0)</f>
        <v>3</v>
      </c>
      <c r="Q312" s="36">
        <f>IF(F312&lt;'Parameters for scoring'!P$9,1,0)+IF(F312&lt;'Parameters for scoring'!P$11,-1,0)+IF(F312&lt;'Parameters for scoring'!P$8,1,0)+IF(F312&lt;'Parameters for scoring'!P$12,-1,0)+IF(F312&lt;'Parameters for scoring'!P$7,1,0)+IF(F312&lt;'Parameters for scoring'!P$12,-2,0)+IF(F312&gt;'Parameters for scoring'!P$7,-1,0)</f>
        <v>1</v>
      </c>
      <c r="R312" s="36">
        <f>IF(G312='Parameters for scoring'!$U$8,3,0)+IF(G312='Parameters for scoring'!$U$7,2,0)+IF(G312='Parameters for scoring'!$U$10, 1,0)+IF(G312='Parameters for scoring'!$U$9,2,0)+IF(G312='Parameters for scoring'!$U$6,1,0)+IF(G312&gt;'Parameters for scoring'!$U$6,-1,0)+IF(G312&lt;'[1]Parameters for scoring'!$U$10,-1,0)</f>
        <v>1</v>
      </c>
      <c r="S312" s="36">
        <f>IF(H312='Parameters for scoring'!V$8,3,0)+IF(H312='Parameters for scoring'!V$7,2,0)+IF(H312='Parameters for scoring'!V$9,2,0)+IF(H312='Parameters for scoring'!V$6,1,0)+IF(H312='Parameters for scoring'!V$10,1,0)+IF(H312&gt;'Parameters for scoring'!V$6,-1,0)</f>
        <v>-1</v>
      </c>
      <c r="T312" s="36">
        <f>IF(I312='Parameters for scoring'!W$8,3,0)+IF(I312='Parameters for scoring'!W$7,2,0)+IF(I312='Parameters for scoring'!W$6,1,0)+IF(I312&gt;'Parameters for scoring'!W$6,-1,0)</f>
        <v>2</v>
      </c>
      <c r="U312" s="36">
        <f>IF(J312&lt;'Parameters for scoring'!Q$9,1,0)+IF(J312&lt;'Parameters for scoring'!Q$11,-1,0)+IF(J312&lt;'Parameters for scoring'!Q$8,1,0)+IF(J312&lt;'Parameters for scoring'!Q$11,-1,0)+IF(J312&lt;'Parameters for scoring'!Q$7,1,0)+IF(J312&lt;'Parameters for scoring'!Q$11,-2,0)+IF(J312&gt;'Parameters for scoring'!Q$7,-1,0)</f>
        <v>3</v>
      </c>
      <c r="V312" s="36">
        <f>IF(K312=-1, 2,0)+IF(K312=0,3,0)+IF(K312=1, -2,0)+IF(K312&gt;1,-3,0)+IF(K312=-2, 1,0)+IF(K312&lt;-2, -1,0)</f>
        <v>3</v>
      </c>
      <c r="W312" s="36">
        <f>IF(L312&lt;'Parameters for scoring'!R$9,1,0)+IF(L312&lt;'Parameters for scoring'!R$11,-1,0)+IF(L312&lt;'Parameters for scoring'!R$8,1,0)+IF(L312&lt;'Parameters for scoring'!R$12,-1,0)+IF(L312&lt;'Parameters for scoring'!R$7,1,0)+IF(L312&lt;'Parameters for scoring'!R$13,-2,0)+IF(L312&gt;'Parameters for scoring'!R$7,-1,0)</f>
        <v>3</v>
      </c>
      <c r="X312" s="36">
        <f>IF(M312&lt;'Parameters for scoring'!S$9,1,0)+IF(M312&lt;'Parameters for scoring'!S$11,-1,0)+IF(M312&lt;'Parameters for scoring'!S$8,1,0)+IF(M312&lt;'Parameters for scoring'!S$12,-1,0)+IF(M312&lt;'Parameters for scoring'!S$7,1,0)+IF(M312&lt;'Parameters for scoring'!S$13,-2,0)+IF(M312&gt;'Parameters for scoring'!S$7,-1,0)</f>
        <v>3</v>
      </c>
      <c r="Y312" s="36">
        <f>IF(N312&lt;'Parameters for scoring'!T$9,1,0)+IF(N312&lt;'Parameters for scoring'!T$11,-1,0)+IF(N312&lt;'Parameters for scoring'!T$8,1,0)+IF(N312&lt;'Parameters for scoring'!T$12,-1,0)+IF(N312&lt;'Parameters for scoring'!T$7,1,0)+IF(N312&lt;'Parameters for scoring'!T$13,-2,0)+IF(N312&gt;'Parameters for scoring'!T$7,-1,0)</f>
        <v>3</v>
      </c>
      <c r="Z312" s="36">
        <f>SUM(P312:U312)/2+V312+SUM(W312:X312)/2+Y312</f>
        <v>13.5</v>
      </c>
      <c r="AA312" s="39" t="s">
        <v>57</v>
      </c>
    </row>
    <row r="313" spans="1:27" x14ac:dyDescent="0.25">
      <c r="A313" s="42" t="str">
        <f>HYPERLINK("Structures\MMV066171.png","MMV066171")</f>
        <v>MMV066171</v>
      </c>
      <c r="B313" t="s">
        <v>1110</v>
      </c>
      <c r="C313" t="s">
        <v>1111</v>
      </c>
      <c r="D313" t="s">
        <v>1112</v>
      </c>
      <c r="E313">
        <v>364.48</v>
      </c>
      <c r="F313" s="41">
        <v>0.25</v>
      </c>
      <c r="G313">
        <v>2</v>
      </c>
      <c r="H313">
        <v>5</v>
      </c>
      <c r="I313">
        <v>1</v>
      </c>
      <c r="J313">
        <v>74.13</v>
      </c>
      <c r="K313">
        <v>0</v>
      </c>
      <c r="L313">
        <v>1.6</v>
      </c>
      <c r="M313">
        <v>-3.54</v>
      </c>
      <c r="N313">
        <v>1.6</v>
      </c>
      <c r="O313" t="s">
        <v>2501</v>
      </c>
      <c r="P313" s="36">
        <f>IF(E313&lt;'Parameters for scoring'!O$9,1,0)+IF(E313&lt;'Parameters for scoring'!O$11,-1,0)+IF(E313&lt;'Parameters for scoring'!O$8,1,0)+IF(E313&lt;'Parameters for scoring'!O$12,-1,0)+IF(E313&lt;'Parameters for scoring'!O$7,1,0)+IF(E313&lt;'Parameters for scoring'!O$13,-2,0)+IF(E313&gt;'Parameters for scoring'!O$7,-1,0)</f>
        <v>3</v>
      </c>
      <c r="Q313" s="36">
        <f>IF(F313&lt;'Parameters for scoring'!P$9,1,0)+IF(F313&lt;'Parameters for scoring'!P$11,-1,0)+IF(F313&lt;'Parameters for scoring'!P$8,1,0)+IF(F313&lt;'Parameters for scoring'!P$12,-1,0)+IF(F313&lt;'Parameters for scoring'!P$7,1,0)+IF(F313&lt;'Parameters for scoring'!P$12,-2,0)+IF(F313&gt;'Parameters for scoring'!P$7,-1,0)</f>
        <v>3</v>
      </c>
      <c r="R313" s="36">
        <f>IF(G313='Parameters for scoring'!$U$8,3,0)+IF(G313='Parameters for scoring'!$U$7,2,0)+IF(G313='Parameters for scoring'!$U$10, 1,0)+IF(G313='Parameters for scoring'!$U$9,2,0)+IF(G313='Parameters for scoring'!$U$6,1,0)+IF(G313&gt;'Parameters for scoring'!$U$6,-1,0)+IF(G313&lt;'[1]Parameters for scoring'!$U$10,-1,0)</f>
        <v>-1</v>
      </c>
      <c r="S313" s="36">
        <f>IF(H313='Parameters for scoring'!V$8,3,0)+IF(H313='Parameters for scoring'!V$7,2,0)+IF(H313='Parameters for scoring'!V$9,2,0)+IF(H313='Parameters for scoring'!V$6,1,0)+IF(H313='Parameters for scoring'!V$10,1,0)+IF(H313&gt;'Parameters for scoring'!V$6,-1,0)</f>
        <v>-1</v>
      </c>
      <c r="T313" s="36">
        <f>IF(I313='Parameters for scoring'!W$8,3,0)+IF(I313='Parameters for scoring'!W$7,2,0)+IF(I313='Parameters for scoring'!W$6,1,0)+IF(I313&gt;'Parameters for scoring'!W$6,-1,0)</f>
        <v>2</v>
      </c>
      <c r="U313" s="36">
        <f>IF(J313&lt;'Parameters for scoring'!Q$9,1,0)+IF(J313&lt;'Parameters for scoring'!Q$11,-1,0)+IF(J313&lt;'Parameters for scoring'!Q$8,1,0)+IF(J313&lt;'Parameters for scoring'!Q$11,-1,0)+IF(J313&lt;'Parameters for scoring'!Q$7,1,0)+IF(J313&lt;'Parameters for scoring'!Q$11,-2,0)+IF(J313&gt;'Parameters for scoring'!Q$7,-1,0)</f>
        <v>3</v>
      </c>
      <c r="V313" s="36">
        <f>IF(K313=-1, 2,0)+IF(K313=0,3,0)+IF(K313=1, -2,0)+IF(K313&gt;1,-3,0)+IF(K313=-2, 1,0)+IF(K313&lt;-2, -1,0)</f>
        <v>3</v>
      </c>
      <c r="W313" s="36">
        <f>IF(L313&lt;'Parameters for scoring'!R$9,1,0)+IF(L313&lt;'Parameters for scoring'!R$11,-1,0)+IF(L313&lt;'Parameters for scoring'!R$8,1,0)+IF(L313&lt;'Parameters for scoring'!R$12,-1,0)+IF(L313&lt;'Parameters for scoring'!R$7,1,0)+IF(L313&lt;'Parameters for scoring'!R$13,-2,0)+IF(L313&gt;'Parameters for scoring'!R$7,-1,0)</f>
        <v>3</v>
      </c>
      <c r="X313" s="36">
        <f>IF(M313&lt;'Parameters for scoring'!S$9,1,0)+IF(M313&lt;'Parameters for scoring'!S$11,-1,0)+IF(M313&lt;'Parameters for scoring'!S$8,1,0)+IF(M313&lt;'Parameters for scoring'!S$12,-1,0)+IF(M313&lt;'Parameters for scoring'!S$7,1,0)+IF(M313&lt;'Parameters for scoring'!S$13,-2,0)+IF(M313&gt;'Parameters for scoring'!S$7,-1,0)</f>
        <v>3</v>
      </c>
      <c r="Y313" s="36">
        <f>IF(N313&lt;'Parameters for scoring'!T$9,1,0)+IF(N313&lt;'Parameters for scoring'!T$11,-1,0)+IF(N313&lt;'Parameters for scoring'!T$8,1,0)+IF(N313&lt;'Parameters for scoring'!T$12,-1,0)+IF(N313&lt;'Parameters for scoring'!T$7,1,0)+IF(N313&lt;'Parameters for scoring'!T$13,-2,0)+IF(N313&gt;'Parameters for scoring'!T$7,-1,0)</f>
        <v>3</v>
      </c>
      <c r="Z313" s="36">
        <f>SUM(P313:U313)/2+V313+SUM(W313:X313)/2+Y313</f>
        <v>13.5</v>
      </c>
      <c r="AA313" s="39" t="s">
        <v>57</v>
      </c>
    </row>
    <row r="314" spans="1:27" x14ac:dyDescent="0.25">
      <c r="A314" s="42" t="str">
        <f>HYPERLINK("Structures\MMV1189352.png","MMV1189352")</f>
        <v>MMV1189352</v>
      </c>
      <c r="B314" t="s">
        <v>1469</v>
      </c>
      <c r="C314" t="s">
        <v>1470</v>
      </c>
      <c r="D314" t="s">
        <v>1471</v>
      </c>
      <c r="E314">
        <v>365.45</v>
      </c>
      <c r="F314" s="41">
        <v>0.36</v>
      </c>
      <c r="G314">
        <v>3</v>
      </c>
      <c r="H314">
        <v>5</v>
      </c>
      <c r="I314">
        <v>1</v>
      </c>
      <c r="J314">
        <v>89.61</v>
      </c>
      <c r="K314">
        <v>0</v>
      </c>
      <c r="L314">
        <v>0.23</v>
      </c>
      <c r="M314">
        <v>-3.45</v>
      </c>
      <c r="N314">
        <v>0.14000000000000001</v>
      </c>
      <c r="O314" t="s">
        <v>1468</v>
      </c>
      <c r="P314" s="36">
        <f>IF(E314&lt;'Parameters for scoring'!O$9,1,0)+IF(E314&lt;'Parameters for scoring'!O$11,-1,0)+IF(E314&lt;'Parameters for scoring'!O$8,1,0)+IF(E314&lt;'Parameters for scoring'!O$12,-1,0)+IF(E314&lt;'Parameters for scoring'!O$7,1,0)+IF(E314&lt;'Parameters for scoring'!O$13,-2,0)+IF(E314&gt;'Parameters for scoring'!O$7,-1,0)</f>
        <v>3</v>
      </c>
      <c r="Q314" s="36">
        <f>IF(F314&lt;'Parameters for scoring'!P$9,1,0)+IF(F314&lt;'Parameters for scoring'!P$11,-1,0)+IF(F314&lt;'Parameters for scoring'!P$8,1,0)+IF(F314&lt;'Parameters for scoring'!P$12,-1,0)+IF(F314&lt;'Parameters for scoring'!P$7,1,0)+IF(F314&lt;'Parameters for scoring'!P$12,-2,0)+IF(F314&gt;'Parameters for scoring'!P$7,-1,0)</f>
        <v>3</v>
      </c>
      <c r="R314" s="36">
        <f>IF(G314='Parameters for scoring'!$U$8,3,0)+IF(G314='Parameters for scoring'!$U$7,2,0)+IF(G314='Parameters for scoring'!$U$10, 1,0)+IF(G314='Parameters for scoring'!$U$9,2,0)+IF(G314='Parameters for scoring'!$U$6,1,0)+IF(G314&gt;'Parameters for scoring'!$U$6,-1,0)+IF(G314&lt;'[1]Parameters for scoring'!$U$10,-1,0)</f>
        <v>1</v>
      </c>
      <c r="S314" s="36">
        <f>IF(H314='Parameters for scoring'!V$8,3,0)+IF(H314='Parameters for scoring'!V$7,2,0)+IF(H314='Parameters for scoring'!V$9,2,0)+IF(H314='Parameters for scoring'!V$6,1,0)+IF(H314='Parameters for scoring'!V$10,1,0)+IF(H314&gt;'Parameters for scoring'!V$6,-1,0)</f>
        <v>-1</v>
      </c>
      <c r="T314" s="36">
        <f>IF(I314='Parameters for scoring'!W$8,3,0)+IF(I314='Parameters for scoring'!W$7,2,0)+IF(I314='Parameters for scoring'!W$6,1,0)+IF(I314&gt;'Parameters for scoring'!W$6,-1,0)</f>
        <v>2</v>
      </c>
      <c r="U314" s="36">
        <f>IF(J314&lt;'Parameters for scoring'!Q$9,1,0)+IF(J314&lt;'Parameters for scoring'!Q$11,-1,0)+IF(J314&lt;'Parameters for scoring'!Q$8,1,0)+IF(J314&lt;'Parameters for scoring'!Q$11,-1,0)+IF(J314&lt;'Parameters for scoring'!Q$7,1,0)+IF(J314&lt;'Parameters for scoring'!Q$11,-2,0)+IF(J314&gt;'Parameters for scoring'!Q$7,-1,0)</f>
        <v>3</v>
      </c>
      <c r="V314" s="36">
        <f>IF(K314=-1, 2,0)+IF(K314=0,3,0)+IF(K314=1, -2,0)+IF(K314&gt;1,-3,0)+IF(K314=-2, 1,0)+IF(K314&lt;-2, -1,0)</f>
        <v>3</v>
      </c>
      <c r="W314" s="36">
        <f>IF(L314&lt;'Parameters for scoring'!R$9,1,0)+IF(L314&lt;'Parameters for scoring'!R$11,-1,0)+IF(L314&lt;'Parameters for scoring'!R$8,1,0)+IF(L314&lt;'Parameters for scoring'!R$12,-1,0)+IF(L314&lt;'Parameters for scoring'!R$7,1,0)+IF(L314&lt;'Parameters for scoring'!R$13,-2,0)+IF(L314&gt;'Parameters for scoring'!R$7,-1,0)</f>
        <v>3</v>
      </c>
      <c r="X314" s="36">
        <f>IF(M314&lt;'Parameters for scoring'!S$9,1,0)+IF(M314&lt;'Parameters for scoring'!S$11,-1,0)+IF(M314&lt;'Parameters for scoring'!S$8,1,0)+IF(M314&lt;'Parameters for scoring'!S$12,-1,0)+IF(M314&lt;'Parameters for scoring'!S$7,1,0)+IF(M314&lt;'Parameters for scoring'!S$13,-2,0)+IF(M314&gt;'Parameters for scoring'!S$7,-1,0)</f>
        <v>3</v>
      </c>
      <c r="Y314" s="36">
        <f>IF(N314&lt;'Parameters for scoring'!T$9,1,0)+IF(N314&lt;'Parameters for scoring'!T$11,-1,0)+IF(N314&lt;'Parameters for scoring'!T$8,1,0)+IF(N314&lt;'Parameters for scoring'!T$12,-1,0)+IF(N314&lt;'Parameters for scoring'!T$7,1,0)+IF(N314&lt;'Parameters for scoring'!T$13,-2,0)+IF(N314&gt;'Parameters for scoring'!T$7,-1,0)</f>
        <v>2</v>
      </c>
      <c r="Z314" s="36">
        <f>SUM(P314:U314)/2+V314+SUM(W314:X314)/2+Y314</f>
        <v>13.5</v>
      </c>
      <c r="AA314" s="39" t="s">
        <v>57</v>
      </c>
    </row>
    <row r="315" spans="1:27" x14ac:dyDescent="0.25">
      <c r="A315" s="42" t="str">
        <f>HYPERLINK("Structures\MMV1466979.png","MMV1466979")</f>
        <v>MMV1466979</v>
      </c>
      <c r="B315" t="s">
        <v>1607</v>
      </c>
      <c r="C315" t="s">
        <v>1608</v>
      </c>
      <c r="D315" t="s">
        <v>1609</v>
      </c>
      <c r="E315">
        <v>250.25399999999999</v>
      </c>
      <c r="F315" s="17">
        <v>0.33333333333333331</v>
      </c>
      <c r="G315">
        <v>4</v>
      </c>
      <c r="H315">
        <v>5</v>
      </c>
      <c r="I315">
        <v>1</v>
      </c>
      <c r="J315">
        <v>83.14</v>
      </c>
      <c r="K315">
        <v>0</v>
      </c>
      <c r="L315">
        <v>0.42</v>
      </c>
      <c r="M315">
        <v>-2.44</v>
      </c>
      <c r="N315">
        <v>0.42</v>
      </c>
      <c r="O315" t="s">
        <v>1606</v>
      </c>
      <c r="P315" s="36">
        <f>IF(E315&lt;'Parameters for scoring'!O$9,1,0)+IF(E315&lt;'Parameters for scoring'!O$11,-1,0)+IF(E315&lt;'Parameters for scoring'!O$8,1,0)+IF(E315&lt;'Parameters for scoring'!O$12,-1,0)+IF(E315&lt;'Parameters for scoring'!O$7,1,0)+IF(E315&lt;'Parameters for scoring'!O$13,-2,0)+IF(E315&gt;'Parameters for scoring'!O$7,-1,0)</f>
        <v>3</v>
      </c>
      <c r="Q315" s="36">
        <f>IF(F315&lt;'Parameters for scoring'!P$9,1,0)+IF(F315&lt;'Parameters for scoring'!P$11,-1,0)+IF(F315&lt;'Parameters for scoring'!P$8,1,0)+IF(F315&lt;'Parameters for scoring'!P$12,-1,0)+IF(F315&lt;'Parameters for scoring'!P$7,1,0)+IF(F315&lt;'Parameters for scoring'!P$12,-2,0)+IF(F315&gt;'Parameters for scoring'!P$7,-1,0)</f>
        <v>3</v>
      </c>
      <c r="R315" s="36">
        <f>IF(G315='Parameters for scoring'!$U$8,3,0)+IF(G315='Parameters for scoring'!$U$7,2,0)+IF(G315='Parameters for scoring'!$U$10, 1,0)+IF(G315='Parameters for scoring'!$U$9,2,0)+IF(G315='Parameters for scoring'!$U$6,1,0)+IF(G315&gt;'Parameters for scoring'!$U$6,-1,0)+IF(G315&lt;'[1]Parameters for scoring'!$U$10,-1,0)</f>
        <v>2</v>
      </c>
      <c r="S315" s="36">
        <f>IF(H315='Parameters for scoring'!V$8,3,0)+IF(H315='Parameters for scoring'!V$7,2,0)+IF(H315='Parameters for scoring'!V$9,2,0)+IF(H315='Parameters for scoring'!V$6,1,0)+IF(H315='Parameters for scoring'!V$10,1,0)+IF(H315&gt;'Parameters for scoring'!V$6,-1,0)</f>
        <v>-1</v>
      </c>
      <c r="T315" s="36">
        <f>IF(I315='Parameters for scoring'!W$8,3,0)+IF(I315='Parameters for scoring'!W$7,2,0)+IF(I315='Parameters for scoring'!W$6,1,0)+IF(I315&gt;'Parameters for scoring'!W$6,-1,0)</f>
        <v>2</v>
      </c>
      <c r="U315" s="36">
        <f>IF(J315&lt;'Parameters for scoring'!Q$9,1,0)+IF(J315&lt;'Parameters for scoring'!Q$11,-1,0)+IF(J315&lt;'Parameters for scoring'!Q$8,1,0)+IF(J315&lt;'Parameters for scoring'!Q$11,-1,0)+IF(J315&lt;'Parameters for scoring'!Q$7,1,0)+IF(J315&lt;'Parameters for scoring'!Q$11,-2,0)+IF(J315&gt;'Parameters for scoring'!Q$7,-1,0)</f>
        <v>3</v>
      </c>
      <c r="V315" s="36">
        <f>IF(K315=-1, 2,0)+IF(K315=0,3,0)+IF(K315=1, -2,0)+IF(K315&gt;1,-3,0)+IF(K315=-2, 1,0)+IF(K315&lt;-2, -1,0)</f>
        <v>3</v>
      </c>
      <c r="W315" s="36">
        <f>IF(L315&lt;'Parameters for scoring'!R$9,1,0)+IF(L315&lt;'Parameters for scoring'!R$11,-1,0)+IF(L315&lt;'Parameters for scoring'!R$8,1,0)+IF(L315&lt;'Parameters for scoring'!R$12,-1,0)+IF(L315&lt;'Parameters for scoring'!R$7,1,0)+IF(L315&lt;'Parameters for scoring'!R$13,-2,0)+IF(L315&gt;'Parameters for scoring'!R$7,-1,0)</f>
        <v>3</v>
      </c>
      <c r="X315" s="36">
        <f>IF(M315&lt;'Parameters for scoring'!S$9,1,0)+IF(M315&lt;'Parameters for scoring'!S$11,-1,0)+IF(M315&lt;'Parameters for scoring'!S$8,1,0)+IF(M315&lt;'Parameters for scoring'!S$12,-1,0)+IF(M315&lt;'Parameters for scoring'!S$7,1,0)+IF(M315&lt;'Parameters for scoring'!S$13,-2,0)+IF(M315&gt;'Parameters for scoring'!S$7,-1,0)</f>
        <v>2</v>
      </c>
      <c r="Y315" s="36">
        <f>IF(N315&lt;'Parameters for scoring'!T$9,1,0)+IF(N315&lt;'Parameters for scoring'!T$11,-1,0)+IF(N315&lt;'Parameters for scoring'!T$8,1,0)+IF(N315&lt;'Parameters for scoring'!T$12,-1,0)+IF(N315&lt;'Parameters for scoring'!T$7,1,0)+IF(N315&lt;'Parameters for scoring'!T$13,-2,0)+IF(N315&gt;'Parameters for scoring'!T$7,-1,0)</f>
        <v>2</v>
      </c>
      <c r="Z315" s="36">
        <f>SUM(P315:U315)/2+V315+SUM(W315:X315)/2+Y315</f>
        <v>13.5</v>
      </c>
      <c r="AA315" s="39" t="s">
        <v>57</v>
      </c>
    </row>
    <row r="316" spans="1:27" x14ac:dyDescent="0.25">
      <c r="A316" s="42" t="str">
        <f>HYPERLINK("Structures\MMV1443028.png","MMV1443028")</f>
        <v>MMV1443028</v>
      </c>
      <c r="B316" t="s">
        <v>1861</v>
      </c>
      <c r="C316" t="s">
        <v>1862</v>
      </c>
      <c r="D316" t="s">
        <v>1863</v>
      </c>
      <c r="E316">
        <v>492.93</v>
      </c>
      <c r="F316" s="41">
        <v>0.36363636363636365</v>
      </c>
      <c r="G316">
        <v>6</v>
      </c>
      <c r="H316">
        <v>6</v>
      </c>
      <c r="I316">
        <v>1</v>
      </c>
      <c r="J316">
        <v>129.93</v>
      </c>
      <c r="K316">
        <v>0</v>
      </c>
      <c r="L316">
        <v>1.9</v>
      </c>
      <c r="M316">
        <v>-5.99</v>
      </c>
      <c r="N316">
        <v>1.9</v>
      </c>
      <c r="O316" t="s">
        <v>1860</v>
      </c>
      <c r="P316" s="36">
        <f>IF(E316&lt;'Parameters for scoring'!O$9,1,0)+IF(E316&lt;'Parameters for scoring'!O$11,-1,0)+IF(E316&lt;'Parameters for scoring'!O$8,1,0)+IF(E316&lt;'Parameters for scoring'!O$12,-1,0)+IF(E316&lt;'Parameters for scoring'!O$7,1,0)+IF(E316&lt;'Parameters for scoring'!O$13,-2,0)+IF(E316&gt;'Parameters for scoring'!O$7,-1,0)</f>
        <v>2</v>
      </c>
      <c r="Q316" s="36">
        <f>IF(F316&lt;'Parameters for scoring'!P$9,1,0)+IF(F316&lt;'Parameters for scoring'!P$11,-1,0)+IF(F316&lt;'Parameters for scoring'!P$8,1,0)+IF(F316&lt;'Parameters for scoring'!P$12,-1,0)+IF(F316&lt;'Parameters for scoring'!P$7,1,0)+IF(F316&lt;'Parameters for scoring'!P$12,-2,0)+IF(F316&gt;'Parameters for scoring'!P$7,-1,0)</f>
        <v>3</v>
      </c>
      <c r="R316" s="36">
        <f>IF(G316='Parameters for scoring'!$U$8,3,0)+IF(G316='Parameters for scoring'!$U$7,2,0)+IF(G316='Parameters for scoring'!$U$10, 1,0)+IF(G316='Parameters for scoring'!$U$9,2,0)+IF(G316='Parameters for scoring'!$U$6,1,0)+IF(G316&gt;'Parameters for scoring'!$U$6,-1,0)+IF(G316&lt;'[1]Parameters for scoring'!$U$10,-1,0)</f>
        <v>2</v>
      </c>
      <c r="S316" s="36">
        <f>IF(H316='Parameters for scoring'!V$8,3,0)+IF(H316='Parameters for scoring'!V$7,2,0)+IF(H316='Parameters for scoring'!V$9,2,0)+IF(H316='Parameters for scoring'!V$6,1,0)+IF(H316='Parameters for scoring'!V$10,1,0)+IF(H316&gt;'Parameters for scoring'!V$6,-1,0)</f>
        <v>-1</v>
      </c>
      <c r="T316" s="36">
        <f>IF(I316='Parameters for scoring'!W$8,3,0)+IF(I316='Parameters for scoring'!W$7,2,0)+IF(I316='Parameters for scoring'!W$6,1,0)+IF(I316&gt;'Parameters for scoring'!W$6,-1,0)</f>
        <v>2</v>
      </c>
      <c r="U316" s="36">
        <f>IF(J316&lt;'Parameters for scoring'!Q$9,1,0)+IF(J316&lt;'Parameters for scoring'!Q$11,-1,0)+IF(J316&lt;'Parameters for scoring'!Q$8,1,0)+IF(J316&lt;'Parameters for scoring'!Q$11,-1,0)+IF(J316&lt;'Parameters for scoring'!Q$7,1,0)+IF(J316&lt;'Parameters for scoring'!Q$11,-2,0)+IF(J316&gt;'Parameters for scoring'!Q$7,-1,0)</f>
        <v>2</v>
      </c>
      <c r="V316" s="36">
        <f>IF(K316=-1, 2,0)+IF(K316=0,3,0)+IF(K316=1, -2,0)+IF(K316&gt;1,-3,0)+IF(K316=-2, 1,0)+IF(K316&lt;-2, -1,0)</f>
        <v>3</v>
      </c>
      <c r="W316" s="36">
        <f>IF(L316&lt;'Parameters for scoring'!R$9,1,0)+IF(L316&lt;'Parameters for scoring'!R$11,-1,0)+IF(L316&lt;'Parameters for scoring'!R$8,1,0)+IF(L316&lt;'Parameters for scoring'!R$12,-1,0)+IF(L316&lt;'Parameters for scoring'!R$7,1,0)+IF(L316&lt;'Parameters for scoring'!R$13,-2,0)+IF(L316&gt;'Parameters for scoring'!R$7,-1,0)</f>
        <v>3</v>
      </c>
      <c r="X316" s="36">
        <f>IF(M316&lt;'Parameters for scoring'!S$9,1,0)+IF(M316&lt;'Parameters for scoring'!S$11,-1,0)+IF(M316&lt;'Parameters for scoring'!S$8,1,0)+IF(M316&lt;'Parameters for scoring'!S$12,-1,0)+IF(M316&lt;'Parameters for scoring'!S$7,1,0)+IF(M316&lt;'Parameters for scoring'!S$13,-2,0)+IF(M316&gt;'Parameters for scoring'!S$7,-1,0)</f>
        <v>2</v>
      </c>
      <c r="Y316" s="36">
        <f>IF(N316&lt;'Parameters for scoring'!T$9,1,0)+IF(N316&lt;'Parameters for scoring'!T$11,-1,0)+IF(N316&lt;'Parameters for scoring'!T$8,1,0)+IF(N316&lt;'Parameters for scoring'!T$12,-1,0)+IF(N316&lt;'Parameters for scoring'!T$7,1,0)+IF(N316&lt;'Parameters for scoring'!T$13,-2,0)+IF(N316&gt;'Parameters for scoring'!T$7,-1,0)</f>
        <v>3</v>
      </c>
      <c r="Z316" s="36">
        <f>SUM(P316:U316)/2+V316+SUM(W316:X316)/2+Y316</f>
        <v>13.5</v>
      </c>
      <c r="AA316" s="39" t="s">
        <v>57</v>
      </c>
    </row>
    <row r="317" spans="1:27" x14ac:dyDescent="0.25">
      <c r="A317" s="42" t="str">
        <f>HYPERLINK("Structures\MMV1186606.png","MMV1186606")</f>
        <v>MMV1186606</v>
      </c>
      <c r="B317" t="s">
        <v>1991</v>
      </c>
      <c r="C317" t="s">
        <v>1992</v>
      </c>
      <c r="D317" t="s">
        <v>1993</v>
      </c>
      <c r="E317">
        <v>485.91</v>
      </c>
      <c r="F317" s="17">
        <v>0.34375</v>
      </c>
      <c r="G317">
        <v>7</v>
      </c>
      <c r="H317">
        <v>5</v>
      </c>
      <c r="I317">
        <v>2</v>
      </c>
      <c r="J317">
        <v>88.47</v>
      </c>
      <c r="K317">
        <v>0</v>
      </c>
      <c r="L317">
        <v>3.14</v>
      </c>
      <c r="M317">
        <v>-4.7699999999999996</v>
      </c>
      <c r="N317">
        <v>3.15</v>
      </c>
      <c r="O317" t="s">
        <v>1990</v>
      </c>
      <c r="P317" s="36">
        <f>IF(E317&lt;'Parameters for scoring'!O$9,1,0)+IF(E317&lt;'Parameters for scoring'!O$11,-1,0)+IF(E317&lt;'Parameters for scoring'!O$8,1,0)+IF(E317&lt;'Parameters for scoring'!O$12,-1,0)+IF(E317&lt;'Parameters for scoring'!O$7,1,0)+IF(E317&lt;'Parameters for scoring'!O$13,-2,0)+IF(E317&gt;'Parameters for scoring'!O$7,-1,0)</f>
        <v>2</v>
      </c>
      <c r="Q317" s="36">
        <f>IF(F317&lt;'Parameters for scoring'!P$9,1,0)+IF(F317&lt;'Parameters for scoring'!P$11,-1,0)+IF(F317&lt;'Parameters for scoring'!P$8,1,0)+IF(F317&lt;'Parameters for scoring'!P$12,-1,0)+IF(F317&lt;'Parameters for scoring'!P$7,1,0)+IF(F317&lt;'Parameters for scoring'!P$12,-2,0)+IF(F317&gt;'Parameters for scoring'!P$7,-1,0)</f>
        <v>3</v>
      </c>
      <c r="R317" s="36">
        <f>IF(G317='Parameters for scoring'!$U$8,3,0)+IF(G317='Parameters for scoring'!$U$7,2,0)+IF(G317='Parameters for scoring'!$U$10, 1,0)+IF(G317='Parameters for scoring'!$U$9,2,0)+IF(G317='Parameters for scoring'!$U$6,1,0)+IF(G317&gt;'Parameters for scoring'!$U$6,-1,0)+IF(G317&lt;'[1]Parameters for scoring'!$U$10,-1,0)</f>
        <v>1</v>
      </c>
      <c r="S317" s="36">
        <f>IF(H317='Parameters for scoring'!V$8,3,0)+IF(H317='Parameters for scoring'!V$7,2,0)+IF(H317='Parameters for scoring'!V$9,2,0)+IF(H317='Parameters for scoring'!V$6,1,0)+IF(H317='Parameters for scoring'!V$10,1,0)+IF(H317&gt;'Parameters for scoring'!V$6,-1,0)</f>
        <v>-1</v>
      </c>
      <c r="T317" s="36">
        <f>IF(I317='Parameters for scoring'!W$8,3,0)+IF(I317='Parameters for scoring'!W$7,2,0)+IF(I317='Parameters for scoring'!W$6,1,0)+IF(I317&gt;'Parameters for scoring'!W$6,-1,0)</f>
        <v>1</v>
      </c>
      <c r="U317" s="36">
        <f>IF(J317&lt;'Parameters for scoring'!Q$9,1,0)+IF(J317&lt;'Parameters for scoring'!Q$11,-1,0)+IF(J317&lt;'Parameters for scoring'!Q$8,1,0)+IF(J317&lt;'Parameters for scoring'!Q$11,-1,0)+IF(J317&lt;'Parameters for scoring'!Q$7,1,0)+IF(J317&lt;'Parameters for scoring'!Q$11,-2,0)+IF(J317&gt;'Parameters for scoring'!Q$7,-1,0)</f>
        <v>3</v>
      </c>
      <c r="V317" s="36">
        <f>IF(K317=-1, 2,0)+IF(K317=0,3,0)+IF(K317=1, -2,0)+IF(K317&gt;1,-3,0)+IF(K317=-2, 1,0)+IF(K317&lt;-2, -1,0)</f>
        <v>3</v>
      </c>
      <c r="W317" s="36">
        <f>IF(L317&lt;'Parameters for scoring'!R$9,1,0)+IF(L317&lt;'Parameters for scoring'!R$11,-1,0)+IF(L317&lt;'Parameters for scoring'!R$8,1,0)+IF(L317&lt;'Parameters for scoring'!R$12,-1,0)+IF(L317&lt;'Parameters for scoring'!R$7,1,0)+IF(L317&lt;'Parameters for scoring'!R$13,-2,0)+IF(L317&gt;'Parameters for scoring'!R$7,-1,0)</f>
        <v>3</v>
      </c>
      <c r="X317" s="36">
        <f>IF(M317&lt;'Parameters for scoring'!S$9,1,0)+IF(M317&lt;'Parameters for scoring'!S$11,-1,0)+IF(M317&lt;'Parameters for scoring'!S$8,1,0)+IF(M317&lt;'Parameters for scoring'!S$12,-1,0)+IF(M317&lt;'Parameters for scoring'!S$7,1,0)+IF(M317&lt;'Parameters for scoring'!S$13,-2,0)+IF(M317&gt;'Parameters for scoring'!S$7,-1,0)</f>
        <v>3</v>
      </c>
      <c r="Y317" s="36">
        <f>IF(N317&lt;'Parameters for scoring'!T$9,1,0)+IF(N317&lt;'Parameters for scoring'!T$11,-1,0)+IF(N317&lt;'Parameters for scoring'!T$8,1,0)+IF(N317&lt;'Parameters for scoring'!T$12,-1,0)+IF(N317&lt;'Parameters for scoring'!T$7,1,0)+IF(N317&lt;'Parameters for scoring'!T$13,-2,0)+IF(N317&gt;'Parameters for scoring'!T$7,-1,0)</f>
        <v>3</v>
      </c>
      <c r="Z317" s="36">
        <f>SUM(P317:U317)/2+V317+SUM(W317:X317)/2+Y317</f>
        <v>13.5</v>
      </c>
      <c r="AA317" s="39" t="s">
        <v>57</v>
      </c>
    </row>
    <row r="318" spans="1:27" x14ac:dyDescent="0.25">
      <c r="A318" s="42" t="str">
        <f>HYPERLINK("Structures\MMV1283769.png","MMV1283769")</f>
        <v>MMV1283769</v>
      </c>
      <c r="B318" t="s">
        <v>520</v>
      </c>
      <c r="C318" t="s">
        <v>521</v>
      </c>
      <c r="D318" t="s">
        <v>154</v>
      </c>
      <c r="E318">
        <v>359.43299999999999</v>
      </c>
      <c r="F318" s="41">
        <v>0.66666666666666663</v>
      </c>
      <c r="G318">
        <v>2</v>
      </c>
      <c r="H318">
        <v>3</v>
      </c>
      <c r="I318">
        <v>1</v>
      </c>
      <c r="J318">
        <v>64.22</v>
      </c>
      <c r="K318">
        <v>0</v>
      </c>
      <c r="L318">
        <v>3.18</v>
      </c>
      <c r="M318">
        <v>-4.01</v>
      </c>
      <c r="N318">
        <v>3.19</v>
      </c>
      <c r="O318" t="s">
        <v>519</v>
      </c>
      <c r="P318" s="36">
        <f>IF(E318&lt;'Parameters for scoring'!O$9,1,0)+IF(E318&lt;'Parameters for scoring'!O$11,-1,0)+IF(E318&lt;'Parameters for scoring'!O$8,1,0)+IF(E318&lt;'Parameters for scoring'!O$12,-1,0)+IF(E318&lt;'Parameters for scoring'!O$7,1,0)+IF(E318&lt;'Parameters for scoring'!O$13,-2,0)+IF(E318&gt;'Parameters for scoring'!O$7,-1,0)</f>
        <v>3</v>
      </c>
      <c r="Q318" s="36">
        <f>IF(F318&lt;'Parameters for scoring'!P$9,1,0)+IF(F318&lt;'Parameters for scoring'!P$11,-1,0)+IF(F318&lt;'Parameters for scoring'!P$8,1,0)+IF(F318&lt;'Parameters for scoring'!P$12,-1,0)+IF(F318&lt;'Parameters for scoring'!P$7,1,0)+IF(F318&lt;'Parameters for scoring'!P$12,-2,0)+IF(F318&gt;'Parameters for scoring'!P$7,-1,0)</f>
        <v>-1</v>
      </c>
      <c r="R318" s="36">
        <f>IF(G318='Parameters for scoring'!$U$8,3,0)+IF(G318='Parameters for scoring'!$U$7,2,0)+IF(G318='Parameters for scoring'!$U$10, 1,0)+IF(G318='Parameters for scoring'!$U$9,2,0)+IF(G318='Parameters for scoring'!$U$6,1,0)+IF(G318&gt;'Parameters for scoring'!$U$6,-1,0)+IF(G318&lt;'[1]Parameters for scoring'!$U$10,-1,0)</f>
        <v>-1</v>
      </c>
      <c r="S318" s="36">
        <f>IF(H318='Parameters for scoring'!V$8,3,0)+IF(H318='Parameters for scoring'!V$7,2,0)+IF(H318='Parameters for scoring'!V$9,2,0)+IF(H318='Parameters for scoring'!V$6,1,0)+IF(H318='Parameters for scoring'!V$10,1,0)+IF(H318&gt;'Parameters for scoring'!V$6,-1,0)</f>
        <v>2</v>
      </c>
      <c r="T318" s="36">
        <f>IF(I318='Parameters for scoring'!W$8,3,0)+IF(I318='Parameters for scoring'!W$7,2,0)+IF(I318='Parameters for scoring'!W$6,1,0)+IF(I318&gt;'Parameters for scoring'!W$6,-1,0)</f>
        <v>2</v>
      </c>
      <c r="U318" s="36">
        <f>IF(J318&lt;'Parameters for scoring'!Q$9,1,0)+IF(J318&lt;'Parameters for scoring'!Q$11,-1,0)+IF(J318&lt;'Parameters for scoring'!Q$8,1,0)+IF(J318&lt;'Parameters for scoring'!Q$11,-1,0)+IF(J318&lt;'Parameters for scoring'!Q$7,1,0)+IF(J318&lt;'Parameters for scoring'!Q$11,-2,0)+IF(J318&gt;'Parameters for scoring'!Q$7,-1,0)</f>
        <v>3</v>
      </c>
      <c r="V318" s="36">
        <f>IF(K318=-1, 2,0)+IF(K318=0,3,0)+IF(K318=1, -2,0)+IF(K318&gt;1,-3,0)+IF(K318=-2, 1,0)+IF(K318&lt;-2, -1,0)</f>
        <v>3</v>
      </c>
      <c r="W318" s="36">
        <f>IF(L318&lt;'Parameters for scoring'!R$9,1,0)+IF(L318&lt;'Parameters for scoring'!R$11,-1,0)+IF(L318&lt;'Parameters for scoring'!R$8,1,0)+IF(L318&lt;'Parameters for scoring'!R$12,-1,0)+IF(L318&lt;'Parameters for scoring'!R$7,1,0)+IF(L318&lt;'Parameters for scoring'!R$13,-2,0)+IF(L318&gt;'Parameters for scoring'!R$7,-1,0)</f>
        <v>3</v>
      </c>
      <c r="X318" s="36">
        <f>IF(M318&lt;'Parameters for scoring'!S$9,1,0)+IF(M318&lt;'Parameters for scoring'!S$11,-1,0)+IF(M318&lt;'Parameters for scoring'!S$8,1,0)+IF(M318&lt;'Parameters for scoring'!S$12,-1,0)+IF(M318&lt;'Parameters for scoring'!S$7,1,0)+IF(M318&lt;'Parameters for scoring'!S$13,-2,0)+IF(M318&gt;'Parameters for scoring'!S$7,-1,0)</f>
        <v>3</v>
      </c>
      <c r="Y318" s="36">
        <f>IF(N318&lt;'Parameters for scoring'!T$9,1,0)+IF(N318&lt;'Parameters for scoring'!T$11,-1,0)+IF(N318&lt;'Parameters for scoring'!T$8,1,0)+IF(N318&lt;'Parameters for scoring'!T$12,-1,0)+IF(N318&lt;'Parameters for scoring'!T$7,1,0)+IF(N318&lt;'Parameters for scoring'!T$13,-2,0)+IF(N318&gt;'Parameters for scoring'!T$7,-1,0)</f>
        <v>3</v>
      </c>
      <c r="Z318" s="36">
        <f>SUM(P318:U318)/2+V318+SUM(W318:X318)/2+Y318</f>
        <v>13</v>
      </c>
      <c r="AA318" s="39" t="s">
        <v>57</v>
      </c>
    </row>
    <row r="319" spans="1:27" x14ac:dyDescent="0.25">
      <c r="A319" s="42" t="str">
        <f>HYPERLINK("Structures\MMV1479129.png","MMV1479129")</f>
        <v>MMV1479129</v>
      </c>
      <c r="B319" t="s">
        <v>622</v>
      </c>
      <c r="C319" t="s">
        <v>623</v>
      </c>
      <c r="D319" t="s">
        <v>236</v>
      </c>
      <c r="E319">
        <v>332.40699999999998</v>
      </c>
      <c r="F319" s="41">
        <v>0.68</v>
      </c>
      <c r="G319">
        <v>2</v>
      </c>
      <c r="H319">
        <v>4</v>
      </c>
      <c r="I319">
        <v>0</v>
      </c>
      <c r="J319">
        <v>60.67</v>
      </c>
      <c r="K319">
        <v>0</v>
      </c>
      <c r="L319">
        <v>3.08</v>
      </c>
      <c r="M319">
        <v>-3.88</v>
      </c>
      <c r="N319">
        <v>3.08</v>
      </c>
      <c r="O319" t="s">
        <v>621</v>
      </c>
      <c r="P319" s="36">
        <f>IF(E319&lt;'Parameters for scoring'!O$9,1,0)+IF(E319&lt;'Parameters for scoring'!O$11,-1,0)+IF(E319&lt;'Parameters for scoring'!O$8,1,0)+IF(E319&lt;'Parameters for scoring'!O$12,-1,0)+IF(E319&lt;'Parameters for scoring'!O$7,1,0)+IF(E319&lt;'Parameters for scoring'!O$13,-2,0)+IF(E319&gt;'Parameters for scoring'!O$7,-1,0)</f>
        <v>3</v>
      </c>
      <c r="Q319" s="36">
        <f>IF(F319&lt;'Parameters for scoring'!P$9,1,0)+IF(F319&lt;'Parameters for scoring'!P$11,-1,0)+IF(F319&lt;'Parameters for scoring'!P$8,1,0)+IF(F319&lt;'Parameters for scoring'!P$12,-1,0)+IF(F319&lt;'Parameters for scoring'!P$7,1,0)+IF(F319&lt;'Parameters for scoring'!P$12,-2,0)+IF(F319&gt;'Parameters for scoring'!P$7,-1,0)</f>
        <v>-1</v>
      </c>
      <c r="R319" s="36">
        <f>IF(G319='Parameters for scoring'!$U$8,3,0)+IF(G319='Parameters for scoring'!$U$7,2,0)+IF(G319='Parameters for scoring'!$U$10, 1,0)+IF(G319='Parameters for scoring'!$U$9,2,0)+IF(G319='Parameters for scoring'!$U$6,1,0)+IF(G319&gt;'Parameters for scoring'!$U$6,-1,0)+IF(G319&lt;'[1]Parameters for scoring'!$U$10,-1,0)</f>
        <v>-1</v>
      </c>
      <c r="S319" s="36">
        <f>IF(H319='Parameters for scoring'!V$8,3,0)+IF(H319='Parameters for scoring'!V$7,2,0)+IF(H319='Parameters for scoring'!V$9,2,0)+IF(H319='Parameters for scoring'!V$6,1,0)+IF(H319='Parameters for scoring'!V$10,1,0)+IF(H319&gt;'Parameters for scoring'!V$6,-1,0)</f>
        <v>1</v>
      </c>
      <c r="T319" s="36">
        <f>IF(I319='Parameters for scoring'!W$8,3,0)+IF(I319='Parameters for scoring'!W$7,2,0)+IF(I319='Parameters for scoring'!W$6,1,0)+IF(I319&gt;'Parameters for scoring'!W$6,-1,0)</f>
        <v>3</v>
      </c>
      <c r="U319" s="36">
        <f>IF(J319&lt;'Parameters for scoring'!Q$9,1,0)+IF(J319&lt;'Parameters for scoring'!Q$11,-1,0)+IF(J319&lt;'Parameters for scoring'!Q$8,1,0)+IF(J319&lt;'Parameters for scoring'!Q$11,-1,0)+IF(J319&lt;'Parameters for scoring'!Q$7,1,0)+IF(J319&lt;'Parameters for scoring'!Q$11,-2,0)+IF(J319&gt;'Parameters for scoring'!Q$7,-1,0)</f>
        <v>3</v>
      </c>
      <c r="V319" s="36">
        <f>IF(K319=-1, 2,0)+IF(K319=0,3,0)+IF(K319=1, -2,0)+IF(K319&gt;1,-3,0)+IF(K319=-2, 1,0)+IF(K319&lt;-2, -1,0)</f>
        <v>3</v>
      </c>
      <c r="W319" s="36">
        <f>IF(L319&lt;'Parameters for scoring'!R$9,1,0)+IF(L319&lt;'Parameters for scoring'!R$11,-1,0)+IF(L319&lt;'Parameters for scoring'!R$8,1,0)+IF(L319&lt;'Parameters for scoring'!R$12,-1,0)+IF(L319&lt;'Parameters for scoring'!R$7,1,0)+IF(L319&lt;'Parameters for scoring'!R$13,-2,0)+IF(L319&gt;'Parameters for scoring'!R$7,-1,0)</f>
        <v>3</v>
      </c>
      <c r="X319" s="36">
        <f>IF(M319&lt;'Parameters for scoring'!S$9,1,0)+IF(M319&lt;'Parameters for scoring'!S$11,-1,0)+IF(M319&lt;'Parameters for scoring'!S$8,1,0)+IF(M319&lt;'Parameters for scoring'!S$12,-1,0)+IF(M319&lt;'Parameters for scoring'!S$7,1,0)+IF(M319&lt;'Parameters for scoring'!S$13,-2,0)+IF(M319&gt;'Parameters for scoring'!S$7,-1,0)</f>
        <v>3</v>
      </c>
      <c r="Y319" s="36">
        <f>IF(N319&lt;'Parameters for scoring'!T$9,1,0)+IF(N319&lt;'Parameters for scoring'!T$11,-1,0)+IF(N319&lt;'Parameters for scoring'!T$8,1,0)+IF(N319&lt;'Parameters for scoring'!T$12,-1,0)+IF(N319&lt;'Parameters for scoring'!T$7,1,0)+IF(N319&lt;'Parameters for scoring'!T$13,-2,0)+IF(N319&gt;'Parameters for scoring'!T$7,-1,0)</f>
        <v>3</v>
      </c>
      <c r="Z319" s="36">
        <f>SUM(P319:U319)/2+V319+SUM(W319:X319)/2+Y319</f>
        <v>13</v>
      </c>
      <c r="AA319" s="39" t="s">
        <v>57</v>
      </c>
    </row>
    <row r="320" spans="1:27" x14ac:dyDescent="0.25">
      <c r="A320" s="42" t="str">
        <f>HYPERLINK("Structures\MMV1209166.png","MMV1209166")</f>
        <v>MMV1209166</v>
      </c>
      <c r="B320" t="s">
        <v>697</v>
      </c>
      <c r="C320" t="s">
        <v>698</v>
      </c>
      <c r="D320" t="s">
        <v>699</v>
      </c>
      <c r="E320">
        <v>353.78</v>
      </c>
      <c r="F320" s="17">
        <v>0.68</v>
      </c>
      <c r="G320">
        <v>2</v>
      </c>
      <c r="H320">
        <v>2</v>
      </c>
      <c r="I320">
        <v>1</v>
      </c>
      <c r="J320">
        <v>46.92</v>
      </c>
      <c r="K320">
        <v>0</v>
      </c>
      <c r="L320">
        <v>3.94</v>
      </c>
      <c r="M320">
        <v>-5.8</v>
      </c>
      <c r="N320">
        <v>3.94</v>
      </c>
      <c r="O320" t="s">
        <v>696</v>
      </c>
      <c r="P320" s="36">
        <f>IF(E320&lt;'Parameters for scoring'!O$9,1,0)+IF(E320&lt;'Parameters for scoring'!O$11,-1,0)+IF(E320&lt;'Parameters for scoring'!O$8,1,0)+IF(E320&lt;'Parameters for scoring'!O$12,-1,0)+IF(E320&lt;'Parameters for scoring'!O$7,1,0)+IF(E320&lt;'Parameters for scoring'!O$13,-2,0)+IF(E320&gt;'Parameters for scoring'!O$7,-1,0)</f>
        <v>3</v>
      </c>
      <c r="Q320" s="36">
        <f>IF(F320&lt;'Parameters for scoring'!P$9,1,0)+IF(F320&lt;'Parameters for scoring'!P$11,-1,0)+IF(F320&lt;'Parameters for scoring'!P$8,1,0)+IF(F320&lt;'Parameters for scoring'!P$12,-1,0)+IF(F320&lt;'Parameters for scoring'!P$7,1,0)+IF(F320&lt;'Parameters for scoring'!P$12,-2,0)+IF(F320&gt;'Parameters for scoring'!P$7,-1,0)</f>
        <v>-1</v>
      </c>
      <c r="R320" s="36">
        <f>IF(G320='Parameters for scoring'!$U$8,3,0)+IF(G320='Parameters for scoring'!$U$7,2,0)+IF(G320='Parameters for scoring'!$U$10, 1,0)+IF(G320='Parameters for scoring'!$U$9,2,0)+IF(G320='Parameters for scoring'!$U$6,1,0)+IF(G320&gt;'Parameters for scoring'!$U$6,-1,0)+IF(G320&lt;'[1]Parameters for scoring'!$U$10,-1,0)</f>
        <v>-1</v>
      </c>
      <c r="S320" s="36">
        <f>IF(H320='Parameters for scoring'!V$8,3,0)+IF(H320='Parameters for scoring'!V$7,2,0)+IF(H320='Parameters for scoring'!V$9,2,0)+IF(H320='Parameters for scoring'!V$6,1,0)+IF(H320='Parameters for scoring'!V$10,1,0)+IF(H320&gt;'Parameters for scoring'!V$6,-1,0)</f>
        <v>3</v>
      </c>
      <c r="T320" s="36">
        <f>IF(I320='Parameters for scoring'!W$8,3,0)+IF(I320='Parameters for scoring'!W$7,2,0)+IF(I320='Parameters for scoring'!W$6,1,0)+IF(I320&gt;'Parameters for scoring'!W$6,-1,0)</f>
        <v>2</v>
      </c>
      <c r="U320" s="36">
        <f>IF(J320&lt;'Parameters for scoring'!Q$9,1,0)+IF(J320&lt;'Parameters for scoring'!Q$11,-1,0)+IF(J320&lt;'Parameters for scoring'!Q$8,1,0)+IF(J320&lt;'Parameters for scoring'!Q$11,-1,0)+IF(J320&lt;'Parameters for scoring'!Q$7,1,0)+IF(J320&lt;'Parameters for scoring'!Q$11,-2,0)+IF(J320&gt;'Parameters for scoring'!Q$7,-1,0)</f>
        <v>3</v>
      </c>
      <c r="V320" s="36">
        <f>IF(K320=-1, 2,0)+IF(K320=0,3,0)+IF(K320=1, -2,0)+IF(K320&gt;1,-3,0)+IF(K320=-2, 1,0)+IF(K320&lt;-2, -1,0)</f>
        <v>3</v>
      </c>
      <c r="W320" s="36">
        <f>IF(L320&lt;'Parameters for scoring'!R$9,1,0)+IF(L320&lt;'Parameters for scoring'!R$11,-1,0)+IF(L320&lt;'Parameters for scoring'!R$8,1,0)+IF(L320&lt;'Parameters for scoring'!R$12,-1,0)+IF(L320&lt;'Parameters for scoring'!R$7,1,0)+IF(L320&lt;'Parameters for scoring'!R$13,-2,0)+IF(L320&gt;'Parameters for scoring'!R$7,-1,0)</f>
        <v>3</v>
      </c>
      <c r="X320" s="36">
        <f>IF(M320&lt;'Parameters for scoring'!S$9,1,0)+IF(M320&lt;'Parameters for scoring'!S$11,-1,0)+IF(M320&lt;'Parameters for scoring'!S$8,1,0)+IF(M320&lt;'Parameters for scoring'!S$12,-1,0)+IF(M320&lt;'Parameters for scoring'!S$7,1,0)+IF(M320&lt;'Parameters for scoring'!S$13,-2,0)+IF(M320&gt;'Parameters for scoring'!S$7,-1,0)</f>
        <v>2</v>
      </c>
      <c r="Y320" s="36">
        <f>IF(N320&lt;'Parameters for scoring'!T$9,1,0)+IF(N320&lt;'Parameters for scoring'!T$11,-1,0)+IF(N320&lt;'Parameters for scoring'!T$8,1,0)+IF(N320&lt;'Parameters for scoring'!T$12,-1,0)+IF(N320&lt;'Parameters for scoring'!T$7,1,0)+IF(N320&lt;'Parameters for scoring'!T$13,-2,0)+IF(N320&gt;'Parameters for scoring'!T$7,-1,0)</f>
        <v>3</v>
      </c>
      <c r="Z320" s="36">
        <f>SUM(P320:U320)/2+V320+SUM(W320:X320)/2+Y320</f>
        <v>13</v>
      </c>
      <c r="AA320" s="39" t="s">
        <v>57</v>
      </c>
    </row>
    <row r="321" spans="1:27" x14ac:dyDescent="0.25">
      <c r="A321" s="42" t="str">
        <f>HYPERLINK("Structures\MMV048973.png","MMV048973")</f>
        <v>MMV048973</v>
      </c>
      <c r="B321" t="s">
        <v>737</v>
      </c>
      <c r="C321" t="s">
        <v>738</v>
      </c>
      <c r="D321" t="s">
        <v>739</v>
      </c>
      <c r="E321">
        <v>274.75</v>
      </c>
      <c r="F321" s="17">
        <v>0.63157894736842102</v>
      </c>
      <c r="G321">
        <v>2</v>
      </c>
      <c r="H321">
        <v>4</v>
      </c>
      <c r="I321">
        <v>0</v>
      </c>
      <c r="J321">
        <v>41.91</v>
      </c>
      <c r="K321">
        <v>0</v>
      </c>
      <c r="L321">
        <v>3.52</v>
      </c>
      <c r="M321">
        <v>-3.32</v>
      </c>
      <c r="N321">
        <v>3.52</v>
      </c>
      <c r="O321" t="s">
        <v>2487</v>
      </c>
      <c r="P321" s="36">
        <f>IF(E321&lt;'Parameters for scoring'!O$9,1,0)+IF(E321&lt;'Parameters for scoring'!O$11,-1,0)+IF(E321&lt;'Parameters for scoring'!O$8,1,0)+IF(E321&lt;'Parameters for scoring'!O$12,-1,0)+IF(E321&lt;'Parameters for scoring'!O$7,1,0)+IF(E321&lt;'Parameters for scoring'!O$13,-2,0)+IF(E321&gt;'Parameters for scoring'!O$7,-1,0)</f>
        <v>3</v>
      </c>
      <c r="Q321" s="36">
        <f>IF(F321&lt;'Parameters for scoring'!P$9,1,0)+IF(F321&lt;'Parameters for scoring'!P$11,-1,0)+IF(F321&lt;'Parameters for scoring'!P$8,1,0)+IF(F321&lt;'Parameters for scoring'!P$12,-1,0)+IF(F321&lt;'Parameters for scoring'!P$7,1,0)+IF(F321&lt;'Parameters for scoring'!P$12,-2,0)+IF(F321&gt;'Parameters for scoring'!P$7,-1,0)</f>
        <v>-1</v>
      </c>
      <c r="R321" s="36">
        <f>IF(G321='Parameters for scoring'!$U$8,3,0)+IF(G321='Parameters for scoring'!$U$7,2,0)+IF(G321='Parameters for scoring'!$U$10, 1,0)+IF(G321='Parameters for scoring'!$U$9,2,0)+IF(G321='Parameters for scoring'!$U$6,1,0)+IF(G321&gt;'Parameters for scoring'!$U$6,-1,0)+IF(G321&lt;'[1]Parameters for scoring'!$U$10,-1,0)</f>
        <v>-1</v>
      </c>
      <c r="S321" s="36">
        <f>IF(H321='Parameters for scoring'!V$8,3,0)+IF(H321='Parameters for scoring'!V$7,2,0)+IF(H321='Parameters for scoring'!V$9,2,0)+IF(H321='Parameters for scoring'!V$6,1,0)+IF(H321='Parameters for scoring'!V$10,1,0)+IF(H321&gt;'Parameters for scoring'!V$6,-1,0)</f>
        <v>1</v>
      </c>
      <c r="T321" s="36">
        <f>IF(I321='Parameters for scoring'!W$8,3,0)+IF(I321='Parameters for scoring'!W$7,2,0)+IF(I321='Parameters for scoring'!W$6,1,0)+IF(I321&gt;'Parameters for scoring'!W$6,-1,0)</f>
        <v>3</v>
      </c>
      <c r="U321" s="36">
        <f>IF(J321&lt;'Parameters for scoring'!Q$9,1,0)+IF(J321&lt;'Parameters for scoring'!Q$11,-1,0)+IF(J321&lt;'Parameters for scoring'!Q$8,1,0)+IF(J321&lt;'Parameters for scoring'!Q$11,-1,0)+IF(J321&lt;'Parameters for scoring'!Q$7,1,0)+IF(J321&lt;'Parameters for scoring'!Q$11,-2,0)+IF(J321&gt;'Parameters for scoring'!Q$7,-1,0)</f>
        <v>3</v>
      </c>
      <c r="V321" s="36">
        <f>IF(K321=-1, 2,0)+IF(K321=0,3,0)+IF(K321=1, -2,0)+IF(K321&gt;1,-3,0)+IF(K321=-2, 1,0)+IF(K321&lt;-2, -1,0)</f>
        <v>3</v>
      </c>
      <c r="W321" s="36">
        <f>IF(L321&lt;'Parameters for scoring'!R$9,1,0)+IF(L321&lt;'Parameters for scoring'!R$11,-1,0)+IF(L321&lt;'Parameters for scoring'!R$8,1,0)+IF(L321&lt;'Parameters for scoring'!R$12,-1,0)+IF(L321&lt;'Parameters for scoring'!R$7,1,0)+IF(L321&lt;'Parameters for scoring'!R$13,-2,0)+IF(L321&gt;'Parameters for scoring'!R$7,-1,0)</f>
        <v>3</v>
      </c>
      <c r="X321" s="36">
        <f>IF(M321&lt;'Parameters for scoring'!S$9,1,0)+IF(M321&lt;'Parameters for scoring'!S$11,-1,0)+IF(M321&lt;'Parameters for scoring'!S$8,1,0)+IF(M321&lt;'Parameters for scoring'!S$12,-1,0)+IF(M321&lt;'Parameters for scoring'!S$7,1,0)+IF(M321&lt;'Parameters for scoring'!S$13,-2,0)+IF(M321&gt;'Parameters for scoring'!S$7,-1,0)</f>
        <v>3</v>
      </c>
      <c r="Y321" s="36">
        <f>IF(N321&lt;'Parameters for scoring'!T$9,1,0)+IF(N321&lt;'Parameters for scoring'!T$11,-1,0)+IF(N321&lt;'Parameters for scoring'!T$8,1,0)+IF(N321&lt;'Parameters for scoring'!T$12,-1,0)+IF(N321&lt;'Parameters for scoring'!T$7,1,0)+IF(N321&lt;'Parameters for scoring'!T$13,-2,0)+IF(N321&gt;'Parameters for scoring'!T$7,-1,0)</f>
        <v>3</v>
      </c>
      <c r="Z321" s="36">
        <f>SUM(P321:U321)/2+V321+SUM(W321:X321)/2+Y321</f>
        <v>13</v>
      </c>
      <c r="AA321" s="39" t="s">
        <v>57</v>
      </c>
    </row>
    <row r="322" spans="1:27" x14ac:dyDescent="0.25">
      <c r="A322" s="42" t="str">
        <f>HYPERLINK("Structures\MMV1042856.png","MMV1042856")</f>
        <v>MMV1042856</v>
      </c>
      <c r="B322" t="s">
        <v>784</v>
      </c>
      <c r="C322" t="s">
        <v>785</v>
      </c>
      <c r="D322" t="s">
        <v>518</v>
      </c>
      <c r="E322">
        <v>314.41000000000003</v>
      </c>
      <c r="F322" s="41">
        <v>0.63636363636363635</v>
      </c>
      <c r="G322">
        <v>3</v>
      </c>
      <c r="H322">
        <v>4</v>
      </c>
      <c r="I322">
        <v>2</v>
      </c>
      <c r="J322">
        <v>62.45</v>
      </c>
      <c r="K322">
        <v>0</v>
      </c>
      <c r="L322">
        <v>3.39</v>
      </c>
      <c r="M322">
        <v>-4.8499999999999996</v>
      </c>
      <c r="N322">
        <v>3.39</v>
      </c>
      <c r="O322" t="s">
        <v>783</v>
      </c>
      <c r="P322" s="36">
        <f>IF(E322&lt;'Parameters for scoring'!O$9,1,0)+IF(E322&lt;'Parameters for scoring'!O$11,-1,0)+IF(E322&lt;'Parameters for scoring'!O$8,1,0)+IF(E322&lt;'Parameters for scoring'!O$12,-1,0)+IF(E322&lt;'Parameters for scoring'!O$7,1,0)+IF(E322&lt;'Parameters for scoring'!O$13,-2,0)+IF(E322&gt;'Parameters for scoring'!O$7,-1,0)</f>
        <v>3</v>
      </c>
      <c r="Q322" s="36">
        <f>IF(F322&lt;'Parameters for scoring'!P$9,1,0)+IF(F322&lt;'Parameters for scoring'!P$11,-1,0)+IF(F322&lt;'Parameters for scoring'!P$8,1,0)+IF(F322&lt;'Parameters for scoring'!P$12,-1,0)+IF(F322&lt;'Parameters for scoring'!P$7,1,0)+IF(F322&lt;'Parameters for scoring'!P$12,-2,0)+IF(F322&gt;'Parameters for scoring'!P$7,-1,0)</f>
        <v>-1</v>
      </c>
      <c r="R322" s="36">
        <f>IF(G322='Parameters for scoring'!$U$8,3,0)+IF(G322='Parameters for scoring'!$U$7,2,0)+IF(G322='Parameters for scoring'!$U$10, 1,0)+IF(G322='Parameters for scoring'!$U$9,2,0)+IF(G322='Parameters for scoring'!$U$6,1,0)+IF(G322&gt;'Parameters for scoring'!$U$6,-1,0)+IF(G322&lt;'[1]Parameters for scoring'!$U$10,-1,0)</f>
        <v>1</v>
      </c>
      <c r="S322" s="36">
        <f>IF(H322='Parameters for scoring'!V$8,3,0)+IF(H322='Parameters for scoring'!V$7,2,0)+IF(H322='Parameters for scoring'!V$9,2,0)+IF(H322='Parameters for scoring'!V$6,1,0)+IF(H322='Parameters for scoring'!V$10,1,0)+IF(H322&gt;'Parameters for scoring'!V$6,-1,0)</f>
        <v>1</v>
      </c>
      <c r="T322" s="36">
        <f>IF(I322='Parameters for scoring'!W$8,3,0)+IF(I322='Parameters for scoring'!W$7,2,0)+IF(I322='Parameters for scoring'!W$6,1,0)+IF(I322&gt;'Parameters for scoring'!W$6,-1,0)</f>
        <v>1</v>
      </c>
      <c r="U322" s="36">
        <f>IF(J322&lt;'Parameters for scoring'!Q$9,1,0)+IF(J322&lt;'Parameters for scoring'!Q$11,-1,0)+IF(J322&lt;'Parameters for scoring'!Q$8,1,0)+IF(J322&lt;'Parameters for scoring'!Q$11,-1,0)+IF(J322&lt;'Parameters for scoring'!Q$7,1,0)+IF(J322&lt;'Parameters for scoring'!Q$11,-2,0)+IF(J322&gt;'Parameters for scoring'!Q$7,-1,0)</f>
        <v>3</v>
      </c>
      <c r="V322" s="36">
        <f>IF(K322=-1, 2,0)+IF(K322=0,3,0)+IF(K322=1, -2,0)+IF(K322&gt;1,-3,0)+IF(K322=-2, 1,0)+IF(K322&lt;-2, -1,0)</f>
        <v>3</v>
      </c>
      <c r="W322" s="36">
        <f>IF(L322&lt;'Parameters for scoring'!R$9,1,0)+IF(L322&lt;'Parameters for scoring'!R$11,-1,0)+IF(L322&lt;'Parameters for scoring'!R$8,1,0)+IF(L322&lt;'Parameters for scoring'!R$12,-1,0)+IF(L322&lt;'Parameters for scoring'!R$7,1,0)+IF(L322&lt;'Parameters for scoring'!R$13,-2,0)+IF(L322&gt;'Parameters for scoring'!R$7,-1,0)</f>
        <v>3</v>
      </c>
      <c r="X322" s="36">
        <f>IF(M322&lt;'Parameters for scoring'!S$9,1,0)+IF(M322&lt;'Parameters for scoring'!S$11,-1,0)+IF(M322&lt;'Parameters for scoring'!S$8,1,0)+IF(M322&lt;'Parameters for scoring'!S$12,-1,0)+IF(M322&lt;'Parameters for scoring'!S$7,1,0)+IF(M322&lt;'Parameters for scoring'!S$13,-2,0)+IF(M322&gt;'Parameters for scoring'!S$7,-1,0)</f>
        <v>3</v>
      </c>
      <c r="Y322" s="36">
        <f>IF(N322&lt;'Parameters for scoring'!T$9,1,0)+IF(N322&lt;'Parameters for scoring'!T$11,-1,0)+IF(N322&lt;'Parameters for scoring'!T$8,1,0)+IF(N322&lt;'Parameters for scoring'!T$12,-1,0)+IF(N322&lt;'Parameters for scoring'!T$7,1,0)+IF(N322&lt;'Parameters for scoring'!T$13,-2,0)+IF(N322&gt;'Parameters for scoring'!T$7,-1,0)</f>
        <v>3</v>
      </c>
      <c r="Z322" s="36">
        <f>SUM(P322:U322)/2+V322+SUM(W322:X322)/2+Y322</f>
        <v>13</v>
      </c>
      <c r="AA322" s="39" t="s">
        <v>57</v>
      </c>
    </row>
    <row r="323" spans="1:27" x14ac:dyDescent="0.25">
      <c r="A323" s="42" t="str">
        <f>HYPERLINK("Structures\MMV166466.png","MMV166466")</f>
        <v>MMV166466</v>
      </c>
      <c r="B323" t="s">
        <v>816</v>
      </c>
      <c r="C323" t="s">
        <v>817</v>
      </c>
      <c r="D323" t="s">
        <v>818</v>
      </c>
      <c r="E323">
        <v>309.37299999999999</v>
      </c>
      <c r="F323" s="41">
        <v>0.73913043478260865</v>
      </c>
      <c r="G323">
        <v>4</v>
      </c>
      <c r="H323">
        <v>5</v>
      </c>
      <c r="I323">
        <v>1</v>
      </c>
      <c r="J323">
        <v>64.86</v>
      </c>
      <c r="K323">
        <v>0</v>
      </c>
      <c r="L323">
        <v>3.15</v>
      </c>
      <c r="M323">
        <v>-3.78</v>
      </c>
      <c r="N323">
        <v>3.15</v>
      </c>
      <c r="O323" t="s">
        <v>2490</v>
      </c>
      <c r="P323" s="36">
        <f>IF(E323&lt;'Parameters for scoring'!O$9,1,0)+IF(E323&lt;'Parameters for scoring'!O$11,-1,0)+IF(E323&lt;'Parameters for scoring'!O$8,1,0)+IF(E323&lt;'Parameters for scoring'!O$12,-1,0)+IF(E323&lt;'Parameters for scoring'!O$7,1,0)+IF(E323&lt;'Parameters for scoring'!O$13,-2,0)+IF(E323&gt;'Parameters for scoring'!O$7,-1,0)</f>
        <v>3</v>
      </c>
      <c r="Q323" s="36">
        <f>IF(F323&lt;'Parameters for scoring'!P$9,1,0)+IF(F323&lt;'Parameters for scoring'!P$11,-1,0)+IF(F323&lt;'Parameters for scoring'!P$8,1,0)+IF(F323&lt;'Parameters for scoring'!P$12,-1,0)+IF(F323&lt;'Parameters for scoring'!P$7,1,0)+IF(F323&lt;'Parameters for scoring'!P$12,-2,0)+IF(F323&gt;'Parameters for scoring'!P$7,-1,0)</f>
        <v>-1</v>
      </c>
      <c r="R323" s="36">
        <f>IF(G323='Parameters for scoring'!$U$8,3,0)+IF(G323='Parameters for scoring'!$U$7,2,0)+IF(G323='Parameters for scoring'!$U$10, 1,0)+IF(G323='Parameters for scoring'!$U$9,2,0)+IF(G323='Parameters for scoring'!$U$6,1,0)+IF(G323&gt;'Parameters for scoring'!$U$6,-1,0)+IF(G323&lt;'[1]Parameters for scoring'!$U$10,-1,0)</f>
        <v>2</v>
      </c>
      <c r="S323" s="36">
        <f>IF(H323='Parameters for scoring'!V$8,3,0)+IF(H323='Parameters for scoring'!V$7,2,0)+IF(H323='Parameters for scoring'!V$9,2,0)+IF(H323='Parameters for scoring'!V$6,1,0)+IF(H323='Parameters for scoring'!V$10,1,0)+IF(H323&gt;'Parameters for scoring'!V$6,-1,0)</f>
        <v>-1</v>
      </c>
      <c r="T323" s="36">
        <f>IF(I323='Parameters for scoring'!W$8,3,0)+IF(I323='Parameters for scoring'!W$7,2,0)+IF(I323='Parameters for scoring'!W$6,1,0)+IF(I323&gt;'Parameters for scoring'!W$6,-1,0)</f>
        <v>2</v>
      </c>
      <c r="U323" s="36">
        <f>IF(J323&lt;'Parameters for scoring'!Q$9,1,0)+IF(J323&lt;'Parameters for scoring'!Q$11,-1,0)+IF(J323&lt;'Parameters for scoring'!Q$8,1,0)+IF(J323&lt;'Parameters for scoring'!Q$11,-1,0)+IF(J323&lt;'Parameters for scoring'!Q$7,1,0)+IF(J323&lt;'Parameters for scoring'!Q$11,-2,0)+IF(J323&gt;'Parameters for scoring'!Q$7,-1,0)</f>
        <v>3</v>
      </c>
      <c r="V323" s="36">
        <f>IF(K323=-1, 2,0)+IF(K323=0,3,0)+IF(K323=1, -2,0)+IF(K323&gt;1,-3,0)+IF(K323=-2, 1,0)+IF(K323&lt;-2, -1,0)</f>
        <v>3</v>
      </c>
      <c r="W323" s="36">
        <f>IF(L323&lt;'Parameters for scoring'!R$9,1,0)+IF(L323&lt;'Parameters for scoring'!R$11,-1,0)+IF(L323&lt;'Parameters for scoring'!R$8,1,0)+IF(L323&lt;'Parameters for scoring'!R$12,-1,0)+IF(L323&lt;'Parameters for scoring'!R$7,1,0)+IF(L323&lt;'Parameters for scoring'!R$13,-2,0)+IF(L323&gt;'Parameters for scoring'!R$7,-1,0)</f>
        <v>3</v>
      </c>
      <c r="X323" s="36">
        <f>IF(M323&lt;'Parameters for scoring'!S$9,1,0)+IF(M323&lt;'Parameters for scoring'!S$11,-1,0)+IF(M323&lt;'Parameters for scoring'!S$8,1,0)+IF(M323&lt;'Parameters for scoring'!S$12,-1,0)+IF(M323&lt;'Parameters for scoring'!S$7,1,0)+IF(M323&lt;'Parameters for scoring'!S$13,-2,0)+IF(M323&gt;'Parameters for scoring'!S$7,-1,0)</f>
        <v>3</v>
      </c>
      <c r="Y323" s="36">
        <f>IF(N323&lt;'Parameters for scoring'!T$9,1,0)+IF(N323&lt;'Parameters for scoring'!T$11,-1,0)+IF(N323&lt;'Parameters for scoring'!T$8,1,0)+IF(N323&lt;'Parameters for scoring'!T$12,-1,0)+IF(N323&lt;'Parameters for scoring'!T$7,1,0)+IF(N323&lt;'Parameters for scoring'!T$13,-2,0)+IF(N323&gt;'Parameters for scoring'!T$7,-1,0)</f>
        <v>3</v>
      </c>
      <c r="Z323" s="36">
        <f>SUM(P323:U323)/2+V323+SUM(W323:X323)/2+Y323</f>
        <v>13</v>
      </c>
      <c r="AA323" s="39" t="s">
        <v>57</v>
      </c>
    </row>
    <row r="324" spans="1:27" x14ac:dyDescent="0.25">
      <c r="A324" s="42" t="str">
        <f>HYPERLINK("Structures\MMV1222867.png","MMV1222867")</f>
        <v>MMV1222867</v>
      </c>
      <c r="B324" t="s">
        <v>835</v>
      </c>
      <c r="C324" t="s">
        <v>836</v>
      </c>
      <c r="D324" t="s">
        <v>837</v>
      </c>
      <c r="E324">
        <v>358.40100000000001</v>
      </c>
      <c r="F324" s="41">
        <v>0.77777777777777779</v>
      </c>
      <c r="G324">
        <v>4</v>
      </c>
      <c r="H324">
        <v>4</v>
      </c>
      <c r="I324">
        <v>0</v>
      </c>
      <c r="J324">
        <v>67.03</v>
      </c>
      <c r="K324">
        <v>0</v>
      </c>
      <c r="L324">
        <v>4.6100000000000003</v>
      </c>
      <c r="M324">
        <v>-4.08</v>
      </c>
      <c r="N324">
        <v>4.6100000000000003</v>
      </c>
      <c r="O324" t="s">
        <v>834</v>
      </c>
      <c r="P324" s="36">
        <f>IF(E324&lt;'Parameters for scoring'!O$9,1,0)+IF(E324&lt;'Parameters for scoring'!O$11,-1,0)+IF(E324&lt;'Parameters for scoring'!O$8,1,0)+IF(E324&lt;'Parameters for scoring'!O$12,-1,0)+IF(E324&lt;'Parameters for scoring'!O$7,1,0)+IF(E324&lt;'Parameters for scoring'!O$13,-2,0)+IF(E324&gt;'Parameters for scoring'!O$7,-1,0)</f>
        <v>3</v>
      </c>
      <c r="Q324" s="36">
        <f>IF(F324&lt;'Parameters for scoring'!P$9,1,0)+IF(F324&lt;'Parameters for scoring'!P$11,-1,0)+IF(F324&lt;'Parameters for scoring'!P$8,1,0)+IF(F324&lt;'Parameters for scoring'!P$12,-1,0)+IF(F324&lt;'Parameters for scoring'!P$7,1,0)+IF(F324&lt;'Parameters for scoring'!P$12,-2,0)+IF(F324&gt;'Parameters for scoring'!P$7,-1,0)</f>
        <v>-1</v>
      </c>
      <c r="R324" s="36">
        <f>IF(G324='Parameters for scoring'!$U$8,3,0)+IF(G324='Parameters for scoring'!$U$7,2,0)+IF(G324='Parameters for scoring'!$U$10, 1,0)+IF(G324='Parameters for scoring'!$U$9,2,0)+IF(G324='Parameters for scoring'!$U$6,1,0)+IF(G324&gt;'Parameters for scoring'!$U$6,-1,0)+IF(G324&lt;'[1]Parameters for scoring'!$U$10,-1,0)</f>
        <v>2</v>
      </c>
      <c r="S324" s="36">
        <f>IF(H324='Parameters for scoring'!V$8,3,0)+IF(H324='Parameters for scoring'!V$7,2,0)+IF(H324='Parameters for scoring'!V$9,2,0)+IF(H324='Parameters for scoring'!V$6,1,0)+IF(H324='Parameters for scoring'!V$10,1,0)+IF(H324&gt;'Parameters for scoring'!V$6,-1,0)</f>
        <v>1</v>
      </c>
      <c r="T324" s="36">
        <f>IF(I324='Parameters for scoring'!W$8,3,0)+IF(I324='Parameters for scoring'!W$7,2,0)+IF(I324='Parameters for scoring'!W$6,1,0)+IF(I324&gt;'Parameters for scoring'!W$6,-1,0)</f>
        <v>3</v>
      </c>
      <c r="U324" s="36">
        <f>IF(J324&lt;'Parameters for scoring'!Q$9,1,0)+IF(J324&lt;'Parameters for scoring'!Q$11,-1,0)+IF(J324&lt;'Parameters for scoring'!Q$8,1,0)+IF(J324&lt;'Parameters for scoring'!Q$11,-1,0)+IF(J324&lt;'Parameters for scoring'!Q$7,1,0)+IF(J324&lt;'Parameters for scoring'!Q$11,-2,0)+IF(J324&gt;'Parameters for scoring'!Q$7,-1,0)</f>
        <v>3</v>
      </c>
      <c r="V324" s="36">
        <f>IF(K324=-1, 2,0)+IF(K324=0,3,0)+IF(K324=1, -2,0)+IF(K324&gt;1,-3,0)+IF(K324=-2, 1,0)+IF(K324&lt;-2, -1,0)</f>
        <v>3</v>
      </c>
      <c r="W324" s="36">
        <f>IF(L324&lt;'Parameters for scoring'!R$9,1,0)+IF(L324&lt;'Parameters for scoring'!R$11,-1,0)+IF(L324&lt;'Parameters for scoring'!R$8,1,0)+IF(L324&lt;'Parameters for scoring'!R$12,-1,0)+IF(L324&lt;'Parameters for scoring'!R$7,1,0)+IF(L324&lt;'Parameters for scoring'!R$13,-2,0)+IF(L324&gt;'Parameters for scoring'!R$7,-1,0)</f>
        <v>2</v>
      </c>
      <c r="X324" s="36">
        <f>IF(M324&lt;'Parameters for scoring'!S$9,1,0)+IF(M324&lt;'Parameters for scoring'!S$11,-1,0)+IF(M324&lt;'Parameters for scoring'!S$8,1,0)+IF(M324&lt;'Parameters for scoring'!S$12,-1,0)+IF(M324&lt;'Parameters for scoring'!S$7,1,0)+IF(M324&lt;'Parameters for scoring'!S$13,-2,0)+IF(M324&gt;'Parameters for scoring'!S$7,-1,0)</f>
        <v>3</v>
      </c>
      <c r="Y324" s="36">
        <f>IF(N324&lt;'Parameters for scoring'!T$9,1,0)+IF(N324&lt;'Parameters for scoring'!T$11,-1,0)+IF(N324&lt;'Parameters for scoring'!T$8,1,0)+IF(N324&lt;'Parameters for scoring'!T$12,-1,0)+IF(N324&lt;'Parameters for scoring'!T$7,1,0)+IF(N324&lt;'Parameters for scoring'!T$13,-2,0)+IF(N324&gt;'Parameters for scoring'!T$7,-1,0)</f>
        <v>2</v>
      </c>
      <c r="Z324" s="36">
        <f>SUM(P324:U324)/2+V324+SUM(W324:X324)/2+Y324</f>
        <v>13</v>
      </c>
      <c r="AA324" s="39" t="s">
        <v>57</v>
      </c>
    </row>
    <row r="325" spans="1:27" x14ac:dyDescent="0.25">
      <c r="A325" s="42" t="str">
        <f>HYPERLINK("Structures\MMV1191959.png","MMV1191959")</f>
        <v>MMV1191959</v>
      </c>
      <c r="B325" t="s">
        <v>843</v>
      </c>
      <c r="C325" t="s">
        <v>844</v>
      </c>
      <c r="D325" t="s">
        <v>845</v>
      </c>
      <c r="E325">
        <v>287.33999999999997</v>
      </c>
      <c r="F325" s="41">
        <v>0.75</v>
      </c>
      <c r="G325">
        <v>4</v>
      </c>
      <c r="H325">
        <v>5</v>
      </c>
      <c r="I325">
        <v>1</v>
      </c>
      <c r="J325">
        <v>56.27</v>
      </c>
      <c r="K325">
        <v>0</v>
      </c>
      <c r="L325">
        <v>3.03</v>
      </c>
      <c r="M325">
        <v>-4</v>
      </c>
      <c r="N325">
        <v>3.03</v>
      </c>
      <c r="O325" t="s">
        <v>842</v>
      </c>
      <c r="P325" s="36">
        <f>IF(E325&lt;'Parameters for scoring'!O$9,1,0)+IF(E325&lt;'Parameters for scoring'!O$11,-1,0)+IF(E325&lt;'Parameters for scoring'!O$8,1,0)+IF(E325&lt;'Parameters for scoring'!O$12,-1,0)+IF(E325&lt;'Parameters for scoring'!O$7,1,0)+IF(E325&lt;'Parameters for scoring'!O$13,-2,0)+IF(E325&gt;'Parameters for scoring'!O$7,-1,0)</f>
        <v>3</v>
      </c>
      <c r="Q325" s="36">
        <f>IF(F325&lt;'Parameters for scoring'!P$9,1,0)+IF(F325&lt;'Parameters for scoring'!P$11,-1,0)+IF(F325&lt;'Parameters for scoring'!P$8,1,0)+IF(F325&lt;'Parameters for scoring'!P$12,-1,0)+IF(F325&lt;'Parameters for scoring'!P$7,1,0)+IF(F325&lt;'Parameters for scoring'!P$12,-2,0)+IF(F325&gt;'Parameters for scoring'!P$7,-1,0)</f>
        <v>-1</v>
      </c>
      <c r="R325" s="36">
        <f>IF(G325='Parameters for scoring'!$U$8,3,0)+IF(G325='Parameters for scoring'!$U$7,2,0)+IF(G325='Parameters for scoring'!$U$10, 1,0)+IF(G325='Parameters for scoring'!$U$9,2,0)+IF(G325='Parameters for scoring'!$U$6,1,0)+IF(G325&gt;'Parameters for scoring'!$U$6,-1,0)+IF(G325&lt;'[1]Parameters for scoring'!$U$10,-1,0)</f>
        <v>2</v>
      </c>
      <c r="S325" s="36">
        <f>IF(H325='Parameters for scoring'!V$8,3,0)+IF(H325='Parameters for scoring'!V$7,2,0)+IF(H325='Parameters for scoring'!V$9,2,0)+IF(H325='Parameters for scoring'!V$6,1,0)+IF(H325='Parameters for scoring'!V$10,1,0)+IF(H325&gt;'Parameters for scoring'!V$6,-1,0)</f>
        <v>-1</v>
      </c>
      <c r="T325" s="36">
        <f>IF(I325='Parameters for scoring'!W$8,3,0)+IF(I325='Parameters for scoring'!W$7,2,0)+IF(I325='Parameters for scoring'!W$6,1,0)+IF(I325&gt;'Parameters for scoring'!W$6,-1,0)</f>
        <v>2</v>
      </c>
      <c r="U325" s="36">
        <f>IF(J325&lt;'Parameters for scoring'!Q$9,1,0)+IF(J325&lt;'Parameters for scoring'!Q$11,-1,0)+IF(J325&lt;'Parameters for scoring'!Q$8,1,0)+IF(J325&lt;'Parameters for scoring'!Q$11,-1,0)+IF(J325&lt;'Parameters for scoring'!Q$7,1,0)+IF(J325&lt;'Parameters for scoring'!Q$11,-2,0)+IF(J325&gt;'Parameters for scoring'!Q$7,-1,0)</f>
        <v>3</v>
      </c>
      <c r="V325" s="36">
        <f>IF(K325=-1, 2,0)+IF(K325=0,3,0)+IF(K325=1, -2,0)+IF(K325&gt;1,-3,0)+IF(K325=-2, 1,0)+IF(K325&lt;-2, -1,0)</f>
        <v>3</v>
      </c>
      <c r="W325" s="36">
        <f>IF(L325&lt;'Parameters for scoring'!R$9,1,0)+IF(L325&lt;'Parameters for scoring'!R$11,-1,0)+IF(L325&lt;'Parameters for scoring'!R$8,1,0)+IF(L325&lt;'Parameters for scoring'!R$12,-1,0)+IF(L325&lt;'Parameters for scoring'!R$7,1,0)+IF(L325&lt;'Parameters for scoring'!R$13,-2,0)+IF(L325&gt;'Parameters for scoring'!R$7,-1,0)</f>
        <v>3</v>
      </c>
      <c r="X325" s="36">
        <f>IF(M325&lt;'Parameters for scoring'!S$9,1,0)+IF(M325&lt;'Parameters for scoring'!S$11,-1,0)+IF(M325&lt;'Parameters for scoring'!S$8,1,0)+IF(M325&lt;'Parameters for scoring'!S$12,-1,0)+IF(M325&lt;'Parameters for scoring'!S$7,1,0)+IF(M325&lt;'Parameters for scoring'!S$13,-2,0)+IF(M325&gt;'Parameters for scoring'!S$7,-1,0)</f>
        <v>3</v>
      </c>
      <c r="Y325" s="36">
        <f>IF(N325&lt;'Parameters for scoring'!T$9,1,0)+IF(N325&lt;'Parameters for scoring'!T$11,-1,0)+IF(N325&lt;'Parameters for scoring'!T$8,1,0)+IF(N325&lt;'Parameters for scoring'!T$12,-1,0)+IF(N325&lt;'Parameters for scoring'!T$7,1,0)+IF(N325&lt;'Parameters for scoring'!T$13,-2,0)+IF(N325&gt;'Parameters for scoring'!T$7,-1,0)</f>
        <v>3</v>
      </c>
      <c r="Z325" s="36">
        <f>SUM(P325:U325)/2+V325+SUM(W325:X325)/2+Y325</f>
        <v>13</v>
      </c>
      <c r="AA325" s="39" t="s">
        <v>57</v>
      </c>
    </row>
    <row r="326" spans="1:27" x14ac:dyDescent="0.25">
      <c r="A326" s="42" t="str">
        <f>HYPERLINK("Structures\MMV1192291.png","MMV1192291")</f>
        <v>MMV1192291</v>
      </c>
      <c r="B326" t="s">
        <v>847</v>
      </c>
      <c r="C326" t="s">
        <v>848</v>
      </c>
      <c r="D326" t="s">
        <v>849</v>
      </c>
      <c r="E326">
        <v>305.38499999999999</v>
      </c>
      <c r="F326" s="41">
        <v>0.69565217391304346</v>
      </c>
      <c r="G326">
        <v>4</v>
      </c>
      <c r="H326">
        <v>5</v>
      </c>
      <c r="I326">
        <v>1</v>
      </c>
      <c r="J326">
        <v>53.94</v>
      </c>
      <c r="K326">
        <v>0</v>
      </c>
      <c r="L326">
        <v>3.08</v>
      </c>
      <c r="M326">
        <v>-4.1900000000000004</v>
      </c>
      <c r="N326">
        <v>3.11</v>
      </c>
      <c r="O326" t="s">
        <v>846</v>
      </c>
      <c r="P326" s="36">
        <f>IF(E326&lt;'Parameters for scoring'!O$9,1,0)+IF(E326&lt;'Parameters for scoring'!O$11,-1,0)+IF(E326&lt;'Parameters for scoring'!O$8,1,0)+IF(E326&lt;'Parameters for scoring'!O$12,-1,0)+IF(E326&lt;'Parameters for scoring'!O$7,1,0)+IF(E326&lt;'Parameters for scoring'!O$13,-2,0)+IF(E326&gt;'Parameters for scoring'!O$7,-1,0)</f>
        <v>3</v>
      </c>
      <c r="Q326" s="36">
        <f>IF(F326&lt;'Parameters for scoring'!P$9,1,0)+IF(F326&lt;'Parameters for scoring'!P$11,-1,0)+IF(F326&lt;'Parameters for scoring'!P$8,1,0)+IF(F326&lt;'Parameters for scoring'!P$12,-1,0)+IF(F326&lt;'Parameters for scoring'!P$7,1,0)+IF(F326&lt;'Parameters for scoring'!P$12,-2,0)+IF(F326&gt;'Parameters for scoring'!P$7,-1,0)</f>
        <v>-1</v>
      </c>
      <c r="R326" s="36">
        <f>IF(G326='Parameters for scoring'!$U$8,3,0)+IF(G326='Parameters for scoring'!$U$7,2,0)+IF(G326='Parameters for scoring'!$U$10, 1,0)+IF(G326='Parameters for scoring'!$U$9,2,0)+IF(G326='Parameters for scoring'!$U$6,1,0)+IF(G326&gt;'Parameters for scoring'!$U$6,-1,0)+IF(G326&lt;'[1]Parameters for scoring'!$U$10,-1,0)</f>
        <v>2</v>
      </c>
      <c r="S326" s="36">
        <f>IF(H326='Parameters for scoring'!V$8,3,0)+IF(H326='Parameters for scoring'!V$7,2,0)+IF(H326='Parameters for scoring'!V$9,2,0)+IF(H326='Parameters for scoring'!V$6,1,0)+IF(H326='Parameters for scoring'!V$10,1,0)+IF(H326&gt;'Parameters for scoring'!V$6,-1,0)</f>
        <v>-1</v>
      </c>
      <c r="T326" s="36">
        <f>IF(I326='Parameters for scoring'!W$8,3,0)+IF(I326='Parameters for scoring'!W$7,2,0)+IF(I326='Parameters for scoring'!W$6,1,0)+IF(I326&gt;'Parameters for scoring'!W$6,-1,0)</f>
        <v>2</v>
      </c>
      <c r="U326" s="36">
        <f>IF(J326&lt;'Parameters for scoring'!Q$9,1,0)+IF(J326&lt;'Parameters for scoring'!Q$11,-1,0)+IF(J326&lt;'Parameters for scoring'!Q$8,1,0)+IF(J326&lt;'Parameters for scoring'!Q$11,-1,0)+IF(J326&lt;'Parameters for scoring'!Q$7,1,0)+IF(J326&lt;'Parameters for scoring'!Q$11,-2,0)+IF(J326&gt;'Parameters for scoring'!Q$7,-1,0)</f>
        <v>3</v>
      </c>
      <c r="V326" s="36">
        <f>IF(K326=-1, 2,0)+IF(K326=0,3,0)+IF(K326=1, -2,0)+IF(K326&gt;1,-3,0)+IF(K326=-2, 1,0)+IF(K326&lt;-2, -1,0)</f>
        <v>3</v>
      </c>
      <c r="W326" s="36">
        <f>IF(L326&lt;'Parameters for scoring'!R$9,1,0)+IF(L326&lt;'Parameters for scoring'!R$11,-1,0)+IF(L326&lt;'Parameters for scoring'!R$8,1,0)+IF(L326&lt;'Parameters for scoring'!R$12,-1,0)+IF(L326&lt;'Parameters for scoring'!R$7,1,0)+IF(L326&lt;'Parameters for scoring'!R$13,-2,0)+IF(L326&gt;'Parameters for scoring'!R$7,-1,0)</f>
        <v>3</v>
      </c>
      <c r="X326" s="36">
        <f>IF(M326&lt;'Parameters for scoring'!S$9,1,0)+IF(M326&lt;'Parameters for scoring'!S$11,-1,0)+IF(M326&lt;'Parameters for scoring'!S$8,1,0)+IF(M326&lt;'Parameters for scoring'!S$12,-1,0)+IF(M326&lt;'Parameters for scoring'!S$7,1,0)+IF(M326&lt;'Parameters for scoring'!S$13,-2,0)+IF(M326&gt;'Parameters for scoring'!S$7,-1,0)</f>
        <v>3</v>
      </c>
      <c r="Y326" s="36">
        <f>IF(N326&lt;'Parameters for scoring'!T$9,1,0)+IF(N326&lt;'Parameters for scoring'!T$11,-1,0)+IF(N326&lt;'Parameters for scoring'!T$8,1,0)+IF(N326&lt;'Parameters for scoring'!T$12,-1,0)+IF(N326&lt;'Parameters for scoring'!T$7,1,0)+IF(N326&lt;'Parameters for scoring'!T$13,-2,0)+IF(N326&gt;'Parameters for scoring'!T$7,-1,0)</f>
        <v>3</v>
      </c>
      <c r="Z326" s="36">
        <f>SUM(P326:U326)/2+V326+SUM(W326:X326)/2+Y326</f>
        <v>13</v>
      </c>
      <c r="AA326" s="39" t="s">
        <v>57</v>
      </c>
    </row>
    <row r="327" spans="1:27" x14ac:dyDescent="0.25">
      <c r="A327" s="42" t="str">
        <f>HYPERLINK("Structures\MMV1009975.png","MMV1009975")</f>
        <v>MMV1009975</v>
      </c>
      <c r="B327" t="s">
        <v>869</v>
      </c>
      <c r="C327" t="s">
        <v>870</v>
      </c>
      <c r="D327" t="s">
        <v>871</v>
      </c>
      <c r="E327">
        <v>282.25900000000001</v>
      </c>
      <c r="F327" s="41">
        <v>0.7142857142857143</v>
      </c>
      <c r="G327">
        <v>3</v>
      </c>
      <c r="H327">
        <v>4</v>
      </c>
      <c r="I327">
        <v>2</v>
      </c>
      <c r="J327">
        <v>100.92</v>
      </c>
      <c r="K327">
        <v>0</v>
      </c>
      <c r="L327">
        <v>2.71</v>
      </c>
      <c r="M327">
        <v>-4.84</v>
      </c>
      <c r="N327">
        <v>2.6</v>
      </c>
      <c r="O327" t="s">
        <v>868</v>
      </c>
      <c r="P327" s="36">
        <f>IF(E327&lt;'Parameters for scoring'!O$9,1,0)+IF(E327&lt;'Parameters for scoring'!O$11,-1,0)+IF(E327&lt;'Parameters for scoring'!O$8,1,0)+IF(E327&lt;'Parameters for scoring'!O$12,-1,0)+IF(E327&lt;'Parameters for scoring'!O$7,1,0)+IF(E327&lt;'Parameters for scoring'!O$13,-2,0)+IF(E327&gt;'Parameters for scoring'!O$7,-1,0)</f>
        <v>3</v>
      </c>
      <c r="Q327" s="36">
        <f>IF(F327&lt;'Parameters for scoring'!P$9,1,0)+IF(F327&lt;'Parameters for scoring'!P$11,-1,0)+IF(F327&lt;'Parameters for scoring'!P$8,1,0)+IF(F327&lt;'Parameters for scoring'!P$12,-1,0)+IF(F327&lt;'Parameters for scoring'!P$7,1,0)+IF(F327&lt;'Parameters for scoring'!P$12,-2,0)+IF(F327&gt;'Parameters for scoring'!P$7,-1,0)</f>
        <v>-1</v>
      </c>
      <c r="R327" s="36">
        <f>IF(G327='Parameters for scoring'!$U$8,3,0)+IF(G327='Parameters for scoring'!$U$7,2,0)+IF(G327='Parameters for scoring'!$U$10, 1,0)+IF(G327='Parameters for scoring'!$U$9,2,0)+IF(G327='Parameters for scoring'!$U$6,1,0)+IF(G327&gt;'Parameters for scoring'!$U$6,-1,0)+IF(G327&lt;'[1]Parameters for scoring'!$U$10,-1,0)</f>
        <v>1</v>
      </c>
      <c r="S327" s="36">
        <f>IF(H327='Parameters for scoring'!V$8,3,0)+IF(H327='Parameters for scoring'!V$7,2,0)+IF(H327='Parameters for scoring'!V$9,2,0)+IF(H327='Parameters for scoring'!V$6,1,0)+IF(H327='Parameters for scoring'!V$10,1,0)+IF(H327&gt;'Parameters for scoring'!V$6,-1,0)</f>
        <v>1</v>
      </c>
      <c r="T327" s="36">
        <f>IF(I327='Parameters for scoring'!W$8,3,0)+IF(I327='Parameters for scoring'!W$7,2,0)+IF(I327='Parameters for scoring'!W$6,1,0)+IF(I327&gt;'Parameters for scoring'!W$6,-1,0)</f>
        <v>1</v>
      </c>
      <c r="U327" s="36">
        <f>IF(J327&lt;'Parameters for scoring'!Q$9,1,0)+IF(J327&lt;'Parameters for scoring'!Q$11,-1,0)+IF(J327&lt;'Parameters for scoring'!Q$8,1,0)+IF(J327&lt;'Parameters for scoring'!Q$11,-1,0)+IF(J327&lt;'Parameters for scoring'!Q$7,1,0)+IF(J327&lt;'Parameters for scoring'!Q$11,-2,0)+IF(J327&gt;'Parameters for scoring'!Q$7,-1,0)</f>
        <v>3</v>
      </c>
      <c r="V327" s="36">
        <f>IF(K327=-1, 2,0)+IF(K327=0,3,0)+IF(K327=1, -2,0)+IF(K327&gt;1,-3,0)+IF(K327=-2, 1,0)+IF(K327&lt;-2, -1,0)</f>
        <v>3</v>
      </c>
      <c r="W327" s="36">
        <f>IF(L327&lt;'Parameters for scoring'!R$9,1,0)+IF(L327&lt;'Parameters for scoring'!R$11,-1,0)+IF(L327&lt;'Parameters for scoring'!R$8,1,0)+IF(L327&lt;'Parameters for scoring'!R$12,-1,0)+IF(L327&lt;'Parameters for scoring'!R$7,1,0)+IF(L327&lt;'Parameters for scoring'!R$13,-2,0)+IF(L327&gt;'Parameters for scoring'!R$7,-1,0)</f>
        <v>3</v>
      </c>
      <c r="X327" s="36">
        <f>IF(M327&lt;'Parameters for scoring'!S$9,1,0)+IF(M327&lt;'Parameters for scoring'!S$11,-1,0)+IF(M327&lt;'Parameters for scoring'!S$8,1,0)+IF(M327&lt;'Parameters for scoring'!S$12,-1,0)+IF(M327&lt;'Parameters for scoring'!S$7,1,0)+IF(M327&lt;'Parameters for scoring'!S$13,-2,0)+IF(M327&gt;'Parameters for scoring'!S$7,-1,0)</f>
        <v>3</v>
      </c>
      <c r="Y327" s="36">
        <f>IF(N327&lt;'Parameters for scoring'!T$9,1,0)+IF(N327&lt;'Parameters for scoring'!T$11,-1,0)+IF(N327&lt;'Parameters for scoring'!T$8,1,0)+IF(N327&lt;'Parameters for scoring'!T$12,-1,0)+IF(N327&lt;'Parameters for scoring'!T$7,1,0)+IF(N327&lt;'Parameters for scoring'!T$13,-2,0)+IF(N327&gt;'Parameters for scoring'!T$7,-1,0)</f>
        <v>3</v>
      </c>
      <c r="Z327" s="36">
        <f>SUM(P327:U327)/2+V327+SUM(W327:X327)/2+Y327</f>
        <v>13</v>
      </c>
      <c r="AA327" s="39" t="s">
        <v>57</v>
      </c>
    </row>
    <row r="328" spans="1:27" x14ac:dyDescent="0.25">
      <c r="A328" s="42" t="str">
        <f>HYPERLINK("Structures\MMV1048712.png","MMV1048712")</f>
        <v>MMV1048712</v>
      </c>
      <c r="B328" t="s">
        <v>910</v>
      </c>
      <c r="C328" t="s">
        <v>911</v>
      </c>
      <c r="D328" t="s">
        <v>912</v>
      </c>
      <c r="E328">
        <v>363.42500000000001</v>
      </c>
      <c r="F328" s="41">
        <v>0.66666666666666663</v>
      </c>
      <c r="G328">
        <v>4</v>
      </c>
      <c r="H328">
        <v>5</v>
      </c>
      <c r="I328">
        <v>1</v>
      </c>
      <c r="J328">
        <v>90</v>
      </c>
      <c r="K328">
        <v>0</v>
      </c>
      <c r="L328">
        <v>2.3199999999999998</v>
      </c>
      <c r="M328">
        <v>-4.88</v>
      </c>
      <c r="N328">
        <v>2.3199999999999998</v>
      </c>
      <c r="O328" t="s">
        <v>909</v>
      </c>
      <c r="P328" s="36">
        <f>IF(E328&lt;'Parameters for scoring'!O$9,1,0)+IF(E328&lt;'Parameters for scoring'!O$11,-1,0)+IF(E328&lt;'Parameters for scoring'!O$8,1,0)+IF(E328&lt;'Parameters for scoring'!O$12,-1,0)+IF(E328&lt;'Parameters for scoring'!O$7,1,0)+IF(E328&lt;'Parameters for scoring'!O$13,-2,0)+IF(E328&gt;'Parameters for scoring'!O$7,-1,0)</f>
        <v>3</v>
      </c>
      <c r="Q328" s="36">
        <f>IF(F328&lt;'Parameters for scoring'!P$9,1,0)+IF(F328&lt;'Parameters for scoring'!P$11,-1,0)+IF(F328&lt;'Parameters for scoring'!P$8,1,0)+IF(F328&lt;'Parameters for scoring'!P$12,-1,0)+IF(F328&lt;'Parameters for scoring'!P$7,1,0)+IF(F328&lt;'Parameters for scoring'!P$12,-2,0)+IF(F328&gt;'Parameters for scoring'!P$7,-1,0)</f>
        <v>-1</v>
      </c>
      <c r="R328" s="36">
        <f>IF(G328='Parameters for scoring'!$U$8,3,0)+IF(G328='Parameters for scoring'!$U$7,2,0)+IF(G328='Parameters for scoring'!$U$10, 1,0)+IF(G328='Parameters for scoring'!$U$9,2,0)+IF(G328='Parameters for scoring'!$U$6,1,0)+IF(G328&gt;'Parameters for scoring'!$U$6,-1,0)+IF(G328&lt;'[1]Parameters for scoring'!$U$10,-1,0)</f>
        <v>2</v>
      </c>
      <c r="S328" s="36">
        <f>IF(H328='Parameters for scoring'!V$8,3,0)+IF(H328='Parameters for scoring'!V$7,2,0)+IF(H328='Parameters for scoring'!V$9,2,0)+IF(H328='Parameters for scoring'!V$6,1,0)+IF(H328='Parameters for scoring'!V$10,1,0)+IF(H328&gt;'Parameters for scoring'!V$6,-1,0)</f>
        <v>-1</v>
      </c>
      <c r="T328" s="36">
        <f>IF(I328='Parameters for scoring'!W$8,3,0)+IF(I328='Parameters for scoring'!W$7,2,0)+IF(I328='Parameters for scoring'!W$6,1,0)+IF(I328&gt;'Parameters for scoring'!W$6,-1,0)</f>
        <v>2</v>
      </c>
      <c r="U328" s="36">
        <f>IF(J328&lt;'Parameters for scoring'!Q$9,1,0)+IF(J328&lt;'Parameters for scoring'!Q$11,-1,0)+IF(J328&lt;'Parameters for scoring'!Q$8,1,0)+IF(J328&lt;'Parameters for scoring'!Q$11,-1,0)+IF(J328&lt;'Parameters for scoring'!Q$7,1,0)+IF(J328&lt;'Parameters for scoring'!Q$11,-2,0)+IF(J328&gt;'Parameters for scoring'!Q$7,-1,0)</f>
        <v>3</v>
      </c>
      <c r="V328" s="36">
        <f>IF(K328=-1, 2,0)+IF(K328=0,3,0)+IF(K328=1, -2,0)+IF(K328&gt;1,-3,0)+IF(K328=-2, 1,0)+IF(K328&lt;-2, -1,0)</f>
        <v>3</v>
      </c>
      <c r="W328" s="36">
        <f>IF(L328&lt;'Parameters for scoring'!R$9,1,0)+IF(L328&lt;'Parameters for scoring'!R$11,-1,0)+IF(L328&lt;'Parameters for scoring'!R$8,1,0)+IF(L328&lt;'Parameters for scoring'!R$12,-1,0)+IF(L328&lt;'Parameters for scoring'!R$7,1,0)+IF(L328&lt;'Parameters for scoring'!R$13,-2,0)+IF(L328&gt;'Parameters for scoring'!R$7,-1,0)</f>
        <v>3</v>
      </c>
      <c r="X328" s="36">
        <f>IF(M328&lt;'Parameters for scoring'!S$9,1,0)+IF(M328&lt;'Parameters for scoring'!S$11,-1,0)+IF(M328&lt;'Parameters for scoring'!S$8,1,0)+IF(M328&lt;'Parameters for scoring'!S$12,-1,0)+IF(M328&lt;'Parameters for scoring'!S$7,1,0)+IF(M328&lt;'Parameters for scoring'!S$13,-2,0)+IF(M328&gt;'Parameters for scoring'!S$7,-1,0)</f>
        <v>3</v>
      </c>
      <c r="Y328" s="36">
        <f>IF(N328&lt;'Parameters for scoring'!T$9,1,0)+IF(N328&lt;'Parameters for scoring'!T$11,-1,0)+IF(N328&lt;'Parameters for scoring'!T$8,1,0)+IF(N328&lt;'Parameters for scoring'!T$12,-1,0)+IF(N328&lt;'Parameters for scoring'!T$7,1,0)+IF(N328&lt;'Parameters for scoring'!T$13,-2,0)+IF(N328&gt;'Parameters for scoring'!T$7,-1,0)</f>
        <v>3</v>
      </c>
      <c r="Z328" s="36">
        <f>SUM(P328:U328)/2+V328+SUM(W328:X328)/2+Y328</f>
        <v>13</v>
      </c>
      <c r="AA328" s="39" t="s">
        <v>57</v>
      </c>
    </row>
    <row r="329" spans="1:27" x14ac:dyDescent="0.25">
      <c r="A329" s="42" t="str">
        <f>HYPERLINK("Structures\MMV1189850.png","MMV1189850")</f>
        <v>MMV1189850</v>
      </c>
      <c r="B329" t="s">
        <v>956</v>
      </c>
      <c r="C329" t="s">
        <v>957</v>
      </c>
      <c r="D329" t="s">
        <v>958</v>
      </c>
      <c r="E329">
        <v>333.39100000000002</v>
      </c>
      <c r="F329" s="41">
        <v>0.68</v>
      </c>
      <c r="G329">
        <v>4</v>
      </c>
      <c r="H329">
        <v>4</v>
      </c>
      <c r="I329">
        <v>1</v>
      </c>
      <c r="J329">
        <v>72.05</v>
      </c>
      <c r="K329">
        <v>-1</v>
      </c>
      <c r="L329">
        <v>3.82</v>
      </c>
      <c r="M329">
        <v>-4.42</v>
      </c>
      <c r="N329">
        <v>3.97</v>
      </c>
      <c r="O329" t="s">
        <v>955</v>
      </c>
      <c r="P329" s="36">
        <f>IF(E329&lt;'Parameters for scoring'!O$9,1,0)+IF(E329&lt;'Parameters for scoring'!O$11,-1,0)+IF(E329&lt;'Parameters for scoring'!O$8,1,0)+IF(E329&lt;'Parameters for scoring'!O$12,-1,0)+IF(E329&lt;'Parameters for scoring'!O$7,1,0)+IF(E329&lt;'Parameters for scoring'!O$13,-2,0)+IF(E329&gt;'Parameters for scoring'!O$7,-1,0)</f>
        <v>3</v>
      </c>
      <c r="Q329" s="36">
        <f>IF(F329&lt;'Parameters for scoring'!P$9,1,0)+IF(F329&lt;'Parameters for scoring'!P$11,-1,0)+IF(F329&lt;'Parameters for scoring'!P$8,1,0)+IF(F329&lt;'Parameters for scoring'!P$12,-1,0)+IF(F329&lt;'Parameters for scoring'!P$7,1,0)+IF(F329&lt;'Parameters for scoring'!P$12,-2,0)+IF(F329&gt;'Parameters for scoring'!P$7,-1,0)</f>
        <v>-1</v>
      </c>
      <c r="R329" s="36">
        <f>IF(G329='Parameters for scoring'!$U$8,3,0)+IF(G329='Parameters for scoring'!$U$7,2,0)+IF(G329='Parameters for scoring'!$U$10, 1,0)+IF(G329='Parameters for scoring'!$U$9,2,0)+IF(G329='Parameters for scoring'!$U$6,1,0)+IF(G329&gt;'Parameters for scoring'!$U$6,-1,0)+IF(G329&lt;'[1]Parameters for scoring'!$U$10,-1,0)</f>
        <v>2</v>
      </c>
      <c r="S329" s="36">
        <f>IF(H329='Parameters for scoring'!V$8,3,0)+IF(H329='Parameters for scoring'!V$7,2,0)+IF(H329='Parameters for scoring'!V$9,2,0)+IF(H329='Parameters for scoring'!V$6,1,0)+IF(H329='Parameters for scoring'!V$10,1,0)+IF(H329&gt;'Parameters for scoring'!V$6,-1,0)</f>
        <v>1</v>
      </c>
      <c r="T329" s="36">
        <f>IF(I329='Parameters for scoring'!W$8,3,0)+IF(I329='Parameters for scoring'!W$7,2,0)+IF(I329='Parameters for scoring'!W$6,1,0)+IF(I329&gt;'Parameters for scoring'!W$6,-1,0)</f>
        <v>2</v>
      </c>
      <c r="U329" s="36">
        <f>IF(J329&lt;'Parameters for scoring'!Q$9,1,0)+IF(J329&lt;'Parameters for scoring'!Q$11,-1,0)+IF(J329&lt;'Parameters for scoring'!Q$8,1,0)+IF(J329&lt;'Parameters for scoring'!Q$11,-1,0)+IF(J329&lt;'Parameters for scoring'!Q$7,1,0)+IF(J329&lt;'Parameters for scoring'!Q$11,-2,0)+IF(J329&gt;'Parameters for scoring'!Q$7,-1,0)</f>
        <v>3</v>
      </c>
      <c r="V329" s="36">
        <f>IF(K329=-1, 2,0)+IF(K329=0,3,0)+IF(K329=1, -2,0)+IF(K329&gt;1,-3,0)+IF(K329=-2, 1,0)+IF(K329&lt;-2, -1,0)</f>
        <v>2</v>
      </c>
      <c r="W329" s="36">
        <f>IF(L329&lt;'Parameters for scoring'!R$9,1,0)+IF(L329&lt;'Parameters for scoring'!R$11,-1,0)+IF(L329&lt;'Parameters for scoring'!R$8,1,0)+IF(L329&lt;'Parameters for scoring'!R$12,-1,0)+IF(L329&lt;'Parameters for scoring'!R$7,1,0)+IF(L329&lt;'Parameters for scoring'!R$13,-2,0)+IF(L329&gt;'Parameters for scoring'!R$7,-1,0)</f>
        <v>3</v>
      </c>
      <c r="X329" s="36">
        <f>IF(M329&lt;'Parameters for scoring'!S$9,1,0)+IF(M329&lt;'Parameters for scoring'!S$11,-1,0)+IF(M329&lt;'Parameters for scoring'!S$8,1,0)+IF(M329&lt;'Parameters for scoring'!S$12,-1,0)+IF(M329&lt;'Parameters for scoring'!S$7,1,0)+IF(M329&lt;'Parameters for scoring'!S$13,-2,0)+IF(M329&gt;'Parameters for scoring'!S$7,-1,0)</f>
        <v>3</v>
      </c>
      <c r="Y329" s="36">
        <f>IF(N329&lt;'Parameters for scoring'!T$9,1,0)+IF(N329&lt;'Parameters for scoring'!T$11,-1,0)+IF(N329&lt;'Parameters for scoring'!T$8,1,0)+IF(N329&lt;'Parameters for scoring'!T$12,-1,0)+IF(N329&lt;'Parameters for scoring'!T$7,1,0)+IF(N329&lt;'Parameters for scoring'!T$13,-2,0)+IF(N329&gt;'Parameters for scoring'!T$7,-1,0)</f>
        <v>3</v>
      </c>
      <c r="Z329" s="36">
        <f>SUM(P329:U329)/2+V329+SUM(W329:X329)/2+Y329</f>
        <v>13</v>
      </c>
      <c r="AA329" s="39" t="s">
        <v>57</v>
      </c>
    </row>
    <row r="330" spans="1:27" x14ac:dyDescent="0.25">
      <c r="A330" s="42" t="str">
        <f>HYPERLINK("Structures\MMV1470571.png","MMV1470571")</f>
        <v>MMV1470571</v>
      </c>
      <c r="B330" t="s">
        <v>977</v>
      </c>
      <c r="C330" t="s">
        <v>978</v>
      </c>
      <c r="D330" t="s">
        <v>25</v>
      </c>
      <c r="E330">
        <v>335.411</v>
      </c>
      <c r="F330" s="41">
        <v>0.68</v>
      </c>
      <c r="G330">
        <v>3</v>
      </c>
      <c r="H330">
        <v>5</v>
      </c>
      <c r="I330">
        <v>0</v>
      </c>
      <c r="J330">
        <v>56.07</v>
      </c>
      <c r="K330">
        <v>0</v>
      </c>
      <c r="L330">
        <v>3.66</v>
      </c>
      <c r="M330">
        <v>-4.5</v>
      </c>
      <c r="N330">
        <v>3.66</v>
      </c>
      <c r="O330" t="s">
        <v>976</v>
      </c>
      <c r="P330" s="36">
        <f>IF(E330&lt;'Parameters for scoring'!O$9,1,0)+IF(E330&lt;'Parameters for scoring'!O$11,-1,0)+IF(E330&lt;'Parameters for scoring'!O$8,1,0)+IF(E330&lt;'Parameters for scoring'!O$12,-1,0)+IF(E330&lt;'Parameters for scoring'!O$7,1,0)+IF(E330&lt;'Parameters for scoring'!O$13,-2,0)+IF(E330&gt;'Parameters for scoring'!O$7,-1,0)</f>
        <v>3</v>
      </c>
      <c r="Q330" s="36">
        <f>IF(F330&lt;'Parameters for scoring'!P$9,1,0)+IF(F330&lt;'Parameters for scoring'!P$11,-1,0)+IF(F330&lt;'Parameters for scoring'!P$8,1,0)+IF(F330&lt;'Parameters for scoring'!P$12,-1,0)+IF(F330&lt;'Parameters for scoring'!P$7,1,0)+IF(F330&lt;'Parameters for scoring'!P$12,-2,0)+IF(F330&gt;'Parameters for scoring'!P$7,-1,0)</f>
        <v>-1</v>
      </c>
      <c r="R330" s="36">
        <f>IF(G330='Parameters for scoring'!$U$8,3,0)+IF(G330='Parameters for scoring'!$U$7,2,0)+IF(G330='Parameters for scoring'!$U$10, 1,0)+IF(G330='Parameters for scoring'!$U$9,2,0)+IF(G330='Parameters for scoring'!$U$6,1,0)+IF(G330&gt;'Parameters for scoring'!$U$6,-1,0)+IF(G330&lt;'[1]Parameters for scoring'!$U$10,-1,0)</f>
        <v>1</v>
      </c>
      <c r="S330" s="36">
        <f>IF(H330='Parameters for scoring'!V$8,3,0)+IF(H330='Parameters for scoring'!V$7,2,0)+IF(H330='Parameters for scoring'!V$9,2,0)+IF(H330='Parameters for scoring'!V$6,1,0)+IF(H330='Parameters for scoring'!V$10,1,0)+IF(H330&gt;'Parameters for scoring'!V$6,-1,0)</f>
        <v>-1</v>
      </c>
      <c r="T330" s="36">
        <f>IF(I330='Parameters for scoring'!W$8,3,0)+IF(I330='Parameters for scoring'!W$7,2,0)+IF(I330='Parameters for scoring'!W$6,1,0)+IF(I330&gt;'Parameters for scoring'!W$6,-1,0)</f>
        <v>3</v>
      </c>
      <c r="U330" s="36">
        <f>IF(J330&lt;'Parameters for scoring'!Q$9,1,0)+IF(J330&lt;'Parameters for scoring'!Q$11,-1,0)+IF(J330&lt;'Parameters for scoring'!Q$8,1,0)+IF(J330&lt;'Parameters for scoring'!Q$11,-1,0)+IF(J330&lt;'Parameters for scoring'!Q$7,1,0)+IF(J330&lt;'Parameters for scoring'!Q$11,-2,0)+IF(J330&gt;'Parameters for scoring'!Q$7,-1,0)</f>
        <v>3</v>
      </c>
      <c r="V330" s="36">
        <f>IF(K330=-1, 2,0)+IF(K330=0,3,0)+IF(K330=1, -2,0)+IF(K330&gt;1,-3,0)+IF(K330=-2, 1,0)+IF(K330&lt;-2, -1,0)</f>
        <v>3</v>
      </c>
      <c r="W330" s="36">
        <f>IF(L330&lt;'Parameters for scoring'!R$9,1,0)+IF(L330&lt;'Parameters for scoring'!R$11,-1,0)+IF(L330&lt;'Parameters for scoring'!R$8,1,0)+IF(L330&lt;'Parameters for scoring'!R$12,-1,0)+IF(L330&lt;'Parameters for scoring'!R$7,1,0)+IF(L330&lt;'Parameters for scoring'!R$13,-2,0)+IF(L330&gt;'Parameters for scoring'!R$7,-1,0)</f>
        <v>3</v>
      </c>
      <c r="X330" s="36">
        <f>IF(M330&lt;'Parameters for scoring'!S$9,1,0)+IF(M330&lt;'Parameters for scoring'!S$11,-1,0)+IF(M330&lt;'Parameters for scoring'!S$8,1,0)+IF(M330&lt;'Parameters for scoring'!S$12,-1,0)+IF(M330&lt;'Parameters for scoring'!S$7,1,0)+IF(M330&lt;'Parameters for scoring'!S$13,-2,0)+IF(M330&gt;'Parameters for scoring'!S$7,-1,0)</f>
        <v>3</v>
      </c>
      <c r="Y330" s="36">
        <f>IF(N330&lt;'Parameters for scoring'!T$9,1,0)+IF(N330&lt;'Parameters for scoring'!T$11,-1,0)+IF(N330&lt;'Parameters for scoring'!T$8,1,0)+IF(N330&lt;'Parameters for scoring'!T$12,-1,0)+IF(N330&lt;'Parameters for scoring'!T$7,1,0)+IF(N330&lt;'Parameters for scoring'!T$13,-2,0)+IF(N330&gt;'Parameters for scoring'!T$7,-1,0)</f>
        <v>3</v>
      </c>
      <c r="Z330" s="36">
        <f>SUM(P330:U330)/2+V330+SUM(W330:X330)/2+Y330</f>
        <v>13</v>
      </c>
      <c r="AA330" s="39" t="s">
        <v>57</v>
      </c>
    </row>
    <row r="331" spans="1:27" x14ac:dyDescent="0.25">
      <c r="A331" s="42" t="str">
        <f>HYPERLINK("Structures\MMV1492084.png","MMV1492084")</f>
        <v>MMV1492084</v>
      </c>
      <c r="B331" t="s">
        <v>984</v>
      </c>
      <c r="C331" t="s">
        <v>985</v>
      </c>
      <c r="D331" t="s">
        <v>986</v>
      </c>
      <c r="E331">
        <v>372.226</v>
      </c>
      <c r="F331" s="17">
        <v>0.73913043478260865</v>
      </c>
      <c r="G331">
        <v>3</v>
      </c>
      <c r="H331">
        <v>4</v>
      </c>
      <c r="I331">
        <v>2</v>
      </c>
      <c r="J331">
        <v>85.83</v>
      </c>
      <c r="K331">
        <v>0</v>
      </c>
      <c r="L331">
        <v>4.3499999999999996</v>
      </c>
      <c r="M331">
        <v>-5.04</v>
      </c>
      <c r="N331">
        <v>4.3499999999999996</v>
      </c>
      <c r="O331" t="s">
        <v>983</v>
      </c>
      <c r="P331" s="36">
        <f>IF(E331&lt;'Parameters for scoring'!O$9,1,0)+IF(E331&lt;'Parameters for scoring'!O$11,-1,0)+IF(E331&lt;'Parameters for scoring'!O$8,1,0)+IF(E331&lt;'Parameters for scoring'!O$12,-1,0)+IF(E331&lt;'Parameters for scoring'!O$7,1,0)+IF(E331&lt;'Parameters for scoring'!O$13,-2,0)+IF(E331&gt;'Parameters for scoring'!O$7,-1,0)</f>
        <v>3</v>
      </c>
      <c r="Q331" s="36">
        <f>IF(F331&lt;'Parameters for scoring'!P$9,1,0)+IF(F331&lt;'Parameters for scoring'!P$11,-1,0)+IF(F331&lt;'Parameters for scoring'!P$8,1,0)+IF(F331&lt;'Parameters for scoring'!P$12,-1,0)+IF(F331&lt;'Parameters for scoring'!P$7,1,0)+IF(F331&lt;'Parameters for scoring'!P$12,-2,0)+IF(F331&gt;'Parameters for scoring'!P$7,-1,0)</f>
        <v>-1</v>
      </c>
      <c r="R331" s="36">
        <f>IF(G331='Parameters for scoring'!$U$8,3,0)+IF(G331='Parameters for scoring'!$U$7,2,0)+IF(G331='Parameters for scoring'!$U$10, 1,0)+IF(G331='Parameters for scoring'!$U$9,2,0)+IF(G331='Parameters for scoring'!$U$6,1,0)+IF(G331&gt;'Parameters for scoring'!$U$6,-1,0)+IF(G331&lt;'[1]Parameters for scoring'!$U$10,-1,0)</f>
        <v>1</v>
      </c>
      <c r="S331" s="36">
        <f>IF(H331='Parameters for scoring'!V$8,3,0)+IF(H331='Parameters for scoring'!V$7,2,0)+IF(H331='Parameters for scoring'!V$9,2,0)+IF(H331='Parameters for scoring'!V$6,1,0)+IF(H331='Parameters for scoring'!V$10,1,0)+IF(H331&gt;'Parameters for scoring'!V$6,-1,0)</f>
        <v>1</v>
      </c>
      <c r="T331" s="36">
        <f>IF(I331='Parameters for scoring'!W$8,3,0)+IF(I331='Parameters for scoring'!W$7,2,0)+IF(I331='Parameters for scoring'!W$6,1,0)+IF(I331&gt;'Parameters for scoring'!W$6,-1,0)</f>
        <v>1</v>
      </c>
      <c r="U331" s="36">
        <f>IF(J331&lt;'Parameters for scoring'!Q$9,1,0)+IF(J331&lt;'Parameters for scoring'!Q$11,-1,0)+IF(J331&lt;'Parameters for scoring'!Q$8,1,0)+IF(J331&lt;'Parameters for scoring'!Q$11,-1,0)+IF(J331&lt;'Parameters for scoring'!Q$7,1,0)+IF(J331&lt;'Parameters for scoring'!Q$11,-2,0)+IF(J331&gt;'Parameters for scoring'!Q$7,-1,0)</f>
        <v>3</v>
      </c>
      <c r="V331" s="36">
        <f>IF(K331=-1, 2,0)+IF(K331=0,3,0)+IF(K331=1, -2,0)+IF(K331&gt;1,-3,0)+IF(K331=-2, 1,0)+IF(K331&lt;-2, -1,0)</f>
        <v>3</v>
      </c>
      <c r="W331" s="36">
        <f>IF(L331&lt;'Parameters for scoring'!R$9,1,0)+IF(L331&lt;'Parameters for scoring'!R$11,-1,0)+IF(L331&lt;'Parameters for scoring'!R$8,1,0)+IF(L331&lt;'Parameters for scoring'!R$12,-1,0)+IF(L331&lt;'Parameters for scoring'!R$7,1,0)+IF(L331&lt;'Parameters for scoring'!R$13,-2,0)+IF(L331&gt;'Parameters for scoring'!R$7,-1,0)</f>
        <v>3</v>
      </c>
      <c r="X331" s="36">
        <f>IF(M331&lt;'Parameters for scoring'!S$9,1,0)+IF(M331&lt;'Parameters for scoring'!S$11,-1,0)+IF(M331&lt;'Parameters for scoring'!S$8,1,0)+IF(M331&lt;'Parameters for scoring'!S$12,-1,0)+IF(M331&lt;'Parameters for scoring'!S$7,1,0)+IF(M331&lt;'Parameters for scoring'!S$13,-2,0)+IF(M331&gt;'Parameters for scoring'!S$7,-1,0)</f>
        <v>3</v>
      </c>
      <c r="Y331" s="36">
        <f>IF(N331&lt;'Parameters for scoring'!T$9,1,0)+IF(N331&lt;'Parameters for scoring'!T$11,-1,0)+IF(N331&lt;'Parameters for scoring'!T$8,1,0)+IF(N331&lt;'Parameters for scoring'!T$12,-1,0)+IF(N331&lt;'Parameters for scoring'!T$7,1,0)+IF(N331&lt;'Parameters for scoring'!T$13,-2,0)+IF(N331&gt;'Parameters for scoring'!T$7,-1,0)</f>
        <v>3</v>
      </c>
      <c r="Z331" s="36">
        <f>SUM(P331:U331)/2+V331+SUM(W331:X331)/2+Y331</f>
        <v>13</v>
      </c>
      <c r="AA331" s="39" t="s">
        <v>57</v>
      </c>
    </row>
    <row r="332" spans="1:27" x14ac:dyDescent="0.25">
      <c r="A332" s="42" t="str">
        <f>HYPERLINK("Structures\MMV1250707.png","MMV1250707")</f>
        <v>MMV1250707</v>
      </c>
      <c r="B332" t="s">
        <v>1007</v>
      </c>
      <c r="C332" t="s">
        <v>1008</v>
      </c>
      <c r="D332" t="s">
        <v>1009</v>
      </c>
      <c r="E332">
        <v>318.42</v>
      </c>
      <c r="F332" s="17">
        <v>0.66666666666666663</v>
      </c>
      <c r="G332">
        <v>3</v>
      </c>
      <c r="H332">
        <v>5</v>
      </c>
      <c r="I332">
        <v>0</v>
      </c>
      <c r="J332">
        <v>69.38</v>
      </c>
      <c r="K332">
        <v>0</v>
      </c>
      <c r="L332">
        <v>4.22</v>
      </c>
      <c r="M332">
        <v>-4.83</v>
      </c>
      <c r="N332">
        <v>4.22</v>
      </c>
      <c r="O332" t="s">
        <v>1006</v>
      </c>
      <c r="P332" s="36">
        <f>IF(E332&lt;'Parameters for scoring'!O$9,1,0)+IF(E332&lt;'Parameters for scoring'!O$11,-1,0)+IF(E332&lt;'Parameters for scoring'!O$8,1,0)+IF(E332&lt;'Parameters for scoring'!O$12,-1,0)+IF(E332&lt;'Parameters for scoring'!O$7,1,0)+IF(E332&lt;'Parameters for scoring'!O$13,-2,0)+IF(E332&gt;'Parameters for scoring'!O$7,-1,0)</f>
        <v>3</v>
      </c>
      <c r="Q332" s="36">
        <f>IF(F332&lt;'Parameters for scoring'!P$9,1,0)+IF(F332&lt;'Parameters for scoring'!P$11,-1,0)+IF(F332&lt;'Parameters for scoring'!P$8,1,0)+IF(F332&lt;'Parameters for scoring'!P$12,-1,0)+IF(F332&lt;'Parameters for scoring'!P$7,1,0)+IF(F332&lt;'Parameters for scoring'!P$12,-2,0)+IF(F332&gt;'Parameters for scoring'!P$7,-1,0)</f>
        <v>-1</v>
      </c>
      <c r="R332" s="36">
        <f>IF(G332='Parameters for scoring'!$U$8,3,0)+IF(G332='Parameters for scoring'!$U$7,2,0)+IF(G332='Parameters for scoring'!$U$10, 1,0)+IF(G332='Parameters for scoring'!$U$9,2,0)+IF(G332='Parameters for scoring'!$U$6,1,0)+IF(G332&gt;'Parameters for scoring'!$U$6,-1,0)+IF(G332&lt;'[1]Parameters for scoring'!$U$10,-1,0)</f>
        <v>1</v>
      </c>
      <c r="S332" s="36">
        <f>IF(H332='Parameters for scoring'!V$8,3,0)+IF(H332='Parameters for scoring'!V$7,2,0)+IF(H332='Parameters for scoring'!V$9,2,0)+IF(H332='Parameters for scoring'!V$6,1,0)+IF(H332='Parameters for scoring'!V$10,1,0)+IF(H332&gt;'Parameters for scoring'!V$6,-1,0)</f>
        <v>-1</v>
      </c>
      <c r="T332" s="36">
        <f>IF(I332='Parameters for scoring'!W$8,3,0)+IF(I332='Parameters for scoring'!W$7,2,0)+IF(I332='Parameters for scoring'!W$6,1,0)+IF(I332&gt;'Parameters for scoring'!W$6,-1,0)</f>
        <v>3</v>
      </c>
      <c r="U332" s="36">
        <f>IF(J332&lt;'Parameters for scoring'!Q$9,1,0)+IF(J332&lt;'Parameters for scoring'!Q$11,-1,0)+IF(J332&lt;'Parameters for scoring'!Q$8,1,0)+IF(J332&lt;'Parameters for scoring'!Q$11,-1,0)+IF(J332&lt;'Parameters for scoring'!Q$7,1,0)+IF(J332&lt;'Parameters for scoring'!Q$11,-2,0)+IF(J332&gt;'Parameters for scoring'!Q$7,-1,0)</f>
        <v>3</v>
      </c>
      <c r="V332" s="36">
        <f>IF(K332=-1, 2,0)+IF(K332=0,3,0)+IF(K332=1, -2,0)+IF(K332&gt;1,-3,0)+IF(K332=-2, 1,0)+IF(K332&lt;-2, -1,0)</f>
        <v>3</v>
      </c>
      <c r="W332" s="36">
        <f>IF(L332&lt;'Parameters for scoring'!R$9,1,0)+IF(L332&lt;'Parameters for scoring'!R$11,-1,0)+IF(L332&lt;'Parameters for scoring'!R$8,1,0)+IF(L332&lt;'Parameters for scoring'!R$12,-1,0)+IF(L332&lt;'Parameters for scoring'!R$7,1,0)+IF(L332&lt;'Parameters for scoring'!R$13,-2,0)+IF(L332&gt;'Parameters for scoring'!R$7,-1,0)</f>
        <v>3</v>
      </c>
      <c r="X332" s="36">
        <f>IF(M332&lt;'Parameters for scoring'!S$9,1,0)+IF(M332&lt;'Parameters for scoring'!S$11,-1,0)+IF(M332&lt;'Parameters for scoring'!S$8,1,0)+IF(M332&lt;'Parameters for scoring'!S$12,-1,0)+IF(M332&lt;'Parameters for scoring'!S$7,1,0)+IF(M332&lt;'Parameters for scoring'!S$13,-2,0)+IF(M332&gt;'Parameters for scoring'!S$7,-1,0)</f>
        <v>3</v>
      </c>
      <c r="Y332" s="36">
        <f>IF(N332&lt;'Parameters for scoring'!T$9,1,0)+IF(N332&lt;'Parameters for scoring'!T$11,-1,0)+IF(N332&lt;'Parameters for scoring'!T$8,1,0)+IF(N332&lt;'Parameters for scoring'!T$12,-1,0)+IF(N332&lt;'Parameters for scoring'!T$7,1,0)+IF(N332&lt;'Parameters for scoring'!T$13,-2,0)+IF(N332&gt;'Parameters for scoring'!T$7,-1,0)</f>
        <v>3</v>
      </c>
      <c r="Z332" s="36">
        <f>SUM(P332:U332)/2+V332+SUM(W332:X332)/2+Y332</f>
        <v>13</v>
      </c>
      <c r="AA332" s="39" t="s">
        <v>57</v>
      </c>
    </row>
    <row r="333" spans="1:27" x14ac:dyDescent="0.25">
      <c r="A333" s="42" t="str">
        <f>HYPERLINK("Structures\MMV1088860.png","MMV1088860")</f>
        <v>MMV1088860</v>
      </c>
      <c r="B333" t="s">
        <v>1026</v>
      </c>
      <c r="C333" t="s">
        <v>1027</v>
      </c>
      <c r="D333" t="s">
        <v>1028</v>
      </c>
      <c r="E333">
        <v>299.35000000000002</v>
      </c>
      <c r="F333" s="17">
        <v>0.7142857142857143</v>
      </c>
      <c r="G333">
        <v>3</v>
      </c>
      <c r="H333">
        <v>4</v>
      </c>
      <c r="I333">
        <v>2</v>
      </c>
      <c r="J333">
        <v>84.55</v>
      </c>
      <c r="K333">
        <v>0</v>
      </c>
      <c r="L333">
        <v>2.48</v>
      </c>
      <c r="M333">
        <v>-4.6900000000000004</v>
      </c>
      <c r="N333">
        <v>2.48</v>
      </c>
      <c r="O333" t="s">
        <v>1025</v>
      </c>
      <c r="P333" s="36">
        <f>IF(E333&lt;'Parameters for scoring'!O$9,1,0)+IF(E333&lt;'Parameters for scoring'!O$11,-1,0)+IF(E333&lt;'Parameters for scoring'!O$8,1,0)+IF(E333&lt;'Parameters for scoring'!O$12,-1,0)+IF(E333&lt;'Parameters for scoring'!O$7,1,0)+IF(E333&lt;'Parameters for scoring'!O$13,-2,0)+IF(E333&gt;'Parameters for scoring'!O$7,-1,0)</f>
        <v>3</v>
      </c>
      <c r="Q333" s="36">
        <f>IF(F333&lt;'Parameters for scoring'!P$9,1,0)+IF(F333&lt;'Parameters for scoring'!P$11,-1,0)+IF(F333&lt;'Parameters for scoring'!P$8,1,0)+IF(F333&lt;'Parameters for scoring'!P$12,-1,0)+IF(F333&lt;'Parameters for scoring'!P$7,1,0)+IF(F333&lt;'Parameters for scoring'!P$12,-2,0)+IF(F333&gt;'Parameters for scoring'!P$7,-1,0)</f>
        <v>-1</v>
      </c>
      <c r="R333" s="36">
        <f>IF(G333='Parameters for scoring'!$U$8,3,0)+IF(G333='Parameters for scoring'!$U$7,2,0)+IF(G333='Parameters for scoring'!$U$10, 1,0)+IF(G333='Parameters for scoring'!$U$9,2,0)+IF(G333='Parameters for scoring'!$U$6,1,0)+IF(G333&gt;'Parameters for scoring'!$U$6,-1,0)+IF(G333&lt;'[1]Parameters for scoring'!$U$10,-1,0)</f>
        <v>1</v>
      </c>
      <c r="S333" s="36">
        <f>IF(H333='Parameters for scoring'!V$8,3,0)+IF(H333='Parameters for scoring'!V$7,2,0)+IF(H333='Parameters for scoring'!V$9,2,0)+IF(H333='Parameters for scoring'!V$6,1,0)+IF(H333='Parameters for scoring'!V$10,1,0)+IF(H333&gt;'Parameters for scoring'!V$6,-1,0)</f>
        <v>1</v>
      </c>
      <c r="T333" s="36">
        <f>IF(I333='Parameters for scoring'!W$8,3,0)+IF(I333='Parameters for scoring'!W$7,2,0)+IF(I333='Parameters for scoring'!W$6,1,0)+IF(I333&gt;'Parameters for scoring'!W$6,-1,0)</f>
        <v>1</v>
      </c>
      <c r="U333" s="36">
        <f>IF(J333&lt;'Parameters for scoring'!Q$9,1,0)+IF(J333&lt;'Parameters for scoring'!Q$11,-1,0)+IF(J333&lt;'Parameters for scoring'!Q$8,1,0)+IF(J333&lt;'Parameters for scoring'!Q$11,-1,0)+IF(J333&lt;'Parameters for scoring'!Q$7,1,0)+IF(J333&lt;'Parameters for scoring'!Q$11,-2,0)+IF(J333&gt;'Parameters for scoring'!Q$7,-1,0)</f>
        <v>3</v>
      </c>
      <c r="V333" s="36">
        <f>IF(K333=-1, 2,0)+IF(K333=0,3,0)+IF(K333=1, -2,0)+IF(K333&gt;1,-3,0)+IF(K333=-2, 1,0)+IF(K333&lt;-2, -1,0)</f>
        <v>3</v>
      </c>
      <c r="W333" s="36">
        <f>IF(L333&lt;'Parameters for scoring'!R$9,1,0)+IF(L333&lt;'Parameters for scoring'!R$11,-1,0)+IF(L333&lt;'Parameters for scoring'!R$8,1,0)+IF(L333&lt;'Parameters for scoring'!R$12,-1,0)+IF(L333&lt;'Parameters for scoring'!R$7,1,0)+IF(L333&lt;'Parameters for scoring'!R$13,-2,0)+IF(L333&gt;'Parameters for scoring'!R$7,-1,0)</f>
        <v>3</v>
      </c>
      <c r="X333" s="36">
        <f>IF(M333&lt;'Parameters for scoring'!S$9,1,0)+IF(M333&lt;'Parameters for scoring'!S$11,-1,0)+IF(M333&lt;'Parameters for scoring'!S$8,1,0)+IF(M333&lt;'Parameters for scoring'!S$12,-1,0)+IF(M333&lt;'Parameters for scoring'!S$7,1,0)+IF(M333&lt;'Parameters for scoring'!S$13,-2,0)+IF(M333&gt;'Parameters for scoring'!S$7,-1,0)</f>
        <v>3</v>
      </c>
      <c r="Y333" s="36">
        <f>IF(N333&lt;'Parameters for scoring'!T$9,1,0)+IF(N333&lt;'Parameters for scoring'!T$11,-1,0)+IF(N333&lt;'Parameters for scoring'!T$8,1,0)+IF(N333&lt;'Parameters for scoring'!T$12,-1,0)+IF(N333&lt;'Parameters for scoring'!T$7,1,0)+IF(N333&lt;'Parameters for scoring'!T$13,-2,0)+IF(N333&gt;'Parameters for scoring'!T$7,-1,0)</f>
        <v>3</v>
      </c>
      <c r="Z333" s="36">
        <f>SUM(P333:U333)/2+V333+SUM(W333:X333)/2+Y333</f>
        <v>13</v>
      </c>
      <c r="AA333" s="39" t="s">
        <v>57</v>
      </c>
    </row>
    <row r="334" spans="1:27" x14ac:dyDescent="0.25">
      <c r="A334" s="42" t="str">
        <f>HYPERLINK("Structures\MMV1046173.png","MMV1046173")</f>
        <v>MMV1046173</v>
      </c>
      <c r="B334" t="s">
        <v>1046</v>
      </c>
      <c r="C334" t="s">
        <v>1047</v>
      </c>
      <c r="D334" t="s">
        <v>1048</v>
      </c>
      <c r="E334">
        <v>343.4</v>
      </c>
      <c r="F334" s="17">
        <v>0.66666666666666663</v>
      </c>
      <c r="G334">
        <v>3</v>
      </c>
      <c r="H334">
        <v>5</v>
      </c>
      <c r="I334">
        <v>0</v>
      </c>
      <c r="J334">
        <v>72.39</v>
      </c>
      <c r="K334">
        <v>0</v>
      </c>
      <c r="L334">
        <v>3.17</v>
      </c>
      <c r="M334">
        <v>-4.12</v>
      </c>
      <c r="N334">
        <v>3.17</v>
      </c>
      <c r="O334" t="s">
        <v>1045</v>
      </c>
      <c r="P334" s="36">
        <f>IF(E334&lt;'Parameters for scoring'!O$9,1,0)+IF(E334&lt;'Parameters for scoring'!O$11,-1,0)+IF(E334&lt;'Parameters for scoring'!O$8,1,0)+IF(E334&lt;'Parameters for scoring'!O$12,-1,0)+IF(E334&lt;'Parameters for scoring'!O$7,1,0)+IF(E334&lt;'Parameters for scoring'!O$13,-2,0)+IF(E334&gt;'Parameters for scoring'!O$7,-1,0)</f>
        <v>3</v>
      </c>
      <c r="Q334" s="36">
        <f>IF(F334&lt;'Parameters for scoring'!P$9,1,0)+IF(F334&lt;'Parameters for scoring'!P$11,-1,0)+IF(F334&lt;'Parameters for scoring'!P$8,1,0)+IF(F334&lt;'Parameters for scoring'!P$12,-1,0)+IF(F334&lt;'Parameters for scoring'!P$7,1,0)+IF(F334&lt;'Parameters for scoring'!P$12,-2,0)+IF(F334&gt;'Parameters for scoring'!P$7,-1,0)</f>
        <v>-1</v>
      </c>
      <c r="R334" s="36">
        <f>IF(G334='Parameters for scoring'!$U$8,3,0)+IF(G334='Parameters for scoring'!$U$7,2,0)+IF(G334='Parameters for scoring'!$U$10, 1,0)+IF(G334='Parameters for scoring'!$U$9,2,0)+IF(G334='Parameters for scoring'!$U$6,1,0)+IF(G334&gt;'Parameters for scoring'!$U$6,-1,0)+IF(G334&lt;'[1]Parameters for scoring'!$U$10,-1,0)</f>
        <v>1</v>
      </c>
      <c r="S334" s="36">
        <f>IF(H334='Parameters for scoring'!V$8,3,0)+IF(H334='Parameters for scoring'!V$7,2,0)+IF(H334='Parameters for scoring'!V$9,2,0)+IF(H334='Parameters for scoring'!V$6,1,0)+IF(H334='Parameters for scoring'!V$10,1,0)+IF(H334&gt;'Parameters for scoring'!V$6,-1,0)</f>
        <v>-1</v>
      </c>
      <c r="T334" s="36">
        <f>IF(I334='Parameters for scoring'!W$8,3,0)+IF(I334='Parameters for scoring'!W$7,2,0)+IF(I334='Parameters for scoring'!W$6,1,0)+IF(I334&gt;'Parameters for scoring'!W$6,-1,0)</f>
        <v>3</v>
      </c>
      <c r="U334" s="36">
        <f>IF(J334&lt;'Parameters for scoring'!Q$9,1,0)+IF(J334&lt;'Parameters for scoring'!Q$11,-1,0)+IF(J334&lt;'Parameters for scoring'!Q$8,1,0)+IF(J334&lt;'Parameters for scoring'!Q$11,-1,0)+IF(J334&lt;'Parameters for scoring'!Q$7,1,0)+IF(J334&lt;'Parameters for scoring'!Q$11,-2,0)+IF(J334&gt;'Parameters for scoring'!Q$7,-1,0)</f>
        <v>3</v>
      </c>
      <c r="V334" s="36">
        <f>IF(K334=-1, 2,0)+IF(K334=0,3,0)+IF(K334=1, -2,0)+IF(K334&gt;1,-3,0)+IF(K334=-2, 1,0)+IF(K334&lt;-2, -1,0)</f>
        <v>3</v>
      </c>
      <c r="W334" s="36">
        <f>IF(L334&lt;'Parameters for scoring'!R$9,1,0)+IF(L334&lt;'Parameters for scoring'!R$11,-1,0)+IF(L334&lt;'Parameters for scoring'!R$8,1,0)+IF(L334&lt;'Parameters for scoring'!R$12,-1,0)+IF(L334&lt;'Parameters for scoring'!R$7,1,0)+IF(L334&lt;'Parameters for scoring'!R$13,-2,0)+IF(L334&gt;'Parameters for scoring'!R$7,-1,0)</f>
        <v>3</v>
      </c>
      <c r="X334" s="36">
        <f>IF(M334&lt;'Parameters for scoring'!S$9,1,0)+IF(M334&lt;'Parameters for scoring'!S$11,-1,0)+IF(M334&lt;'Parameters for scoring'!S$8,1,0)+IF(M334&lt;'Parameters for scoring'!S$12,-1,0)+IF(M334&lt;'Parameters for scoring'!S$7,1,0)+IF(M334&lt;'Parameters for scoring'!S$13,-2,0)+IF(M334&gt;'Parameters for scoring'!S$7,-1,0)</f>
        <v>3</v>
      </c>
      <c r="Y334" s="36">
        <f>IF(N334&lt;'Parameters for scoring'!T$9,1,0)+IF(N334&lt;'Parameters for scoring'!T$11,-1,0)+IF(N334&lt;'Parameters for scoring'!T$8,1,0)+IF(N334&lt;'Parameters for scoring'!T$12,-1,0)+IF(N334&lt;'Parameters for scoring'!T$7,1,0)+IF(N334&lt;'Parameters for scoring'!T$13,-2,0)+IF(N334&gt;'Parameters for scoring'!T$7,-1,0)</f>
        <v>3</v>
      </c>
      <c r="Z334" s="36">
        <f>SUM(P334:U334)/2+V334+SUM(W334:X334)/2+Y334</f>
        <v>13</v>
      </c>
      <c r="AA334" s="39" t="s">
        <v>57</v>
      </c>
    </row>
    <row r="335" spans="1:27" x14ac:dyDescent="0.25">
      <c r="A335" s="42" t="str">
        <f>HYPERLINK("Structures\MMV1028949.png","MMV1028949")</f>
        <v>MMV1028949</v>
      </c>
      <c r="B335" t="s">
        <v>1054</v>
      </c>
      <c r="C335" t="s">
        <v>1055</v>
      </c>
      <c r="D335" t="s">
        <v>1056</v>
      </c>
      <c r="E335">
        <v>340.28</v>
      </c>
      <c r="F335" s="17">
        <v>0.65217391304347827</v>
      </c>
      <c r="G335">
        <v>4</v>
      </c>
      <c r="H335">
        <v>5</v>
      </c>
      <c r="I335">
        <v>1</v>
      </c>
      <c r="J335">
        <v>77</v>
      </c>
      <c r="K335">
        <v>0</v>
      </c>
      <c r="L335">
        <v>3.27</v>
      </c>
      <c r="M335">
        <v>-4.08</v>
      </c>
      <c r="N335">
        <v>3.27</v>
      </c>
      <c r="O335" t="s">
        <v>1053</v>
      </c>
      <c r="P335" s="36">
        <f>IF(E335&lt;'Parameters for scoring'!O$9,1,0)+IF(E335&lt;'Parameters for scoring'!O$11,-1,0)+IF(E335&lt;'Parameters for scoring'!O$8,1,0)+IF(E335&lt;'Parameters for scoring'!O$12,-1,0)+IF(E335&lt;'Parameters for scoring'!O$7,1,0)+IF(E335&lt;'Parameters for scoring'!O$13,-2,0)+IF(E335&gt;'Parameters for scoring'!O$7,-1,0)</f>
        <v>3</v>
      </c>
      <c r="Q335" s="36">
        <f>IF(F335&lt;'Parameters for scoring'!P$9,1,0)+IF(F335&lt;'Parameters for scoring'!P$11,-1,0)+IF(F335&lt;'Parameters for scoring'!P$8,1,0)+IF(F335&lt;'Parameters for scoring'!P$12,-1,0)+IF(F335&lt;'Parameters for scoring'!P$7,1,0)+IF(F335&lt;'Parameters for scoring'!P$12,-2,0)+IF(F335&gt;'Parameters for scoring'!P$7,-1,0)</f>
        <v>-1</v>
      </c>
      <c r="R335" s="36">
        <f>IF(G335='Parameters for scoring'!$U$8,3,0)+IF(G335='Parameters for scoring'!$U$7,2,0)+IF(G335='Parameters for scoring'!$U$10, 1,0)+IF(G335='Parameters for scoring'!$U$9,2,0)+IF(G335='Parameters for scoring'!$U$6,1,0)+IF(G335&gt;'Parameters for scoring'!$U$6,-1,0)+IF(G335&lt;'[1]Parameters for scoring'!$U$10,-1,0)</f>
        <v>2</v>
      </c>
      <c r="S335" s="36">
        <f>IF(H335='Parameters for scoring'!V$8,3,0)+IF(H335='Parameters for scoring'!V$7,2,0)+IF(H335='Parameters for scoring'!V$9,2,0)+IF(H335='Parameters for scoring'!V$6,1,0)+IF(H335='Parameters for scoring'!V$10,1,0)+IF(H335&gt;'Parameters for scoring'!V$6,-1,0)</f>
        <v>-1</v>
      </c>
      <c r="T335" s="36">
        <f>IF(I335='Parameters for scoring'!W$8,3,0)+IF(I335='Parameters for scoring'!W$7,2,0)+IF(I335='Parameters for scoring'!W$6,1,0)+IF(I335&gt;'Parameters for scoring'!W$6,-1,0)</f>
        <v>2</v>
      </c>
      <c r="U335" s="36">
        <f>IF(J335&lt;'Parameters for scoring'!Q$9,1,0)+IF(J335&lt;'Parameters for scoring'!Q$11,-1,0)+IF(J335&lt;'Parameters for scoring'!Q$8,1,0)+IF(J335&lt;'Parameters for scoring'!Q$11,-1,0)+IF(J335&lt;'Parameters for scoring'!Q$7,1,0)+IF(J335&lt;'Parameters for scoring'!Q$11,-2,0)+IF(J335&gt;'Parameters for scoring'!Q$7,-1,0)</f>
        <v>3</v>
      </c>
      <c r="V335" s="36">
        <f>IF(K335=-1, 2,0)+IF(K335=0,3,0)+IF(K335=1, -2,0)+IF(K335&gt;1,-3,0)+IF(K335=-2, 1,0)+IF(K335&lt;-2, -1,0)</f>
        <v>3</v>
      </c>
      <c r="W335" s="36">
        <f>IF(L335&lt;'Parameters for scoring'!R$9,1,0)+IF(L335&lt;'Parameters for scoring'!R$11,-1,0)+IF(L335&lt;'Parameters for scoring'!R$8,1,0)+IF(L335&lt;'Parameters for scoring'!R$12,-1,0)+IF(L335&lt;'Parameters for scoring'!R$7,1,0)+IF(L335&lt;'Parameters for scoring'!R$13,-2,0)+IF(L335&gt;'Parameters for scoring'!R$7,-1,0)</f>
        <v>3</v>
      </c>
      <c r="X335" s="36">
        <f>IF(M335&lt;'Parameters for scoring'!S$9,1,0)+IF(M335&lt;'Parameters for scoring'!S$11,-1,0)+IF(M335&lt;'Parameters for scoring'!S$8,1,0)+IF(M335&lt;'Parameters for scoring'!S$12,-1,0)+IF(M335&lt;'Parameters for scoring'!S$7,1,0)+IF(M335&lt;'Parameters for scoring'!S$13,-2,0)+IF(M335&gt;'Parameters for scoring'!S$7,-1,0)</f>
        <v>3</v>
      </c>
      <c r="Y335" s="36">
        <f>IF(N335&lt;'Parameters for scoring'!T$9,1,0)+IF(N335&lt;'Parameters for scoring'!T$11,-1,0)+IF(N335&lt;'Parameters for scoring'!T$8,1,0)+IF(N335&lt;'Parameters for scoring'!T$12,-1,0)+IF(N335&lt;'Parameters for scoring'!T$7,1,0)+IF(N335&lt;'Parameters for scoring'!T$13,-2,0)+IF(N335&gt;'Parameters for scoring'!T$7,-1,0)</f>
        <v>3</v>
      </c>
      <c r="Z335" s="36">
        <f>SUM(P335:U335)/2+V335+SUM(W335:X335)/2+Y335</f>
        <v>13</v>
      </c>
      <c r="AA335" s="39" t="s">
        <v>57</v>
      </c>
    </row>
    <row r="336" spans="1:27" x14ac:dyDescent="0.25">
      <c r="A336" s="42" t="str">
        <f>HYPERLINK("Structures\MMV077871.png","MMV077871")</f>
        <v>MMV077871</v>
      </c>
      <c r="B336" t="s">
        <v>1321</v>
      </c>
      <c r="C336" t="s">
        <v>1322</v>
      </c>
      <c r="D336" t="s">
        <v>1323</v>
      </c>
      <c r="E336">
        <v>299.76</v>
      </c>
      <c r="F336" s="17">
        <v>0.7142857142857143</v>
      </c>
      <c r="G336">
        <v>1</v>
      </c>
      <c r="H336">
        <v>4</v>
      </c>
      <c r="I336">
        <v>0</v>
      </c>
      <c r="J336">
        <v>46.32</v>
      </c>
      <c r="K336">
        <v>0</v>
      </c>
      <c r="L336">
        <v>2.91</v>
      </c>
      <c r="M336">
        <v>-4.5199999999999996</v>
      </c>
      <c r="N336">
        <v>2.91</v>
      </c>
      <c r="O336" t="s">
        <v>2508</v>
      </c>
      <c r="P336" s="36">
        <f>IF(E336&lt;'Parameters for scoring'!O$9,1,0)+IF(E336&lt;'Parameters for scoring'!O$11,-1,0)+IF(E336&lt;'Parameters for scoring'!O$8,1,0)+IF(E336&lt;'Parameters for scoring'!O$12,-1,0)+IF(E336&lt;'Parameters for scoring'!O$7,1,0)+IF(E336&lt;'Parameters for scoring'!O$13,-2,0)+IF(E336&gt;'Parameters for scoring'!O$7,-1,0)</f>
        <v>3</v>
      </c>
      <c r="Q336" s="36">
        <f>IF(F336&lt;'Parameters for scoring'!P$9,1,0)+IF(F336&lt;'Parameters for scoring'!P$11,-1,0)+IF(F336&lt;'Parameters for scoring'!P$8,1,0)+IF(F336&lt;'Parameters for scoring'!P$12,-1,0)+IF(F336&lt;'Parameters for scoring'!P$7,1,0)+IF(F336&lt;'Parameters for scoring'!P$12,-2,0)+IF(F336&gt;'Parameters for scoring'!P$7,-1,0)</f>
        <v>-1</v>
      </c>
      <c r="R336" s="36">
        <f>IF(G336='Parameters for scoring'!$U$8,3,0)+IF(G336='Parameters for scoring'!$U$7,2,0)+IF(G336='Parameters for scoring'!$U$10, 1,0)+IF(G336='Parameters for scoring'!$U$9,2,0)+IF(G336='Parameters for scoring'!$U$6,1,0)+IF(G336&gt;'Parameters for scoring'!$U$6,-1,0)+IF(G336&lt;'[1]Parameters for scoring'!$U$10,-1,0)</f>
        <v>-1</v>
      </c>
      <c r="S336" s="36">
        <f>IF(H336='Parameters for scoring'!V$8,3,0)+IF(H336='Parameters for scoring'!V$7,2,0)+IF(H336='Parameters for scoring'!V$9,2,0)+IF(H336='Parameters for scoring'!V$6,1,0)+IF(H336='Parameters for scoring'!V$10,1,0)+IF(H336&gt;'Parameters for scoring'!V$6,-1,0)</f>
        <v>1</v>
      </c>
      <c r="T336" s="36">
        <f>IF(I336='Parameters for scoring'!W$8,3,0)+IF(I336='Parameters for scoring'!W$7,2,0)+IF(I336='Parameters for scoring'!W$6,1,0)+IF(I336&gt;'Parameters for scoring'!W$6,-1,0)</f>
        <v>3</v>
      </c>
      <c r="U336" s="36">
        <f>IF(J336&lt;'Parameters for scoring'!Q$9,1,0)+IF(J336&lt;'Parameters for scoring'!Q$11,-1,0)+IF(J336&lt;'Parameters for scoring'!Q$8,1,0)+IF(J336&lt;'Parameters for scoring'!Q$11,-1,0)+IF(J336&lt;'Parameters for scoring'!Q$7,1,0)+IF(J336&lt;'Parameters for scoring'!Q$11,-2,0)+IF(J336&gt;'Parameters for scoring'!Q$7,-1,0)</f>
        <v>3</v>
      </c>
      <c r="V336" s="36">
        <f>IF(K336=-1, 2,0)+IF(K336=0,3,0)+IF(K336=1, -2,0)+IF(K336&gt;1,-3,0)+IF(K336=-2, 1,0)+IF(K336&lt;-2, -1,0)</f>
        <v>3</v>
      </c>
      <c r="W336" s="36">
        <f>IF(L336&lt;'Parameters for scoring'!R$9,1,0)+IF(L336&lt;'Parameters for scoring'!R$11,-1,0)+IF(L336&lt;'Parameters for scoring'!R$8,1,0)+IF(L336&lt;'Parameters for scoring'!R$12,-1,0)+IF(L336&lt;'Parameters for scoring'!R$7,1,0)+IF(L336&lt;'Parameters for scoring'!R$13,-2,0)+IF(L336&gt;'Parameters for scoring'!R$7,-1,0)</f>
        <v>3</v>
      </c>
      <c r="X336" s="36">
        <f>IF(M336&lt;'Parameters for scoring'!S$9,1,0)+IF(M336&lt;'Parameters for scoring'!S$11,-1,0)+IF(M336&lt;'Parameters for scoring'!S$8,1,0)+IF(M336&lt;'Parameters for scoring'!S$12,-1,0)+IF(M336&lt;'Parameters for scoring'!S$7,1,0)+IF(M336&lt;'Parameters for scoring'!S$13,-2,0)+IF(M336&gt;'Parameters for scoring'!S$7,-1,0)</f>
        <v>3</v>
      </c>
      <c r="Y336" s="36">
        <f>IF(N336&lt;'Parameters for scoring'!T$9,1,0)+IF(N336&lt;'Parameters for scoring'!T$11,-1,0)+IF(N336&lt;'Parameters for scoring'!T$8,1,0)+IF(N336&lt;'Parameters for scoring'!T$12,-1,0)+IF(N336&lt;'Parameters for scoring'!T$7,1,0)+IF(N336&lt;'Parameters for scoring'!T$13,-2,0)+IF(N336&gt;'Parameters for scoring'!T$7,-1,0)</f>
        <v>3</v>
      </c>
      <c r="Z336" s="36">
        <f>SUM(P336:U336)/2+V336+SUM(W336:X336)/2+Y336</f>
        <v>13</v>
      </c>
      <c r="AA336" s="39" t="s">
        <v>57</v>
      </c>
    </row>
    <row r="337" spans="1:27" x14ac:dyDescent="0.25">
      <c r="A337" s="42" t="str">
        <f>HYPERLINK("Structures\MMV1490405.png","MMV1490405")</f>
        <v>MMV1490405</v>
      </c>
      <c r="B337" t="s">
        <v>1399</v>
      </c>
      <c r="C337" t="s">
        <v>1400</v>
      </c>
      <c r="D337" t="s">
        <v>1401</v>
      </c>
      <c r="E337">
        <v>352.46</v>
      </c>
      <c r="F337" s="41">
        <v>0.76</v>
      </c>
      <c r="G337">
        <v>5</v>
      </c>
      <c r="H337">
        <v>3</v>
      </c>
      <c r="I337">
        <v>0</v>
      </c>
      <c r="J337">
        <v>56.22</v>
      </c>
      <c r="K337">
        <v>0</v>
      </c>
      <c r="L337">
        <v>5.0999999999999996</v>
      </c>
      <c r="M337">
        <v>-6.54</v>
      </c>
      <c r="N337">
        <v>5.0999999999999996</v>
      </c>
      <c r="O337" t="s">
        <v>1398</v>
      </c>
      <c r="P337" s="36">
        <f>IF(E337&lt;'Parameters for scoring'!O$9,1,0)+IF(E337&lt;'Parameters for scoring'!O$11,-1,0)+IF(E337&lt;'Parameters for scoring'!O$8,1,0)+IF(E337&lt;'Parameters for scoring'!O$12,-1,0)+IF(E337&lt;'Parameters for scoring'!O$7,1,0)+IF(E337&lt;'Parameters for scoring'!O$13,-2,0)+IF(E337&gt;'Parameters for scoring'!O$7,-1,0)</f>
        <v>3</v>
      </c>
      <c r="Q337" s="36">
        <f>IF(F337&lt;'Parameters for scoring'!P$9,1,0)+IF(F337&lt;'Parameters for scoring'!P$11,-1,0)+IF(F337&lt;'Parameters for scoring'!P$8,1,0)+IF(F337&lt;'Parameters for scoring'!P$12,-1,0)+IF(F337&lt;'Parameters for scoring'!P$7,1,0)+IF(F337&lt;'Parameters for scoring'!P$12,-2,0)+IF(F337&gt;'Parameters for scoring'!P$7,-1,0)</f>
        <v>-1</v>
      </c>
      <c r="R337" s="36">
        <f>IF(G337='Parameters for scoring'!$U$8,3,0)+IF(G337='Parameters for scoring'!$U$7,2,0)+IF(G337='Parameters for scoring'!$U$10, 1,0)+IF(G337='Parameters for scoring'!$U$9,2,0)+IF(G337='Parameters for scoring'!$U$6,1,0)+IF(G337&gt;'Parameters for scoring'!$U$6,-1,0)+IF(G337&lt;'[1]Parameters for scoring'!$U$10,-1,0)</f>
        <v>3</v>
      </c>
      <c r="S337" s="36">
        <f>IF(H337='Parameters for scoring'!V$8,3,0)+IF(H337='Parameters for scoring'!V$7,2,0)+IF(H337='Parameters for scoring'!V$9,2,0)+IF(H337='Parameters for scoring'!V$6,1,0)+IF(H337='Parameters for scoring'!V$10,1,0)+IF(H337&gt;'Parameters for scoring'!V$6,-1,0)</f>
        <v>2</v>
      </c>
      <c r="T337" s="36">
        <f>IF(I337='Parameters for scoring'!W$8,3,0)+IF(I337='Parameters for scoring'!W$7,2,0)+IF(I337='Parameters for scoring'!W$6,1,0)+IF(I337&gt;'Parameters for scoring'!W$6,-1,0)</f>
        <v>3</v>
      </c>
      <c r="U337" s="36">
        <f>IF(J337&lt;'Parameters for scoring'!Q$9,1,0)+IF(J337&lt;'Parameters for scoring'!Q$11,-1,0)+IF(J337&lt;'Parameters for scoring'!Q$8,1,0)+IF(J337&lt;'Parameters for scoring'!Q$11,-1,0)+IF(J337&lt;'Parameters for scoring'!Q$7,1,0)+IF(J337&lt;'Parameters for scoring'!Q$11,-2,0)+IF(J337&gt;'Parameters for scoring'!Q$7,-1,0)</f>
        <v>3</v>
      </c>
      <c r="V337" s="36">
        <f>IF(K337=-1, 2,0)+IF(K337=0,3,0)+IF(K337=1, -2,0)+IF(K337&gt;1,-3,0)+IF(K337=-2, 1,0)+IF(K337&lt;-2, -1,0)</f>
        <v>3</v>
      </c>
      <c r="W337" s="36">
        <f>IF(L337&lt;'Parameters for scoring'!R$9,1,0)+IF(L337&lt;'Parameters for scoring'!R$11,-1,0)+IF(L337&lt;'Parameters for scoring'!R$8,1,0)+IF(L337&lt;'Parameters for scoring'!R$12,-1,0)+IF(L337&lt;'Parameters for scoring'!R$7,1,0)+IF(L337&lt;'Parameters for scoring'!R$13,-2,0)+IF(L337&gt;'Parameters for scoring'!R$7,-1,0)</f>
        <v>2</v>
      </c>
      <c r="X337" s="36">
        <f>IF(M337&lt;'Parameters for scoring'!S$9,1,0)+IF(M337&lt;'Parameters for scoring'!S$11,-1,0)+IF(M337&lt;'Parameters for scoring'!S$8,1,0)+IF(M337&lt;'Parameters for scoring'!S$12,-1,0)+IF(M337&lt;'Parameters for scoring'!S$7,1,0)+IF(M337&lt;'Parameters for scoring'!S$13,-2,0)+IF(M337&gt;'Parameters for scoring'!S$7,-1,0)</f>
        <v>1</v>
      </c>
      <c r="Y337" s="36">
        <f>IF(N337&lt;'Parameters for scoring'!T$9,1,0)+IF(N337&lt;'Parameters for scoring'!T$11,-1,0)+IF(N337&lt;'Parameters for scoring'!T$8,1,0)+IF(N337&lt;'Parameters for scoring'!T$12,-1,0)+IF(N337&lt;'Parameters for scoring'!T$7,1,0)+IF(N337&lt;'Parameters for scoring'!T$13,-2,0)+IF(N337&gt;'Parameters for scoring'!T$7,-1,0)</f>
        <v>2</v>
      </c>
      <c r="Z337" s="36">
        <f>SUM(P337:U337)/2+V337+SUM(W337:X337)/2+Y337</f>
        <v>13</v>
      </c>
      <c r="AA337" s="39" t="s">
        <v>57</v>
      </c>
    </row>
    <row r="338" spans="1:27" x14ac:dyDescent="0.25">
      <c r="A338" s="42" t="str">
        <f>HYPERLINK("Structures\MMV1338321.png","MMV1338321")</f>
        <v>MMV1338321</v>
      </c>
      <c r="B338" t="s">
        <v>1411</v>
      </c>
      <c r="C338" t="s">
        <v>1412</v>
      </c>
      <c r="D338" t="s">
        <v>1413</v>
      </c>
      <c r="E338">
        <v>402.41</v>
      </c>
      <c r="F338" s="41">
        <v>0.6333333333333333</v>
      </c>
      <c r="G338">
        <v>5</v>
      </c>
      <c r="H338">
        <v>7</v>
      </c>
      <c r="I338">
        <v>1</v>
      </c>
      <c r="J338">
        <v>111.87</v>
      </c>
      <c r="K338">
        <v>0</v>
      </c>
      <c r="L338">
        <v>2.83</v>
      </c>
      <c r="M338">
        <v>-5</v>
      </c>
      <c r="N338">
        <v>2.83</v>
      </c>
      <c r="O338" t="s">
        <v>1410</v>
      </c>
      <c r="P338" s="36">
        <f>IF(E338&lt;'Parameters for scoring'!O$9,1,0)+IF(E338&lt;'Parameters for scoring'!O$11,-1,0)+IF(E338&lt;'Parameters for scoring'!O$8,1,0)+IF(E338&lt;'Parameters for scoring'!O$12,-1,0)+IF(E338&lt;'Parameters for scoring'!O$7,1,0)+IF(E338&lt;'Parameters for scoring'!O$13,-2,0)+IF(E338&gt;'Parameters for scoring'!O$7,-1,0)</f>
        <v>3</v>
      </c>
      <c r="Q338" s="36">
        <f>IF(F338&lt;'Parameters for scoring'!P$9,1,0)+IF(F338&lt;'Parameters for scoring'!P$11,-1,0)+IF(F338&lt;'Parameters for scoring'!P$8,1,0)+IF(F338&lt;'Parameters for scoring'!P$12,-1,0)+IF(F338&lt;'Parameters for scoring'!P$7,1,0)+IF(F338&lt;'Parameters for scoring'!P$12,-2,0)+IF(F338&gt;'Parameters for scoring'!P$7,-1,0)</f>
        <v>-1</v>
      </c>
      <c r="R338" s="36">
        <f>IF(G338='Parameters for scoring'!$U$8,3,0)+IF(G338='Parameters for scoring'!$U$7,2,0)+IF(G338='Parameters for scoring'!$U$10, 1,0)+IF(G338='Parameters for scoring'!$U$9,2,0)+IF(G338='Parameters for scoring'!$U$6,1,0)+IF(G338&gt;'Parameters for scoring'!$U$6,-1,0)+IF(G338&lt;'[1]Parameters for scoring'!$U$10,-1,0)</f>
        <v>3</v>
      </c>
      <c r="S338" s="36">
        <f>IF(H338='Parameters for scoring'!V$8,3,0)+IF(H338='Parameters for scoring'!V$7,2,0)+IF(H338='Parameters for scoring'!V$9,2,0)+IF(H338='Parameters for scoring'!V$6,1,0)+IF(H338='Parameters for scoring'!V$10,1,0)+IF(H338&gt;'Parameters for scoring'!V$6,-1,0)</f>
        <v>-1</v>
      </c>
      <c r="T338" s="36">
        <f>IF(I338='Parameters for scoring'!W$8,3,0)+IF(I338='Parameters for scoring'!W$7,2,0)+IF(I338='Parameters for scoring'!W$6,1,0)+IF(I338&gt;'Parameters for scoring'!W$6,-1,0)</f>
        <v>2</v>
      </c>
      <c r="U338" s="36">
        <f>IF(J338&lt;'Parameters for scoring'!Q$9,1,0)+IF(J338&lt;'Parameters for scoring'!Q$11,-1,0)+IF(J338&lt;'Parameters for scoring'!Q$8,1,0)+IF(J338&lt;'Parameters for scoring'!Q$11,-1,0)+IF(J338&lt;'Parameters for scoring'!Q$7,1,0)+IF(J338&lt;'Parameters for scoring'!Q$11,-2,0)+IF(J338&gt;'Parameters for scoring'!Q$7,-1,0)</f>
        <v>2</v>
      </c>
      <c r="V338" s="36">
        <f>IF(K338=-1, 2,0)+IF(K338=0,3,0)+IF(K338=1, -2,0)+IF(K338&gt;1,-3,0)+IF(K338=-2, 1,0)+IF(K338&lt;-2, -1,0)</f>
        <v>3</v>
      </c>
      <c r="W338" s="36">
        <f>IF(L338&lt;'Parameters for scoring'!R$9,1,0)+IF(L338&lt;'Parameters for scoring'!R$11,-1,0)+IF(L338&lt;'Parameters for scoring'!R$8,1,0)+IF(L338&lt;'Parameters for scoring'!R$12,-1,0)+IF(L338&lt;'Parameters for scoring'!R$7,1,0)+IF(L338&lt;'Parameters for scoring'!R$13,-2,0)+IF(L338&gt;'Parameters for scoring'!R$7,-1,0)</f>
        <v>3</v>
      </c>
      <c r="X338" s="36">
        <f>IF(M338&lt;'Parameters for scoring'!S$9,1,0)+IF(M338&lt;'Parameters for scoring'!S$11,-1,0)+IF(M338&lt;'Parameters for scoring'!S$8,1,0)+IF(M338&lt;'Parameters for scoring'!S$12,-1,0)+IF(M338&lt;'Parameters for scoring'!S$7,1,0)+IF(M338&lt;'Parameters for scoring'!S$13,-2,0)+IF(M338&gt;'Parameters for scoring'!S$7,-1,0)</f>
        <v>3</v>
      </c>
      <c r="Y338" s="36">
        <f>IF(N338&lt;'Parameters for scoring'!T$9,1,0)+IF(N338&lt;'Parameters for scoring'!T$11,-1,0)+IF(N338&lt;'Parameters for scoring'!T$8,1,0)+IF(N338&lt;'Parameters for scoring'!T$12,-1,0)+IF(N338&lt;'Parameters for scoring'!T$7,1,0)+IF(N338&lt;'Parameters for scoring'!T$13,-2,0)+IF(N338&gt;'Parameters for scoring'!T$7,-1,0)</f>
        <v>3</v>
      </c>
      <c r="Z338" s="36">
        <f>SUM(P338:U338)/2+V338+SUM(W338:X338)/2+Y338</f>
        <v>13</v>
      </c>
      <c r="AA338" s="39" t="s">
        <v>57</v>
      </c>
    </row>
    <row r="339" spans="1:27" x14ac:dyDescent="0.25">
      <c r="A339" s="42" t="str">
        <f>HYPERLINK("Structures\MMV1293872.png","MMV1293872")</f>
        <v>MMV1293872</v>
      </c>
      <c r="B339" t="s">
        <v>1415</v>
      </c>
      <c r="C339" t="s">
        <v>1416</v>
      </c>
      <c r="D339" t="s">
        <v>1417</v>
      </c>
      <c r="E339">
        <v>365.42</v>
      </c>
      <c r="F339" s="41">
        <v>0.66666666666666663</v>
      </c>
      <c r="G339">
        <v>5</v>
      </c>
      <c r="H339">
        <v>4</v>
      </c>
      <c r="I339">
        <v>0</v>
      </c>
      <c r="J339">
        <v>37.19</v>
      </c>
      <c r="K339">
        <v>0</v>
      </c>
      <c r="L339">
        <v>4.72</v>
      </c>
      <c r="M339">
        <v>-5.95</v>
      </c>
      <c r="N339">
        <v>4.72</v>
      </c>
      <c r="O339" t="s">
        <v>1414</v>
      </c>
      <c r="P339" s="36">
        <f>IF(E339&lt;'Parameters for scoring'!O$9,1,0)+IF(E339&lt;'Parameters for scoring'!O$11,-1,0)+IF(E339&lt;'Parameters for scoring'!O$8,1,0)+IF(E339&lt;'Parameters for scoring'!O$12,-1,0)+IF(E339&lt;'Parameters for scoring'!O$7,1,0)+IF(E339&lt;'Parameters for scoring'!O$13,-2,0)+IF(E339&gt;'Parameters for scoring'!O$7,-1,0)</f>
        <v>3</v>
      </c>
      <c r="Q339" s="36">
        <f>IF(F339&lt;'Parameters for scoring'!P$9,1,0)+IF(F339&lt;'Parameters for scoring'!P$11,-1,0)+IF(F339&lt;'Parameters for scoring'!P$8,1,0)+IF(F339&lt;'Parameters for scoring'!P$12,-1,0)+IF(F339&lt;'Parameters for scoring'!P$7,1,0)+IF(F339&lt;'Parameters for scoring'!P$12,-2,0)+IF(F339&gt;'Parameters for scoring'!P$7,-1,0)</f>
        <v>-1</v>
      </c>
      <c r="R339" s="36">
        <f>IF(G339='Parameters for scoring'!$U$8,3,0)+IF(G339='Parameters for scoring'!$U$7,2,0)+IF(G339='Parameters for scoring'!$U$10, 1,0)+IF(G339='Parameters for scoring'!$U$9,2,0)+IF(G339='Parameters for scoring'!$U$6,1,0)+IF(G339&gt;'Parameters for scoring'!$U$6,-1,0)+IF(G339&lt;'[1]Parameters for scoring'!$U$10,-1,0)</f>
        <v>3</v>
      </c>
      <c r="S339" s="36">
        <f>IF(H339='Parameters for scoring'!V$8,3,0)+IF(H339='Parameters for scoring'!V$7,2,0)+IF(H339='Parameters for scoring'!V$9,2,0)+IF(H339='Parameters for scoring'!V$6,1,0)+IF(H339='Parameters for scoring'!V$10,1,0)+IF(H339&gt;'Parameters for scoring'!V$6,-1,0)</f>
        <v>1</v>
      </c>
      <c r="T339" s="36">
        <f>IF(I339='Parameters for scoring'!W$8,3,0)+IF(I339='Parameters for scoring'!W$7,2,0)+IF(I339='Parameters for scoring'!W$6,1,0)+IF(I339&gt;'Parameters for scoring'!W$6,-1,0)</f>
        <v>3</v>
      </c>
      <c r="U339" s="36">
        <f>IF(J339&lt;'Parameters for scoring'!Q$9,1,0)+IF(J339&lt;'Parameters for scoring'!Q$11,-1,0)+IF(J339&lt;'Parameters for scoring'!Q$8,1,0)+IF(J339&lt;'Parameters for scoring'!Q$11,-1,0)+IF(J339&lt;'Parameters for scoring'!Q$7,1,0)+IF(J339&lt;'Parameters for scoring'!Q$11,-2,0)+IF(J339&gt;'Parameters for scoring'!Q$7,-1,0)</f>
        <v>3</v>
      </c>
      <c r="V339" s="36">
        <f>IF(K339=-1, 2,0)+IF(K339=0,3,0)+IF(K339=1, -2,0)+IF(K339&gt;1,-3,0)+IF(K339=-2, 1,0)+IF(K339&lt;-2, -1,0)</f>
        <v>3</v>
      </c>
      <c r="W339" s="36">
        <f>IF(L339&lt;'Parameters for scoring'!R$9,1,0)+IF(L339&lt;'Parameters for scoring'!R$11,-1,0)+IF(L339&lt;'Parameters for scoring'!R$8,1,0)+IF(L339&lt;'Parameters for scoring'!R$12,-1,0)+IF(L339&lt;'Parameters for scoring'!R$7,1,0)+IF(L339&lt;'Parameters for scoring'!R$13,-2,0)+IF(L339&gt;'Parameters for scoring'!R$7,-1,0)</f>
        <v>2</v>
      </c>
      <c r="X339" s="36">
        <f>IF(M339&lt;'Parameters for scoring'!S$9,1,0)+IF(M339&lt;'Parameters for scoring'!S$11,-1,0)+IF(M339&lt;'Parameters for scoring'!S$8,1,0)+IF(M339&lt;'Parameters for scoring'!S$12,-1,0)+IF(M339&lt;'Parameters for scoring'!S$7,1,0)+IF(M339&lt;'Parameters for scoring'!S$13,-2,0)+IF(M339&gt;'Parameters for scoring'!S$7,-1,0)</f>
        <v>2</v>
      </c>
      <c r="Y339" s="36">
        <f>IF(N339&lt;'Parameters for scoring'!T$9,1,0)+IF(N339&lt;'Parameters for scoring'!T$11,-1,0)+IF(N339&lt;'Parameters for scoring'!T$8,1,0)+IF(N339&lt;'Parameters for scoring'!T$12,-1,0)+IF(N339&lt;'Parameters for scoring'!T$7,1,0)+IF(N339&lt;'Parameters for scoring'!T$13,-2,0)+IF(N339&gt;'Parameters for scoring'!T$7,-1,0)</f>
        <v>2</v>
      </c>
      <c r="Z339" s="36">
        <f>SUM(P339:U339)/2+V339+SUM(W339:X339)/2+Y339</f>
        <v>13</v>
      </c>
      <c r="AA339" s="39" t="s">
        <v>57</v>
      </c>
    </row>
    <row r="340" spans="1:27" x14ac:dyDescent="0.25">
      <c r="A340" s="42" t="str">
        <f>HYPERLINK("Structures\MMV596957.png","MMV596957")</f>
        <v>MMV596957</v>
      </c>
      <c r="B340" t="s">
        <v>1418</v>
      </c>
      <c r="C340" t="s">
        <v>1419</v>
      </c>
      <c r="D340" t="s">
        <v>183</v>
      </c>
      <c r="E340">
        <v>329.42</v>
      </c>
      <c r="F340" s="41">
        <v>0.65217391304347827</v>
      </c>
      <c r="G340">
        <v>6</v>
      </c>
      <c r="H340">
        <v>5</v>
      </c>
      <c r="I340">
        <v>1</v>
      </c>
      <c r="J340">
        <v>56.27</v>
      </c>
      <c r="K340">
        <v>0</v>
      </c>
      <c r="L340">
        <v>3.7</v>
      </c>
      <c r="M340">
        <v>-5.0599999999999996</v>
      </c>
      <c r="N340">
        <v>3.7</v>
      </c>
      <c r="O340" t="s">
        <v>2510</v>
      </c>
      <c r="P340" s="36">
        <f>IF(E340&lt;'Parameters for scoring'!O$9,1,0)+IF(E340&lt;'Parameters for scoring'!O$11,-1,0)+IF(E340&lt;'Parameters for scoring'!O$8,1,0)+IF(E340&lt;'Parameters for scoring'!O$12,-1,0)+IF(E340&lt;'Parameters for scoring'!O$7,1,0)+IF(E340&lt;'Parameters for scoring'!O$13,-2,0)+IF(E340&gt;'Parameters for scoring'!O$7,-1,0)</f>
        <v>3</v>
      </c>
      <c r="Q340" s="36">
        <f>IF(F340&lt;'Parameters for scoring'!P$9,1,0)+IF(F340&lt;'Parameters for scoring'!P$11,-1,0)+IF(F340&lt;'Parameters for scoring'!P$8,1,0)+IF(F340&lt;'Parameters for scoring'!P$12,-1,0)+IF(F340&lt;'Parameters for scoring'!P$7,1,0)+IF(F340&lt;'Parameters for scoring'!P$12,-2,0)+IF(F340&gt;'Parameters for scoring'!P$7,-1,0)</f>
        <v>-1</v>
      </c>
      <c r="R340" s="36">
        <f>IF(G340='Parameters for scoring'!$U$8,3,0)+IF(G340='Parameters for scoring'!$U$7,2,0)+IF(G340='Parameters for scoring'!$U$10, 1,0)+IF(G340='Parameters for scoring'!$U$9,2,0)+IF(G340='Parameters for scoring'!$U$6,1,0)+IF(G340&gt;'Parameters for scoring'!$U$6,-1,0)+IF(G340&lt;'[1]Parameters for scoring'!$U$10,-1,0)</f>
        <v>2</v>
      </c>
      <c r="S340" s="36">
        <f>IF(H340='Parameters for scoring'!V$8,3,0)+IF(H340='Parameters for scoring'!V$7,2,0)+IF(H340='Parameters for scoring'!V$9,2,0)+IF(H340='Parameters for scoring'!V$6,1,0)+IF(H340='Parameters for scoring'!V$10,1,0)+IF(H340&gt;'Parameters for scoring'!V$6,-1,0)</f>
        <v>-1</v>
      </c>
      <c r="T340" s="36">
        <f>IF(I340='Parameters for scoring'!W$8,3,0)+IF(I340='Parameters for scoring'!W$7,2,0)+IF(I340='Parameters for scoring'!W$6,1,0)+IF(I340&gt;'Parameters for scoring'!W$6,-1,0)</f>
        <v>2</v>
      </c>
      <c r="U340" s="36">
        <f>IF(J340&lt;'Parameters for scoring'!Q$9,1,0)+IF(J340&lt;'Parameters for scoring'!Q$11,-1,0)+IF(J340&lt;'Parameters for scoring'!Q$8,1,0)+IF(J340&lt;'Parameters for scoring'!Q$11,-1,0)+IF(J340&lt;'Parameters for scoring'!Q$7,1,0)+IF(J340&lt;'Parameters for scoring'!Q$11,-2,0)+IF(J340&gt;'Parameters for scoring'!Q$7,-1,0)</f>
        <v>3</v>
      </c>
      <c r="V340" s="36">
        <f>IF(K340=-1, 2,0)+IF(K340=0,3,0)+IF(K340=1, -2,0)+IF(K340&gt;1,-3,0)+IF(K340=-2, 1,0)+IF(K340&lt;-2, -1,0)</f>
        <v>3</v>
      </c>
      <c r="W340" s="36">
        <f>IF(L340&lt;'Parameters for scoring'!R$9,1,0)+IF(L340&lt;'Parameters for scoring'!R$11,-1,0)+IF(L340&lt;'Parameters for scoring'!R$8,1,0)+IF(L340&lt;'Parameters for scoring'!R$12,-1,0)+IF(L340&lt;'Parameters for scoring'!R$7,1,0)+IF(L340&lt;'Parameters for scoring'!R$13,-2,0)+IF(L340&gt;'Parameters for scoring'!R$7,-1,0)</f>
        <v>3</v>
      </c>
      <c r="X340" s="36">
        <f>IF(M340&lt;'Parameters for scoring'!S$9,1,0)+IF(M340&lt;'Parameters for scoring'!S$11,-1,0)+IF(M340&lt;'Parameters for scoring'!S$8,1,0)+IF(M340&lt;'Parameters for scoring'!S$12,-1,0)+IF(M340&lt;'Parameters for scoring'!S$7,1,0)+IF(M340&lt;'Parameters for scoring'!S$13,-2,0)+IF(M340&gt;'Parameters for scoring'!S$7,-1,0)</f>
        <v>3</v>
      </c>
      <c r="Y340" s="36">
        <f>IF(N340&lt;'Parameters for scoring'!T$9,1,0)+IF(N340&lt;'Parameters for scoring'!T$11,-1,0)+IF(N340&lt;'Parameters for scoring'!T$8,1,0)+IF(N340&lt;'Parameters for scoring'!T$12,-1,0)+IF(N340&lt;'Parameters for scoring'!T$7,1,0)+IF(N340&lt;'Parameters for scoring'!T$13,-2,0)+IF(N340&gt;'Parameters for scoring'!T$7,-1,0)</f>
        <v>3</v>
      </c>
      <c r="Z340" s="36">
        <f>SUM(P340:U340)/2+V340+SUM(W340:X340)/2+Y340</f>
        <v>13</v>
      </c>
      <c r="AA340" s="39" t="s">
        <v>57</v>
      </c>
    </row>
    <row r="341" spans="1:27" x14ac:dyDescent="0.25">
      <c r="A341" s="42" t="str">
        <f>HYPERLINK("Structures\MMV1052296.png","MMV1052296")</f>
        <v>MMV1052296</v>
      </c>
      <c r="B341" t="s">
        <v>1433</v>
      </c>
      <c r="C341" t="s">
        <v>1434</v>
      </c>
      <c r="D341" t="s">
        <v>1435</v>
      </c>
      <c r="E341">
        <v>356.44</v>
      </c>
      <c r="F341" s="41">
        <v>0.64</v>
      </c>
      <c r="G341">
        <v>5</v>
      </c>
      <c r="H341">
        <v>5</v>
      </c>
      <c r="I341">
        <v>2</v>
      </c>
      <c r="J341">
        <v>83.98</v>
      </c>
      <c r="K341">
        <v>0</v>
      </c>
      <c r="L341">
        <v>2.82</v>
      </c>
      <c r="M341">
        <v>-4.75</v>
      </c>
      <c r="N341">
        <v>2.82</v>
      </c>
      <c r="O341" t="s">
        <v>1432</v>
      </c>
      <c r="P341" s="36">
        <f>IF(E341&lt;'Parameters for scoring'!O$9,1,0)+IF(E341&lt;'Parameters for scoring'!O$11,-1,0)+IF(E341&lt;'Parameters for scoring'!O$8,1,0)+IF(E341&lt;'Parameters for scoring'!O$12,-1,0)+IF(E341&lt;'Parameters for scoring'!O$7,1,0)+IF(E341&lt;'Parameters for scoring'!O$13,-2,0)+IF(E341&gt;'Parameters for scoring'!O$7,-1,0)</f>
        <v>3</v>
      </c>
      <c r="Q341" s="36">
        <f>IF(F341&lt;'Parameters for scoring'!P$9,1,0)+IF(F341&lt;'Parameters for scoring'!P$11,-1,0)+IF(F341&lt;'Parameters for scoring'!P$8,1,0)+IF(F341&lt;'Parameters for scoring'!P$12,-1,0)+IF(F341&lt;'Parameters for scoring'!P$7,1,0)+IF(F341&lt;'Parameters for scoring'!P$12,-2,0)+IF(F341&gt;'Parameters for scoring'!P$7,-1,0)</f>
        <v>-1</v>
      </c>
      <c r="R341" s="36">
        <f>IF(G341='Parameters for scoring'!$U$8,3,0)+IF(G341='Parameters for scoring'!$U$7,2,0)+IF(G341='Parameters for scoring'!$U$10, 1,0)+IF(G341='Parameters for scoring'!$U$9,2,0)+IF(G341='Parameters for scoring'!$U$6,1,0)+IF(G341&gt;'Parameters for scoring'!$U$6,-1,0)+IF(G341&lt;'[1]Parameters for scoring'!$U$10,-1,0)</f>
        <v>3</v>
      </c>
      <c r="S341" s="36">
        <f>IF(H341='Parameters for scoring'!V$8,3,0)+IF(H341='Parameters for scoring'!V$7,2,0)+IF(H341='Parameters for scoring'!V$9,2,0)+IF(H341='Parameters for scoring'!V$6,1,0)+IF(H341='Parameters for scoring'!V$10,1,0)+IF(H341&gt;'Parameters for scoring'!V$6,-1,0)</f>
        <v>-1</v>
      </c>
      <c r="T341" s="36">
        <f>IF(I341='Parameters for scoring'!W$8,3,0)+IF(I341='Parameters for scoring'!W$7,2,0)+IF(I341='Parameters for scoring'!W$6,1,0)+IF(I341&gt;'Parameters for scoring'!W$6,-1,0)</f>
        <v>1</v>
      </c>
      <c r="U341" s="36">
        <f>IF(J341&lt;'Parameters for scoring'!Q$9,1,0)+IF(J341&lt;'Parameters for scoring'!Q$11,-1,0)+IF(J341&lt;'Parameters for scoring'!Q$8,1,0)+IF(J341&lt;'Parameters for scoring'!Q$11,-1,0)+IF(J341&lt;'Parameters for scoring'!Q$7,1,0)+IF(J341&lt;'Parameters for scoring'!Q$11,-2,0)+IF(J341&gt;'Parameters for scoring'!Q$7,-1,0)</f>
        <v>3</v>
      </c>
      <c r="V341" s="36">
        <f>IF(K341=-1, 2,0)+IF(K341=0,3,0)+IF(K341=1, -2,0)+IF(K341&gt;1,-3,0)+IF(K341=-2, 1,0)+IF(K341&lt;-2, -1,0)</f>
        <v>3</v>
      </c>
      <c r="W341" s="36">
        <f>IF(L341&lt;'Parameters for scoring'!R$9,1,0)+IF(L341&lt;'Parameters for scoring'!R$11,-1,0)+IF(L341&lt;'Parameters for scoring'!R$8,1,0)+IF(L341&lt;'Parameters for scoring'!R$12,-1,0)+IF(L341&lt;'Parameters for scoring'!R$7,1,0)+IF(L341&lt;'Parameters for scoring'!R$13,-2,0)+IF(L341&gt;'Parameters for scoring'!R$7,-1,0)</f>
        <v>3</v>
      </c>
      <c r="X341" s="36">
        <f>IF(M341&lt;'Parameters for scoring'!S$9,1,0)+IF(M341&lt;'Parameters for scoring'!S$11,-1,0)+IF(M341&lt;'Parameters for scoring'!S$8,1,0)+IF(M341&lt;'Parameters for scoring'!S$12,-1,0)+IF(M341&lt;'Parameters for scoring'!S$7,1,0)+IF(M341&lt;'Parameters for scoring'!S$13,-2,0)+IF(M341&gt;'Parameters for scoring'!S$7,-1,0)</f>
        <v>3</v>
      </c>
      <c r="Y341" s="36">
        <f>IF(N341&lt;'Parameters for scoring'!T$9,1,0)+IF(N341&lt;'Parameters for scoring'!T$11,-1,0)+IF(N341&lt;'Parameters for scoring'!T$8,1,0)+IF(N341&lt;'Parameters for scoring'!T$12,-1,0)+IF(N341&lt;'Parameters for scoring'!T$7,1,0)+IF(N341&lt;'Parameters for scoring'!T$13,-2,0)+IF(N341&gt;'Parameters for scoring'!T$7,-1,0)</f>
        <v>3</v>
      </c>
      <c r="Z341" s="36">
        <f>SUM(P341:U341)/2+V341+SUM(W341:X341)/2+Y341</f>
        <v>13</v>
      </c>
      <c r="AA341" s="39" t="s">
        <v>57</v>
      </c>
    </row>
    <row r="342" spans="1:27" x14ac:dyDescent="0.25">
      <c r="A342" s="42" t="str">
        <f>HYPERLINK("Structures\MMV1043514.png","MMV1043514")</f>
        <v>MMV1043514</v>
      </c>
      <c r="B342" t="s">
        <v>1449</v>
      </c>
      <c r="C342" t="s">
        <v>1450</v>
      </c>
      <c r="D342" t="s">
        <v>1451</v>
      </c>
      <c r="E342">
        <v>386.37799999999999</v>
      </c>
      <c r="F342" s="41">
        <v>0.6428571428571429</v>
      </c>
      <c r="G342">
        <v>6</v>
      </c>
      <c r="H342">
        <v>4</v>
      </c>
      <c r="I342">
        <v>2</v>
      </c>
      <c r="J342">
        <v>66.91</v>
      </c>
      <c r="K342">
        <v>0</v>
      </c>
      <c r="L342">
        <v>4.26</v>
      </c>
      <c r="M342">
        <v>-5.81</v>
      </c>
      <c r="N342">
        <v>4.26</v>
      </c>
      <c r="O342" t="s">
        <v>1448</v>
      </c>
      <c r="P342" s="36">
        <f>IF(E342&lt;'Parameters for scoring'!O$9,1,0)+IF(E342&lt;'Parameters for scoring'!O$11,-1,0)+IF(E342&lt;'Parameters for scoring'!O$8,1,0)+IF(E342&lt;'Parameters for scoring'!O$12,-1,0)+IF(E342&lt;'Parameters for scoring'!O$7,1,0)+IF(E342&lt;'Parameters for scoring'!O$13,-2,0)+IF(E342&gt;'Parameters for scoring'!O$7,-1,0)</f>
        <v>3</v>
      </c>
      <c r="Q342" s="36">
        <f>IF(F342&lt;'Parameters for scoring'!P$9,1,0)+IF(F342&lt;'Parameters for scoring'!P$11,-1,0)+IF(F342&lt;'Parameters for scoring'!P$8,1,0)+IF(F342&lt;'Parameters for scoring'!P$12,-1,0)+IF(F342&lt;'Parameters for scoring'!P$7,1,0)+IF(F342&lt;'Parameters for scoring'!P$12,-2,0)+IF(F342&gt;'Parameters for scoring'!P$7,-1,0)</f>
        <v>-1</v>
      </c>
      <c r="R342" s="36">
        <f>IF(G342='Parameters for scoring'!$U$8,3,0)+IF(G342='Parameters for scoring'!$U$7,2,0)+IF(G342='Parameters for scoring'!$U$10, 1,0)+IF(G342='Parameters for scoring'!$U$9,2,0)+IF(G342='Parameters for scoring'!$U$6,1,0)+IF(G342&gt;'Parameters for scoring'!$U$6,-1,0)+IF(G342&lt;'[1]Parameters for scoring'!$U$10,-1,0)</f>
        <v>2</v>
      </c>
      <c r="S342" s="36">
        <f>IF(H342='Parameters for scoring'!V$8,3,0)+IF(H342='Parameters for scoring'!V$7,2,0)+IF(H342='Parameters for scoring'!V$9,2,0)+IF(H342='Parameters for scoring'!V$6,1,0)+IF(H342='Parameters for scoring'!V$10,1,0)+IF(H342&gt;'Parameters for scoring'!V$6,-1,0)</f>
        <v>1</v>
      </c>
      <c r="T342" s="36">
        <f>IF(I342='Parameters for scoring'!W$8,3,0)+IF(I342='Parameters for scoring'!W$7,2,0)+IF(I342='Parameters for scoring'!W$6,1,0)+IF(I342&gt;'Parameters for scoring'!W$6,-1,0)</f>
        <v>1</v>
      </c>
      <c r="U342" s="36">
        <f>IF(J342&lt;'Parameters for scoring'!Q$9,1,0)+IF(J342&lt;'Parameters for scoring'!Q$11,-1,0)+IF(J342&lt;'Parameters for scoring'!Q$8,1,0)+IF(J342&lt;'Parameters for scoring'!Q$11,-1,0)+IF(J342&lt;'Parameters for scoring'!Q$7,1,0)+IF(J342&lt;'Parameters for scoring'!Q$11,-2,0)+IF(J342&gt;'Parameters for scoring'!Q$7,-1,0)</f>
        <v>3</v>
      </c>
      <c r="V342" s="36">
        <f>IF(K342=-1, 2,0)+IF(K342=0,3,0)+IF(K342=1, -2,0)+IF(K342&gt;1,-3,0)+IF(K342=-2, 1,0)+IF(K342&lt;-2, -1,0)</f>
        <v>3</v>
      </c>
      <c r="W342" s="36">
        <f>IF(L342&lt;'Parameters for scoring'!R$9,1,0)+IF(L342&lt;'Parameters for scoring'!R$11,-1,0)+IF(L342&lt;'Parameters for scoring'!R$8,1,0)+IF(L342&lt;'Parameters for scoring'!R$12,-1,0)+IF(L342&lt;'Parameters for scoring'!R$7,1,0)+IF(L342&lt;'Parameters for scoring'!R$13,-2,0)+IF(L342&gt;'Parameters for scoring'!R$7,-1,0)</f>
        <v>3</v>
      </c>
      <c r="X342" s="36">
        <f>IF(M342&lt;'Parameters for scoring'!S$9,1,0)+IF(M342&lt;'Parameters for scoring'!S$11,-1,0)+IF(M342&lt;'Parameters for scoring'!S$8,1,0)+IF(M342&lt;'Parameters for scoring'!S$12,-1,0)+IF(M342&lt;'Parameters for scoring'!S$7,1,0)+IF(M342&lt;'Parameters for scoring'!S$13,-2,0)+IF(M342&gt;'Parameters for scoring'!S$7,-1,0)</f>
        <v>2</v>
      </c>
      <c r="Y342" s="36">
        <f>IF(N342&lt;'Parameters for scoring'!T$9,1,0)+IF(N342&lt;'Parameters for scoring'!T$11,-1,0)+IF(N342&lt;'Parameters for scoring'!T$8,1,0)+IF(N342&lt;'Parameters for scoring'!T$12,-1,0)+IF(N342&lt;'Parameters for scoring'!T$7,1,0)+IF(N342&lt;'Parameters for scoring'!T$13,-2,0)+IF(N342&gt;'Parameters for scoring'!T$7,-1,0)</f>
        <v>3</v>
      </c>
      <c r="Z342" s="36">
        <f>SUM(P342:U342)/2+V342+SUM(W342:X342)/2+Y342</f>
        <v>13</v>
      </c>
      <c r="AA342" s="39" t="s">
        <v>57</v>
      </c>
    </row>
    <row r="343" spans="1:27" x14ac:dyDescent="0.25">
      <c r="A343" s="42" t="str">
        <f>HYPERLINK("Structures\MMV1469771.png","MMV1469771")</f>
        <v>MMV1469771</v>
      </c>
      <c r="B343" t="s">
        <v>1487</v>
      </c>
      <c r="C343" t="s">
        <v>1488</v>
      </c>
      <c r="D343" t="s">
        <v>1489</v>
      </c>
      <c r="E343">
        <v>389.459</v>
      </c>
      <c r="F343" s="41">
        <v>0.72413793103448276</v>
      </c>
      <c r="G343">
        <v>6</v>
      </c>
      <c r="H343">
        <v>6</v>
      </c>
      <c r="I343">
        <v>1</v>
      </c>
      <c r="J343">
        <v>73.569999999999993</v>
      </c>
      <c r="K343">
        <v>0</v>
      </c>
      <c r="L343">
        <v>2.4</v>
      </c>
      <c r="M343">
        <v>-4.4800000000000004</v>
      </c>
      <c r="N343">
        <v>2.4</v>
      </c>
      <c r="O343" t="s">
        <v>1486</v>
      </c>
      <c r="P343" s="36">
        <f>IF(E343&lt;'Parameters for scoring'!O$9,1,0)+IF(E343&lt;'Parameters for scoring'!O$11,-1,0)+IF(E343&lt;'Parameters for scoring'!O$8,1,0)+IF(E343&lt;'Parameters for scoring'!O$12,-1,0)+IF(E343&lt;'Parameters for scoring'!O$7,1,0)+IF(E343&lt;'Parameters for scoring'!O$13,-2,0)+IF(E343&gt;'Parameters for scoring'!O$7,-1,0)</f>
        <v>3</v>
      </c>
      <c r="Q343" s="36">
        <f>IF(F343&lt;'Parameters for scoring'!P$9,1,0)+IF(F343&lt;'Parameters for scoring'!P$11,-1,0)+IF(F343&lt;'Parameters for scoring'!P$8,1,0)+IF(F343&lt;'Parameters for scoring'!P$12,-1,0)+IF(F343&lt;'Parameters for scoring'!P$7,1,0)+IF(F343&lt;'Parameters for scoring'!P$12,-2,0)+IF(F343&gt;'Parameters for scoring'!P$7,-1,0)</f>
        <v>-1</v>
      </c>
      <c r="R343" s="36">
        <f>IF(G343='Parameters for scoring'!$U$8,3,0)+IF(G343='Parameters for scoring'!$U$7,2,0)+IF(G343='Parameters for scoring'!$U$10, 1,0)+IF(G343='Parameters for scoring'!$U$9,2,0)+IF(G343='Parameters for scoring'!$U$6,1,0)+IF(G343&gt;'Parameters for scoring'!$U$6,-1,0)+IF(G343&lt;'[1]Parameters for scoring'!$U$10,-1,0)</f>
        <v>2</v>
      </c>
      <c r="S343" s="36">
        <f>IF(H343='Parameters for scoring'!V$8,3,0)+IF(H343='Parameters for scoring'!V$7,2,0)+IF(H343='Parameters for scoring'!V$9,2,0)+IF(H343='Parameters for scoring'!V$6,1,0)+IF(H343='Parameters for scoring'!V$10,1,0)+IF(H343&gt;'Parameters for scoring'!V$6,-1,0)</f>
        <v>-1</v>
      </c>
      <c r="T343" s="36">
        <f>IF(I343='Parameters for scoring'!W$8,3,0)+IF(I343='Parameters for scoring'!W$7,2,0)+IF(I343='Parameters for scoring'!W$6,1,0)+IF(I343&gt;'Parameters for scoring'!W$6,-1,0)</f>
        <v>2</v>
      </c>
      <c r="U343" s="36">
        <f>IF(J343&lt;'Parameters for scoring'!Q$9,1,0)+IF(J343&lt;'Parameters for scoring'!Q$11,-1,0)+IF(J343&lt;'Parameters for scoring'!Q$8,1,0)+IF(J343&lt;'Parameters for scoring'!Q$11,-1,0)+IF(J343&lt;'Parameters for scoring'!Q$7,1,0)+IF(J343&lt;'Parameters for scoring'!Q$11,-2,0)+IF(J343&gt;'Parameters for scoring'!Q$7,-1,0)</f>
        <v>3</v>
      </c>
      <c r="V343" s="36">
        <f>IF(K343=-1, 2,0)+IF(K343=0,3,0)+IF(K343=1, -2,0)+IF(K343&gt;1,-3,0)+IF(K343=-2, 1,0)+IF(K343&lt;-2, -1,0)</f>
        <v>3</v>
      </c>
      <c r="W343" s="36">
        <f>IF(L343&lt;'Parameters for scoring'!R$9,1,0)+IF(L343&lt;'Parameters for scoring'!R$11,-1,0)+IF(L343&lt;'Parameters for scoring'!R$8,1,0)+IF(L343&lt;'Parameters for scoring'!R$12,-1,0)+IF(L343&lt;'Parameters for scoring'!R$7,1,0)+IF(L343&lt;'Parameters for scoring'!R$13,-2,0)+IF(L343&gt;'Parameters for scoring'!R$7,-1,0)</f>
        <v>3</v>
      </c>
      <c r="X343" s="36">
        <f>IF(M343&lt;'Parameters for scoring'!S$9,1,0)+IF(M343&lt;'Parameters for scoring'!S$11,-1,0)+IF(M343&lt;'Parameters for scoring'!S$8,1,0)+IF(M343&lt;'Parameters for scoring'!S$12,-1,0)+IF(M343&lt;'Parameters for scoring'!S$7,1,0)+IF(M343&lt;'Parameters for scoring'!S$13,-2,0)+IF(M343&gt;'Parameters for scoring'!S$7,-1,0)</f>
        <v>3</v>
      </c>
      <c r="Y343" s="36">
        <f>IF(N343&lt;'Parameters for scoring'!T$9,1,0)+IF(N343&lt;'Parameters for scoring'!T$11,-1,0)+IF(N343&lt;'Parameters for scoring'!T$8,1,0)+IF(N343&lt;'Parameters for scoring'!T$12,-1,0)+IF(N343&lt;'Parameters for scoring'!T$7,1,0)+IF(N343&lt;'Parameters for scoring'!T$13,-2,0)+IF(N343&gt;'Parameters for scoring'!T$7,-1,0)</f>
        <v>3</v>
      </c>
      <c r="Z343" s="36">
        <f>SUM(P343:U343)/2+V343+SUM(W343:X343)/2+Y343</f>
        <v>13</v>
      </c>
      <c r="AA343" s="39" t="s">
        <v>57</v>
      </c>
    </row>
    <row r="344" spans="1:27" x14ac:dyDescent="0.25">
      <c r="A344" s="42" t="str">
        <f>HYPERLINK("Structures\MMV1098839.png","MMV1098839")</f>
        <v>MMV1098839</v>
      </c>
      <c r="B344" t="s">
        <v>1517</v>
      </c>
      <c r="C344" t="s">
        <v>1518</v>
      </c>
      <c r="D344" t="s">
        <v>1519</v>
      </c>
      <c r="E344">
        <v>371.41</v>
      </c>
      <c r="F344" s="17">
        <v>0.65384615384615385</v>
      </c>
      <c r="G344">
        <v>5</v>
      </c>
      <c r="H344">
        <v>4</v>
      </c>
      <c r="I344">
        <v>3</v>
      </c>
      <c r="J344">
        <v>100.44</v>
      </c>
      <c r="K344">
        <v>0</v>
      </c>
      <c r="L344">
        <v>2.35</v>
      </c>
      <c r="M344">
        <v>-4.9400000000000004</v>
      </c>
      <c r="N344">
        <v>2.48</v>
      </c>
      <c r="O344" t="s">
        <v>1516</v>
      </c>
      <c r="P344" s="36">
        <f>IF(E344&lt;'Parameters for scoring'!O$9,1,0)+IF(E344&lt;'Parameters for scoring'!O$11,-1,0)+IF(E344&lt;'Parameters for scoring'!O$8,1,0)+IF(E344&lt;'Parameters for scoring'!O$12,-1,0)+IF(E344&lt;'Parameters for scoring'!O$7,1,0)+IF(E344&lt;'Parameters for scoring'!O$13,-2,0)+IF(E344&gt;'Parameters for scoring'!O$7,-1,0)</f>
        <v>3</v>
      </c>
      <c r="Q344" s="36">
        <f>IF(F344&lt;'Parameters for scoring'!P$9,1,0)+IF(F344&lt;'Parameters for scoring'!P$11,-1,0)+IF(F344&lt;'Parameters for scoring'!P$8,1,0)+IF(F344&lt;'Parameters for scoring'!P$12,-1,0)+IF(F344&lt;'Parameters for scoring'!P$7,1,0)+IF(F344&lt;'Parameters for scoring'!P$12,-2,0)+IF(F344&gt;'Parameters for scoring'!P$7,-1,0)</f>
        <v>-1</v>
      </c>
      <c r="R344" s="36">
        <f>IF(G344='Parameters for scoring'!$U$8,3,0)+IF(G344='Parameters for scoring'!$U$7,2,0)+IF(G344='Parameters for scoring'!$U$10, 1,0)+IF(G344='Parameters for scoring'!$U$9,2,0)+IF(G344='Parameters for scoring'!$U$6,1,0)+IF(G344&gt;'Parameters for scoring'!$U$6,-1,0)+IF(G344&lt;'[1]Parameters for scoring'!$U$10,-1,0)</f>
        <v>3</v>
      </c>
      <c r="S344" s="36">
        <f>IF(H344='Parameters for scoring'!V$8,3,0)+IF(H344='Parameters for scoring'!V$7,2,0)+IF(H344='Parameters for scoring'!V$9,2,0)+IF(H344='Parameters for scoring'!V$6,1,0)+IF(H344='Parameters for scoring'!V$10,1,0)+IF(H344&gt;'Parameters for scoring'!V$6,-1,0)</f>
        <v>1</v>
      </c>
      <c r="T344" s="36">
        <f>IF(I344='Parameters for scoring'!W$8,3,0)+IF(I344='Parameters for scoring'!W$7,2,0)+IF(I344='Parameters for scoring'!W$6,1,0)+IF(I344&gt;'Parameters for scoring'!W$6,-1,0)</f>
        <v>-1</v>
      </c>
      <c r="U344" s="36">
        <f>IF(J344&lt;'Parameters for scoring'!Q$9,1,0)+IF(J344&lt;'Parameters for scoring'!Q$11,-1,0)+IF(J344&lt;'Parameters for scoring'!Q$8,1,0)+IF(J344&lt;'Parameters for scoring'!Q$11,-1,0)+IF(J344&lt;'Parameters for scoring'!Q$7,1,0)+IF(J344&lt;'Parameters for scoring'!Q$11,-2,0)+IF(J344&gt;'Parameters for scoring'!Q$7,-1,0)</f>
        <v>3</v>
      </c>
      <c r="V344" s="36">
        <f>IF(K344=-1, 2,0)+IF(K344=0,3,0)+IF(K344=1, -2,0)+IF(K344&gt;1,-3,0)+IF(K344=-2, 1,0)+IF(K344&lt;-2, -1,0)</f>
        <v>3</v>
      </c>
      <c r="W344" s="36">
        <f>IF(L344&lt;'Parameters for scoring'!R$9,1,0)+IF(L344&lt;'Parameters for scoring'!R$11,-1,0)+IF(L344&lt;'Parameters for scoring'!R$8,1,0)+IF(L344&lt;'Parameters for scoring'!R$12,-1,0)+IF(L344&lt;'Parameters for scoring'!R$7,1,0)+IF(L344&lt;'Parameters for scoring'!R$13,-2,0)+IF(L344&gt;'Parameters for scoring'!R$7,-1,0)</f>
        <v>3</v>
      </c>
      <c r="X344" s="36">
        <f>IF(M344&lt;'Parameters for scoring'!S$9,1,0)+IF(M344&lt;'Parameters for scoring'!S$11,-1,0)+IF(M344&lt;'Parameters for scoring'!S$8,1,0)+IF(M344&lt;'Parameters for scoring'!S$12,-1,0)+IF(M344&lt;'Parameters for scoring'!S$7,1,0)+IF(M344&lt;'Parameters for scoring'!S$13,-2,0)+IF(M344&gt;'Parameters for scoring'!S$7,-1,0)</f>
        <v>3</v>
      </c>
      <c r="Y344" s="36">
        <f>IF(N344&lt;'Parameters for scoring'!T$9,1,0)+IF(N344&lt;'Parameters for scoring'!T$11,-1,0)+IF(N344&lt;'Parameters for scoring'!T$8,1,0)+IF(N344&lt;'Parameters for scoring'!T$12,-1,0)+IF(N344&lt;'Parameters for scoring'!T$7,1,0)+IF(N344&lt;'Parameters for scoring'!T$13,-2,0)+IF(N344&gt;'Parameters for scoring'!T$7,-1,0)</f>
        <v>3</v>
      </c>
      <c r="Z344" s="36">
        <f>SUM(P344:U344)/2+V344+SUM(W344:X344)/2+Y344</f>
        <v>13</v>
      </c>
      <c r="AA344" s="39" t="s">
        <v>57</v>
      </c>
    </row>
    <row r="345" spans="1:27" x14ac:dyDescent="0.25">
      <c r="A345" s="42" t="str">
        <f>HYPERLINK("Structures\MMV1090336.png","MMV1090336")</f>
        <v>MMV1090336</v>
      </c>
      <c r="B345" t="s">
        <v>1555</v>
      </c>
      <c r="C345" t="s">
        <v>1556</v>
      </c>
      <c r="D345" t="s">
        <v>1557</v>
      </c>
      <c r="E345">
        <v>341.39</v>
      </c>
      <c r="F345" s="17">
        <v>0.70833333333333337</v>
      </c>
      <c r="G345">
        <v>5</v>
      </c>
      <c r="H345">
        <v>5</v>
      </c>
      <c r="I345">
        <v>2</v>
      </c>
      <c r="J345">
        <v>84.34</v>
      </c>
      <c r="K345">
        <v>0</v>
      </c>
      <c r="L345">
        <v>3.09</v>
      </c>
      <c r="M345">
        <v>-4.22</v>
      </c>
      <c r="N345">
        <v>3.41</v>
      </c>
      <c r="O345" t="s">
        <v>1554</v>
      </c>
      <c r="P345" s="36">
        <f>IF(E345&lt;'Parameters for scoring'!O$9,1,0)+IF(E345&lt;'Parameters for scoring'!O$11,-1,0)+IF(E345&lt;'Parameters for scoring'!O$8,1,0)+IF(E345&lt;'Parameters for scoring'!O$12,-1,0)+IF(E345&lt;'Parameters for scoring'!O$7,1,0)+IF(E345&lt;'Parameters for scoring'!O$13,-2,0)+IF(E345&gt;'Parameters for scoring'!O$7,-1,0)</f>
        <v>3</v>
      </c>
      <c r="Q345" s="36">
        <f>IF(F345&lt;'Parameters for scoring'!P$9,1,0)+IF(F345&lt;'Parameters for scoring'!P$11,-1,0)+IF(F345&lt;'Parameters for scoring'!P$8,1,0)+IF(F345&lt;'Parameters for scoring'!P$12,-1,0)+IF(F345&lt;'Parameters for scoring'!P$7,1,0)+IF(F345&lt;'Parameters for scoring'!P$12,-2,0)+IF(F345&gt;'Parameters for scoring'!P$7,-1,0)</f>
        <v>-1</v>
      </c>
      <c r="R345" s="36">
        <f>IF(G345='Parameters for scoring'!$U$8,3,0)+IF(G345='Parameters for scoring'!$U$7,2,0)+IF(G345='Parameters for scoring'!$U$10, 1,0)+IF(G345='Parameters for scoring'!$U$9,2,0)+IF(G345='Parameters for scoring'!$U$6,1,0)+IF(G345&gt;'Parameters for scoring'!$U$6,-1,0)+IF(G345&lt;'[1]Parameters for scoring'!$U$10,-1,0)</f>
        <v>3</v>
      </c>
      <c r="S345" s="36">
        <f>IF(H345='Parameters for scoring'!V$8,3,0)+IF(H345='Parameters for scoring'!V$7,2,0)+IF(H345='Parameters for scoring'!V$9,2,0)+IF(H345='Parameters for scoring'!V$6,1,0)+IF(H345='Parameters for scoring'!V$10,1,0)+IF(H345&gt;'Parameters for scoring'!V$6,-1,0)</f>
        <v>-1</v>
      </c>
      <c r="T345" s="36">
        <f>IF(I345='Parameters for scoring'!W$8,3,0)+IF(I345='Parameters for scoring'!W$7,2,0)+IF(I345='Parameters for scoring'!W$6,1,0)+IF(I345&gt;'Parameters for scoring'!W$6,-1,0)</f>
        <v>1</v>
      </c>
      <c r="U345" s="36">
        <f>IF(J345&lt;'Parameters for scoring'!Q$9,1,0)+IF(J345&lt;'Parameters for scoring'!Q$11,-1,0)+IF(J345&lt;'Parameters for scoring'!Q$8,1,0)+IF(J345&lt;'Parameters for scoring'!Q$11,-1,0)+IF(J345&lt;'Parameters for scoring'!Q$7,1,0)+IF(J345&lt;'Parameters for scoring'!Q$11,-2,0)+IF(J345&gt;'Parameters for scoring'!Q$7,-1,0)</f>
        <v>3</v>
      </c>
      <c r="V345" s="36">
        <f>IF(K345=-1, 2,0)+IF(K345=0,3,0)+IF(K345=1, -2,0)+IF(K345&gt;1,-3,0)+IF(K345=-2, 1,0)+IF(K345&lt;-2, -1,0)</f>
        <v>3</v>
      </c>
      <c r="W345" s="36">
        <f>IF(L345&lt;'Parameters for scoring'!R$9,1,0)+IF(L345&lt;'Parameters for scoring'!R$11,-1,0)+IF(L345&lt;'Parameters for scoring'!R$8,1,0)+IF(L345&lt;'Parameters for scoring'!R$12,-1,0)+IF(L345&lt;'Parameters for scoring'!R$7,1,0)+IF(L345&lt;'Parameters for scoring'!R$13,-2,0)+IF(L345&gt;'Parameters for scoring'!R$7,-1,0)</f>
        <v>3</v>
      </c>
      <c r="X345" s="36">
        <f>IF(M345&lt;'Parameters for scoring'!S$9,1,0)+IF(M345&lt;'Parameters for scoring'!S$11,-1,0)+IF(M345&lt;'Parameters for scoring'!S$8,1,0)+IF(M345&lt;'Parameters for scoring'!S$12,-1,0)+IF(M345&lt;'Parameters for scoring'!S$7,1,0)+IF(M345&lt;'Parameters for scoring'!S$13,-2,0)+IF(M345&gt;'Parameters for scoring'!S$7,-1,0)</f>
        <v>3</v>
      </c>
      <c r="Y345" s="36">
        <f>IF(N345&lt;'Parameters for scoring'!T$9,1,0)+IF(N345&lt;'Parameters for scoring'!T$11,-1,0)+IF(N345&lt;'Parameters for scoring'!T$8,1,0)+IF(N345&lt;'Parameters for scoring'!T$12,-1,0)+IF(N345&lt;'Parameters for scoring'!T$7,1,0)+IF(N345&lt;'Parameters for scoring'!T$13,-2,0)+IF(N345&gt;'Parameters for scoring'!T$7,-1,0)</f>
        <v>3</v>
      </c>
      <c r="Z345" s="36">
        <f>SUM(P345:U345)/2+V345+SUM(W345:X345)/2+Y345</f>
        <v>13</v>
      </c>
      <c r="AA345" s="39" t="s">
        <v>57</v>
      </c>
    </row>
    <row r="346" spans="1:27" x14ac:dyDescent="0.25">
      <c r="A346" s="42" t="str">
        <f>HYPERLINK("Structures\MMV1102419.png","MMV1102419")</f>
        <v>MMV1102419</v>
      </c>
      <c r="B346" t="s">
        <v>1583</v>
      </c>
      <c r="C346" t="s">
        <v>1584</v>
      </c>
      <c r="D346" t="s">
        <v>1585</v>
      </c>
      <c r="E346">
        <v>295.36</v>
      </c>
      <c r="F346" s="17">
        <v>0.7142857142857143</v>
      </c>
      <c r="G346">
        <v>5</v>
      </c>
      <c r="H346">
        <v>5</v>
      </c>
      <c r="I346">
        <v>2</v>
      </c>
      <c r="J346">
        <v>73.63</v>
      </c>
      <c r="K346">
        <v>0</v>
      </c>
      <c r="L346">
        <v>2.78</v>
      </c>
      <c r="M346">
        <v>-4.0999999999999996</v>
      </c>
      <c r="N346">
        <v>2.78</v>
      </c>
      <c r="O346" t="s">
        <v>1582</v>
      </c>
      <c r="P346" s="36">
        <f>IF(E346&lt;'Parameters for scoring'!O$9,1,0)+IF(E346&lt;'Parameters for scoring'!O$11,-1,0)+IF(E346&lt;'Parameters for scoring'!O$8,1,0)+IF(E346&lt;'Parameters for scoring'!O$12,-1,0)+IF(E346&lt;'Parameters for scoring'!O$7,1,0)+IF(E346&lt;'Parameters for scoring'!O$13,-2,0)+IF(E346&gt;'Parameters for scoring'!O$7,-1,0)</f>
        <v>3</v>
      </c>
      <c r="Q346" s="36">
        <f>IF(F346&lt;'Parameters for scoring'!P$9,1,0)+IF(F346&lt;'Parameters for scoring'!P$11,-1,0)+IF(F346&lt;'Parameters for scoring'!P$8,1,0)+IF(F346&lt;'Parameters for scoring'!P$12,-1,0)+IF(F346&lt;'Parameters for scoring'!P$7,1,0)+IF(F346&lt;'Parameters for scoring'!P$12,-2,0)+IF(F346&gt;'Parameters for scoring'!P$7,-1,0)</f>
        <v>-1</v>
      </c>
      <c r="R346" s="36">
        <f>IF(G346='Parameters for scoring'!$U$8,3,0)+IF(G346='Parameters for scoring'!$U$7,2,0)+IF(G346='Parameters for scoring'!$U$10, 1,0)+IF(G346='Parameters for scoring'!$U$9,2,0)+IF(G346='Parameters for scoring'!$U$6,1,0)+IF(G346&gt;'Parameters for scoring'!$U$6,-1,0)+IF(G346&lt;'[1]Parameters for scoring'!$U$10,-1,0)</f>
        <v>3</v>
      </c>
      <c r="S346" s="36">
        <f>IF(H346='Parameters for scoring'!V$8,3,0)+IF(H346='Parameters for scoring'!V$7,2,0)+IF(H346='Parameters for scoring'!V$9,2,0)+IF(H346='Parameters for scoring'!V$6,1,0)+IF(H346='Parameters for scoring'!V$10,1,0)+IF(H346&gt;'Parameters for scoring'!V$6,-1,0)</f>
        <v>-1</v>
      </c>
      <c r="T346" s="36">
        <f>IF(I346='Parameters for scoring'!W$8,3,0)+IF(I346='Parameters for scoring'!W$7,2,0)+IF(I346='Parameters for scoring'!W$6,1,0)+IF(I346&gt;'Parameters for scoring'!W$6,-1,0)</f>
        <v>1</v>
      </c>
      <c r="U346" s="36">
        <f>IF(J346&lt;'Parameters for scoring'!Q$9,1,0)+IF(J346&lt;'Parameters for scoring'!Q$11,-1,0)+IF(J346&lt;'Parameters for scoring'!Q$8,1,0)+IF(J346&lt;'Parameters for scoring'!Q$11,-1,0)+IF(J346&lt;'Parameters for scoring'!Q$7,1,0)+IF(J346&lt;'Parameters for scoring'!Q$11,-2,0)+IF(J346&gt;'Parameters for scoring'!Q$7,-1,0)</f>
        <v>3</v>
      </c>
      <c r="V346" s="36">
        <f>IF(K346=-1, 2,0)+IF(K346=0,3,0)+IF(K346=1, -2,0)+IF(K346&gt;1,-3,0)+IF(K346=-2, 1,0)+IF(K346&lt;-2, -1,0)</f>
        <v>3</v>
      </c>
      <c r="W346" s="36">
        <f>IF(L346&lt;'Parameters for scoring'!R$9,1,0)+IF(L346&lt;'Parameters for scoring'!R$11,-1,0)+IF(L346&lt;'Parameters for scoring'!R$8,1,0)+IF(L346&lt;'Parameters for scoring'!R$12,-1,0)+IF(L346&lt;'Parameters for scoring'!R$7,1,0)+IF(L346&lt;'Parameters for scoring'!R$13,-2,0)+IF(L346&gt;'Parameters for scoring'!R$7,-1,0)</f>
        <v>3</v>
      </c>
      <c r="X346" s="36">
        <f>IF(M346&lt;'Parameters for scoring'!S$9,1,0)+IF(M346&lt;'Parameters for scoring'!S$11,-1,0)+IF(M346&lt;'Parameters for scoring'!S$8,1,0)+IF(M346&lt;'Parameters for scoring'!S$12,-1,0)+IF(M346&lt;'Parameters for scoring'!S$7,1,0)+IF(M346&lt;'Parameters for scoring'!S$13,-2,0)+IF(M346&gt;'Parameters for scoring'!S$7,-1,0)</f>
        <v>3</v>
      </c>
      <c r="Y346" s="36">
        <f>IF(N346&lt;'Parameters for scoring'!T$9,1,0)+IF(N346&lt;'Parameters for scoring'!T$11,-1,0)+IF(N346&lt;'Parameters for scoring'!T$8,1,0)+IF(N346&lt;'Parameters for scoring'!T$12,-1,0)+IF(N346&lt;'Parameters for scoring'!T$7,1,0)+IF(N346&lt;'Parameters for scoring'!T$13,-2,0)+IF(N346&gt;'Parameters for scoring'!T$7,-1,0)</f>
        <v>3</v>
      </c>
      <c r="Z346" s="36">
        <f>SUM(P346:U346)/2+V346+SUM(W346:X346)/2+Y346</f>
        <v>13</v>
      </c>
      <c r="AA346" s="39" t="s">
        <v>57</v>
      </c>
    </row>
    <row r="347" spans="1:27" x14ac:dyDescent="0.25">
      <c r="A347" s="42" t="str">
        <f>HYPERLINK("Structures\MMV1186415.png","MMV1186415")</f>
        <v>MMV1186415</v>
      </c>
      <c r="B347" t="s">
        <v>776</v>
      </c>
      <c r="C347" t="s">
        <v>777</v>
      </c>
      <c r="D347" t="s">
        <v>778</v>
      </c>
      <c r="E347">
        <v>289.69</v>
      </c>
      <c r="F347" s="41">
        <v>0.75</v>
      </c>
      <c r="G347">
        <v>2</v>
      </c>
      <c r="H347">
        <v>2</v>
      </c>
      <c r="I347">
        <v>2</v>
      </c>
      <c r="J347">
        <v>57.78</v>
      </c>
      <c r="K347">
        <v>0</v>
      </c>
      <c r="L347">
        <v>3.52</v>
      </c>
      <c r="M347">
        <v>-5.16</v>
      </c>
      <c r="N347">
        <v>3.41</v>
      </c>
      <c r="O347" t="s">
        <v>775</v>
      </c>
      <c r="P347" s="36">
        <f>IF(E347&lt;'Parameters for scoring'!O$9,1,0)+IF(E347&lt;'Parameters for scoring'!O$11,-1,0)+IF(E347&lt;'Parameters for scoring'!O$8,1,0)+IF(E347&lt;'Parameters for scoring'!O$12,-1,0)+IF(E347&lt;'Parameters for scoring'!O$7,1,0)+IF(E347&lt;'Parameters for scoring'!O$13,-2,0)+IF(E347&gt;'Parameters for scoring'!O$7,-1,0)</f>
        <v>3</v>
      </c>
      <c r="Q347" s="36">
        <f>IF(F347&lt;'Parameters for scoring'!P$9,1,0)+IF(F347&lt;'Parameters for scoring'!P$11,-1,0)+IF(F347&lt;'Parameters for scoring'!P$8,1,0)+IF(F347&lt;'Parameters for scoring'!P$12,-1,0)+IF(F347&lt;'Parameters for scoring'!P$7,1,0)+IF(F347&lt;'Parameters for scoring'!P$12,-2,0)+IF(F347&gt;'Parameters for scoring'!P$7,-1,0)</f>
        <v>-1</v>
      </c>
      <c r="R347" s="36">
        <f>IF(G347='Parameters for scoring'!$U$8,3,0)+IF(G347='Parameters for scoring'!$U$7,2,0)+IF(G347='Parameters for scoring'!$U$10, 1,0)+IF(G347='Parameters for scoring'!$U$9,2,0)+IF(G347='Parameters for scoring'!$U$6,1,0)+IF(G347&gt;'Parameters for scoring'!$U$6,-1,0)+IF(G347&lt;'[1]Parameters for scoring'!$U$10,-1,0)</f>
        <v>-1</v>
      </c>
      <c r="S347" s="36">
        <f>IF(H347='Parameters for scoring'!V$8,3,0)+IF(H347='Parameters for scoring'!V$7,2,0)+IF(H347='Parameters for scoring'!V$9,2,0)+IF(H347='Parameters for scoring'!V$6,1,0)+IF(H347='Parameters for scoring'!V$10,1,0)+IF(H347&gt;'Parameters for scoring'!V$6,-1,0)</f>
        <v>3</v>
      </c>
      <c r="T347" s="36">
        <f>IF(I347='Parameters for scoring'!W$8,3,0)+IF(I347='Parameters for scoring'!W$7,2,0)+IF(I347='Parameters for scoring'!W$6,1,0)+IF(I347&gt;'Parameters for scoring'!W$6,-1,0)</f>
        <v>1</v>
      </c>
      <c r="U347" s="36">
        <f>IF(J347&lt;'Parameters for scoring'!Q$9,1,0)+IF(J347&lt;'Parameters for scoring'!Q$11,-1,0)+IF(J347&lt;'Parameters for scoring'!Q$8,1,0)+IF(J347&lt;'Parameters for scoring'!Q$11,-1,0)+IF(J347&lt;'Parameters for scoring'!Q$7,1,0)+IF(J347&lt;'Parameters for scoring'!Q$11,-2,0)+IF(J347&gt;'Parameters for scoring'!Q$7,-1,0)</f>
        <v>3</v>
      </c>
      <c r="V347" s="36">
        <f>IF(K347=-1, 2,0)+IF(K347=0,3,0)+IF(K347=1, -2,0)+IF(K347&gt;1,-3,0)+IF(K347=-2, 1,0)+IF(K347&lt;-2, -1,0)</f>
        <v>3</v>
      </c>
      <c r="W347" s="36">
        <f>IF(L347&lt;'Parameters for scoring'!R$9,1,0)+IF(L347&lt;'Parameters for scoring'!R$11,-1,0)+IF(L347&lt;'Parameters for scoring'!R$8,1,0)+IF(L347&lt;'Parameters for scoring'!R$12,-1,0)+IF(L347&lt;'Parameters for scoring'!R$7,1,0)+IF(L347&lt;'Parameters for scoring'!R$13,-2,0)+IF(L347&gt;'Parameters for scoring'!R$7,-1,0)</f>
        <v>3</v>
      </c>
      <c r="X347" s="36">
        <f>IF(M347&lt;'Parameters for scoring'!S$9,1,0)+IF(M347&lt;'Parameters for scoring'!S$11,-1,0)+IF(M347&lt;'Parameters for scoring'!S$8,1,0)+IF(M347&lt;'Parameters for scoring'!S$12,-1,0)+IF(M347&lt;'Parameters for scoring'!S$7,1,0)+IF(M347&lt;'Parameters for scoring'!S$13,-2,0)+IF(M347&gt;'Parameters for scoring'!S$7,-1,0)</f>
        <v>3</v>
      </c>
      <c r="Y347" s="36">
        <f>IF(N347&lt;'Parameters for scoring'!T$9,1,0)+IF(N347&lt;'Parameters for scoring'!T$11,-1,0)+IF(N347&lt;'Parameters for scoring'!T$8,1,0)+IF(N347&lt;'Parameters for scoring'!T$12,-1,0)+IF(N347&lt;'Parameters for scoring'!T$7,1,0)+IF(N347&lt;'Parameters for scoring'!T$13,-2,0)+IF(N347&gt;'Parameters for scoring'!T$7,-1,0)</f>
        <v>3</v>
      </c>
      <c r="Z347" s="36">
        <f>SUM(P347:U347)/2+V347+SUM(W347:X347)/2+Y347</f>
        <v>13</v>
      </c>
      <c r="AA347" s="39" t="s">
        <v>57</v>
      </c>
    </row>
    <row r="348" spans="1:27" x14ac:dyDescent="0.25">
      <c r="A348" s="42" t="str">
        <f>HYPERLINK("Structures\MMV1305161.png","MMV1305161")</f>
        <v>MMV1305161</v>
      </c>
      <c r="B348" t="s">
        <v>791</v>
      </c>
      <c r="C348" t="s">
        <v>792</v>
      </c>
      <c r="D348" t="s">
        <v>793</v>
      </c>
      <c r="E348">
        <v>330.3</v>
      </c>
      <c r="F348" s="41">
        <v>0.5</v>
      </c>
      <c r="G348">
        <v>2</v>
      </c>
      <c r="H348">
        <v>2</v>
      </c>
      <c r="I348">
        <v>1</v>
      </c>
      <c r="J348">
        <v>41.99</v>
      </c>
      <c r="K348">
        <v>0</v>
      </c>
      <c r="L348">
        <v>4.43</v>
      </c>
      <c r="M348">
        <v>-5.42</v>
      </c>
      <c r="N348">
        <v>4.4400000000000004</v>
      </c>
      <c r="O348" t="s">
        <v>790</v>
      </c>
      <c r="P348" s="36">
        <f>IF(E348&lt;'Parameters for scoring'!O$9,1,0)+IF(E348&lt;'Parameters for scoring'!O$11,-1,0)+IF(E348&lt;'Parameters for scoring'!O$8,1,0)+IF(E348&lt;'Parameters for scoring'!O$12,-1,0)+IF(E348&lt;'Parameters for scoring'!O$7,1,0)+IF(E348&lt;'Parameters for scoring'!O$13,-2,0)+IF(E348&gt;'Parameters for scoring'!O$7,-1,0)</f>
        <v>3</v>
      </c>
      <c r="Q348" s="36">
        <f>IF(F348&lt;'Parameters for scoring'!P$9,1,0)+IF(F348&lt;'Parameters for scoring'!P$11,-1,0)+IF(F348&lt;'Parameters for scoring'!P$8,1,0)+IF(F348&lt;'Parameters for scoring'!P$12,-1,0)+IF(F348&lt;'Parameters for scoring'!P$7,1,0)+IF(F348&lt;'Parameters for scoring'!P$12,-2,0)+IF(F348&gt;'Parameters for scoring'!P$7,-1,0)</f>
        <v>1</v>
      </c>
      <c r="R348" s="36">
        <f>IF(G348='Parameters for scoring'!$U$8,3,0)+IF(G348='Parameters for scoring'!$U$7,2,0)+IF(G348='Parameters for scoring'!$U$10, 1,0)+IF(G348='Parameters for scoring'!$U$9,2,0)+IF(G348='Parameters for scoring'!$U$6,1,0)+IF(G348&gt;'Parameters for scoring'!$U$6,-1,0)+IF(G348&lt;'[1]Parameters for scoring'!$U$10,-1,0)</f>
        <v>-1</v>
      </c>
      <c r="S348" s="36">
        <f>IF(H348='Parameters for scoring'!V$8,3,0)+IF(H348='Parameters for scoring'!V$7,2,0)+IF(H348='Parameters for scoring'!V$9,2,0)+IF(H348='Parameters for scoring'!V$6,1,0)+IF(H348='Parameters for scoring'!V$10,1,0)+IF(H348&gt;'Parameters for scoring'!V$6,-1,0)</f>
        <v>3</v>
      </c>
      <c r="T348" s="36">
        <f>IF(I348='Parameters for scoring'!W$8,3,0)+IF(I348='Parameters for scoring'!W$7,2,0)+IF(I348='Parameters for scoring'!W$6,1,0)+IF(I348&gt;'Parameters for scoring'!W$6,-1,0)</f>
        <v>2</v>
      </c>
      <c r="U348" s="36">
        <f>IF(J348&lt;'Parameters for scoring'!Q$9,1,0)+IF(J348&lt;'Parameters for scoring'!Q$11,-1,0)+IF(J348&lt;'Parameters for scoring'!Q$8,1,0)+IF(J348&lt;'Parameters for scoring'!Q$11,-1,0)+IF(J348&lt;'Parameters for scoring'!Q$7,1,0)+IF(J348&lt;'Parameters for scoring'!Q$11,-2,0)+IF(J348&gt;'Parameters for scoring'!Q$7,-1,0)</f>
        <v>3</v>
      </c>
      <c r="V348" s="36">
        <f>IF(K348=-1, 2,0)+IF(K348=0,3,0)+IF(K348=1, -2,0)+IF(K348&gt;1,-3,0)+IF(K348=-2, 1,0)+IF(K348&lt;-2, -1,0)</f>
        <v>3</v>
      </c>
      <c r="W348" s="36">
        <f>IF(L348&lt;'Parameters for scoring'!R$9,1,0)+IF(L348&lt;'Parameters for scoring'!R$11,-1,0)+IF(L348&lt;'Parameters for scoring'!R$8,1,0)+IF(L348&lt;'Parameters for scoring'!R$12,-1,0)+IF(L348&lt;'Parameters for scoring'!R$7,1,0)+IF(L348&lt;'Parameters for scoring'!R$13,-2,0)+IF(L348&gt;'Parameters for scoring'!R$7,-1,0)</f>
        <v>3</v>
      </c>
      <c r="X348" s="36">
        <f>IF(M348&lt;'Parameters for scoring'!S$9,1,0)+IF(M348&lt;'Parameters for scoring'!S$11,-1,0)+IF(M348&lt;'Parameters for scoring'!S$8,1,0)+IF(M348&lt;'Parameters for scoring'!S$12,-1,0)+IF(M348&lt;'Parameters for scoring'!S$7,1,0)+IF(M348&lt;'Parameters for scoring'!S$13,-2,0)+IF(M348&gt;'Parameters for scoring'!S$7,-1,0)</f>
        <v>2</v>
      </c>
      <c r="Y348" s="36">
        <f>IF(N348&lt;'Parameters for scoring'!T$9,1,0)+IF(N348&lt;'Parameters for scoring'!T$11,-1,0)+IF(N348&lt;'Parameters for scoring'!T$8,1,0)+IF(N348&lt;'Parameters for scoring'!T$12,-1,0)+IF(N348&lt;'Parameters for scoring'!T$7,1,0)+IF(N348&lt;'Parameters for scoring'!T$13,-2,0)+IF(N348&gt;'Parameters for scoring'!T$7,-1,0)</f>
        <v>2</v>
      </c>
      <c r="Z348" s="36">
        <f>SUM(P348:U348)/2+V348+SUM(W348:X348)/2+Y348</f>
        <v>13</v>
      </c>
      <c r="AA348" s="39" t="s">
        <v>57</v>
      </c>
    </row>
    <row r="349" spans="1:27" x14ac:dyDescent="0.25">
      <c r="A349" s="42" t="str">
        <f>HYPERLINK("Structures\MMV1014090.png","MMV1014090")</f>
        <v>MMV1014090</v>
      </c>
      <c r="B349" t="s">
        <v>883</v>
      </c>
      <c r="C349" t="s">
        <v>884</v>
      </c>
      <c r="D349" t="s">
        <v>885</v>
      </c>
      <c r="E349">
        <v>398.48</v>
      </c>
      <c r="F349" s="41">
        <v>0.5357142857142857</v>
      </c>
      <c r="G349">
        <v>2</v>
      </c>
      <c r="H349">
        <v>4</v>
      </c>
      <c r="I349">
        <v>1</v>
      </c>
      <c r="J349">
        <v>86.37</v>
      </c>
      <c r="K349">
        <v>0</v>
      </c>
      <c r="L349">
        <v>2.67</v>
      </c>
      <c r="M349">
        <v>-5.36</v>
      </c>
      <c r="N349">
        <v>2.58</v>
      </c>
      <c r="O349" t="s">
        <v>882</v>
      </c>
      <c r="P349" s="36">
        <f>IF(E349&lt;'Parameters for scoring'!O$9,1,0)+IF(E349&lt;'Parameters for scoring'!O$11,-1,0)+IF(E349&lt;'Parameters for scoring'!O$8,1,0)+IF(E349&lt;'Parameters for scoring'!O$12,-1,0)+IF(E349&lt;'Parameters for scoring'!O$7,1,0)+IF(E349&lt;'Parameters for scoring'!O$13,-2,0)+IF(E349&gt;'Parameters for scoring'!O$7,-1,0)</f>
        <v>3</v>
      </c>
      <c r="Q349" s="36">
        <f>IF(F349&lt;'Parameters for scoring'!P$9,1,0)+IF(F349&lt;'Parameters for scoring'!P$11,-1,0)+IF(F349&lt;'Parameters for scoring'!P$8,1,0)+IF(F349&lt;'Parameters for scoring'!P$12,-1,0)+IF(F349&lt;'Parameters for scoring'!P$7,1,0)+IF(F349&lt;'Parameters for scoring'!P$12,-2,0)+IF(F349&gt;'Parameters for scoring'!P$7,-1,0)</f>
        <v>1</v>
      </c>
      <c r="R349" s="36">
        <f>IF(G349='Parameters for scoring'!$U$8,3,0)+IF(G349='Parameters for scoring'!$U$7,2,0)+IF(G349='Parameters for scoring'!$U$10, 1,0)+IF(G349='Parameters for scoring'!$U$9,2,0)+IF(G349='Parameters for scoring'!$U$6,1,0)+IF(G349&gt;'Parameters for scoring'!$U$6,-1,0)+IF(G349&lt;'[1]Parameters for scoring'!$U$10,-1,0)</f>
        <v>-1</v>
      </c>
      <c r="S349" s="36">
        <f>IF(H349='Parameters for scoring'!V$8,3,0)+IF(H349='Parameters for scoring'!V$7,2,0)+IF(H349='Parameters for scoring'!V$9,2,0)+IF(H349='Parameters for scoring'!V$6,1,0)+IF(H349='Parameters for scoring'!V$10,1,0)+IF(H349&gt;'Parameters for scoring'!V$6,-1,0)</f>
        <v>1</v>
      </c>
      <c r="T349" s="36">
        <f>IF(I349='Parameters for scoring'!W$8,3,0)+IF(I349='Parameters for scoring'!W$7,2,0)+IF(I349='Parameters for scoring'!W$6,1,0)+IF(I349&gt;'Parameters for scoring'!W$6,-1,0)</f>
        <v>2</v>
      </c>
      <c r="U349" s="36">
        <f>IF(J349&lt;'Parameters for scoring'!Q$9,1,0)+IF(J349&lt;'Parameters for scoring'!Q$11,-1,0)+IF(J349&lt;'Parameters for scoring'!Q$8,1,0)+IF(J349&lt;'Parameters for scoring'!Q$11,-1,0)+IF(J349&lt;'Parameters for scoring'!Q$7,1,0)+IF(J349&lt;'Parameters for scoring'!Q$11,-2,0)+IF(J349&gt;'Parameters for scoring'!Q$7,-1,0)</f>
        <v>3</v>
      </c>
      <c r="V349" s="36">
        <f>IF(K349=-1, 2,0)+IF(K349=0,3,0)+IF(K349=1, -2,0)+IF(K349&gt;1,-3,0)+IF(K349=-2, 1,0)+IF(K349&lt;-2, -1,0)</f>
        <v>3</v>
      </c>
      <c r="W349" s="36">
        <f>IF(L349&lt;'Parameters for scoring'!R$9,1,0)+IF(L349&lt;'Parameters for scoring'!R$11,-1,0)+IF(L349&lt;'Parameters for scoring'!R$8,1,0)+IF(L349&lt;'Parameters for scoring'!R$12,-1,0)+IF(L349&lt;'Parameters for scoring'!R$7,1,0)+IF(L349&lt;'Parameters for scoring'!R$13,-2,0)+IF(L349&gt;'Parameters for scoring'!R$7,-1,0)</f>
        <v>3</v>
      </c>
      <c r="X349" s="36">
        <f>IF(M349&lt;'Parameters for scoring'!S$9,1,0)+IF(M349&lt;'Parameters for scoring'!S$11,-1,0)+IF(M349&lt;'Parameters for scoring'!S$8,1,0)+IF(M349&lt;'Parameters for scoring'!S$12,-1,0)+IF(M349&lt;'Parameters for scoring'!S$7,1,0)+IF(M349&lt;'Parameters for scoring'!S$13,-2,0)+IF(M349&gt;'Parameters for scoring'!S$7,-1,0)</f>
        <v>2</v>
      </c>
      <c r="Y349" s="36">
        <f>IF(N349&lt;'Parameters for scoring'!T$9,1,0)+IF(N349&lt;'Parameters for scoring'!T$11,-1,0)+IF(N349&lt;'Parameters for scoring'!T$8,1,0)+IF(N349&lt;'Parameters for scoring'!T$12,-1,0)+IF(N349&lt;'Parameters for scoring'!T$7,1,0)+IF(N349&lt;'Parameters for scoring'!T$13,-2,0)+IF(N349&gt;'Parameters for scoring'!T$7,-1,0)</f>
        <v>3</v>
      </c>
      <c r="Z349" s="36">
        <f>SUM(P349:U349)/2+V349+SUM(W349:X349)/2+Y349</f>
        <v>13</v>
      </c>
      <c r="AA349" s="39" t="s">
        <v>57</v>
      </c>
    </row>
    <row r="350" spans="1:27" x14ac:dyDescent="0.25">
      <c r="A350" s="42" t="str">
        <f>HYPERLINK("Structures\MMV046853.png","MMV046853")</f>
        <v>MMV046853</v>
      </c>
      <c r="B350" t="s">
        <v>959</v>
      </c>
      <c r="C350" t="s">
        <v>960</v>
      </c>
      <c r="D350" t="s">
        <v>961</v>
      </c>
      <c r="E350">
        <v>281.35899999999998</v>
      </c>
      <c r="F350" s="41">
        <v>0.7142857142857143</v>
      </c>
      <c r="G350">
        <v>2</v>
      </c>
      <c r="H350">
        <v>3</v>
      </c>
      <c r="I350">
        <v>1</v>
      </c>
      <c r="J350">
        <v>46.92</v>
      </c>
      <c r="K350">
        <v>0</v>
      </c>
      <c r="L350">
        <v>3.89</v>
      </c>
      <c r="M350">
        <v>-5.19</v>
      </c>
      <c r="N350">
        <v>3.89</v>
      </c>
      <c r="O350" t="s">
        <v>2497</v>
      </c>
      <c r="P350" s="36">
        <f>IF(E350&lt;'Parameters for scoring'!O$9,1,0)+IF(E350&lt;'Parameters for scoring'!O$11,-1,0)+IF(E350&lt;'Parameters for scoring'!O$8,1,0)+IF(E350&lt;'Parameters for scoring'!O$12,-1,0)+IF(E350&lt;'Parameters for scoring'!O$7,1,0)+IF(E350&lt;'Parameters for scoring'!O$13,-2,0)+IF(E350&gt;'Parameters for scoring'!O$7,-1,0)</f>
        <v>3</v>
      </c>
      <c r="Q350" s="36">
        <f>IF(F350&lt;'Parameters for scoring'!P$9,1,0)+IF(F350&lt;'Parameters for scoring'!P$11,-1,0)+IF(F350&lt;'Parameters for scoring'!P$8,1,0)+IF(F350&lt;'Parameters for scoring'!P$12,-1,0)+IF(F350&lt;'Parameters for scoring'!P$7,1,0)+IF(F350&lt;'Parameters for scoring'!P$12,-2,0)+IF(F350&gt;'Parameters for scoring'!P$7,-1,0)</f>
        <v>-1</v>
      </c>
      <c r="R350" s="36">
        <f>IF(G350='Parameters for scoring'!$U$8,3,0)+IF(G350='Parameters for scoring'!$U$7,2,0)+IF(G350='Parameters for scoring'!$U$10, 1,0)+IF(G350='Parameters for scoring'!$U$9,2,0)+IF(G350='Parameters for scoring'!$U$6,1,0)+IF(G350&gt;'Parameters for scoring'!$U$6,-1,0)+IF(G350&lt;'[1]Parameters for scoring'!$U$10,-1,0)</f>
        <v>-1</v>
      </c>
      <c r="S350" s="36">
        <f>IF(H350='Parameters for scoring'!V$8,3,0)+IF(H350='Parameters for scoring'!V$7,2,0)+IF(H350='Parameters for scoring'!V$9,2,0)+IF(H350='Parameters for scoring'!V$6,1,0)+IF(H350='Parameters for scoring'!V$10,1,0)+IF(H350&gt;'Parameters for scoring'!V$6,-1,0)</f>
        <v>2</v>
      </c>
      <c r="T350" s="36">
        <f>IF(I350='Parameters for scoring'!W$8,3,0)+IF(I350='Parameters for scoring'!W$7,2,0)+IF(I350='Parameters for scoring'!W$6,1,0)+IF(I350&gt;'Parameters for scoring'!W$6,-1,0)</f>
        <v>2</v>
      </c>
      <c r="U350" s="36">
        <f>IF(J350&lt;'Parameters for scoring'!Q$9,1,0)+IF(J350&lt;'Parameters for scoring'!Q$11,-1,0)+IF(J350&lt;'Parameters for scoring'!Q$8,1,0)+IF(J350&lt;'Parameters for scoring'!Q$11,-1,0)+IF(J350&lt;'Parameters for scoring'!Q$7,1,0)+IF(J350&lt;'Parameters for scoring'!Q$11,-2,0)+IF(J350&gt;'Parameters for scoring'!Q$7,-1,0)</f>
        <v>3</v>
      </c>
      <c r="V350" s="36">
        <f>IF(K350=-1, 2,0)+IF(K350=0,3,0)+IF(K350=1, -2,0)+IF(K350&gt;1,-3,0)+IF(K350=-2, 1,0)+IF(K350&lt;-2, -1,0)</f>
        <v>3</v>
      </c>
      <c r="W350" s="36">
        <f>IF(L350&lt;'Parameters for scoring'!R$9,1,0)+IF(L350&lt;'Parameters for scoring'!R$11,-1,0)+IF(L350&lt;'Parameters for scoring'!R$8,1,0)+IF(L350&lt;'Parameters for scoring'!R$12,-1,0)+IF(L350&lt;'Parameters for scoring'!R$7,1,0)+IF(L350&lt;'Parameters for scoring'!R$13,-2,0)+IF(L350&gt;'Parameters for scoring'!R$7,-1,0)</f>
        <v>3</v>
      </c>
      <c r="X350" s="36">
        <f>IF(M350&lt;'Parameters for scoring'!S$9,1,0)+IF(M350&lt;'Parameters for scoring'!S$11,-1,0)+IF(M350&lt;'Parameters for scoring'!S$8,1,0)+IF(M350&lt;'Parameters for scoring'!S$12,-1,0)+IF(M350&lt;'Parameters for scoring'!S$7,1,0)+IF(M350&lt;'Parameters for scoring'!S$13,-2,0)+IF(M350&gt;'Parameters for scoring'!S$7,-1,0)</f>
        <v>3</v>
      </c>
      <c r="Y350" s="36">
        <f>IF(N350&lt;'Parameters for scoring'!T$9,1,0)+IF(N350&lt;'Parameters for scoring'!T$11,-1,0)+IF(N350&lt;'Parameters for scoring'!T$8,1,0)+IF(N350&lt;'Parameters for scoring'!T$12,-1,0)+IF(N350&lt;'Parameters for scoring'!T$7,1,0)+IF(N350&lt;'Parameters for scoring'!T$13,-2,0)+IF(N350&gt;'Parameters for scoring'!T$7,-1,0)</f>
        <v>3</v>
      </c>
      <c r="Z350" s="36">
        <f>SUM(P350:U350)/2+V350+SUM(W350:X350)/2+Y350</f>
        <v>13</v>
      </c>
      <c r="AA350" s="39" t="s">
        <v>57</v>
      </c>
    </row>
    <row r="351" spans="1:27" x14ac:dyDescent="0.25">
      <c r="A351" s="42" t="str">
        <f>HYPERLINK("Structures\MMV1252177.png","MMV1252177")</f>
        <v>MMV1252177</v>
      </c>
      <c r="B351" t="s">
        <v>1011</v>
      </c>
      <c r="C351" t="s">
        <v>1012</v>
      </c>
      <c r="D351" t="s">
        <v>1013</v>
      </c>
      <c r="E351">
        <v>378.45</v>
      </c>
      <c r="F351" s="17">
        <v>0.70370370370370372</v>
      </c>
      <c r="G351">
        <v>2</v>
      </c>
      <c r="H351">
        <v>4</v>
      </c>
      <c r="I351">
        <v>0</v>
      </c>
      <c r="J351">
        <v>67.569999999999993</v>
      </c>
      <c r="K351">
        <v>0</v>
      </c>
      <c r="L351">
        <v>2.2599999999999998</v>
      </c>
      <c r="M351">
        <v>-5.0999999999999996</v>
      </c>
      <c r="N351">
        <v>2.2599999999999998</v>
      </c>
      <c r="O351" t="s">
        <v>1010</v>
      </c>
      <c r="P351" s="36">
        <f>IF(E351&lt;'Parameters for scoring'!O$9,1,0)+IF(E351&lt;'Parameters for scoring'!O$11,-1,0)+IF(E351&lt;'Parameters for scoring'!O$8,1,0)+IF(E351&lt;'Parameters for scoring'!O$12,-1,0)+IF(E351&lt;'Parameters for scoring'!O$7,1,0)+IF(E351&lt;'Parameters for scoring'!O$13,-2,0)+IF(E351&gt;'Parameters for scoring'!O$7,-1,0)</f>
        <v>3</v>
      </c>
      <c r="Q351" s="36">
        <f>IF(F351&lt;'Parameters for scoring'!P$9,1,0)+IF(F351&lt;'Parameters for scoring'!P$11,-1,0)+IF(F351&lt;'Parameters for scoring'!P$8,1,0)+IF(F351&lt;'Parameters for scoring'!P$12,-1,0)+IF(F351&lt;'Parameters for scoring'!P$7,1,0)+IF(F351&lt;'Parameters for scoring'!P$12,-2,0)+IF(F351&gt;'Parameters for scoring'!P$7,-1,0)</f>
        <v>-1</v>
      </c>
      <c r="R351" s="36">
        <f>IF(G351='Parameters for scoring'!$U$8,3,0)+IF(G351='Parameters for scoring'!$U$7,2,0)+IF(G351='Parameters for scoring'!$U$10, 1,0)+IF(G351='Parameters for scoring'!$U$9,2,0)+IF(G351='Parameters for scoring'!$U$6,1,0)+IF(G351&gt;'Parameters for scoring'!$U$6,-1,0)+IF(G351&lt;'[1]Parameters for scoring'!$U$10,-1,0)</f>
        <v>-1</v>
      </c>
      <c r="S351" s="36">
        <f>IF(H351='Parameters for scoring'!V$8,3,0)+IF(H351='Parameters for scoring'!V$7,2,0)+IF(H351='Parameters for scoring'!V$9,2,0)+IF(H351='Parameters for scoring'!V$6,1,0)+IF(H351='Parameters for scoring'!V$10,1,0)+IF(H351&gt;'Parameters for scoring'!V$6,-1,0)</f>
        <v>1</v>
      </c>
      <c r="T351" s="36">
        <f>IF(I351='Parameters for scoring'!W$8,3,0)+IF(I351='Parameters for scoring'!W$7,2,0)+IF(I351='Parameters for scoring'!W$6,1,0)+IF(I351&gt;'Parameters for scoring'!W$6,-1,0)</f>
        <v>3</v>
      </c>
      <c r="U351" s="36">
        <f>IF(J351&lt;'Parameters for scoring'!Q$9,1,0)+IF(J351&lt;'Parameters for scoring'!Q$11,-1,0)+IF(J351&lt;'Parameters for scoring'!Q$8,1,0)+IF(J351&lt;'Parameters for scoring'!Q$11,-1,0)+IF(J351&lt;'Parameters for scoring'!Q$7,1,0)+IF(J351&lt;'Parameters for scoring'!Q$11,-2,0)+IF(J351&gt;'Parameters for scoring'!Q$7,-1,0)</f>
        <v>3</v>
      </c>
      <c r="V351" s="36">
        <f>IF(K351=-1, 2,0)+IF(K351=0,3,0)+IF(K351=1, -2,0)+IF(K351&gt;1,-3,0)+IF(K351=-2, 1,0)+IF(K351&lt;-2, -1,0)</f>
        <v>3</v>
      </c>
      <c r="W351" s="36">
        <f>IF(L351&lt;'Parameters for scoring'!R$9,1,0)+IF(L351&lt;'Parameters for scoring'!R$11,-1,0)+IF(L351&lt;'Parameters for scoring'!R$8,1,0)+IF(L351&lt;'Parameters for scoring'!R$12,-1,0)+IF(L351&lt;'Parameters for scoring'!R$7,1,0)+IF(L351&lt;'Parameters for scoring'!R$13,-2,0)+IF(L351&gt;'Parameters for scoring'!R$7,-1,0)</f>
        <v>3</v>
      </c>
      <c r="X351" s="36">
        <f>IF(M351&lt;'Parameters for scoring'!S$9,1,0)+IF(M351&lt;'Parameters for scoring'!S$11,-1,0)+IF(M351&lt;'Parameters for scoring'!S$8,1,0)+IF(M351&lt;'Parameters for scoring'!S$12,-1,0)+IF(M351&lt;'Parameters for scoring'!S$7,1,0)+IF(M351&lt;'Parameters for scoring'!S$13,-2,0)+IF(M351&gt;'Parameters for scoring'!S$7,-1,0)</f>
        <v>3</v>
      </c>
      <c r="Y351" s="36">
        <f>IF(N351&lt;'Parameters for scoring'!T$9,1,0)+IF(N351&lt;'Parameters for scoring'!T$11,-1,0)+IF(N351&lt;'Parameters for scoring'!T$8,1,0)+IF(N351&lt;'Parameters for scoring'!T$12,-1,0)+IF(N351&lt;'Parameters for scoring'!T$7,1,0)+IF(N351&lt;'Parameters for scoring'!T$13,-2,0)+IF(N351&gt;'Parameters for scoring'!T$7,-1,0)</f>
        <v>3</v>
      </c>
      <c r="Z351" s="36">
        <f>SUM(P351:U351)/2+V351+SUM(W351:X351)/2+Y351</f>
        <v>13</v>
      </c>
      <c r="AA351" s="39" t="s">
        <v>57</v>
      </c>
    </row>
    <row r="352" spans="1:27" x14ac:dyDescent="0.25">
      <c r="A352" s="42" t="str">
        <f>HYPERLINK("Structures\MMV1051159.png","MMV1051159")</f>
        <v>MMV1051159</v>
      </c>
      <c r="B352" t="s">
        <v>1038</v>
      </c>
      <c r="C352" t="s">
        <v>1039</v>
      </c>
      <c r="D352" t="s">
        <v>1040</v>
      </c>
      <c r="E352">
        <v>327.33999999999997</v>
      </c>
      <c r="F352" s="17">
        <v>0.5</v>
      </c>
      <c r="G352">
        <v>2</v>
      </c>
      <c r="H352">
        <v>5</v>
      </c>
      <c r="I352">
        <v>0</v>
      </c>
      <c r="J352">
        <v>82.87</v>
      </c>
      <c r="K352">
        <v>0</v>
      </c>
      <c r="L352">
        <v>1.92</v>
      </c>
      <c r="M352">
        <v>-3.48</v>
      </c>
      <c r="N352">
        <v>1.92</v>
      </c>
      <c r="O352" t="s">
        <v>1037</v>
      </c>
      <c r="P352" s="36">
        <f>IF(E352&lt;'Parameters for scoring'!O$9,1,0)+IF(E352&lt;'Parameters for scoring'!O$11,-1,0)+IF(E352&lt;'Parameters for scoring'!O$8,1,0)+IF(E352&lt;'Parameters for scoring'!O$12,-1,0)+IF(E352&lt;'Parameters for scoring'!O$7,1,0)+IF(E352&lt;'Parameters for scoring'!O$13,-2,0)+IF(E352&gt;'Parameters for scoring'!O$7,-1,0)</f>
        <v>3</v>
      </c>
      <c r="Q352" s="36">
        <f>IF(F352&lt;'Parameters for scoring'!P$9,1,0)+IF(F352&lt;'Parameters for scoring'!P$11,-1,0)+IF(F352&lt;'Parameters for scoring'!P$8,1,0)+IF(F352&lt;'Parameters for scoring'!P$12,-1,0)+IF(F352&lt;'Parameters for scoring'!P$7,1,0)+IF(F352&lt;'Parameters for scoring'!P$12,-2,0)+IF(F352&gt;'Parameters for scoring'!P$7,-1,0)</f>
        <v>1</v>
      </c>
      <c r="R352" s="36">
        <f>IF(G352='Parameters for scoring'!$U$8,3,0)+IF(G352='Parameters for scoring'!$U$7,2,0)+IF(G352='Parameters for scoring'!$U$10, 1,0)+IF(G352='Parameters for scoring'!$U$9,2,0)+IF(G352='Parameters for scoring'!$U$6,1,0)+IF(G352&gt;'Parameters for scoring'!$U$6,-1,0)+IF(G352&lt;'[1]Parameters for scoring'!$U$10,-1,0)</f>
        <v>-1</v>
      </c>
      <c r="S352" s="36">
        <f>IF(H352='Parameters for scoring'!V$8,3,0)+IF(H352='Parameters for scoring'!V$7,2,0)+IF(H352='Parameters for scoring'!V$9,2,0)+IF(H352='Parameters for scoring'!V$6,1,0)+IF(H352='Parameters for scoring'!V$10,1,0)+IF(H352&gt;'Parameters for scoring'!V$6,-1,0)</f>
        <v>-1</v>
      </c>
      <c r="T352" s="36">
        <f>IF(I352='Parameters for scoring'!W$8,3,0)+IF(I352='Parameters for scoring'!W$7,2,0)+IF(I352='Parameters for scoring'!W$6,1,0)+IF(I352&gt;'Parameters for scoring'!W$6,-1,0)</f>
        <v>3</v>
      </c>
      <c r="U352" s="36">
        <f>IF(J352&lt;'Parameters for scoring'!Q$9,1,0)+IF(J352&lt;'Parameters for scoring'!Q$11,-1,0)+IF(J352&lt;'Parameters for scoring'!Q$8,1,0)+IF(J352&lt;'Parameters for scoring'!Q$11,-1,0)+IF(J352&lt;'Parameters for scoring'!Q$7,1,0)+IF(J352&lt;'Parameters for scoring'!Q$11,-2,0)+IF(J352&gt;'Parameters for scoring'!Q$7,-1,0)</f>
        <v>3</v>
      </c>
      <c r="V352" s="36">
        <f>IF(K352=-1, 2,0)+IF(K352=0,3,0)+IF(K352=1, -2,0)+IF(K352&gt;1,-3,0)+IF(K352=-2, 1,0)+IF(K352&lt;-2, -1,0)</f>
        <v>3</v>
      </c>
      <c r="W352" s="36">
        <f>IF(L352&lt;'Parameters for scoring'!R$9,1,0)+IF(L352&lt;'Parameters for scoring'!R$11,-1,0)+IF(L352&lt;'Parameters for scoring'!R$8,1,0)+IF(L352&lt;'Parameters for scoring'!R$12,-1,0)+IF(L352&lt;'Parameters for scoring'!R$7,1,0)+IF(L352&lt;'Parameters for scoring'!R$13,-2,0)+IF(L352&gt;'Parameters for scoring'!R$7,-1,0)</f>
        <v>3</v>
      </c>
      <c r="X352" s="36">
        <f>IF(M352&lt;'Parameters for scoring'!S$9,1,0)+IF(M352&lt;'Parameters for scoring'!S$11,-1,0)+IF(M352&lt;'Parameters for scoring'!S$8,1,0)+IF(M352&lt;'Parameters for scoring'!S$12,-1,0)+IF(M352&lt;'Parameters for scoring'!S$7,1,0)+IF(M352&lt;'Parameters for scoring'!S$13,-2,0)+IF(M352&gt;'Parameters for scoring'!S$7,-1,0)</f>
        <v>3</v>
      </c>
      <c r="Y352" s="36">
        <f>IF(N352&lt;'Parameters for scoring'!T$9,1,0)+IF(N352&lt;'Parameters for scoring'!T$11,-1,0)+IF(N352&lt;'Parameters for scoring'!T$8,1,0)+IF(N352&lt;'Parameters for scoring'!T$12,-1,0)+IF(N352&lt;'Parameters for scoring'!T$7,1,0)+IF(N352&lt;'Parameters for scoring'!T$13,-2,0)+IF(N352&gt;'Parameters for scoring'!T$7,-1,0)</f>
        <v>3</v>
      </c>
      <c r="Z352" s="36">
        <f>SUM(P352:U352)/2+V352+SUM(W352:X352)/2+Y352</f>
        <v>13</v>
      </c>
      <c r="AA352" s="39" t="s">
        <v>57</v>
      </c>
    </row>
    <row r="353" spans="1:27" x14ac:dyDescent="0.25">
      <c r="A353" s="42" t="str">
        <f>HYPERLINK("Structures\MMV1045248.png","MMV1045248")</f>
        <v>MMV1045248</v>
      </c>
      <c r="B353" t="s">
        <v>1066</v>
      </c>
      <c r="C353" t="s">
        <v>1067</v>
      </c>
      <c r="D353" t="s">
        <v>1068</v>
      </c>
      <c r="E353">
        <v>296.39</v>
      </c>
      <c r="F353" s="41">
        <v>0.7142857142857143</v>
      </c>
      <c r="G353">
        <v>3</v>
      </c>
      <c r="H353">
        <v>2</v>
      </c>
      <c r="I353">
        <v>1</v>
      </c>
      <c r="J353">
        <v>41.99</v>
      </c>
      <c r="K353">
        <v>0</v>
      </c>
      <c r="L353">
        <v>4.74</v>
      </c>
      <c r="M353">
        <v>-5.0999999999999996</v>
      </c>
      <c r="N353">
        <v>4.74</v>
      </c>
      <c r="O353" t="s">
        <v>1065</v>
      </c>
      <c r="P353" s="36">
        <f>IF(E353&lt;'Parameters for scoring'!O$9,1,0)+IF(E353&lt;'Parameters for scoring'!O$11,-1,0)+IF(E353&lt;'Parameters for scoring'!O$8,1,0)+IF(E353&lt;'Parameters for scoring'!O$12,-1,0)+IF(E353&lt;'Parameters for scoring'!O$7,1,0)+IF(E353&lt;'Parameters for scoring'!O$13,-2,0)+IF(E353&gt;'Parameters for scoring'!O$7,-1,0)</f>
        <v>3</v>
      </c>
      <c r="Q353" s="36">
        <f>IF(F353&lt;'Parameters for scoring'!P$9,1,0)+IF(F353&lt;'Parameters for scoring'!P$11,-1,0)+IF(F353&lt;'Parameters for scoring'!P$8,1,0)+IF(F353&lt;'Parameters for scoring'!P$12,-1,0)+IF(F353&lt;'Parameters for scoring'!P$7,1,0)+IF(F353&lt;'Parameters for scoring'!P$12,-2,0)+IF(F353&gt;'Parameters for scoring'!P$7,-1,0)</f>
        <v>-1</v>
      </c>
      <c r="R353" s="36">
        <f>IF(G353='Parameters for scoring'!$U$8,3,0)+IF(G353='Parameters for scoring'!$U$7,2,0)+IF(G353='Parameters for scoring'!$U$10, 1,0)+IF(G353='Parameters for scoring'!$U$9,2,0)+IF(G353='Parameters for scoring'!$U$6,1,0)+IF(G353&gt;'Parameters for scoring'!$U$6,-1,0)+IF(G353&lt;'[1]Parameters for scoring'!$U$10,-1,0)</f>
        <v>1</v>
      </c>
      <c r="S353" s="36">
        <f>IF(H353='Parameters for scoring'!V$8,3,0)+IF(H353='Parameters for scoring'!V$7,2,0)+IF(H353='Parameters for scoring'!V$9,2,0)+IF(H353='Parameters for scoring'!V$6,1,0)+IF(H353='Parameters for scoring'!V$10,1,0)+IF(H353&gt;'Parameters for scoring'!V$6,-1,0)</f>
        <v>3</v>
      </c>
      <c r="T353" s="36">
        <f>IF(I353='Parameters for scoring'!W$8,3,0)+IF(I353='Parameters for scoring'!W$7,2,0)+IF(I353='Parameters for scoring'!W$6,1,0)+IF(I353&gt;'Parameters for scoring'!W$6,-1,0)</f>
        <v>2</v>
      </c>
      <c r="U353" s="36">
        <f>IF(J353&lt;'Parameters for scoring'!Q$9,1,0)+IF(J353&lt;'Parameters for scoring'!Q$11,-1,0)+IF(J353&lt;'Parameters for scoring'!Q$8,1,0)+IF(J353&lt;'Parameters for scoring'!Q$11,-1,0)+IF(J353&lt;'Parameters for scoring'!Q$7,1,0)+IF(J353&lt;'Parameters for scoring'!Q$11,-2,0)+IF(J353&gt;'Parameters for scoring'!Q$7,-1,0)</f>
        <v>3</v>
      </c>
      <c r="V353" s="36">
        <f>IF(K353=-1, 2,0)+IF(K353=0,3,0)+IF(K353=1, -2,0)+IF(K353&gt;1,-3,0)+IF(K353=-2, 1,0)+IF(K353&lt;-2, -1,0)</f>
        <v>3</v>
      </c>
      <c r="W353" s="36">
        <f>IF(L353&lt;'Parameters for scoring'!R$9,1,0)+IF(L353&lt;'Parameters for scoring'!R$11,-1,0)+IF(L353&lt;'Parameters for scoring'!R$8,1,0)+IF(L353&lt;'Parameters for scoring'!R$12,-1,0)+IF(L353&lt;'Parameters for scoring'!R$7,1,0)+IF(L353&lt;'Parameters for scoring'!R$13,-2,0)+IF(L353&gt;'Parameters for scoring'!R$7,-1,0)</f>
        <v>2</v>
      </c>
      <c r="X353" s="36">
        <f>IF(M353&lt;'Parameters for scoring'!S$9,1,0)+IF(M353&lt;'Parameters for scoring'!S$11,-1,0)+IF(M353&lt;'Parameters for scoring'!S$8,1,0)+IF(M353&lt;'Parameters for scoring'!S$12,-1,0)+IF(M353&lt;'Parameters for scoring'!S$7,1,0)+IF(M353&lt;'Parameters for scoring'!S$13,-2,0)+IF(M353&gt;'Parameters for scoring'!S$7,-1,0)</f>
        <v>3</v>
      </c>
      <c r="Y353" s="36">
        <f>IF(N353&lt;'Parameters for scoring'!T$9,1,0)+IF(N353&lt;'Parameters for scoring'!T$11,-1,0)+IF(N353&lt;'Parameters for scoring'!T$8,1,0)+IF(N353&lt;'Parameters for scoring'!T$12,-1,0)+IF(N353&lt;'Parameters for scoring'!T$7,1,0)+IF(N353&lt;'Parameters for scoring'!T$13,-2,0)+IF(N353&gt;'Parameters for scoring'!T$7,-1,0)</f>
        <v>2</v>
      </c>
      <c r="Z353" s="36">
        <f>SUM(P353:U353)/2+V353+SUM(W353:X353)/2+Y353</f>
        <v>13</v>
      </c>
      <c r="AA353" s="39" t="s">
        <v>57</v>
      </c>
    </row>
    <row r="354" spans="1:27" x14ac:dyDescent="0.25">
      <c r="A354" s="42" t="str">
        <f>HYPERLINK("Structures\MMV1317269.png","MMV1317269")</f>
        <v>MMV1317269</v>
      </c>
      <c r="B354" t="s">
        <v>1114</v>
      </c>
      <c r="C354" t="s">
        <v>1115</v>
      </c>
      <c r="D354" t="s">
        <v>1116</v>
      </c>
      <c r="E354">
        <v>418.45299999999997</v>
      </c>
      <c r="F354" s="41">
        <v>0.5161290322580645</v>
      </c>
      <c r="G354">
        <v>3</v>
      </c>
      <c r="H354">
        <v>5</v>
      </c>
      <c r="I354">
        <v>1</v>
      </c>
      <c r="J354">
        <v>91.31</v>
      </c>
      <c r="K354">
        <v>0</v>
      </c>
      <c r="L354">
        <v>2.0099999999999998</v>
      </c>
      <c r="M354">
        <v>-5.04</v>
      </c>
      <c r="N354">
        <v>2.0099999999999998</v>
      </c>
      <c r="O354" t="s">
        <v>1113</v>
      </c>
      <c r="P354" s="36">
        <f>IF(E354&lt;'Parameters for scoring'!O$9,1,0)+IF(E354&lt;'Parameters for scoring'!O$11,-1,0)+IF(E354&lt;'Parameters for scoring'!O$8,1,0)+IF(E354&lt;'Parameters for scoring'!O$12,-1,0)+IF(E354&lt;'Parameters for scoring'!O$7,1,0)+IF(E354&lt;'Parameters for scoring'!O$13,-2,0)+IF(E354&gt;'Parameters for scoring'!O$7,-1,0)</f>
        <v>2</v>
      </c>
      <c r="Q354" s="36">
        <f>IF(F354&lt;'Parameters for scoring'!P$9,1,0)+IF(F354&lt;'Parameters for scoring'!P$11,-1,0)+IF(F354&lt;'Parameters for scoring'!P$8,1,0)+IF(F354&lt;'Parameters for scoring'!P$12,-1,0)+IF(F354&lt;'Parameters for scoring'!P$7,1,0)+IF(F354&lt;'Parameters for scoring'!P$12,-2,0)+IF(F354&gt;'Parameters for scoring'!P$7,-1,0)</f>
        <v>1</v>
      </c>
      <c r="R354" s="36">
        <f>IF(G354='Parameters for scoring'!$U$8,3,0)+IF(G354='Parameters for scoring'!$U$7,2,0)+IF(G354='Parameters for scoring'!$U$10, 1,0)+IF(G354='Parameters for scoring'!$U$9,2,0)+IF(G354='Parameters for scoring'!$U$6,1,0)+IF(G354&gt;'Parameters for scoring'!$U$6,-1,0)+IF(G354&lt;'[1]Parameters for scoring'!$U$10,-1,0)</f>
        <v>1</v>
      </c>
      <c r="S354" s="36">
        <f>IF(H354='Parameters for scoring'!V$8,3,0)+IF(H354='Parameters for scoring'!V$7,2,0)+IF(H354='Parameters for scoring'!V$9,2,0)+IF(H354='Parameters for scoring'!V$6,1,0)+IF(H354='Parameters for scoring'!V$10,1,0)+IF(H354&gt;'Parameters for scoring'!V$6,-1,0)</f>
        <v>-1</v>
      </c>
      <c r="T354" s="36">
        <f>IF(I354='Parameters for scoring'!W$8,3,0)+IF(I354='Parameters for scoring'!W$7,2,0)+IF(I354='Parameters for scoring'!W$6,1,0)+IF(I354&gt;'Parameters for scoring'!W$6,-1,0)</f>
        <v>2</v>
      </c>
      <c r="U354" s="36">
        <f>IF(J354&lt;'Parameters for scoring'!Q$9,1,0)+IF(J354&lt;'Parameters for scoring'!Q$11,-1,0)+IF(J354&lt;'Parameters for scoring'!Q$8,1,0)+IF(J354&lt;'Parameters for scoring'!Q$11,-1,0)+IF(J354&lt;'Parameters for scoring'!Q$7,1,0)+IF(J354&lt;'Parameters for scoring'!Q$11,-2,0)+IF(J354&gt;'Parameters for scoring'!Q$7,-1,0)</f>
        <v>3</v>
      </c>
      <c r="V354" s="36">
        <f>IF(K354=-1, 2,0)+IF(K354=0,3,0)+IF(K354=1, -2,0)+IF(K354&gt;1,-3,0)+IF(K354=-2, 1,0)+IF(K354&lt;-2, -1,0)</f>
        <v>3</v>
      </c>
      <c r="W354" s="36">
        <f>IF(L354&lt;'Parameters for scoring'!R$9,1,0)+IF(L354&lt;'Parameters for scoring'!R$11,-1,0)+IF(L354&lt;'Parameters for scoring'!R$8,1,0)+IF(L354&lt;'Parameters for scoring'!R$12,-1,0)+IF(L354&lt;'Parameters for scoring'!R$7,1,0)+IF(L354&lt;'Parameters for scoring'!R$13,-2,0)+IF(L354&gt;'Parameters for scoring'!R$7,-1,0)</f>
        <v>3</v>
      </c>
      <c r="X354" s="36">
        <f>IF(M354&lt;'Parameters for scoring'!S$9,1,0)+IF(M354&lt;'Parameters for scoring'!S$11,-1,0)+IF(M354&lt;'Parameters for scoring'!S$8,1,0)+IF(M354&lt;'Parameters for scoring'!S$12,-1,0)+IF(M354&lt;'Parameters for scoring'!S$7,1,0)+IF(M354&lt;'Parameters for scoring'!S$13,-2,0)+IF(M354&gt;'Parameters for scoring'!S$7,-1,0)</f>
        <v>3</v>
      </c>
      <c r="Y354" s="36">
        <f>IF(N354&lt;'Parameters for scoring'!T$9,1,0)+IF(N354&lt;'Parameters for scoring'!T$11,-1,0)+IF(N354&lt;'Parameters for scoring'!T$8,1,0)+IF(N354&lt;'Parameters for scoring'!T$12,-1,0)+IF(N354&lt;'Parameters for scoring'!T$7,1,0)+IF(N354&lt;'Parameters for scoring'!T$13,-2,0)+IF(N354&gt;'Parameters for scoring'!T$7,-1,0)</f>
        <v>3</v>
      </c>
      <c r="Z354" s="36">
        <f>SUM(P354:U354)/2+V354+SUM(W354:X354)/2+Y354</f>
        <v>13</v>
      </c>
      <c r="AA354" s="39" t="s">
        <v>57</v>
      </c>
    </row>
    <row r="355" spans="1:27" x14ac:dyDescent="0.25">
      <c r="A355" s="42" t="str">
        <f>HYPERLINK("Structures\MMV1266067.png","MMV1266067")</f>
        <v>MMV1266067</v>
      </c>
      <c r="B355" t="s">
        <v>1156</v>
      </c>
      <c r="C355" t="s">
        <v>1157</v>
      </c>
      <c r="D355" t="s">
        <v>1158</v>
      </c>
      <c r="E355">
        <v>294.31400000000002</v>
      </c>
      <c r="F355" s="41">
        <v>0.77272727272727271</v>
      </c>
      <c r="G355">
        <v>4</v>
      </c>
      <c r="H355">
        <v>4</v>
      </c>
      <c r="I355">
        <v>2</v>
      </c>
      <c r="J355">
        <v>80.040000000000006</v>
      </c>
      <c r="K355">
        <v>0</v>
      </c>
      <c r="L355">
        <v>1.99</v>
      </c>
      <c r="M355">
        <v>-2.46</v>
      </c>
      <c r="N355">
        <v>2.29</v>
      </c>
      <c r="O355" t="s">
        <v>1155</v>
      </c>
      <c r="P355" s="36">
        <f>IF(E355&lt;'Parameters for scoring'!O$9,1,0)+IF(E355&lt;'Parameters for scoring'!O$11,-1,0)+IF(E355&lt;'Parameters for scoring'!O$8,1,0)+IF(E355&lt;'Parameters for scoring'!O$12,-1,0)+IF(E355&lt;'Parameters for scoring'!O$7,1,0)+IF(E355&lt;'Parameters for scoring'!O$13,-2,0)+IF(E355&gt;'Parameters for scoring'!O$7,-1,0)</f>
        <v>3</v>
      </c>
      <c r="Q355" s="36">
        <f>IF(F355&lt;'Parameters for scoring'!P$9,1,0)+IF(F355&lt;'Parameters for scoring'!P$11,-1,0)+IF(F355&lt;'Parameters for scoring'!P$8,1,0)+IF(F355&lt;'Parameters for scoring'!P$12,-1,0)+IF(F355&lt;'Parameters for scoring'!P$7,1,0)+IF(F355&lt;'Parameters for scoring'!P$12,-2,0)+IF(F355&gt;'Parameters for scoring'!P$7,-1,0)</f>
        <v>-1</v>
      </c>
      <c r="R355" s="36">
        <f>IF(G355='Parameters for scoring'!$U$8,3,0)+IF(G355='Parameters for scoring'!$U$7,2,0)+IF(G355='Parameters for scoring'!$U$10, 1,0)+IF(G355='Parameters for scoring'!$U$9,2,0)+IF(G355='Parameters for scoring'!$U$6,1,0)+IF(G355&gt;'Parameters for scoring'!$U$6,-1,0)+IF(G355&lt;'[1]Parameters for scoring'!$U$10,-1,0)</f>
        <v>2</v>
      </c>
      <c r="S355" s="36">
        <f>IF(H355='Parameters for scoring'!V$8,3,0)+IF(H355='Parameters for scoring'!V$7,2,0)+IF(H355='Parameters for scoring'!V$9,2,0)+IF(H355='Parameters for scoring'!V$6,1,0)+IF(H355='Parameters for scoring'!V$10,1,0)+IF(H355&gt;'Parameters for scoring'!V$6,-1,0)</f>
        <v>1</v>
      </c>
      <c r="T355" s="36">
        <f>IF(I355='Parameters for scoring'!W$8,3,0)+IF(I355='Parameters for scoring'!W$7,2,0)+IF(I355='Parameters for scoring'!W$6,1,0)+IF(I355&gt;'Parameters for scoring'!W$6,-1,0)</f>
        <v>1</v>
      </c>
      <c r="U355" s="36">
        <f>IF(J355&lt;'Parameters for scoring'!Q$9,1,0)+IF(J355&lt;'Parameters for scoring'!Q$11,-1,0)+IF(J355&lt;'Parameters for scoring'!Q$8,1,0)+IF(J355&lt;'Parameters for scoring'!Q$11,-1,0)+IF(J355&lt;'Parameters for scoring'!Q$7,1,0)+IF(J355&lt;'Parameters for scoring'!Q$11,-2,0)+IF(J355&gt;'Parameters for scoring'!Q$7,-1,0)</f>
        <v>3</v>
      </c>
      <c r="V355" s="36">
        <f>IF(K355=-1, 2,0)+IF(K355=0,3,0)+IF(K355=1, -2,0)+IF(K355&gt;1,-3,0)+IF(K355=-2, 1,0)+IF(K355&lt;-2, -1,0)</f>
        <v>3</v>
      </c>
      <c r="W355" s="36">
        <f>IF(L355&lt;'Parameters for scoring'!R$9,1,0)+IF(L355&lt;'Parameters for scoring'!R$11,-1,0)+IF(L355&lt;'Parameters for scoring'!R$8,1,0)+IF(L355&lt;'Parameters for scoring'!R$12,-1,0)+IF(L355&lt;'Parameters for scoring'!R$7,1,0)+IF(L355&lt;'Parameters for scoring'!R$13,-2,0)+IF(L355&gt;'Parameters for scoring'!R$7,-1,0)</f>
        <v>3</v>
      </c>
      <c r="X355" s="36">
        <f>IF(M355&lt;'Parameters for scoring'!S$9,1,0)+IF(M355&lt;'Parameters for scoring'!S$11,-1,0)+IF(M355&lt;'Parameters for scoring'!S$8,1,0)+IF(M355&lt;'Parameters for scoring'!S$12,-1,0)+IF(M355&lt;'Parameters for scoring'!S$7,1,0)+IF(M355&lt;'Parameters for scoring'!S$13,-2,0)+IF(M355&gt;'Parameters for scoring'!S$7,-1,0)</f>
        <v>2</v>
      </c>
      <c r="Y355" s="36">
        <f>IF(N355&lt;'Parameters for scoring'!T$9,1,0)+IF(N355&lt;'Parameters for scoring'!T$11,-1,0)+IF(N355&lt;'Parameters for scoring'!T$8,1,0)+IF(N355&lt;'Parameters for scoring'!T$12,-1,0)+IF(N355&lt;'Parameters for scoring'!T$7,1,0)+IF(N355&lt;'Parameters for scoring'!T$13,-2,0)+IF(N355&gt;'Parameters for scoring'!T$7,-1,0)</f>
        <v>3</v>
      </c>
      <c r="Z355" s="36">
        <f>SUM(P355:U355)/2+V355+SUM(W355:X355)/2+Y355</f>
        <v>13</v>
      </c>
      <c r="AA355" s="39" t="s">
        <v>57</v>
      </c>
    </row>
    <row r="356" spans="1:27" x14ac:dyDescent="0.25">
      <c r="A356" s="42" t="str">
        <f>HYPERLINK("Structures\MMV011772.png","MMV011772")</f>
        <v>MMV011772</v>
      </c>
      <c r="B356" t="s">
        <v>1159</v>
      </c>
      <c r="C356" t="s">
        <v>1160</v>
      </c>
      <c r="D356" t="s">
        <v>1161</v>
      </c>
      <c r="E356">
        <v>223.131</v>
      </c>
      <c r="F356" s="41">
        <v>0.4</v>
      </c>
      <c r="G356">
        <v>3</v>
      </c>
      <c r="H356">
        <v>4</v>
      </c>
      <c r="I356">
        <v>1</v>
      </c>
      <c r="J356">
        <v>51.22</v>
      </c>
      <c r="K356">
        <v>-1</v>
      </c>
      <c r="L356">
        <v>1.2</v>
      </c>
      <c r="M356">
        <v>-1.65</v>
      </c>
      <c r="N356">
        <v>2.12</v>
      </c>
      <c r="O356" t="s">
        <v>2503</v>
      </c>
      <c r="P356" s="36">
        <f>IF(E356&lt;'Parameters for scoring'!O$9,1,0)+IF(E356&lt;'Parameters for scoring'!O$11,-1,0)+IF(E356&lt;'Parameters for scoring'!O$8,1,0)+IF(E356&lt;'Parameters for scoring'!O$12,-1,0)+IF(E356&lt;'Parameters for scoring'!O$7,1,0)+IF(E356&lt;'Parameters for scoring'!O$13,-2,0)+IF(E356&gt;'Parameters for scoring'!O$7,-1,0)</f>
        <v>2</v>
      </c>
      <c r="Q356" s="36">
        <f>IF(F356&lt;'Parameters for scoring'!P$9,1,0)+IF(F356&lt;'Parameters for scoring'!P$11,-1,0)+IF(F356&lt;'Parameters for scoring'!P$8,1,0)+IF(F356&lt;'Parameters for scoring'!P$12,-1,0)+IF(F356&lt;'Parameters for scoring'!P$7,1,0)+IF(F356&lt;'Parameters for scoring'!P$12,-2,0)+IF(F356&gt;'Parameters for scoring'!P$7,-1,0)</f>
        <v>2</v>
      </c>
      <c r="R356" s="36">
        <f>IF(G356='Parameters for scoring'!$U$8,3,0)+IF(G356='Parameters for scoring'!$U$7,2,0)+IF(G356='Parameters for scoring'!$U$10, 1,0)+IF(G356='Parameters for scoring'!$U$9,2,0)+IF(G356='Parameters for scoring'!$U$6,1,0)+IF(G356&gt;'Parameters for scoring'!$U$6,-1,0)+IF(G356&lt;'[1]Parameters for scoring'!$U$10,-1,0)</f>
        <v>1</v>
      </c>
      <c r="S356" s="36">
        <f>IF(H356='Parameters for scoring'!V$8,3,0)+IF(H356='Parameters for scoring'!V$7,2,0)+IF(H356='Parameters for scoring'!V$9,2,0)+IF(H356='Parameters for scoring'!V$6,1,0)+IF(H356='Parameters for scoring'!V$10,1,0)+IF(H356&gt;'Parameters for scoring'!V$6,-1,0)</f>
        <v>1</v>
      </c>
      <c r="T356" s="36">
        <f>IF(I356='Parameters for scoring'!W$8,3,0)+IF(I356='Parameters for scoring'!W$7,2,0)+IF(I356='Parameters for scoring'!W$6,1,0)+IF(I356&gt;'Parameters for scoring'!W$6,-1,0)</f>
        <v>2</v>
      </c>
      <c r="U356" s="36">
        <f>IF(J356&lt;'Parameters for scoring'!Q$9,1,0)+IF(J356&lt;'Parameters for scoring'!Q$11,-1,0)+IF(J356&lt;'Parameters for scoring'!Q$8,1,0)+IF(J356&lt;'Parameters for scoring'!Q$11,-1,0)+IF(J356&lt;'Parameters for scoring'!Q$7,1,0)+IF(J356&lt;'Parameters for scoring'!Q$11,-2,0)+IF(J356&gt;'Parameters for scoring'!Q$7,-1,0)</f>
        <v>3</v>
      </c>
      <c r="V356" s="36">
        <f>IF(K356=-1, 2,0)+IF(K356=0,3,0)+IF(K356=1, -2,0)+IF(K356&gt;1,-3,0)+IF(K356=-2, 1,0)+IF(K356&lt;-2, -1,0)</f>
        <v>2</v>
      </c>
      <c r="W356" s="36">
        <f>IF(L356&lt;'Parameters for scoring'!R$9,1,0)+IF(L356&lt;'Parameters for scoring'!R$11,-1,0)+IF(L356&lt;'Parameters for scoring'!R$8,1,0)+IF(L356&lt;'Parameters for scoring'!R$12,-1,0)+IF(L356&lt;'Parameters for scoring'!R$7,1,0)+IF(L356&lt;'Parameters for scoring'!R$13,-2,0)+IF(L356&gt;'Parameters for scoring'!R$7,-1,0)</f>
        <v>3</v>
      </c>
      <c r="X356" s="36">
        <f>IF(M356&lt;'Parameters for scoring'!S$9,1,0)+IF(M356&lt;'Parameters for scoring'!S$11,-1,0)+IF(M356&lt;'Parameters for scoring'!S$8,1,0)+IF(M356&lt;'Parameters for scoring'!S$12,-1,0)+IF(M356&lt;'Parameters for scoring'!S$7,1,0)+IF(M356&lt;'Parameters for scoring'!S$13,-2,0)+IF(M356&gt;'Parameters for scoring'!S$7,-1,0)</f>
        <v>2</v>
      </c>
      <c r="Y356" s="36">
        <f>IF(N356&lt;'Parameters for scoring'!T$9,1,0)+IF(N356&lt;'Parameters for scoring'!T$11,-1,0)+IF(N356&lt;'Parameters for scoring'!T$8,1,0)+IF(N356&lt;'Parameters for scoring'!T$12,-1,0)+IF(N356&lt;'Parameters for scoring'!T$7,1,0)+IF(N356&lt;'Parameters for scoring'!T$13,-2,0)+IF(N356&gt;'Parameters for scoring'!T$7,-1,0)</f>
        <v>3</v>
      </c>
      <c r="Z356" s="36">
        <f>SUM(P356:U356)/2+V356+SUM(W356:X356)/2+Y356</f>
        <v>13</v>
      </c>
      <c r="AA356" s="39" t="s">
        <v>57</v>
      </c>
    </row>
    <row r="357" spans="1:27" x14ac:dyDescent="0.25">
      <c r="A357" s="42" t="str">
        <f>HYPERLINK("Structures\MMV608043.png","MMV608043")</f>
        <v>MMV608043</v>
      </c>
      <c r="B357" t="s">
        <v>1180</v>
      </c>
      <c r="C357" t="s">
        <v>1181</v>
      </c>
      <c r="D357" t="s">
        <v>13</v>
      </c>
      <c r="E357">
        <v>292.33800000000002</v>
      </c>
      <c r="F357" s="41">
        <v>0.81818181818181823</v>
      </c>
      <c r="G357">
        <v>3</v>
      </c>
      <c r="H357">
        <v>4</v>
      </c>
      <c r="I357">
        <v>1</v>
      </c>
      <c r="J357">
        <v>50.69</v>
      </c>
      <c r="K357">
        <v>0</v>
      </c>
      <c r="L357">
        <v>3.42</v>
      </c>
      <c r="M357">
        <v>-5.52</v>
      </c>
      <c r="N357">
        <v>3.28</v>
      </c>
      <c r="O357" t="s">
        <v>2505</v>
      </c>
      <c r="P357" s="36">
        <f>IF(E357&lt;'Parameters for scoring'!O$9,1,0)+IF(E357&lt;'Parameters for scoring'!O$11,-1,0)+IF(E357&lt;'Parameters for scoring'!O$8,1,0)+IF(E357&lt;'Parameters for scoring'!O$12,-1,0)+IF(E357&lt;'Parameters for scoring'!O$7,1,0)+IF(E357&lt;'Parameters for scoring'!O$13,-2,0)+IF(E357&gt;'Parameters for scoring'!O$7,-1,0)</f>
        <v>3</v>
      </c>
      <c r="Q357" s="36">
        <f>IF(F357&lt;'Parameters for scoring'!P$9,1,0)+IF(F357&lt;'Parameters for scoring'!P$11,-1,0)+IF(F357&lt;'Parameters for scoring'!P$8,1,0)+IF(F357&lt;'Parameters for scoring'!P$12,-1,0)+IF(F357&lt;'Parameters for scoring'!P$7,1,0)+IF(F357&lt;'Parameters for scoring'!P$12,-2,0)+IF(F357&gt;'Parameters for scoring'!P$7,-1,0)</f>
        <v>-1</v>
      </c>
      <c r="R357" s="36">
        <f>IF(G357='Parameters for scoring'!$U$8,3,0)+IF(G357='Parameters for scoring'!$U$7,2,0)+IF(G357='Parameters for scoring'!$U$10, 1,0)+IF(G357='Parameters for scoring'!$U$9,2,0)+IF(G357='Parameters for scoring'!$U$6,1,0)+IF(G357&gt;'Parameters for scoring'!$U$6,-1,0)+IF(G357&lt;'[1]Parameters for scoring'!$U$10,-1,0)</f>
        <v>1</v>
      </c>
      <c r="S357" s="36">
        <f>IF(H357='Parameters for scoring'!V$8,3,0)+IF(H357='Parameters for scoring'!V$7,2,0)+IF(H357='Parameters for scoring'!V$9,2,0)+IF(H357='Parameters for scoring'!V$6,1,0)+IF(H357='Parameters for scoring'!V$10,1,0)+IF(H357&gt;'Parameters for scoring'!V$6,-1,0)</f>
        <v>1</v>
      </c>
      <c r="T357" s="36">
        <f>IF(I357='Parameters for scoring'!W$8,3,0)+IF(I357='Parameters for scoring'!W$7,2,0)+IF(I357='Parameters for scoring'!W$6,1,0)+IF(I357&gt;'Parameters for scoring'!W$6,-1,0)</f>
        <v>2</v>
      </c>
      <c r="U357" s="36">
        <f>IF(J357&lt;'Parameters for scoring'!Q$9,1,0)+IF(J357&lt;'Parameters for scoring'!Q$11,-1,0)+IF(J357&lt;'Parameters for scoring'!Q$8,1,0)+IF(J357&lt;'Parameters for scoring'!Q$11,-1,0)+IF(J357&lt;'Parameters for scoring'!Q$7,1,0)+IF(J357&lt;'Parameters for scoring'!Q$11,-2,0)+IF(J357&gt;'Parameters for scoring'!Q$7,-1,0)</f>
        <v>3</v>
      </c>
      <c r="V357" s="36">
        <f>IF(K357=-1, 2,0)+IF(K357=0,3,0)+IF(K357=1, -2,0)+IF(K357&gt;1,-3,0)+IF(K357=-2, 1,0)+IF(K357&lt;-2, -1,0)</f>
        <v>3</v>
      </c>
      <c r="W357" s="36">
        <f>IF(L357&lt;'Parameters for scoring'!R$9,1,0)+IF(L357&lt;'Parameters for scoring'!R$11,-1,0)+IF(L357&lt;'Parameters for scoring'!R$8,1,0)+IF(L357&lt;'Parameters for scoring'!R$12,-1,0)+IF(L357&lt;'Parameters for scoring'!R$7,1,0)+IF(L357&lt;'Parameters for scoring'!R$13,-2,0)+IF(L357&gt;'Parameters for scoring'!R$7,-1,0)</f>
        <v>3</v>
      </c>
      <c r="X357" s="36">
        <f>IF(M357&lt;'Parameters for scoring'!S$9,1,0)+IF(M357&lt;'Parameters for scoring'!S$11,-1,0)+IF(M357&lt;'Parameters for scoring'!S$8,1,0)+IF(M357&lt;'Parameters for scoring'!S$12,-1,0)+IF(M357&lt;'Parameters for scoring'!S$7,1,0)+IF(M357&lt;'Parameters for scoring'!S$13,-2,0)+IF(M357&gt;'Parameters for scoring'!S$7,-1,0)</f>
        <v>2</v>
      </c>
      <c r="Y357" s="36">
        <f>IF(N357&lt;'Parameters for scoring'!T$9,1,0)+IF(N357&lt;'Parameters for scoring'!T$11,-1,0)+IF(N357&lt;'Parameters for scoring'!T$8,1,0)+IF(N357&lt;'Parameters for scoring'!T$12,-1,0)+IF(N357&lt;'Parameters for scoring'!T$7,1,0)+IF(N357&lt;'Parameters for scoring'!T$13,-2,0)+IF(N357&gt;'Parameters for scoring'!T$7,-1,0)</f>
        <v>3</v>
      </c>
      <c r="Z357" s="36">
        <f>SUM(P357:U357)/2+V357+SUM(W357:X357)/2+Y357</f>
        <v>13</v>
      </c>
      <c r="AA357" s="39" t="s">
        <v>57</v>
      </c>
    </row>
    <row r="358" spans="1:27" x14ac:dyDescent="0.25">
      <c r="A358" s="42" t="str">
        <f>HYPERLINK("Structures\MMV1236481.png","MMV1236481")</f>
        <v>MMV1236481</v>
      </c>
      <c r="B358" t="s">
        <v>1207</v>
      </c>
      <c r="C358" t="s">
        <v>1208</v>
      </c>
      <c r="D358" t="s">
        <v>1209</v>
      </c>
      <c r="E358">
        <v>348.38</v>
      </c>
      <c r="F358" s="41">
        <v>0.88</v>
      </c>
      <c r="G358">
        <v>4</v>
      </c>
      <c r="H358">
        <v>5</v>
      </c>
      <c r="I358">
        <v>1</v>
      </c>
      <c r="J358">
        <v>85.59</v>
      </c>
      <c r="K358">
        <v>0</v>
      </c>
      <c r="L358">
        <v>3.01</v>
      </c>
      <c r="M358">
        <v>-4.57</v>
      </c>
      <c r="N358">
        <v>3.01</v>
      </c>
      <c r="O358" t="s">
        <v>1206</v>
      </c>
      <c r="P358" s="36">
        <f>IF(E358&lt;'Parameters for scoring'!O$9,1,0)+IF(E358&lt;'Parameters for scoring'!O$11,-1,0)+IF(E358&lt;'Parameters for scoring'!O$8,1,0)+IF(E358&lt;'Parameters for scoring'!O$12,-1,0)+IF(E358&lt;'Parameters for scoring'!O$7,1,0)+IF(E358&lt;'Parameters for scoring'!O$13,-2,0)+IF(E358&gt;'Parameters for scoring'!O$7,-1,0)</f>
        <v>3</v>
      </c>
      <c r="Q358" s="36">
        <f>IF(F358&lt;'Parameters for scoring'!P$9,1,0)+IF(F358&lt;'Parameters for scoring'!P$11,-1,0)+IF(F358&lt;'Parameters for scoring'!P$8,1,0)+IF(F358&lt;'Parameters for scoring'!P$12,-1,0)+IF(F358&lt;'Parameters for scoring'!P$7,1,0)+IF(F358&lt;'Parameters for scoring'!P$12,-2,0)+IF(F358&gt;'Parameters for scoring'!P$7,-1,0)</f>
        <v>-1</v>
      </c>
      <c r="R358" s="36">
        <f>IF(G358='Parameters for scoring'!$U$8,3,0)+IF(G358='Parameters for scoring'!$U$7,2,0)+IF(G358='Parameters for scoring'!$U$10, 1,0)+IF(G358='Parameters for scoring'!$U$9,2,0)+IF(G358='Parameters for scoring'!$U$6,1,0)+IF(G358&gt;'Parameters for scoring'!$U$6,-1,0)+IF(G358&lt;'[1]Parameters for scoring'!$U$10,-1,0)</f>
        <v>2</v>
      </c>
      <c r="S358" s="36">
        <f>IF(H358='Parameters for scoring'!V$8,3,0)+IF(H358='Parameters for scoring'!V$7,2,0)+IF(H358='Parameters for scoring'!V$9,2,0)+IF(H358='Parameters for scoring'!V$6,1,0)+IF(H358='Parameters for scoring'!V$10,1,0)+IF(H358&gt;'Parameters for scoring'!V$6,-1,0)</f>
        <v>-1</v>
      </c>
      <c r="T358" s="36">
        <f>IF(I358='Parameters for scoring'!W$8,3,0)+IF(I358='Parameters for scoring'!W$7,2,0)+IF(I358='Parameters for scoring'!W$6,1,0)+IF(I358&gt;'Parameters for scoring'!W$6,-1,0)</f>
        <v>2</v>
      </c>
      <c r="U358" s="36">
        <f>IF(J358&lt;'Parameters for scoring'!Q$9,1,0)+IF(J358&lt;'Parameters for scoring'!Q$11,-1,0)+IF(J358&lt;'Parameters for scoring'!Q$8,1,0)+IF(J358&lt;'Parameters for scoring'!Q$11,-1,0)+IF(J358&lt;'Parameters for scoring'!Q$7,1,0)+IF(J358&lt;'Parameters for scoring'!Q$11,-2,0)+IF(J358&gt;'Parameters for scoring'!Q$7,-1,0)</f>
        <v>3</v>
      </c>
      <c r="V358" s="36">
        <f>IF(K358=-1, 2,0)+IF(K358=0,3,0)+IF(K358=1, -2,0)+IF(K358&gt;1,-3,0)+IF(K358=-2, 1,0)+IF(K358&lt;-2, -1,0)</f>
        <v>3</v>
      </c>
      <c r="W358" s="36">
        <f>IF(L358&lt;'Parameters for scoring'!R$9,1,0)+IF(L358&lt;'Parameters for scoring'!R$11,-1,0)+IF(L358&lt;'Parameters for scoring'!R$8,1,0)+IF(L358&lt;'Parameters for scoring'!R$12,-1,0)+IF(L358&lt;'Parameters for scoring'!R$7,1,0)+IF(L358&lt;'Parameters for scoring'!R$13,-2,0)+IF(L358&gt;'Parameters for scoring'!R$7,-1,0)</f>
        <v>3</v>
      </c>
      <c r="X358" s="36">
        <f>IF(M358&lt;'Parameters for scoring'!S$9,1,0)+IF(M358&lt;'Parameters for scoring'!S$11,-1,0)+IF(M358&lt;'Parameters for scoring'!S$8,1,0)+IF(M358&lt;'Parameters for scoring'!S$12,-1,0)+IF(M358&lt;'Parameters for scoring'!S$7,1,0)+IF(M358&lt;'Parameters for scoring'!S$13,-2,0)+IF(M358&gt;'Parameters for scoring'!S$7,-1,0)</f>
        <v>3</v>
      </c>
      <c r="Y358" s="36">
        <f>IF(N358&lt;'Parameters for scoring'!T$9,1,0)+IF(N358&lt;'Parameters for scoring'!T$11,-1,0)+IF(N358&lt;'Parameters for scoring'!T$8,1,0)+IF(N358&lt;'Parameters for scoring'!T$12,-1,0)+IF(N358&lt;'Parameters for scoring'!T$7,1,0)+IF(N358&lt;'Parameters for scoring'!T$13,-2,0)+IF(N358&gt;'Parameters for scoring'!T$7,-1,0)</f>
        <v>3</v>
      </c>
      <c r="Z358" s="36">
        <f>SUM(P358:U358)/2+V358+SUM(W358:X358)/2+Y358</f>
        <v>13</v>
      </c>
      <c r="AA358" s="39" t="s">
        <v>57</v>
      </c>
    </row>
    <row r="359" spans="1:27" x14ac:dyDescent="0.25">
      <c r="A359" s="42" t="str">
        <f>HYPERLINK("Structures\MMV1192560.png","MMV1192560")</f>
        <v>MMV1192560</v>
      </c>
      <c r="B359" t="s">
        <v>1219</v>
      </c>
      <c r="C359" t="s">
        <v>1220</v>
      </c>
      <c r="D359" t="s">
        <v>1221</v>
      </c>
      <c r="E359">
        <v>280.28699999999998</v>
      </c>
      <c r="F359" s="41">
        <v>0.80952380952380953</v>
      </c>
      <c r="G359">
        <v>3</v>
      </c>
      <c r="H359">
        <v>4</v>
      </c>
      <c r="I359">
        <v>2</v>
      </c>
      <c r="J359">
        <v>80.040000000000006</v>
      </c>
      <c r="K359">
        <v>0</v>
      </c>
      <c r="L359">
        <v>1.57</v>
      </c>
      <c r="M359">
        <v>-2.72</v>
      </c>
      <c r="N359">
        <v>1.82</v>
      </c>
      <c r="O359" t="s">
        <v>1218</v>
      </c>
      <c r="P359" s="36">
        <f>IF(E359&lt;'Parameters for scoring'!O$9,1,0)+IF(E359&lt;'Parameters for scoring'!O$11,-1,0)+IF(E359&lt;'Parameters for scoring'!O$8,1,0)+IF(E359&lt;'Parameters for scoring'!O$12,-1,0)+IF(E359&lt;'Parameters for scoring'!O$7,1,0)+IF(E359&lt;'Parameters for scoring'!O$13,-2,0)+IF(E359&gt;'Parameters for scoring'!O$7,-1,0)</f>
        <v>3</v>
      </c>
      <c r="Q359" s="36">
        <f>IF(F359&lt;'Parameters for scoring'!P$9,1,0)+IF(F359&lt;'Parameters for scoring'!P$11,-1,0)+IF(F359&lt;'Parameters for scoring'!P$8,1,0)+IF(F359&lt;'Parameters for scoring'!P$12,-1,0)+IF(F359&lt;'Parameters for scoring'!P$7,1,0)+IF(F359&lt;'Parameters for scoring'!P$12,-2,0)+IF(F359&gt;'Parameters for scoring'!P$7,-1,0)</f>
        <v>-1</v>
      </c>
      <c r="R359" s="36">
        <f>IF(G359='Parameters for scoring'!$U$8,3,0)+IF(G359='Parameters for scoring'!$U$7,2,0)+IF(G359='Parameters for scoring'!$U$10, 1,0)+IF(G359='Parameters for scoring'!$U$9,2,0)+IF(G359='Parameters for scoring'!$U$6,1,0)+IF(G359&gt;'Parameters for scoring'!$U$6,-1,0)+IF(G359&lt;'[1]Parameters for scoring'!$U$10,-1,0)</f>
        <v>1</v>
      </c>
      <c r="S359" s="36">
        <f>IF(H359='Parameters for scoring'!V$8,3,0)+IF(H359='Parameters for scoring'!V$7,2,0)+IF(H359='Parameters for scoring'!V$9,2,0)+IF(H359='Parameters for scoring'!V$6,1,0)+IF(H359='Parameters for scoring'!V$10,1,0)+IF(H359&gt;'Parameters for scoring'!V$6,-1,0)</f>
        <v>1</v>
      </c>
      <c r="T359" s="36">
        <f>IF(I359='Parameters for scoring'!W$8,3,0)+IF(I359='Parameters for scoring'!W$7,2,0)+IF(I359='Parameters for scoring'!W$6,1,0)+IF(I359&gt;'Parameters for scoring'!W$6,-1,0)</f>
        <v>1</v>
      </c>
      <c r="U359" s="36">
        <f>IF(J359&lt;'Parameters for scoring'!Q$9,1,0)+IF(J359&lt;'Parameters for scoring'!Q$11,-1,0)+IF(J359&lt;'Parameters for scoring'!Q$8,1,0)+IF(J359&lt;'Parameters for scoring'!Q$11,-1,0)+IF(J359&lt;'Parameters for scoring'!Q$7,1,0)+IF(J359&lt;'Parameters for scoring'!Q$11,-2,0)+IF(J359&gt;'Parameters for scoring'!Q$7,-1,0)</f>
        <v>3</v>
      </c>
      <c r="V359" s="36">
        <f>IF(K359=-1, 2,0)+IF(K359=0,3,0)+IF(K359=1, -2,0)+IF(K359&gt;1,-3,0)+IF(K359=-2, 1,0)+IF(K359&lt;-2, -1,0)</f>
        <v>3</v>
      </c>
      <c r="W359" s="36">
        <f>IF(L359&lt;'Parameters for scoring'!R$9,1,0)+IF(L359&lt;'Parameters for scoring'!R$11,-1,0)+IF(L359&lt;'Parameters for scoring'!R$8,1,0)+IF(L359&lt;'Parameters for scoring'!R$12,-1,0)+IF(L359&lt;'Parameters for scoring'!R$7,1,0)+IF(L359&lt;'Parameters for scoring'!R$13,-2,0)+IF(L359&gt;'Parameters for scoring'!R$7,-1,0)</f>
        <v>3</v>
      </c>
      <c r="X359" s="36">
        <f>IF(M359&lt;'Parameters for scoring'!S$9,1,0)+IF(M359&lt;'Parameters for scoring'!S$11,-1,0)+IF(M359&lt;'Parameters for scoring'!S$8,1,0)+IF(M359&lt;'Parameters for scoring'!S$12,-1,0)+IF(M359&lt;'Parameters for scoring'!S$7,1,0)+IF(M359&lt;'Parameters for scoring'!S$13,-2,0)+IF(M359&gt;'Parameters for scoring'!S$7,-1,0)</f>
        <v>3</v>
      </c>
      <c r="Y359" s="36">
        <f>IF(N359&lt;'Parameters for scoring'!T$9,1,0)+IF(N359&lt;'Parameters for scoring'!T$11,-1,0)+IF(N359&lt;'Parameters for scoring'!T$8,1,0)+IF(N359&lt;'Parameters for scoring'!T$12,-1,0)+IF(N359&lt;'Parameters for scoring'!T$7,1,0)+IF(N359&lt;'Parameters for scoring'!T$13,-2,0)+IF(N359&gt;'Parameters for scoring'!T$7,-1,0)</f>
        <v>3</v>
      </c>
      <c r="Z359" s="36">
        <f>SUM(P359:U359)/2+V359+SUM(W359:X359)/2+Y359</f>
        <v>13</v>
      </c>
      <c r="AA359" s="39" t="s">
        <v>57</v>
      </c>
    </row>
    <row r="360" spans="1:27" x14ac:dyDescent="0.25">
      <c r="A360" s="42" t="str">
        <f>HYPERLINK("Structures\MMV1305609.png","MMV1305609")</f>
        <v>MMV1305609</v>
      </c>
      <c r="B360" t="s">
        <v>1223</v>
      </c>
      <c r="C360" t="s">
        <v>1224</v>
      </c>
      <c r="D360" t="s">
        <v>1225</v>
      </c>
      <c r="E360">
        <v>332.26</v>
      </c>
      <c r="F360" s="41">
        <v>0.5</v>
      </c>
      <c r="G360">
        <v>4</v>
      </c>
      <c r="H360">
        <v>5</v>
      </c>
      <c r="I360">
        <v>1</v>
      </c>
      <c r="J360">
        <v>94.36</v>
      </c>
      <c r="K360">
        <v>-1</v>
      </c>
      <c r="L360">
        <v>2.99</v>
      </c>
      <c r="M360">
        <v>-5.0599999999999996</v>
      </c>
      <c r="N360">
        <v>3.45</v>
      </c>
      <c r="O360" t="s">
        <v>1222</v>
      </c>
      <c r="P360" s="36">
        <f>IF(E360&lt;'Parameters for scoring'!O$9,1,0)+IF(E360&lt;'Parameters for scoring'!O$11,-1,0)+IF(E360&lt;'Parameters for scoring'!O$8,1,0)+IF(E360&lt;'Parameters for scoring'!O$12,-1,0)+IF(E360&lt;'Parameters for scoring'!O$7,1,0)+IF(E360&lt;'Parameters for scoring'!O$13,-2,0)+IF(E360&gt;'Parameters for scoring'!O$7,-1,0)</f>
        <v>3</v>
      </c>
      <c r="Q360" s="36">
        <f>IF(F360&lt;'Parameters for scoring'!P$9,1,0)+IF(F360&lt;'Parameters for scoring'!P$11,-1,0)+IF(F360&lt;'Parameters for scoring'!P$8,1,0)+IF(F360&lt;'Parameters for scoring'!P$12,-1,0)+IF(F360&lt;'Parameters for scoring'!P$7,1,0)+IF(F360&lt;'Parameters for scoring'!P$12,-2,0)+IF(F360&gt;'Parameters for scoring'!P$7,-1,0)</f>
        <v>1</v>
      </c>
      <c r="R360" s="36">
        <f>IF(G360='Parameters for scoring'!$U$8,3,0)+IF(G360='Parameters for scoring'!$U$7,2,0)+IF(G360='Parameters for scoring'!$U$10, 1,0)+IF(G360='Parameters for scoring'!$U$9,2,0)+IF(G360='Parameters for scoring'!$U$6,1,0)+IF(G360&gt;'Parameters for scoring'!$U$6,-1,0)+IF(G360&lt;'[1]Parameters for scoring'!$U$10,-1,0)</f>
        <v>2</v>
      </c>
      <c r="S360" s="36">
        <f>IF(H360='Parameters for scoring'!V$8,3,0)+IF(H360='Parameters for scoring'!V$7,2,0)+IF(H360='Parameters for scoring'!V$9,2,0)+IF(H360='Parameters for scoring'!V$6,1,0)+IF(H360='Parameters for scoring'!V$10,1,0)+IF(H360&gt;'Parameters for scoring'!V$6,-1,0)</f>
        <v>-1</v>
      </c>
      <c r="T360" s="36">
        <f>IF(I360='Parameters for scoring'!W$8,3,0)+IF(I360='Parameters for scoring'!W$7,2,0)+IF(I360='Parameters for scoring'!W$6,1,0)+IF(I360&gt;'Parameters for scoring'!W$6,-1,0)</f>
        <v>2</v>
      </c>
      <c r="U360" s="36">
        <f>IF(J360&lt;'Parameters for scoring'!Q$9,1,0)+IF(J360&lt;'Parameters for scoring'!Q$11,-1,0)+IF(J360&lt;'Parameters for scoring'!Q$8,1,0)+IF(J360&lt;'Parameters for scoring'!Q$11,-1,0)+IF(J360&lt;'Parameters for scoring'!Q$7,1,0)+IF(J360&lt;'Parameters for scoring'!Q$11,-2,0)+IF(J360&gt;'Parameters for scoring'!Q$7,-1,0)</f>
        <v>3</v>
      </c>
      <c r="V360" s="36">
        <f>IF(K360=-1, 2,0)+IF(K360=0,3,0)+IF(K360=1, -2,0)+IF(K360&gt;1,-3,0)+IF(K360=-2, 1,0)+IF(K360&lt;-2, -1,0)</f>
        <v>2</v>
      </c>
      <c r="W360" s="36">
        <f>IF(L360&lt;'Parameters for scoring'!R$9,1,0)+IF(L360&lt;'Parameters for scoring'!R$11,-1,0)+IF(L360&lt;'Parameters for scoring'!R$8,1,0)+IF(L360&lt;'Parameters for scoring'!R$12,-1,0)+IF(L360&lt;'Parameters for scoring'!R$7,1,0)+IF(L360&lt;'Parameters for scoring'!R$13,-2,0)+IF(L360&gt;'Parameters for scoring'!R$7,-1,0)</f>
        <v>3</v>
      </c>
      <c r="X360" s="36">
        <f>IF(M360&lt;'Parameters for scoring'!S$9,1,0)+IF(M360&lt;'Parameters for scoring'!S$11,-1,0)+IF(M360&lt;'Parameters for scoring'!S$8,1,0)+IF(M360&lt;'Parameters for scoring'!S$12,-1,0)+IF(M360&lt;'Parameters for scoring'!S$7,1,0)+IF(M360&lt;'Parameters for scoring'!S$13,-2,0)+IF(M360&gt;'Parameters for scoring'!S$7,-1,0)</f>
        <v>3</v>
      </c>
      <c r="Y360" s="36">
        <f>IF(N360&lt;'Parameters for scoring'!T$9,1,0)+IF(N360&lt;'Parameters for scoring'!T$11,-1,0)+IF(N360&lt;'Parameters for scoring'!T$8,1,0)+IF(N360&lt;'Parameters for scoring'!T$12,-1,0)+IF(N360&lt;'Parameters for scoring'!T$7,1,0)+IF(N360&lt;'Parameters for scoring'!T$13,-2,0)+IF(N360&gt;'Parameters for scoring'!T$7,-1,0)</f>
        <v>3</v>
      </c>
      <c r="Z360" s="36">
        <f>SUM(P360:U360)/2+V360+SUM(W360:X360)/2+Y360</f>
        <v>13</v>
      </c>
      <c r="AA360" s="39" t="s">
        <v>57</v>
      </c>
    </row>
    <row r="361" spans="1:27" x14ac:dyDescent="0.25">
      <c r="A361" s="42" t="str">
        <f>HYPERLINK("Structures\MMV1449078.png","MMV1449078")</f>
        <v>MMV1449078</v>
      </c>
      <c r="B361" t="s">
        <v>1227</v>
      </c>
      <c r="C361" t="s">
        <v>1228</v>
      </c>
      <c r="D361" t="s">
        <v>1229</v>
      </c>
      <c r="E361">
        <v>478.57</v>
      </c>
      <c r="F361" s="41">
        <v>0.52941176470588236</v>
      </c>
      <c r="G361">
        <v>4</v>
      </c>
      <c r="H361">
        <v>6</v>
      </c>
      <c r="I361">
        <v>1</v>
      </c>
      <c r="J361">
        <v>91.84</v>
      </c>
      <c r="K361">
        <v>0</v>
      </c>
      <c r="L361">
        <v>3.52</v>
      </c>
      <c r="M361">
        <v>-5.34</v>
      </c>
      <c r="N361">
        <v>3.53</v>
      </c>
      <c r="O361" t="s">
        <v>1226</v>
      </c>
      <c r="P361" s="36">
        <f>IF(E361&lt;'Parameters for scoring'!O$9,1,0)+IF(E361&lt;'Parameters for scoring'!O$11,-1,0)+IF(E361&lt;'Parameters for scoring'!O$8,1,0)+IF(E361&lt;'Parameters for scoring'!O$12,-1,0)+IF(E361&lt;'Parameters for scoring'!O$7,1,0)+IF(E361&lt;'Parameters for scoring'!O$13,-2,0)+IF(E361&gt;'Parameters for scoring'!O$7,-1,0)</f>
        <v>2</v>
      </c>
      <c r="Q361" s="36">
        <f>IF(F361&lt;'Parameters for scoring'!P$9,1,0)+IF(F361&lt;'Parameters for scoring'!P$11,-1,0)+IF(F361&lt;'Parameters for scoring'!P$8,1,0)+IF(F361&lt;'Parameters for scoring'!P$12,-1,0)+IF(F361&lt;'Parameters for scoring'!P$7,1,0)+IF(F361&lt;'Parameters for scoring'!P$12,-2,0)+IF(F361&gt;'Parameters for scoring'!P$7,-1,0)</f>
        <v>1</v>
      </c>
      <c r="R361" s="36">
        <f>IF(G361='Parameters for scoring'!$U$8,3,0)+IF(G361='Parameters for scoring'!$U$7,2,0)+IF(G361='Parameters for scoring'!$U$10, 1,0)+IF(G361='Parameters for scoring'!$U$9,2,0)+IF(G361='Parameters for scoring'!$U$6,1,0)+IF(G361&gt;'Parameters for scoring'!$U$6,-1,0)+IF(G361&lt;'[1]Parameters for scoring'!$U$10,-1,0)</f>
        <v>2</v>
      </c>
      <c r="S361" s="36">
        <f>IF(H361='Parameters for scoring'!V$8,3,0)+IF(H361='Parameters for scoring'!V$7,2,0)+IF(H361='Parameters for scoring'!V$9,2,0)+IF(H361='Parameters for scoring'!V$6,1,0)+IF(H361='Parameters for scoring'!V$10,1,0)+IF(H361&gt;'Parameters for scoring'!V$6,-1,0)</f>
        <v>-1</v>
      </c>
      <c r="T361" s="36">
        <f>IF(I361='Parameters for scoring'!W$8,3,0)+IF(I361='Parameters for scoring'!W$7,2,0)+IF(I361='Parameters for scoring'!W$6,1,0)+IF(I361&gt;'Parameters for scoring'!W$6,-1,0)</f>
        <v>2</v>
      </c>
      <c r="U361" s="36">
        <f>IF(J361&lt;'Parameters for scoring'!Q$9,1,0)+IF(J361&lt;'Parameters for scoring'!Q$11,-1,0)+IF(J361&lt;'Parameters for scoring'!Q$8,1,0)+IF(J361&lt;'Parameters for scoring'!Q$11,-1,0)+IF(J361&lt;'Parameters for scoring'!Q$7,1,0)+IF(J361&lt;'Parameters for scoring'!Q$11,-2,0)+IF(J361&gt;'Parameters for scoring'!Q$7,-1,0)</f>
        <v>3</v>
      </c>
      <c r="V361" s="36">
        <f>IF(K361=-1, 2,0)+IF(K361=0,3,0)+IF(K361=1, -2,0)+IF(K361&gt;1,-3,0)+IF(K361=-2, 1,0)+IF(K361&lt;-2, -1,0)</f>
        <v>3</v>
      </c>
      <c r="W361" s="36">
        <f>IF(L361&lt;'Parameters for scoring'!R$9,1,0)+IF(L361&lt;'Parameters for scoring'!R$11,-1,0)+IF(L361&lt;'Parameters for scoring'!R$8,1,0)+IF(L361&lt;'Parameters for scoring'!R$12,-1,0)+IF(L361&lt;'Parameters for scoring'!R$7,1,0)+IF(L361&lt;'Parameters for scoring'!R$13,-2,0)+IF(L361&gt;'Parameters for scoring'!R$7,-1,0)</f>
        <v>3</v>
      </c>
      <c r="X361" s="36">
        <f>IF(M361&lt;'Parameters for scoring'!S$9,1,0)+IF(M361&lt;'Parameters for scoring'!S$11,-1,0)+IF(M361&lt;'Parameters for scoring'!S$8,1,0)+IF(M361&lt;'Parameters for scoring'!S$12,-1,0)+IF(M361&lt;'Parameters for scoring'!S$7,1,0)+IF(M361&lt;'Parameters for scoring'!S$13,-2,0)+IF(M361&gt;'Parameters for scoring'!S$7,-1,0)</f>
        <v>2</v>
      </c>
      <c r="Y361" s="36">
        <f>IF(N361&lt;'Parameters for scoring'!T$9,1,0)+IF(N361&lt;'Parameters for scoring'!T$11,-1,0)+IF(N361&lt;'Parameters for scoring'!T$8,1,0)+IF(N361&lt;'Parameters for scoring'!T$12,-1,0)+IF(N361&lt;'Parameters for scoring'!T$7,1,0)+IF(N361&lt;'Parameters for scoring'!T$13,-2,0)+IF(N361&gt;'Parameters for scoring'!T$7,-1,0)</f>
        <v>3</v>
      </c>
      <c r="Z361" s="36">
        <f>SUM(P361:U361)/2+V361+SUM(W361:X361)/2+Y361</f>
        <v>13</v>
      </c>
      <c r="AA361" s="39" t="s">
        <v>57</v>
      </c>
    </row>
    <row r="362" spans="1:27" x14ac:dyDescent="0.25">
      <c r="A362" s="42" t="str">
        <f>HYPERLINK("Structures\MMV1088595.png","MMV1088595")</f>
        <v>MMV1088595</v>
      </c>
      <c r="B362" t="s">
        <v>1246</v>
      </c>
      <c r="C362" t="s">
        <v>1247</v>
      </c>
      <c r="D362" t="s">
        <v>1248</v>
      </c>
      <c r="E362">
        <v>349.39</v>
      </c>
      <c r="F362" s="41">
        <v>0.57692307692307687</v>
      </c>
      <c r="G362">
        <v>3</v>
      </c>
      <c r="H362">
        <v>3</v>
      </c>
      <c r="I362">
        <v>3</v>
      </c>
      <c r="J362">
        <v>83.22</v>
      </c>
      <c r="K362">
        <v>0</v>
      </c>
      <c r="L362">
        <v>3.11</v>
      </c>
      <c r="M362">
        <v>-6.27</v>
      </c>
      <c r="N362">
        <v>3.11</v>
      </c>
      <c r="O362" t="s">
        <v>1245</v>
      </c>
      <c r="P362" s="36">
        <f>IF(E362&lt;'Parameters for scoring'!O$9,1,0)+IF(E362&lt;'Parameters for scoring'!O$11,-1,0)+IF(E362&lt;'Parameters for scoring'!O$8,1,0)+IF(E362&lt;'Parameters for scoring'!O$12,-1,0)+IF(E362&lt;'Parameters for scoring'!O$7,1,0)+IF(E362&lt;'Parameters for scoring'!O$13,-2,0)+IF(E362&gt;'Parameters for scoring'!O$7,-1,0)</f>
        <v>3</v>
      </c>
      <c r="Q362" s="36">
        <f>IF(F362&lt;'Parameters for scoring'!P$9,1,0)+IF(F362&lt;'Parameters for scoring'!P$11,-1,0)+IF(F362&lt;'Parameters for scoring'!P$8,1,0)+IF(F362&lt;'Parameters for scoring'!P$12,-1,0)+IF(F362&lt;'Parameters for scoring'!P$7,1,0)+IF(F362&lt;'Parameters for scoring'!P$12,-2,0)+IF(F362&gt;'Parameters for scoring'!P$7,-1,0)</f>
        <v>1</v>
      </c>
      <c r="R362" s="36">
        <f>IF(G362='Parameters for scoring'!$U$8,3,0)+IF(G362='Parameters for scoring'!$U$7,2,0)+IF(G362='Parameters for scoring'!$U$10, 1,0)+IF(G362='Parameters for scoring'!$U$9,2,0)+IF(G362='Parameters for scoring'!$U$6,1,0)+IF(G362&gt;'Parameters for scoring'!$U$6,-1,0)+IF(G362&lt;'[1]Parameters for scoring'!$U$10,-1,0)</f>
        <v>1</v>
      </c>
      <c r="S362" s="36">
        <f>IF(H362='Parameters for scoring'!V$8,3,0)+IF(H362='Parameters for scoring'!V$7,2,0)+IF(H362='Parameters for scoring'!V$9,2,0)+IF(H362='Parameters for scoring'!V$6,1,0)+IF(H362='Parameters for scoring'!V$10,1,0)+IF(H362&gt;'Parameters for scoring'!V$6,-1,0)</f>
        <v>2</v>
      </c>
      <c r="T362" s="36">
        <f>IF(I362='Parameters for scoring'!W$8,3,0)+IF(I362='Parameters for scoring'!W$7,2,0)+IF(I362='Parameters for scoring'!W$6,1,0)+IF(I362&gt;'Parameters for scoring'!W$6,-1,0)</f>
        <v>-1</v>
      </c>
      <c r="U362" s="36">
        <f>IF(J362&lt;'Parameters for scoring'!Q$9,1,0)+IF(J362&lt;'Parameters for scoring'!Q$11,-1,0)+IF(J362&lt;'Parameters for scoring'!Q$8,1,0)+IF(J362&lt;'Parameters for scoring'!Q$11,-1,0)+IF(J362&lt;'Parameters for scoring'!Q$7,1,0)+IF(J362&lt;'Parameters for scoring'!Q$11,-2,0)+IF(J362&gt;'Parameters for scoring'!Q$7,-1,0)</f>
        <v>3</v>
      </c>
      <c r="V362" s="36">
        <f>IF(K362=-1, 2,0)+IF(K362=0,3,0)+IF(K362=1, -2,0)+IF(K362&gt;1,-3,0)+IF(K362=-2, 1,0)+IF(K362&lt;-2, -1,0)</f>
        <v>3</v>
      </c>
      <c r="W362" s="36">
        <f>IF(L362&lt;'Parameters for scoring'!R$9,1,0)+IF(L362&lt;'Parameters for scoring'!R$11,-1,0)+IF(L362&lt;'Parameters for scoring'!R$8,1,0)+IF(L362&lt;'Parameters for scoring'!R$12,-1,0)+IF(L362&lt;'Parameters for scoring'!R$7,1,0)+IF(L362&lt;'Parameters for scoring'!R$13,-2,0)+IF(L362&gt;'Parameters for scoring'!R$7,-1,0)</f>
        <v>3</v>
      </c>
      <c r="X362" s="36">
        <f>IF(M362&lt;'Parameters for scoring'!S$9,1,0)+IF(M362&lt;'Parameters for scoring'!S$11,-1,0)+IF(M362&lt;'Parameters for scoring'!S$8,1,0)+IF(M362&lt;'Parameters for scoring'!S$12,-1,0)+IF(M362&lt;'Parameters for scoring'!S$7,1,0)+IF(M362&lt;'Parameters for scoring'!S$13,-2,0)+IF(M362&gt;'Parameters for scoring'!S$7,-1,0)</f>
        <v>2</v>
      </c>
      <c r="Y362" s="36">
        <f>IF(N362&lt;'Parameters for scoring'!T$9,1,0)+IF(N362&lt;'Parameters for scoring'!T$11,-1,0)+IF(N362&lt;'Parameters for scoring'!T$8,1,0)+IF(N362&lt;'Parameters for scoring'!T$12,-1,0)+IF(N362&lt;'Parameters for scoring'!T$7,1,0)+IF(N362&lt;'Parameters for scoring'!T$13,-2,0)+IF(N362&gt;'Parameters for scoring'!T$7,-1,0)</f>
        <v>3</v>
      </c>
      <c r="Z362" s="36">
        <f>SUM(P362:U362)/2+V362+SUM(W362:X362)/2+Y362</f>
        <v>13</v>
      </c>
      <c r="AA362" s="39" t="s">
        <v>57</v>
      </c>
    </row>
    <row r="363" spans="1:27" x14ac:dyDescent="0.25">
      <c r="A363" s="42" t="str">
        <f>HYPERLINK("Structures\MMV1209939.png","MMV1209939")</f>
        <v>MMV1209939</v>
      </c>
      <c r="B363" t="s">
        <v>1266</v>
      </c>
      <c r="C363" t="s">
        <v>1267</v>
      </c>
      <c r="D363" t="s">
        <v>1268</v>
      </c>
      <c r="E363">
        <v>338.41</v>
      </c>
      <c r="F363" s="17">
        <v>0.91304347826086951</v>
      </c>
      <c r="G363">
        <v>3</v>
      </c>
      <c r="H363">
        <v>4</v>
      </c>
      <c r="I363">
        <v>1</v>
      </c>
      <c r="J363">
        <v>71.760000000000005</v>
      </c>
      <c r="K363">
        <v>0</v>
      </c>
      <c r="L363">
        <v>2.85</v>
      </c>
      <c r="M363">
        <v>-5.94</v>
      </c>
      <c r="N363">
        <v>2.56</v>
      </c>
      <c r="O363" t="s">
        <v>1265</v>
      </c>
      <c r="P363" s="36">
        <f>IF(E363&lt;'Parameters for scoring'!O$9,1,0)+IF(E363&lt;'Parameters for scoring'!O$11,-1,0)+IF(E363&lt;'Parameters for scoring'!O$8,1,0)+IF(E363&lt;'Parameters for scoring'!O$12,-1,0)+IF(E363&lt;'Parameters for scoring'!O$7,1,0)+IF(E363&lt;'Parameters for scoring'!O$13,-2,0)+IF(E363&gt;'Parameters for scoring'!O$7,-1,0)</f>
        <v>3</v>
      </c>
      <c r="Q363" s="36">
        <f>IF(F363&lt;'Parameters for scoring'!P$9,1,0)+IF(F363&lt;'Parameters for scoring'!P$11,-1,0)+IF(F363&lt;'Parameters for scoring'!P$8,1,0)+IF(F363&lt;'Parameters for scoring'!P$12,-1,0)+IF(F363&lt;'Parameters for scoring'!P$7,1,0)+IF(F363&lt;'Parameters for scoring'!P$12,-2,0)+IF(F363&gt;'Parameters for scoring'!P$7,-1,0)</f>
        <v>-1</v>
      </c>
      <c r="R363" s="36">
        <f>IF(G363='Parameters for scoring'!$U$8,3,0)+IF(G363='Parameters for scoring'!$U$7,2,0)+IF(G363='Parameters for scoring'!$U$10, 1,0)+IF(G363='Parameters for scoring'!$U$9,2,0)+IF(G363='Parameters for scoring'!$U$6,1,0)+IF(G363&gt;'Parameters for scoring'!$U$6,-1,0)+IF(G363&lt;'[1]Parameters for scoring'!$U$10,-1,0)</f>
        <v>1</v>
      </c>
      <c r="S363" s="36">
        <f>IF(H363='Parameters for scoring'!V$8,3,0)+IF(H363='Parameters for scoring'!V$7,2,0)+IF(H363='Parameters for scoring'!V$9,2,0)+IF(H363='Parameters for scoring'!V$6,1,0)+IF(H363='Parameters for scoring'!V$10,1,0)+IF(H363&gt;'Parameters for scoring'!V$6,-1,0)</f>
        <v>1</v>
      </c>
      <c r="T363" s="36">
        <f>IF(I363='Parameters for scoring'!W$8,3,0)+IF(I363='Parameters for scoring'!W$7,2,0)+IF(I363='Parameters for scoring'!W$6,1,0)+IF(I363&gt;'Parameters for scoring'!W$6,-1,0)</f>
        <v>2</v>
      </c>
      <c r="U363" s="36">
        <f>IF(J363&lt;'Parameters for scoring'!Q$9,1,0)+IF(J363&lt;'Parameters for scoring'!Q$11,-1,0)+IF(J363&lt;'Parameters for scoring'!Q$8,1,0)+IF(J363&lt;'Parameters for scoring'!Q$11,-1,0)+IF(J363&lt;'Parameters for scoring'!Q$7,1,0)+IF(J363&lt;'Parameters for scoring'!Q$11,-2,0)+IF(J363&gt;'Parameters for scoring'!Q$7,-1,0)</f>
        <v>3</v>
      </c>
      <c r="V363" s="36">
        <f>IF(K363=-1, 2,0)+IF(K363=0,3,0)+IF(K363=1, -2,0)+IF(K363&gt;1,-3,0)+IF(K363=-2, 1,0)+IF(K363&lt;-2, -1,0)</f>
        <v>3</v>
      </c>
      <c r="W363" s="36">
        <f>IF(L363&lt;'Parameters for scoring'!R$9,1,0)+IF(L363&lt;'Parameters for scoring'!R$11,-1,0)+IF(L363&lt;'Parameters for scoring'!R$8,1,0)+IF(L363&lt;'Parameters for scoring'!R$12,-1,0)+IF(L363&lt;'Parameters for scoring'!R$7,1,0)+IF(L363&lt;'Parameters for scoring'!R$13,-2,0)+IF(L363&gt;'Parameters for scoring'!R$7,-1,0)</f>
        <v>3</v>
      </c>
      <c r="X363" s="36">
        <f>IF(M363&lt;'Parameters for scoring'!S$9,1,0)+IF(M363&lt;'Parameters for scoring'!S$11,-1,0)+IF(M363&lt;'Parameters for scoring'!S$8,1,0)+IF(M363&lt;'Parameters for scoring'!S$12,-1,0)+IF(M363&lt;'Parameters for scoring'!S$7,1,0)+IF(M363&lt;'Parameters for scoring'!S$13,-2,0)+IF(M363&gt;'Parameters for scoring'!S$7,-1,0)</f>
        <v>2</v>
      </c>
      <c r="Y363" s="36">
        <f>IF(N363&lt;'Parameters for scoring'!T$9,1,0)+IF(N363&lt;'Parameters for scoring'!T$11,-1,0)+IF(N363&lt;'Parameters for scoring'!T$8,1,0)+IF(N363&lt;'Parameters for scoring'!T$12,-1,0)+IF(N363&lt;'Parameters for scoring'!T$7,1,0)+IF(N363&lt;'Parameters for scoring'!T$13,-2,0)+IF(N363&gt;'Parameters for scoring'!T$7,-1,0)</f>
        <v>3</v>
      </c>
      <c r="Z363" s="36">
        <f>SUM(P363:U363)/2+V363+SUM(W363:X363)/2+Y363</f>
        <v>13</v>
      </c>
      <c r="AA363" s="39" t="s">
        <v>57</v>
      </c>
    </row>
    <row r="364" spans="1:27" x14ac:dyDescent="0.25">
      <c r="A364" s="42" t="str">
        <f>HYPERLINK("Structures\MMV1188687.png","MMV1188687")</f>
        <v>MMV1188687</v>
      </c>
      <c r="B364" t="s">
        <v>1281</v>
      </c>
      <c r="C364" t="s">
        <v>1282</v>
      </c>
      <c r="D364" t="s">
        <v>1283</v>
      </c>
      <c r="E364">
        <v>364.43</v>
      </c>
      <c r="F364" s="17">
        <v>0.76923076923076927</v>
      </c>
      <c r="G364">
        <v>4</v>
      </c>
      <c r="H364">
        <v>5</v>
      </c>
      <c r="I364">
        <v>1</v>
      </c>
      <c r="J364">
        <v>85.59</v>
      </c>
      <c r="K364">
        <v>0</v>
      </c>
      <c r="L364">
        <v>2.98</v>
      </c>
      <c r="M364">
        <v>-4.04</v>
      </c>
      <c r="N364">
        <v>2.98</v>
      </c>
      <c r="O364" t="s">
        <v>1280</v>
      </c>
      <c r="P364" s="36">
        <f>IF(E364&lt;'Parameters for scoring'!O$9,1,0)+IF(E364&lt;'Parameters for scoring'!O$11,-1,0)+IF(E364&lt;'Parameters for scoring'!O$8,1,0)+IF(E364&lt;'Parameters for scoring'!O$12,-1,0)+IF(E364&lt;'Parameters for scoring'!O$7,1,0)+IF(E364&lt;'Parameters for scoring'!O$13,-2,0)+IF(E364&gt;'Parameters for scoring'!O$7,-1,0)</f>
        <v>3</v>
      </c>
      <c r="Q364" s="36">
        <f>IF(F364&lt;'Parameters for scoring'!P$9,1,0)+IF(F364&lt;'Parameters for scoring'!P$11,-1,0)+IF(F364&lt;'Parameters for scoring'!P$8,1,0)+IF(F364&lt;'Parameters for scoring'!P$12,-1,0)+IF(F364&lt;'Parameters for scoring'!P$7,1,0)+IF(F364&lt;'Parameters for scoring'!P$12,-2,0)+IF(F364&gt;'Parameters for scoring'!P$7,-1,0)</f>
        <v>-1</v>
      </c>
      <c r="R364" s="36">
        <f>IF(G364='Parameters for scoring'!$U$8,3,0)+IF(G364='Parameters for scoring'!$U$7,2,0)+IF(G364='Parameters for scoring'!$U$10, 1,0)+IF(G364='Parameters for scoring'!$U$9,2,0)+IF(G364='Parameters for scoring'!$U$6,1,0)+IF(G364&gt;'Parameters for scoring'!$U$6,-1,0)+IF(G364&lt;'[1]Parameters for scoring'!$U$10,-1,0)</f>
        <v>2</v>
      </c>
      <c r="S364" s="36">
        <f>IF(H364='Parameters for scoring'!V$8,3,0)+IF(H364='Parameters for scoring'!V$7,2,0)+IF(H364='Parameters for scoring'!V$9,2,0)+IF(H364='Parameters for scoring'!V$6,1,0)+IF(H364='Parameters for scoring'!V$10,1,0)+IF(H364&gt;'Parameters for scoring'!V$6,-1,0)</f>
        <v>-1</v>
      </c>
      <c r="T364" s="36">
        <f>IF(I364='Parameters for scoring'!W$8,3,0)+IF(I364='Parameters for scoring'!W$7,2,0)+IF(I364='Parameters for scoring'!W$6,1,0)+IF(I364&gt;'Parameters for scoring'!W$6,-1,0)</f>
        <v>2</v>
      </c>
      <c r="U364" s="36">
        <f>IF(J364&lt;'Parameters for scoring'!Q$9,1,0)+IF(J364&lt;'Parameters for scoring'!Q$11,-1,0)+IF(J364&lt;'Parameters for scoring'!Q$8,1,0)+IF(J364&lt;'Parameters for scoring'!Q$11,-1,0)+IF(J364&lt;'Parameters for scoring'!Q$7,1,0)+IF(J364&lt;'Parameters for scoring'!Q$11,-2,0)+IF(J364&gt;'Parameters for scoring'!Q$7,-1,0)</f>
        <v>3</v>
      </c>
      <c r="V364" s="36">
        <f>IF(K364=-1, 2,0)+IF(K364=0,3,0)+IF(K364=1, -2,0)+IF(K364&gt;1,-3,0)+IF(K364=-2, 1,0)+IF(K364&lt;-2, -1,0)</f>
        <v>3</v>
      </c>
      <c r="W364" s="36">
        <f>IF(L364&lt;'Parameters for scoring'!R$9,1,0)+IF(L364&lt;'Parameters for scoring'!R$11,-1,0)+IF(L364&lt;'Parameters for scoring'!R$8,1,0)+IF(L364&lt;'Parameters for scoring'!R$12,-1,0)+IF(L364&lt;'Parameters for scoring'!R$7,1,0)+IF(L364&lt;'Parameters for scoring'!R$13,-2,0)+IF(L364&gt;'Parameters for scoring'!R$7,-1,0)</f>
        <v>3</v>
      </c>
      <c r="X364" s="36">
        <f>IF(M364&lt;'Parameters for scoring'!S$9,1,0)+IF(M364&lt;'Parameters for scoring'!S$11,-1,0)+IF(M364&lt;'Parameters for scoring'!S$8,1,0)+IF(M364&lt;'Parameters for scoring'!S$12,-1,0)+IF(M364&lt;'Parameters for scoring'!S$7,1,0)+IF(M364&lt;'Parameters for scoring'!S$13,-2,0)+IF(M364&gt;'Parameters for scoring'!S$7,-1,0)</f>
        <v>3</v>
      </c>
      <c r="Y364" s="36">
        <f>IF(N364&lt;'Parameters for scoring'!T$9,1,0)+IF(N364&lt;'Parameters for scoring'!T$11,-1,0)+IF(N364&lt;'Parameters for scoring'!T$8,1,0)+IF(N364&lt;'Parameters for scoring'!T$12,-1,0)+IF(N364&lt;'Parameters for scoring'!T$7,1,0)+IF(N364&lt;'Parameters for scoring'!T$13,-2,0)+IF(N364&gt;'Parameters for scoring'!T$7,-1,0)</f>
        <v>3</v>
      </c>
      <c r="Z364" s="36">
        <f>SUM(P364:U364)/2+V364+SUM(W364:X364)/2+Y364</f>
        <v>13</v>
      </c>
      <c r="AA364" s="39" t="s">
        <v>57</v>
      </c>
    </row>
    <row r="365" spans="1:27" x14ac:dyDescent="0.25">
      <c r="A365" s="42" t="str">
        <f>HYPERLINK("Structures\MMV1192735.png","MMV1192735")</f>
        <v>MMV1192735</v>
      </c>
      <c r="B365" t="s">
        <v>1328</v>
      </c>
      <c r="C365" t="s">
        <v>1329</v>
      </c>
      <c r="D365" t="s">
        <v>1330</v>
      </c>
      <c r="E365">
        <v>330.34699999999998</v>
      </c>
      <c r="F365" s="17">
        <v>0.84</v>
      </c>
      <c r="G365">
        <v>3</v>
      </c>
      <c r="H365">
        <v>4</v>
      </c>
      <c r="I365">
        <v>2</v>
      </c>
      <c r="J365">
        <v>80.040000000000006</v>
      </c>
      <c r="K365">
        <v>0</v>
      </c>
      <c r="L365">
        <v>3</v>
      </c>
      <c r="M365">
        <v>-4.3499999999999996</v>
      </c>
      <c r="N365">
        <v>3.31</v>
      </c>
      <c r="O365" t="s">
        <v>1327</v>
      </c>
      <c r="P365" s="36">
        <f>IF(E365&lt;'Parameters for scoring'!O$9,1,0)+IF(E365&lt;'Parameters for scoring'!O$11,-1,0)+IF(E365&lt;'Parameters for scoring'!O$8,1,0)+IF(E365&lt;'Parameters for scoring'!O$12,-1,0)+IF(E365&lt;'Parameters for scoring'!O$7,1,0)+IF(E365&lt;'Parameters for scoring'!O$13,-2,0)+IF(E365&gt;'Parameters for scoring'!O$7,-1,0)</f>
        <v>3</v>
      </c>
      <c r="Q365" s="36">
        <f>IF(F365&lt;'Parameters for scoring'!P$9,1,0)+IF(F365&lt;'Parameters for scoring'!P$11,-1,0)+IF(F365&lt;'Parameters for scoring'!P$8,1,0)+IF(F365&lt;'Parameters for scoring'!P$12,-1,0)+IF(F365&lt;'Parameters for scoring'!P$7,1,0)+IF(F365&lt;'Parameters for scoring'!P$12,-2,0)+IF(F365&gt;'Parameters for scoring'!P$7,-1,0)</f>
        <v>-1</v>
      </c>
      <c r="R365" s="36">
        <f>IF(G365='Parameters for scoring'!$U$8,3,0)+IF(G365='Parameters for scoring'!$U$7,2,0)+IF(G365='Parameters for scoring'!$U$10, 1,0)+IF(G365='Parameters for scoring'!$U$9,2,0)+IF(G365='Parameters for scoring'!$U$6,1,0)+IF(G365&gt;'Parameters for scoring'!$U$6,-1,0)+IF(G365&lt;'[1]Parameters for scoring'!$U$10,-1,0)</f>
        <v>1</v>
      </c>
      <c r="S365" s="36">
        <f>IF(H365='Parameters for scoring'!V$8,3,0)+IF(H365='Parameters for scoring'!V$7,2,0)+IF(H365='Parameters for scoring'!V$9,2,0)+IF(H365='Parameters for scoring'!V$6,1,0)+IF(H365='Parameters for scoring'!V$10,1,0)+IF(H365&gt;'Parameters for scoring'!V$6,-1,0)</f>
        <v>1</v>
      </c>
      <c r="T365" s="36">
        <f>IF(I365='Parameters for scoring'!W$8,3,0)+IF(I365='Parameters for scoring'!W$7,2,0)+IF(I365='Parameters for scoring'!W$6,1,0)+IF(I365&gt;'Parameters for scoring'!W$6,-1,0)</f>
        <v>1</v>
      </c>
      <c r="U365" s="36">
        <f>IF(J365&lt;'Parameters for scoring'!Q$9,1,0)+IF(J365&lt;'Parameters for scoring'!Q$11,-1,0)+IF(J365&lt;'Parameters for scoring'!Q$8,1,0)+IF(J365&lt;'Parameters for scoring'!Q$11,-1,0)+IF(J365&lt;'Parameters for scoring'!Q$7,1,0)+IF(J365&lt;'Parameters for scoring'!Q$11,-2,0)+IF(J365&gt;'Parameters for scoring'!Q$7,-1,0)</f>
        <v>3</v>
      </c>
      <c r="V365" s="36">
        <f>IF(K365=-1, 2,0)+IF(K365=0,3,0)+IF(K365=1, -2,0)+IF(K365&gt;1,-3,0)+IF(K365=-2, 1,0)+IF(K365&lt;-2, -1,0)</f>
        <v>3</v>
      </c>
      <c r="W365" s="36">
        <f>IF(L365&lt;'Parameters for scoring'!R$9,1,0)+IF(L365&lt;'Parameters for scoring'!R$11,-1,0)+IF(L365&lt;'Parameters for scoring'!R$8,1,0)+IF(L365&lt;'Parameters for scoring'!R$12,-1,0)+IF(L365&lt;'Parameters for scoring'!R$7,1,0)+IF(L365&lt;'Parameters for scoring'!R$13,-2,0)+IF(L365&gt;'Parameters for scoring'!R$7,-1,0)</f>
        <v>3</v>
      </c>
      <c r="X365" s="36">
        <f>IF(M365&lt;'Parameters for scoring'!S$9,1,0)+IF(M365&lt;'Parameters for scoring'!S$11,-1,0)+IF(M365&lt;'Parameters for scoring'!S$8,1,0)+IF(M365&lt;'Parameters for scoring'!S$12,-1,0)+IF(M365&lt;'Parameters for scoring'!S$7,1,0)+IF(M365&lt;'Parameters for scoring'!S$13,-2,0)+IF(M365&gt;'Parameters for scoring'!S$7,-1,0)</f>
        <v>3</v>
      </c>
      <c r="Y365" s="36">
        <f>IF(N365&lt;'Parameters for scoring'!T$9,1,0)+IF(N365&lt;'Parameters for scoring'!T$11,-1,0)+IF(N365&lt;'Parameters for scoring'!T$8,1,0)+IF(N365&lt;'Parameters for scoring'!T$12,-1,0)+IF(N365&lt;'Parameters for scoring'!T$7,1,0)+IF(N365&lt;'Parameters for scoring'!T$13,-2,0)+IF(N365&gt;'Parameters for scoring'!T$7,-1,0)</f>
        <v>3</v>
      </c>
      <c r="Z365" s="36">
        <f>SUM(P365:U365)/2+V365+SUM(W365:X365)/2+Y365</f>
        <v>13</v>
      </c>
      <c r="AA365" s="39" t="s">
        <v>57</v>
      </c>
    </row>
    <row r="366" spans="1:27" x14ac:dyDescent="0.25">
      <c r="A366" s="42" t="str">
        <f>HYPERLINK("Structures\MMV1292780.png","MMV1292780")</f>
        <v>MMV1292780</v>
      </c>
      <c r="B366" t="s">
        <v>1375</v>
      </c>
      <c r="C366" t="s">
        <v>1376</v>
      </c>
      <c r="D366" t="s">
        <v>1377</v>
      </c>
      <c r="E366">
        <v>329.35</v>
      </c>
      <c r="F366" s="17">
        <v>0.5</v>
      </c>
      <c r="G366">
        <v>3</v>
      </c>
      <c r="H366">
        <v>5</v>
      </c>
      <c r="I366">
        <v>1</v>
      </c>
      <c r="J366">
        <v>96.03</v>
      </c>
      <c r="K366">
        <v>0</v>
      </c>
      <c r="L366">
        <v>3.55</v>
      </c>
      <c r="M366">
        <v>-6.32</v>
      </c>
      <c r="N366">
        <v>3.55</v>
      </c>
      <c r="O366" t="s">
        <v>1374</v>
      </c>
      <c r="P366" s="36">
        <f>IF(E366&lt;'Parameters for scoring'!O$9,1,0)+IF(E366&lt;'Parameters for scoring'!O$11,-1,0)+IF(E366&lt;'Parameters for scoring'!O$8,1,0)+IF(E366&lt;'Parameters for scoring'!O$12,-1,0)+IF(E366&lt;'Parameters for scoring'!O$7,1,0)+IF(E366&lt;'Parameters for scoring'!O$13,-2,0)+IF(E366&gt;'Parameters for scoring'!O$7,-1,0)</f>
        <v>3</v>
      </c>
      <c r="Q366" s="36">
        <f>IF(F366&lt;'Parameters for scoring'!P$9,1,0)+IF(F366&lt;'Parameters for scoring'!P$11,-1,0)+IF(F366&lt;'Parameters for scoring'!P$8,1,0)+IF(F366&lt;'Parameters for scoring'!P$12,-1,0)+IF(F366&lt;'Parameters for scoring'!P$7,1,0)+IF(F366&lt;'Parameters for scoring'!P$12,-2,0)+IF(F366&gt;'Parameters for scoring'!P$7,-1,0)</f>
        <v>1</v>
      </c>
      <c r="R366" s="36">
        <f>IF(G366='Parameters for scoring'!$U$8,3,0)+IF(G366='Parameters for scoring'!$U$7,2,0)+IF(G366='Parameters for scoring'!$U$10, 1,0)+IF(G366='Parameters for scoring'!$U$9,2,0)+IF(G366='Parameters for scoring'!$U$6,1,0)+IF(G366&gt;'Parameters for scoring'!$U$6,-1,0)+IF(G366&lt;'[1]Parameters for scoring'!$U$10,-1,0)</f>
        <v>1</v>
      </c>
      <c r="S366" s="36">
        <f>IF(H366='Parameters for scoring'!V$8,3,0)+IF(H366='Parameters for scoring'!V$7,2,0)+IF(H366='Parameters for scoring'!V$9,2,0)+IF(H366='Parameters for scoring'!V$6,1,0)+IF(H366='Parameters for scoring'!V$10,1,0)+IF(H366&gt;'Parameters for scoring'!V$6,-1,0)</f>
        <v>-1</v>
      </c>
      <c r="T366" s="36">
        <f>IF(I366='Parameters for scoring'!W$8,3,0)+IF(I366='Parameters for scoring'!W$7,2,0)+IF(I366='Parameters for scoring'!W$6,1,0)+IF(I366&gt;'Parameters for scoring'!W$6,-1,0)</f>
        <v>2</v>
      </c>
      <c r="U366" s="36">
        <f>IF(J366&lt;'Parameters for scoring'!Q$9,1,0)+IF(J366&lt;'Parameters for scoring'!Q$11,-1,0)+IF(J366&lt;'Parameters for scoring'!Q$8,1,0)+IF(J366&lt;'Parameters for scoring'!Q$11,-1,0)+IF(J366&lt;'Parameters for scoring'!Q$7,1,0)+IF(J366&lt;'Parameters for scoring'!Q$11,-2,0)+IF(J366&gt;'Parameters for scoring'!Q$7,-1,0)</f>
        <v>3</v>
      </c>
      <c r="V366" s="36">
        <f>IF(K366=-1, 2,0)+IF(K366=0,3,0)+IF(K366=1, -2,0)+IF(K366&gt;1,-3,0)+IF(K366=-2, 1,0)+IF(K366&lt;-2, -1,0)</f>
        <v>3</v>
      </c>
      <c r="W366" s="36">
        <f>IF(L366&lt;'Parameters for scoring'!R$9,1,0)+IF(L366&lt;'Parameters for scoring'!R$11,-1,0)+IF(L366&lt;'Parameters for scoring'!R$8,1,0)+IF(L366&lt;'Parameters for scoring'!R$12,-1,0)+IF(L366&lt;'Parameters for scoring'!R$7,1,0)+IF(L366&lt;'Parameters for scoring'!R$13,-2,0)+IF(L366&gt;'Parameters for scoring'!R$7,-1,0)</f>
        <v>3</v>
      </c>
      <c r="X366" s="36">
        <f>IF(M366&lt;'Parameters for scoring'!S$9,1,0)+IF(M366&lt;'Parameters for scoring'!S$11,-1,0)+IF(M366&lt;'Parameters for scoring'!S$8,1,0)+IF(M366&lt;'Parameters for scoring'!S$12,-1,0)+IF(M366&lt;'Parameters for scoring'!S$7,1,0)+IF(M366&lt;'Parameters for scoring'!S$13,-2,0)+IF(M366&gt;'Parameters for scoring'!S$7,-1,0)</f>
        <v>2</v>
      </c>
      <c r="Y366" s="36">
        <f>IF(N366&lt;'Parameters for scoring'!T$9,1,0)+IF(N366&lt;'Parameters for scoring'!T$11,-1,0)+IF(N366&lt;'Parameters for scoring'!T$8,1,0)+IF(N366&lt;'Parameters for scoring'!T$12,-1,0)+IF(N366&lt;'Parameters for scoring'!T$7,1,0)+IF(N366&lt;'Parameters for scoring'!T$13,-2,0)+IF(N366&gt;'Parameters for scoring'!T$7,-1,0)</f>
        <v>3</v>
      </c>
      <c r="Z366" s="36">
        <f>SUM(P366:U366)/2+V366+SUM(W366:X366)/2+Y366</f>
        <v>13</v>
      </c>
      <c r="AA366" s="39" t="s">
        <v>57</v>
      </c>
    </row>
    <row r="367" spans="1:27" x14ac:dyDescent="0.25">
      <c r="A367" s="42" t="str">
        <f>HYPERLINK("Structures\MMV416653.png","MMV416653")</f>
        <v>MMV416653</v>
      </c>
      <c r="B367" t="s">
        <v>1472</v>
      </c>
      <c r="C367" t="s">
        <v>1473</v>
      </c>
      <c r="D367" t="s">
        <v>1474</v>
      </c>
      <c r="E367">
        <v>281.10000000000002</v>
      </c>
      <c r="F367" s="41">
        <v>0.83333333333333337</v>
      </c>
      <c r="G367">
        <v>1</v>
      </c>
      <c r="H367">
        <v>3</v>
      </c>
      <c r="I367">
        <v>1</v>
      </c>
      <c r="J367">
        <v>61.35</v>
      </c>
      <c r="K367">
        <v>0</v>
      </c>
      <c r="L367">
        <v>2.5099999999999998</v>
      </c>
      <c r="M367">
        <v>-4.37</v>
      </c>
      <c r="N367">
        <v>2.62</v>
      </c>
      <c r="O367" t="s">
        <v>2511</v>
      </c>
      <c r="P367" s="36">
        <f>IF(E367&lt;'Parameters for scoring'!O$9,1,0)+IF(E367&lt;'Parameters for scoring'!O$11,-1,0)+IF(E367&lt;'Parameters for scoring'!O$8,1,0)+IF(E367&lt;'Parameters for scoring'!O$12,-1,0)+IF(E367&lt;'Parameters for scoring'!O$7,1,0)+IF(E367&lt;'Parameters for scoring'!O$13,-2,0)+IF(E367&gt;'Parameters for scoring'!O$7,-1,0)</f>
        <v>3</v>
      </c>
      <c r="Q367" s="36">
        <f>IF(F367&lt;'Parameters for scoring'!P$9,1,0)+IF(F367&lt;'Parameters for scoring'!P$11,-1,0)+IF(F367&lt;'Parameters for scoring'!P$8,1,0)+IF(F367&lt;'Parameters for scoring'!P$12,-1,0)+IF(F367&lt;'Parameters for scoring'!P$7,1,0)+IF(F367&lt;'Parameters for scoring'!P$12,-2,0)+IF(F367&gt;'Parameters for scoring'!P$7,-1,0)</f>
        <v>-1</v>
      </c>
      <c r="R367" s="36">
        <f>IF(G367='Parameters for scoring'!$U$8,3,0)+IF(G367='Parameters for scoring'!$U$7,2,0)+IF(G367='Parameters for scoring'!$U$10, 1,0)+IF(G367='Parameters for scoring'!$U$9,2,0)+IF(G367='Parameters for scoring'!$U$6,1,0)+IF(G367&gt;'Parameters for scoring'!$U$6,-1,0)+IF(G367&lt;'[1]Parameters for scoring'!$U$10,-1,0)</f>
        <v>-1</v>
      </c>
      <c r="S367" s="36">
        <f>IF(H367='Parameters for scoring'!V$8,3,0)+IF(H367='Parameters for scoring'!V$7,2,0)+IF(H367='Parameters for scoring'!V$9,2,0)+IF(H367='Parameters for scoring'!V$6,1,0)+IF(H367='Parameters for scoring'!V$10,1,0)+IF(H367&gt;'Parameters for scoring'!V$6,-1,0)</f>
        <v>2</v>
      </c>
      <c r="T367" s="36">
        <f>IF(I367='Parameters for scoring'!W$8,3,0)+IF(I367='Parameters for scoring'!W$7,2,0)+IF(I367='Parameters for scoring'!W$6,1,0)+IF(I367&gt;'Parameters for scoring'!W$6,-1,0)</f>
        <v>2</v>
      </c>
      <c r="U367" s="36">
        <f>IF(J367&lt;'Parameters for scoring'!Q$9,1,0)+IF(J367&lt;'Parameters for scoring'!Q$11,-1,0)+IF(J367&lt;'Parameters for scoring'!Q$8,1,0)+IF(J367&lt;'Parameters for scoring'!Q$11,-1,0)+IF(J367&lt;'Parameters for scoring'!Q$7,1,0)+IF(J367&lt;'Parameters for scoring'!Q$11,-2,0)+IF(J367&gt;'Parameters for scoring'!Q$7,-1,0)</f>
        <v>3</v>
      </c>
      <c r="V367" s="36">
        <f>IF(K367=-1, 2,0)+IF(K367=0,3,0)+IF(K367=1, -2,0)+IF(K367&gt;1,-3,0)+IF(K367=-2, 1,0)+IF(K367&lt;-2, -1,0)</f>
        <v>3</v>
      </c>
      <c r="W367" s="36">
        <f>IF(L367&lt;'Parameters for scoring'!R$9,1,0)+IF(L367&lt;'Parameters for scoring'!R$11,-1,0)+IF(L367&lt;'Parameters for scoring'!R$8,1,0)+IF(L367&lt;'Parameters for scoring'!R$12,-1,0)+IF(L367&lt;'Parameters for scoring'!R$7,1,0)+IF(L367&lt;'Parameters for scoring'!R$13,-2,0)+IF(L367&gt;'Parameters for scoring'!R$7,-1,0)</f>
        <v>3</v>
      </c>
      <c r="X367" s="36">
        <f>IF(M367&lt;'Parameters for scoring'!S$9,1,0)+IF(M367&lt;'Parameters for scoring'!S$11,-1,0)+IF(M367&lt;'Parameters for scoring'!S$8,1,0)+IF(M367&lt;'Parameters for scoring'!S$12,-1,0)+IF(M367&lt;'Parameters for scoring'!S$7,1,0)+IF(M367&lt;'Parameters for scoring'!S$13,-2,0)+IF(M367&gt;'Parameters for scoring'!S$7,-1,0)</f>
        <v>3</v>
      </c>
      <c r="Y367" s="36">
        <f>IF(N367&lt;'Parameters for scoring'!T$9,1,0)+IF(N367&lt;'Parameters for scoring'!T$11,-1,0)+IF(N367&lt;'Parameters for scoring'!T$8,1,0)+IF(N367&lt;'Parameters for scoring'!T$12,-1,0)+IF(N367&lt;'Parameters for scoring'!T$7,1,0)+IF(N367&lt;'Parameters for scoring'!T$13,-2,0)+IF(N367&gt;'Parameters for scoring'!T$7,-1,0)</f>
        <v>3</v>
      </c>
      <c r="Z367" s="36">
        <f>SUM(P367:U367)/2+V367+SUM(W367:X367)/2+Y367</f>
        <v>13</v>
      </c>
      <c r="AA367" s="39" t="s">
        <v>57</v>
      </c>
    </row>
    <row r="368" spans="1:27" x14ac:dyDescent="0.25">
      <c r="A368" s="42" t="str">
        <f>HYPERLINK("Structures\MMV1379346.png","MMV1379346")</f>
        <v>MMV1379346</v>
      </c>
      <c r="B368" t="s">
        <v>1681</v>
      </c>
      <c r="C368" t="s">
        <v>1682</v>
      </c>
      <c r="D368" t="s">
        <v>1683</v>
      </c>
      <c r="E368">
        <v>474.55</v>
      </c>
      <c r="F368" s="41">
        <v>0.53125</v>
      </c>
      <c r="G368">
        <v>6</v>
      </c>
      <c r="H368">
        <v>6</v>
      </c>
      <c r="I368">
        <v>1</v>
      </c>
      <c r="J368">
        <v>94.17</v>
      </c>
      <c r="K368">
        <v>0</v>
      </c>
      <c r="L368">
        <v>2.92</v>
      </c>
      <c r="M368">
        <v>-5.42</v>
      </c>
      <c r="N368">
        <v>2.92</v>
      </c>
      <c r="O368" t="s">
        <v>1680</v>
      </c>
      <c r="P368" s="36">
        <f>IF(E368&lt;'Parameters for scoring'!O$9,1,0)+IF(E368&lt;'Parameters for scoring'!O$11,-1,0)+IF(E368&lt;'Parameters for scoring'!O$8,1,0)+IF(E368&lt;'Parameters for scoring'!O$12,-1,0)+IF(E368&lt;'Parameters for scoring'!O$7,1,0)+IF(E368&lt;'Parameters for scoring'!O$13,-2,0)+IF(E368&gt;'Parameters for scoring'!O$7,-1,0)</f>
        <v>2</v>
      </c>
      <c r="Q368" s="36">
        <f>IF(F368&lt;'Parameters for scoring'!P$9,1,0)+IF(F368&lt;'Parameters for scoring'!P$11,-1,0)+IF(F368&lt;'Parameters for scoring'!P$8,1,0)+IF(F368&lt;'Parameters for scoring'!P$12,-1,0)+IF(F368&lt;'Parameters for scoring'!P$7,1,0)+IF(F368&lt;'Parameters for scoring'!P$12,-2,0)+IF(F368&gt;'Parameters for scoring'!P$7,-1,0)</f>
        <v>1</v>
      </c>
      <c r="R368" s="36">
        <f>IF(G368='Parameters for scoring'!$U$8,3,0)+IF(G368='Parameters for scoring'!$U$7,2,0)+IF(G368='Parameters for scoring'!$U$10, 1,0)+IF(G368='Parameters for scoring'!$U$9,2,0)+IF(G368='Parameters for scoring'!$U$6,1,0)+IF(G368&gt;'Parameters for scoring'!$U$6,-1,0)+IF(G368&lt;'[1]Parameters for scoring'!$U$10,-1,0)</f>
        <v>2</v>
      </c>
      <c r="S368" s="36">
        <f>IF(H368='Parameters for scoring'!V$8,3,0)+IF(H368='Parameters for scoring'!V$7,2,0)+IF(H368='Parameters for scoring'!V$9,2,0)+IF(H368='Parameters for scoring'!V$6,1,0)+IF(H368='Parameters for scoring'!V$10,1,0)+IF(H368&gt;'Parameters for scoring'!V$6,-1,0)</f>
        <v>-1</v>
      </c>
      <c r="T368" s="36">
        <f>IF(I368='Parameters for scoring'!W$8,3,0)+IF(I368='Parameters for scoring'!W$7,2,0)+IF(I368='Parameters for scoring'!W$6,1,0)+IF(I368&gt;'Parameters for scoring'!W$6,-1,0)</f>
        <v>2</v>
      </c>
      <c r="U368" s="36">
        <f>IF(J368&lt;'Parameters for scoring'!Q$9,1,0)+IF(J368&lt;'Parameters for scoring'!Q$11,-1,0)+IF(J368&lt;'Parameters for scoring'!Q$8,1,0)+IF(J368&lt;'Parameters for scoring'!Q$11,-1,0)+IF(J368&lt;'Parameters for scoring'!Q$7,1,0)+IF(J368&lt;'Parameters for scoring'!Q$11,-2,0)+IF(J368&gt;'Parameters for scoring'!Q$7,-1,0)</f>
        <v>3</v>
      </c>
      <c r="V368" s="36">
        <f>IF(K368=-1, 2,0)+IF(K368=0,3,0)+IF(K368=1, -2,0)+IF(K368&gt;1,-3,0)+IF(K368=-2, 1,0)+IF(K368&lt;-2, -1,0)</f>
        <v>3</v>
      </c>
      <c r="W368" s="36">
        <f>IF(L368&lt;'Parameters for scoring'!R$9,1,0)+IF(L368&lt;'Parameters for scoring'!R$11,-1,0)+IF(L368&lt;'Parameters for scoring'!R$8,1,0)+IF(L368&lt;'Parameters for scoring'!R$12,-1,0)+IF(L368&lt;'Parameters for scoring'!R$7,1,0)+IF(L368&lt;'Parameters for scoring'!R$13,-2,0)+IF(L368&gt;'Parameters for scoring'!R$7,-1,0)</f>
        <v>3</v>
      </c>
      <c r="X368" s="36">
        <f>IF(M368&lt;'Parameters for scoring'!S$9,1,0)+IF(M368&lt;'Parameters for scoring'!S$11,-1,0)+IF(M368&lt;'Parameters for scoring'!S$8,1,0)+IF(M368&lt;'Parameters for scoring'!S$12,-1,0)+IF(M368&lt;'Parameters for scoring'!S$7,1,0)+IF(M368&lt;'Parameters for scoring'!S$13,-2,0)+IF(M368&gt;'Parameters for scoring'!S$7,-1,0)</f>
        <v>2</v>
      </c>
      <c r="Y368" s="36">
        <f>IF(N368&lt;'Parameters for scoring'!T$9,1,0)+IF(N368&lt;'Parameters for scoring'!T$11,-1,0)+IF(N368&lt;'Parameters for scoring'!T$8,1,0)+IF(N368&lt;'Parameters for scoring'!T$12,-1,0)+IF(N368&lt;'Parameters for scoring'!T$7,1,0)+IF(N368&lt;'Parameters for scoring'!T$13,-2,0)+IF(N368&gt;'Parameters for scoring'!T$7,-1,0)</f>
        <v>3</v>
      </c>
      <c r="Z368" s="36">
        <f>SUM(P368:U368)/2+V368+SUM(W368:X368)/2+Y368</f>
        <v>13</v>
      </c>
      <c r="AA368" s="39" t="s">
        <v>57</v>
      </c>
    </row>
    <row r="369" spans="1:27" x14ac:dyDescent="0.25">
      <c r="A369" s="42" t="str">
        <f>HYPERLINK("Structures\MMV1189017.png","MMV1189017")</f>
        <v>MMV1189017</v>
      </c>
      <c r="B369" t="s">
        <v>1716</v>
      </c>
      <c r="C369" t="s">
        <v>1717</v>
      </c>
      <c r="D369" t="s">
        <v>1718</v>
      </c>
      <c r="E369">
        <v>402.46100000000001</v>
      </c>
      <c r="F369" s="17">
        <v>0.83870967741935487</v>
      </c>
      <c r="G369">
        <v>5</v>
      </c>
      <c r="H369">
        <v>4</v>
      </c>
      <c r="I369">
        <v>1</v>
      </c>
      <c r="J369">
        <v>83.18</v>
      </c>
      <c r="K369">
        <v>0</v>
      </c>
      <c r="L369">
        <v>4.66</v>
      </c>
      <c r="M369">
        <v>-4.7300000000000004</v>
      </c>
      <c r="N369">
        <v>4.66</v>
      </c>
      <c r="O369" t="s">
        <v>1715</v>
      </c>
      <c r="P369" s="36">
        <f>IF(E369&lt;'Parameters for scoring'!O$9,1,0)+IF(E369&lt;'Parameters for scoring'!O$11,-1,0)+IF(E369&lt;'Parameters for scoring'!O$8,1,0)+IF(E369&lt;'Parameters for scoring'!O$12,-1,0)+IF(E369&lt;'Parameters for scoring'!O$7,1,0)+IF(E369&lt;'Parameters for scoring'!O$13,-2,0)+IF(E369&gt;'Parameters for scoring'!O$7,-1,0)</f>
        <v>3</v>
      </c>
      <c r="Q369" s="36">
        <f>IF(F369&lt;'Parameters for scoring'!P$9,1,0)+IF(F369&lt;'Parameters for scoring'!P$11,-1,0)+IF(F369&lt;'Parameters for scoring'!P$8,1,0)+IF(F369&lt;'Parameters for scoring'!P$12,-1,0)+IF(F369&lt;'Parameters for scoring'!P$7,1,0)+IF(F369&lt;'Parameters for scoring'!P$12,-2,0)+IF(F369&gt;'Parameters for scoring'!P$7,-1,0)</f>
        <v>-1</v>
      </c>
      <c r="R369" s="36">
        <f>IF(G369='Parameters for scoring'!$U$8,3,0)+IF(G369='Parameters for scoring'!$U$7,2,0)+IF(G369='Parameters for scoring'!$U$10, 1,0)+IF(G369='Parameters for scoring'!$U$9,2,0)+IF(G369='Parameters for scoring'!$U$6,1,0)+IF(G369&gt;'Parameters for scoring'!$U$6,-1,0)+IF(G369&lt;'[1]Parameters for scoring'!$U$10,-1,0)</f>
        <v>3</v>
      </c>
      <c r="S369" s="36">
        <f>IF(H369='Parameters for scoring'!V$8,3,0)+IF(H369='Parameters for scoring'!V$7,2,0)+IF(H369='Parameters for scoring'!V$9,2,0)+IF(H369='Parameters for scoring'!V$6,1,0)+IF(H369='Parameters for scoring'!V$10,1,0)+IF(H369&gt;'Parameters for scoring'!V$6,-1,0)</f>
        <v>1</v>
      </c>
      <c r="T369" s="36">
        <f>IF(I369='Parameters for scoring'!W$8,3,0)+IF(I369='Parameters for scoring'!W$7,2,0)+IF(I369='Parameters for scoring'!W$6,1,0)+IF(I369&gt;'Parameters for scoring'!W$6,-1,0)</f>
        <v>2</v>
      </c>
      <c r="U369" s="36">
        <f>IF(J369&lt;'Parameters for scoring'!Q$9,1,0)+IF(J369&lt;'Parameters for scoring'!Q$11,-1,0)+IF(J369&lt;'Parameters for scoring'!Q$8,1,0)+IF(J369&lt;'Parameters for scoring'!Q$11,-1,0)+IF(J369&lt;'Parameters for scoring'!Q$7,1,0)+IF(J369&lt;'Parameters for scoring'!Q$11,-2,0)+IF(J369&gt;'Parameters for scoring'!Q$7,-1,0)</f>
        <v>3</v>
      </c>
      <c r="V369" s="36">
        <f>IF(K369=-1, 2,0)+IF(K369=0,3,0)+IF(K369=1, -2,0)+IF(K369&gt;1,-3,0)+IF(K369=-2, 1,0)+IF(K369&lt;-2, -1,0)</f>
        <v>3</v>
      </c>
      <c r="W369" s="36">
        <f>IF(L369&lt;'Parameters for scoring'!R$9,1,0)+IF(L369&lt;'Parameters for scoring'!R$11,-1,0)+IF(L369&lt;'Parameters for scoring'!R$8,1,0)+IF(L369&lt;'Parameters for scoring'!R$12,-1,0)+IF(L369&lt;'Parameters for scoring'!R$7,1,0)+IF(L369&lt;'Parameters for scoring'!R$13,-2,0)+IF(L369&gt;'Parameters for scoring'!R$7,-1,0)</f>
        <v>2</v>
      </c>
      <c r="X369" s="36">
        <f>IF(M369&lt;'Parameters for scoring'!S$9,1,0)+IF(M369&lt;'Parameters for scoring'!S$11,-1,0)+IF(M369&lt;'Parameters for scoring'!S$8,1,0)+IF(M369&lt;'Parameters for scoring'!S$12,-1,0)+IF(M369&lt;'Parameters for scoring'!S$7,1,0)+IF(M369&lt;'Parameters for scoring'!S$13,-2,0)+IF(M369&gt;'Parameters for scoring'!S$7,-1,0)</f>
        <v>3</v>
      </c>
      <c r="Y369" s="36">
        <f>IF(N369&lt;'Parameters for scoring'!T$9,1,0)+IF(N369&lt;'Parameters for scoring'!T$11,-1,0)+IF(N369&lt;'Parameters for scoring'!T$8,1,0)+IF(N369&lt;'Parameters for scoring'!T$12,-1,0)+IF(N369&lt;'Parameters for scoring'!T$7,1,0)+IF(N369&lt;'Parameters for scoring'!T$13,-2,0)+IF(N369&gt;'Parameters for scoring'!T$7,-1,0)</f>
        <v>2</v>
      </c>
      <c r="Z369" s="36">
        <f>SUM(P369:U369)/2+V369+SUM(W369:X369)/2+Y369</f>
        <v>13</v>
      </c>
      <c r="AA369" s="39" t="s">
        <v>57</v>
      </c>
    </row>
    <row r="370" spans="1:27" x14ac:dyDescent="0.25">
      <c r="A370" s="42" t="str">
        <f>HYPERLINK("Structures\MMV1385304.png","MMV1385304")</f>
        <v>MMV1385304</v>
      </c>
      <c r="B370" t="s">
        <v>1838</v>
      </c>
      <c r="C370" t="s">
        <v>1839</v>
      </c>
      <c r="D370" t="s">
        <v>1840</v>
      </c>
      <c r="E370">
        <v>456.56</v>
      </c>
      <c r="F370" s="41">
        <v>0.5</v>
      </c>
      <c r="G370">
        <v>7</v>
      </c>
      <c r="H370">
        <v>5</v>
      </c>
      <c r="I370">
        <v>1</v>
      </c>
      <c r="J370">
        <v>99.15</v>
      </c>
      <c r="K370">
        <v>0</v>
      </c>
      <c r="L370">
        <v>2.7</v>
      </c>
      <c r="M370">
        <v>-4.97</v>
      </c>
      <c r="N370">
        <v>2.7</v>
      </c>
      <c r="O370" t="s">
        <v>1837</v>
      </c>
      <c r="P370" s="36">
        <f>IF(E370&lt;'Parameters for scoring'!O$9,1,0)+IF(E370&lt;'Parameters for scoring'!O$11,-1,0)+IF(E370&lt;'Parameters for scoring'!O$8,1,0)+IF(E370&lt;'Parameters for scoring'!O$12,-1,0)+IF(E370&lt;'Parameters for scoring'!O$7,1,0)+IF(E370&lt;'Parameters for scoring'!O$13,-2,0)+IF(E370&gt;'Parameters for scoring'!O$7,-1,0)</f>
        <v>2</v>
      </c>
      <c r="Q370" s="36">
        <f>IF(F370&lt;'Parameters for scoring'!P$9,1,0)+IF(F370&lt;'Parameters for scoring'!P$11,-1,0)+IF(F370&lt;'Parameters for scoring'!P$8,1,0)+IF(F370&lt;'Parameters for scoring'!P$12,-1,0)+IF(F370&lt;'Parameters for scoring'!P$7,1,0)+IF(F370&lt;'Parameters for scoring'!P$12,-2,0)+IF(F370&gt;'Parameters for scoring'!P$7,-1,0)</f>
        <v>1</v>
      </c>
      <c r="R370" s="36">
        <f>IF(G370='Parameters for scoring'!$U$8,3,0)+IF(G370='Parameters for scoring'!$U$7,2,0)+IF(G370='Parameters for scoring'!$U$10, 1,0)+IF(G370='Parameters for scoring'!$U$9,2,0)+IF(G370='Parameters for scoring'!$U$6,1,0)+IF(G370&gt;'Parameters for scoring'!$U$6,-1,0)+IF(G370&lt;'[1]Parameters for scoring'!$U$10,-1,0)</f>
        <v>1</v>
      </c>
      <c r="S370" s="36">
        <f>IF(H370='Parameters for scoring'!V$8,3,0)+IF(H370='Parameters for scoring'!V$7,2,0)+IF(H370='Parameters for scoring'!V$9,2,0)+IF(H370='Parameters for scoring'!V$6,1,0)+IF(H370='Parameters for scoring'!V$10,1,0)+IF(H370&gt;'Parameters for scoring'!V$6,-1,0)</f>
        <v>-1</v>
      </c>
      <c r="T370" s="36">
        <f>IF(I370='Parameters for scoring'!W$8,3,0)+IF(I370='Parameters for scoring'!W$7,2,0)+IF(I370='Parameters for scoring'!W$6,1,0)+IF(I370&gt;'Parameters for scoring'!W$6,-1,0)</f>
        <v>2</v>
      </c>
      <c r="U370" s="36">
        <f>IF(J370&lt;'Parameters for scoring'!Q$9,1,0)+IF(J370&lt;'Parameters for scoring'!Q$11,-1,0)+IF(J370&lt;'Parameters for scoring'!Q$8,1,0)+IF(J370&lt;'Parameters for scoring'!Q$11,-1,0)+IF(J370&lt;'Parameters for scoring'!Q$7,1,0)+IF(J370&lt;'Parameters for scoring'!Q$11,-2,0)+IF(J370&gt;'Parameters for scoring'!Q$7,-1,0)</f>
        <v>3</v>
      </c>
      <c r="V370" s="36">
        <f>IF(K370=-1, 2,0)+IF(K370=0,3,0)+IF(K370=1, -2,0)+IF(K370&gt;1,-3,0)+IF(K370=-2, 1,0)+IF(K370&lt;-2, -1,0)</f>
        <v>3</v>
      </c>
      <c r="W370" s="36">
        <f>IF(L370&lt;'Parameters for scoring'!R$9,1,0)+IF(L370&lt;'Parameters for scoring'!R$11,-1,0)+IF(L370&lt;'Parameters for scoring'!R$8,1,0)+IF(L370&lt;'Parameters for scoring'!R$12,-1,0)+IF(L370&lt;'Parameters for scoring'!R$7,1,0)+IF(L370&lt;'Parameters for scoring'!R$13,-2,0)+IF(L370&gt;'Parameters for scoring'!R$7,-1,0)</f>
        <v>3</v>
      </c>
      <c r="X370" s="36">
        <f>IF(M370&lt;'Parameters for scoring'!S$9,1,0)+IF(M370&lt;'Parameters for scoring'!S$11,-1,0)+IF(M370&lt;'Parameters for scoring'!S$8,1,0)+IF(M370&lt;'Parameters for scoring'!S$12,-1,0)+IF(M370&lt;'Parameters for scoring'!S$7,1,0)+IF(M370&lt;'Parameters for scoring'!S$13,-2,0)+IF(M370&gt;'Parameters for scoring'!S$7,-1,0)</f>
        <v>3</v>
      </c>
      <c r="Y370" s="36">
        <f>IF(N370&lt;'Parameters for scoring'!T$9,1,0)+IF(N370&lt;'Parameters for scoring'!T$11,-1,0)+IF(N370&lt;'Parameters for scoring'!T$8,1,0)+IF(N370&lt;'Parameters for scoring'!T$12,-1,0)+IF(N370&lt;'Parameters for scoring'!T$7,1,0)+IF(N370&lt;'Parameters for scoring'!T$13,-2,0)+IF(N370&gt;'Parameters for scoring'!T$7,-1,0)</f>
        <v>3</v>
      </c>
      <c r="Z370" s="36">
        <f>SUM(P370:U370)/2+V370+SUM(W370:X370)/2+Y370</f>
        <v>13</v>
      </c>
      <c r="AA370" s="39" t="s">
        <v>57</v>
      </c>
    </row>
    <row r="371" spans="1:27" x14ac:dyDescent="0.25">
      <c r="A371" s="42" t="str">
        <f>HYPERLINK("Structures\MMV1531120.png","MMV1531120")</f>
        <v>MMV1531120</v>
      </c>
      <c r="B371" t="s">
        <v>1211</v>
      </c>
      <c r="C371" t="s">
        <v>1212</v>
      </c>
      <c r="D371" t="s">
        <v>1213</v>
      </c>
      <c r="E371">
        <v>239.06</v>
      </c>
      <c r="F371" s="41">
        <v>0.4</v>
      </c>
      <c r="G371">
        <v>2</v>
      </c>
      <c r="H371">
        <v>4</v>
      </c>
      <c r="I371">
        <v>0</v>
      </c>
      <c r="J371">
        <v>69.17</v>
      </c>
      <c r="K371">
        <v>-1</v>
      </c>
      <c r="L371">
        <v>2.31</v>
      </c>
      <c r="M371">
        <v>-2.06</v>
      </c>
      <c r="N371">
        <v>3.8</v>
      </c>
      <c r="O371" t="s">
        <v>1210</v>
      </c>
      <c r="P371" s="36">
        <f>IF(E371&lt;'Parameters for scoring'!O$9,1,0)+IF(E371&lt;'Parameters for scoring'!O$11,-1,0)+IF(E371&lt;'Parameters for scoring'!O$8,1,0)+IF(E371&lt;'Parameters for scoring'!O$12,-1,0)+IF(E371&lt;'Parameters for scoring'!O$7,1,0)+IF(E371&lt;'Parameters for scoring'!O$13,-2,0)+IF(E371&gt;'Parameters for scoring'!O$7,-1,0)</f>
        <v>3</v>
      </c>
      <c r="Q371" s="36">
        <f>IF(F371&lt;'Parameters for scoring'!P$9,1,0)+IF(F371&lt;'Parameters for scoring'!P$11,-1,0)+IF(F371&lt;'Parameters for scoring'!P$8,1,0)+IF(F371&lt;'Parameters for scoring'!P$12,-1,0)+IF(F371&lt;'Parameters for scoring'!P$7,1,0)+IF(F371&lt;'Parameters for scoring'!P$12,-2,0)+IF(F371&gt;'Parameters for scoring'!P$7,-1,0)</f>
        <v>2</v>
      </c>
      <c r="R371" s="36">
        <f>IF(G371='Parameters for scoring'!$U$8,3,0)+IF(G371='Parameters for scoring'!$U$7,2,0)+IF(G371='Parameters for scoring'!$U$10, 1,0)+IF(G371='Parameters for scoring'!$U$9,2,0)+IF(G371='Parameters for scoring'!$U$6,1,0)+IF(G371&gt;'Parameters for scoring'!$U$6,-1,0)+IF(G371&lt;'[1]Parameters for scoring'!$U$10,-1,0)</f>
        <v>-1</v>
      </c>
      <c r="S371" s="36">
        <f>IF(H371='Parameters for scoring'!V$8,3,0)+IF(H371='Parameters for scoring'!V$7,2,0)+IF(H371='Parameters for scoring'!V$9,2,0)+IF(H371='Parameters for scoring'!V$6,1,0)+IF(H371='Parameters for scoring'!V$10,1,0)+IF(H371&gt;'Parameters for scoring'!V$6,-1,0)</f>
        <v>1</v>
      </c>
      <c r="T371" s="36">
        <f>IF(I371='Parameters for scoring'!W$8,3,0)+IF(I371='Parameters for scoring'!W$7,2,0)+IF(I371='Parameters for scoring'!W$6,1,0)+IF(I371&gt;'Parameters for scoring'!W$6,-1,0)</f>
        <v>3</v>
      </c>
      <c r="U371" s="36">
        <f>IF(J371&lt;'Parameters for scoring'!Q$9,1,0)+IF(J371&lt;'Parameters for scoring'!Q$11,-1,0)+IF(J371&lt;'Parameters for scoring'!Q$8,1,0)+IF(J371&lt;'Parameters for scoring'!Q$11,-1,0)+IF(J371&lt;'Parameters for scoring'!Q$7,1,0)+IF(J371&lt;'Parameters for scoring'!Q$11,-2,0)+IF(J371&gt;'Parameters for scoring'!Q$7,-1,0)</f>
        <v>3</v>
      </c>
      <c r="V371" s="36">
        <f>IF(K371=-1, 2,0)+IF(K371=0,3,0)+IF(K371=1, -2,0)+IF(K371&gt;1,-3,0)+IF(K371=-2, 1,0)+IF(K371&lt;-2, -1,0)</f>
        <v>2</v>
      </c>
      <c r="W371" s="36">
        <f>IF(L371&lt;'Parameters for scoring'!R$9,1,0)+IF(L371&lt;'Parameters for scoring'!R$11,-1,0)+IF(L371&lt;'Parameters for scoring'!R$8,1,0)+IF(L371&lt;'Parameters for scoring'!R$12,-1,0)+IF(L371&lt;'Parameters for scoring'!R$7,1,0)+IF(L371&lt;'Parameters for scoring'!R$13,-2,0)+IF(L371&gt;'Parameters for scoring'!R$7,-1,0)</f>
        <v>3</v>
      </c>
      <c r="X371" s="36">
        <f>IF(M371&lt;'Parameters for scoring'!S$9,1,0)+IF(M371&lt;'Parameters for scoring'!S$11,-1,0)+IF(M371&lt;'Parameters for scoring'!S$8,1,0)+IF(M371&lt;'Parameters for scoring'!S$12,-1,0)+IF(M371&lt;'Parameters for scoring'!S$7,1,0)+IF(M371&lt;'Parameters for scoring'!S$13,-2,0)+IF(M371&gt;'Parameters for scoring'!S$7,-1,0)</f>
        <v>2</v>
      </c>
      <c r="Y371" s="36">
        <f>IF(N371&lt;'Parameters for scoring'!T$9,1,0)+IF(N371&lt;'Parameters for scoring'!T$11,-1,0)+IF(N371&lt;'Parameters for scoring'!T$8,1,0)+IF(N371&lt;'Parameters for scoring'!T$12,-1,0)+IF(N371&lt;'Parameters for scoring'!T$7,1,0)+IF(N371&lt;'Parameters for scoring'!T$13,-2,0)+IF(N371&gt;'Parameters for scoring'!T$7,-1,0)</f>
        <v>3</v>
      </c>
      <c r="Z371" s="36">
        <f>SUM(P371:U371)/2+V371+SUM(W371:X371)/2+Y371</f>
        <v>13</v>
      </c>
      <c r="AA371" s="39" t="s">
        <v>57</v>
      </c>
    </row>
    <row r="372" spans="1:27" x14ac:dyDescent="0.25">
      <c r="A372" s="42" t="str">
        <f>HYPERLINK("Structures\MMV1013204.png","MMV1013204")</f>
        <v>MMV1013204</v>
      </c>
      <c r="B372" t="s">
        <v>1532</v>
      </c>
      <c r="C372" t="s">
        <v>1533</v>
      </c>
      <c r="D372" t="s">
        <v>1534</v>
      </c>
      <c r="E372">
        <v>267.28800000000001</v>
      </c>
      <c r="F372" s="17">
        <v>0.6</v>
      </c>
      <c r="G372">
        <v>3</v>
      </c>
      <c r="H372">
        <v>5</v>
      </c>
      <c r="I372">
        <v>0</v>
      </c>
      <c r="J372">
        <v>71.680000000000007</v>
      </c>
      <c r="K372">
        <v>-1</v>
      </c>
      <c r="L372">
        <v>1.57</v>
      </c>
      <c r="M372">
        <v>-3.32</v>
      </c>
      <c r="N372">
        <v>2.11</v>
      </c>
      <c r="O372" t="s">
        <v>1531</v>
      </c>
      <c r="P372" s="36">
        <f>IF(E372&lt;'Parameters for scoring'!O$9,1,0)+IF(E372&lt;'Parameters for scoring'!O$11,-1,0)+IF(E372&lt;'Parameters for scoring'!O$8,1,0)+IF(E372&lt;'Parameters for scoring'!O$12,-1,0)+IF(E372&lt;'Parameters for scoring'!O$7,1,0)+IF(E372&lt;'Parameters for scoring'!O$13,-2,0)+IF(E372&gt;'Parameters for scoring'!O$7,-1,0)</f>
        <v>3</v>
      </c>
      <c r="Q372" s="36">
        <f>IF(F372&lt;'Parameters for scoring'!P$9,1,0)+IF(F372&lt;'Parameters for scoring'!P$11,-1,0)+IF(F372&lt;'Parameters for scoring'!P$8,1,0)+IF(F372&lt;'Parameters for scoring'!P$12,-1,0)+IF(F372&lt;'Parameters for scoring'!P$7,1,0)+IF(F372&lt;'Parameters for scoring'!P$12,-2,0)+IF(F372&gt;'Parameters for scoring'!P$7,-1,0)</f>
        <v>1</v>
      </c>
      <c r="R372" s="36">
        <f>IF(G372='Parameters for scoring'!$U$8,3,0)+IF(G372='Parameters for scoring'!$U$7,2,0)+IF(G372='Parameters for scoring'!$U$10, 1,0)+IF(G372='Parameters for scoring'!$U$9,2,0)+IF(G372='Parameters for scoring'!$U$6,1,0)+IF(G372&gt;'Parameters for scoring'!$U$6,-1,0)+IF(G372&lt;'[1]Parameters for scoring'!$U$10,-1,0)</f>
        <v>1</v>
      </c>
      <c r="S372" s="36">
        <f>IF(H372='Parameters for scoring'!V$8,3,0)+IF(H372='Parameters for scoring'!V$7,2,0)+IF(H372='Parameters for scoring'!V$9,2,0)+IF(H372='Parameters for scoring'!V$6,1,0)+IF(H372='Parameters for scoring'!V$10,1,0)+IF(H372&gt;'Parameters for scoring'!V$6,-1,0)</f>
        <v>-1</v>
      </c>
      <c r="T372" s="36">
        <f>IF(I372='Parameters for scoring'!W$8,3,0)+IF(I372='Parameters for scoring'!W$7,2,0)+IF(I372='Parameters for scoring'!W$6,1,0)+IF(I372&gt;'Parameters for scoring'!W$6,-1,0)</f>
        <v>3</v>
      </c>
      <c r="U372" s="36">
        <f>IF(J372&lt;'Parameters for scoring'!Q$9,1,0)+IF(J372&lt;'Parameters for scoring'!Q$11,-1,0)+IF(J372&lt;'Parameters for scoring'!Q$8,1,0)+IF(J372&lt;'Parameters for scoring'!Q$11,-1,0)+IF(J372&lt;'Parameters for scoring'!Q$7,1,0)+IF(J372&lt;'Parameters for scoring'!Q$11,-2,0)+IF(J372&gt;'Parameters for scoring'!Q$7,-1,0)</f>
        <v>3</v>
      </c>
      <c r="V372" s="36">
        <f>IF(K372=-1, 2,0)+IF(K372=0,3,0)+IF(K372=1, -2,0)+IF(K372&gt;1,-3,0)+IF(K372=-2, 1,0)+IF(K372&lt;-2, -1,0)</f>
        <v>2</v>
      </c>
      <c r="W372" s="36">
        <f>IF(L372&lt;'Parameters for scoring'!R$9,1,0)+IF(L372&lt;'Parameters for scoring'!R$11,-1,0)+IF(L372&lt;'Parameters for scoring'!R$8,1,0)+IF(L372&lt;'Parameters for scoring'!R$12,-1,0)+IF(L372&lt;'Parameters for scoring'!R$7,1,0)+IF(L372&lt;'Parameters for scoring'!R$13,-2,0)+IF(L372&gt;'Parameters for scoring'!R$7,-1,0)</f>
        <v>3</v>
      </c>
      <c r="X372" s="36">
        <f>IF(M372&lt;'Parameters for scoring'!S$9,1,0)+IF(M372&lt;'Parameters for scoring'!S$11,-1,0)+IF(M372&lt;'Parameters for scoring'!S$8,1,0)+IF(M372&lt;'Parameters for scoring'!S$12,-1,0)+IF(M372&lt;'Parameters for scoring'!S$7,1,0)+IF(M372&lt;'Parameters for scoring'!S$13,-2,0)+IF(M372&gt;'Parameters for scoring'!S$7,-1,0)</f>
        <v>3</v>
      </c>
      <c r="Y372" s="36">
        <f>IF(N372&lt;'Parameters for scoring'!T$9,1,0)+IF(N372&lt;'Parameters for scoring'!T$11,-1,0)+IF(N372&lt;'Parameters for scoring'!T$8,1,0)+IF(N372&lt;'Parameters for scoring'!T$12,-1,0)+IF(N372&lt;'Parameters for scoring'!T$7,1,0)+IF(N372&lt;'Parameters for scoring'!T$13,-2,0)+IF(N372&gt;'Parameters for scoring'!T$7,-1,0)</f>
        <v>3</v>
      </c>
      <c r="Z372" s="36">
        <f>SUM(P372:U372)/2+V372+SUM(W372:X372)/2+Y372</f>
        <v>13</v>
      </c>
      <c r="AA372" s="39" t="s">
        <v>57</v>
      </c>
    </row>
    <row r="373" spans="1:27" x14ac:dyDescent="0.25">
      <c r="A373" s="42" t="str">
        <f>HYPERLINK("Structures\MMV1456413.png","MMV1456413")</f>
        <v>MMV1456413</v>
      </c>
      <c r="B373" t="s">
        <v>1599</v>
      </c>
      <c r="C373" t="s">
        <v>1600</v>
      </c>
      <c r="D373" t="s">
        <v>1601</v>
      </c>
      <c r="E373">
        <v>428.5</v>
      </c>
      <c r="F373" s="17">
        <v>0.4</v>
      </c>
      <c r="G373">
        <v>3</v>
      </c>
      <c r="H373">
        <v>7</v>
      </c>
      <c r="I373">
        <v>2</v>
      </c>
      <c r="J373">
        <v>99.43</v>
      </c>
      <c r="K373">
        <v>0</v>
      </c>
      <c r="L373">
        <v>2.4900000000000002</v>
      </c>
      <c r="M373">
        <v>-4.79</v>
      </c>
      <c r="N373">
        <v>2.4900000000000002</v>
      </c>
      <c r="O373" t="s">
        <v>1598</v>
      </c>
      <c r="P373" s="36">
        <f>IF(E373&lt;'Parameters for scoring'!O$9,1,0)+IF(E373&lt;'Parameters for scoring'!O$11,-1,0)+IF(E373&lt;'Parameters for scoring'!O$8,1,0)+IF(E373&lt;'Parameters for scoring'!O$12,-1,0)+IF(E373&lt;'Parameters for scoring'!O$7,1,0)+IF(E373&lt;'Parameters for scoring'!O$13,-2,0)+IF(E373&gt;'Parameters for scoring'!O$7,-1,0)</f>
        <v>2</v>
      </c>
      <c r="Q373" s="36">
        <f>IF(F373&lt;'Parameters for scoring'!P$9,1,0)+IF(F373&lt;'Parameters for scoring'!P$11,-1,0)+IF(F373&lt;'Parameters for scoring'!P$8,1,0)+IF(F373&lt;'Parameters for scoring'!P$12,-1,0)+IF(F373&lt;'Parameters for scoring'!P$7,1,0)+IF(F373&lt;'Parameters for scoring'!P$12,-2,0)+IF(F373&gt;'Parameters for scoring'!P$7,-1,0)</f>
        <v>2</v>
      </c>
      <c r="R373" s="36">
        <f>IF(G373='Parameters for scoring'!$U$8,3,0)+IF(G373='Parameters for scoring'!$U$7,2,0)+IF(G373='Parameters for scoring'!$U$10, 1,0)+IF(G373='Parameters for scoring'!$U$9,2,0)+IF(G373='Parameters for scoring'!$U$6,1,0)+IF(G373&gt;'Parameters for scoring'!$U$6,-1,0)+IF(G373&lt;'[1]Parameters for scoring'!$U$10,-1,0)</f>
        <v>1</v>
      </c>
      <c r="S373" s="36">
        <f>IF(H373='Parameters for scoring'!V$8,3,0)+IF(H373='Parameters for scoring'!V$7,2,0)+IF(H373='Parameters for scoring'!V$9,2,0)+IF(H373='Parameters for scoring'!V$6,1,0)+IF(H373='Parameters for scoring'!V$10,1,0)+IF(H373&gt;'Parameters for scoring'!V$6,-1,0)</f>
        <v>-1</v>
      </c>
      <c r="T373" s="36">
        <f>IF(I373='Parameters for scoring'!W$8,3,0)+IF(I373='Parameters for scoring'!W$7,2,0)+IF(I373='Parameters for scoring'!W$6,1,0)+IF(I373&gt;'Parameters for scoring'!W$6,-1,0)</f>
        <v>1</v>
      </c>
      <c r="U373" s="36">
        <f>IF(J373&lt;'Parameters for scoring'!Q$9,1,0)+IF(J373&lt;'Parameters for scoring'!Q$11,-1,0)+IF(J373&lt;'Parameters for scoring'!Q$8,1,0)+IF(J373&lt;'Parameters for scoring'!Q$11,-1,0)+IF(J373&lt;'Parameters for scoring'!Q$7,1,0)+IF(J373&lt;'Parameters for scoring'!Q$11,-2,0)+IF(J373&gt;'Parameters for scoring'!Q$7,-1,0)</f>
        <v>3</v>
      </c>
      <c r="V373" s="36">
        <f>IF(K373=-1, 2,0)+IF(K373=0,3,0)+IF(K373=1, -2,0)+IF(K373&gt;1,-3,0)+IF(K373=-2, 1,0)+IF(K373&lt;-2, -1,0)</f>
        <v>3</v>
      </c>
      <c r="W373" s="36">
        <f>IF(L373&lt;'Parameters for scoring'!R$9,1,0)+IF(L373&lt;'Parameters for scoring'!R$11,-1,0)+IF(L373&lt;'Parameters for scoring'!R$8,1,0)+IF(L373&lt;'Parameters for scoring'!R$12,-1,0)+IF(L373&lt;'Parameters for scoring'!R$7,1,0)+IF(L373&lt;'Parameters for scoring'!R$13,-2,0)+IF(L373&gt;'Parameters for scoring'!R$7,-1,0)</f>
        <v>3</v>
      </c>
      <c r="X373" s="36">
        <f>IF(M373&lt;'Parameters for scoring'!S$9,1,0)+IF(M373&lt;'Parameters for scoring'!S$11,-1,0)+IF(M373&lt;'Parameters for scoring'!S$8,1,0)+IF(M373&lt;'Parameters for scoring'!S$12,-1,0)+IF(M373&lt;'Parameters for scoring'!S$7,1,0)+IF(M373&lt;'Parameters for scoring'!S$13,-2,0)+IF(M373&gt;'Parameters for scoring'!S$7,-1,0)</f>
        <v>3</v>
      </c>
      <c r="Y373" s="36">
        <f>IF(N373&lt;'Parameters for scoring'!T$9,1,0)+IF(N373&lt;'Parameters for scoring'!T$11,-1,0)+IF(N373&lt;'Parameters for scoring'!T$8,1,0)+IF(N373&lt;'Parameters for scoring'!T$12,-1,0)+IF(N373&lt;'Parameters for scoring'!T$7,1,0)+IF(N373&lt;'Parameters for scoring'!T$13,-2,0)+IF(N373&gt;'Parameters for scoring'!T$7,-1,0)</f>
        <v>3</v>
      </c>
      <c r="Z373" s="36">
        <f>SUM(P373:U373)/2+V373+SUM(W373:X373)/2+Y373</f>
        <v>13</v>
      </c>
      <c r="AA373" s="39" t="s">
        <v>57</v>
      </c>
    </row>
    <row r="374" spans="1:27" x14ac:dyDescent="0.25">
      <c r="A374" s="42" t="str">
        <f>HYPERLINK("Structures\MMV1210115.png","MMV1210115")</f>
        <v>MMV1210115</v>
      </c>
      <c r="B374" t="s">
        <v>1603</v>
      </c>
      <c r="C374" t="s">
        <v>1604</v>
      </c>
      <c r="D374" t="s">
        <v>1605</v>
      </c>
      <c r="E374">
        <v>366.83</v>
      </c>
      <c r="F374" s="17">
        <v>0.88</v>
      </c>
      <c r="G374">
        <v>3</v>
      </c>
      <c r="H374">
        <v>4</v>
      </c>
      <c r="I374">
        <v>1</v>
      </c>
      <c r="J374">
        <v>71.760000000000005</v>
      </c>
      <c r="K374">
        <v>0</v>
      </c>
      <c r="L374">
        <v>3.4</v>
      </c>
      <c r="M374">
        <v>-6.42</v>
      </c>
      <c r="N374">
        <v>3.13</v>
      </c>
      <c r="O374" t="s">
        <v>1602</v>
      </c>
      <c r="P374" s="36">
        <f>IF(E374&lt;'Parameters for scoring'!O$9,1,0)+IF(E374&lt;'Parameters for scoring'!O$11,-1,0)+IF(E374&lt;'Parameters for scoring'!O$8,1,0)+IF(E374&lt;'Parameters for scoring'!O$12,-1,0)+IF(E374&lt;'Parameters for scoring'!O$7,1,0)+IF(E374&lt;'Parameters for scoring'!O$13,-2,0)+IF(E374&gt;'Parameters for scoring'!O$7,-1,0)</f>
        <v>3</v>
      </c>
      <c r="Q374" s="36">
        <f>IF(F374&lt;'Parameters for scoring'!P$9,1,0)+IF(F374&lt;'Parameters for scoring'!P$11,-1,0)+IF(F374&lt;'Parameters for scoring'!P$8,1,0)+IF(F374&lt;'Parameters for scoring'!P$12,-1,0)+IF(F374&lt;'Parameters for scoring'!P$7,1,0)+IF(F374&lt;'Parameters for scoring'!P$12,-2,0)+IF(F374&gt;'Parameters for scoring'!P$7,-1,0)</f>
        <v>-1</v>
      </c>
      <c r="R374" s="36">
        <f>IF(G374='Parameters for scoring'!$U$8,3,0)+IF(G374='Parameters for scoring'!$U$7,2,0)+IF(G374='Parameters for scoring'!$U$10, 1,0)+IF(G374='Parameters for scoring'!$U$9,2,0)+IF(G374='Parameters for scoring'!$U$6,1,0)+IF(G374&gt;'Parameters for scoring'!$U$6,-1,0)+IF(G374&lt;'[1]Parameters for scoring'!$U$10,-1,0)</f>
        <v>1</v>
      </c>
      <c r="S374" s="36">
        <f>IF(H374='Parameters for scoring'!V$8,3,0)+IF(H374='Parameters for scoring'!V$7,2,0)+IF(H374='Parameters for scoring'!V$9,2,0)+IF(H374='Parameters for scoring'!V$6,1,0)+IF(H374='Parameters for scoring'!V$10,1,0)+IF(H374&gt;'Parameters for scoring'!V$6,-1,0)</f>
        <v>1</v>
      </c>
      <c r="T374" s="36">
        <f>IF(I374='Parameters for scoring'!W$8,3,0)+IF(I374='Parameters for scoring'!W$7,2,0)+IF(I374='Parameters for scoring'!W$6,1,0)+IF(I374&gt;'Parameters for scoring'!W$6,-1,0)</f>
        <v>2</v>
      </c>
      <c r="U374" s="36">
        <f>IF(J374&lt;'Parameters for scoring'!Q$9,1,0)+IF(J374&lt;'Parameters for scoring'!Q$11,-1,0)+IF(J374&lt;'Parameters for scoring'!Q$8,1,0)+IF(J374&lt;'Parameters for scoring'!Q$11,-1,0)+IF(J374&lt;'Parameters for scoring'!Q$7,1,0)+IF(J374&lt;'Parameters for scoring'!Q$11,-2,0)+IF(J374&gt;'Parameters for scoring'!Q$7,-1,0)</f>
        <v>3</v>
      </c>
      <c r="V374" s="36">
        <f>IF(K374=-1, 2,0)+IF(K374=0,3,0)+IF(K374=1, -2,0)+IF(K374&gt;1,-3,0)+IF(K374=-2, 1,0)+IF(K374&lt;-2, -1,0)</f>
        <v>3</v>
      </c>
      <c r="W374" s="36">
        <f>IF(L374&lt;'Parameters for scoring'!R$9,1,0)+IF(L374&lt;'Parameters for scoring'!R$11,-1,0)+IF(L374&lt;'Parameters for scoring'!R$8,1,0)+IF(L374&lt;'Parameters for scoring'!R$12,-1,0)+IF(L374&lt;'Parameters for scoring'!R$7,1,0)+IF(L374&lt;'Parameters for scoring'!R$13,-2,0)+IF(L374&gt;'Parameters for scoring'!R$7,-1,0)</f>
        <v>3</v>
      </c>
      <c r="X374" s="36">
        <f>IF(M374&lt;'Parameters for scoring'!S$9,1,0)+IF(M374&lt;'Parameters for scoring'!S$11,-1,0)+IF(M374&lt;'Parameters for scoring'!S$8,1,0)+IF(M374&lt;'Parameters for scoring'!S$12,-1,0)+IF(M374&lt;'Parameters for scoring'!S$7,1,0)+IF(M374&lt;'Parameters for scoring'!S$13,-2,0)+IF(M374&gt;'Parameters for scoring'!S$7,-1,0)</f>
        <v>2</v>
      </c>
      <c r="Y374" s="36">
        <f>IF(N374&lt;'Parameters for scoring'!T$9,1,0)+IF(N374&lt;'Parameters for scoring'!T$11,-1,0)+IF(N374&lt;'Parameters for scoring'!T$8,1,0)+IF(N374&lt;'Parameters for scoring'!T$12,-1,0)+IF(N374&lt;'Parameters for scoring'!T$7,1,0)+IF(N374&lt;'Parameters for scoring'!T$13,-2,0)+IF(N374&gt;'Parameters for scoring'!T$7,-1,0)</f>
        <v>3</v>
      </c>
      <c r="Z374" s="36">
        <f>SUM(P374:U374)/2+V374+SUM(W374:X374)/2+Y374</f>
        <v>13</v>
      </c>
      <c r="AA374" s="39" t="s">
        <v>57</v>
      </c>
    </row>
    <row r="375" spans="1:27" x14ac:dyDescent="0.25">
      <c r="A375" s="42" t="str">
        <f>HYPERLINK("Structures\MMV1042847.png","MMV1042847")</f>
        <v>MMV1042847</v>
      </c>
      <c r="B375" t="s">
        <v>1685</v>
      </c>
      <c r="C375" t="s">
        <v>1686</v>
      </c>
      <c r="D375" t="s">
        <v>1687</v>
      </c>
      <c r="E375">
        <v>334.39</v>
      </c>
      <c r="F375" s="41">
        <v>0.47826086956521741</v>
      </c>
      <c r="G375">
        <v>8</v>
      </c>
      <c r="H375">
        <v>5</v>
      </c>
      <c r="I375">
        <v>1</v>
      </c>
      <c r="J375">
        <v>77.52</v>
      </c>
      <c r="K375">
        <v>0</v>
      </c>
      <c r="L375">
        <v>2.57</v>
      </c>
      <c r="M375">
        <v>-3.5</v>
      </c>
      <c r="N375">
        <v>2.57</v>
      </c>
      <c r="O375" t="s">
        <v>1684</v>
      </c>
      <c r="P375" s="36">
        <f>IF(E375&lt;'Parameters for scoring'!O$9,1,0)+IF(E375&lt;'Parameters for scoring'!O$11,-1,0)+IF(E375&lt;'Parameters for scoring'!O$8,1,0)+IF(E375&lt;'Parameters for scoring'!O$12,-1,0)+IF(E375&lt;'Parameters for scoring'!O$7,1,0)+IF(E375&lt;'Parameters for scoring'!O$13,-2,0)+IF(E375&gt;'Parameters for scoring'!O$7,-1,0)</f>
        <v>3</v>
      </c>
      <c r="Q375" s="36">
        <f>IF(F375&lt;'Parameters for scoring'!P$9,1,0)+IF(F375&lt;'Parameters for scoring'!P$11,-1,0)+IF(F375&lt;'Parameters for scoring'!P$8,1,0)+IF(F375&lt;'Parameters for scoring'!P$12,-1,0)+IF(F375&lt;'Parameters for scoring'!P$7,1,0)+IF(F375&lt;'Parameters for scoring'!P$12,-2,0)+IF(F375&gt;'Parameters for scoring'!P$7,-1,0)</f>
        <v>2</v>
      </c>
      <c r="R375" s="36">
        <f>IF(G375='Parameters for scoring'!$U$8,3,0)+IF(G375='Parameters for scoring'!$U$7,2,0)+IF(G375='Parameters for scoring'!$U$10, 1,0)+IF(G375='Parameters for scoring'!$U$9,2,0)+IF(G375='Parameters for scoring'!$U$6,1,0)+IF(G375&gt;'Parameters for scoring'!$U$6,-1,0)+IF(G375&lt;'[1]Parameters for scoring'!$U$10,-1,0)</f>
        <v>-1</v>
      </c>
      <c r="S375" s="36">
        <f>IF(H375='Parameters for scoring'!V$8,3,0)+IF(H375='Parameters for scoring'!V$7,2,0)+IF(H375='Parameters for scoring'!V$9,2,0)+IF(H375='Parameters for scoring'!V$6,1,0)+IF(H375='Parameters for scoring'!V$10,1,0)+IF(H375&gt;'Parameters for scoring'!V$6,-1,0)</f>
        <v>-1</v>
      </c>
      <c r="T375" s="36">
        <f>IF(I375='Parameters for scoring'!W$8,3,0)+IF(I375='Parameters for scoring'!W$7,2,0)+IF(I375='Parameters for scoring'!W$6,1,0)+IF(I375&gt;'Parameters for scoring'!W$6,-1,0)</f>
        <v>2</v>
      </c>
      <c r="U375" s="36">
        <f>IF(J375&lt;'Parameters for scoring'!Q$9,1,0)+IF(J375&lt;'Parameters for scoring'!Q$11,-1,0)+IF(J375&lt;'Parameters for scoring'!Q$8,1,0)+IF(J375&lt;'Parameters for scoring'!Q$11,-1,0)+IF(J375&lt;'Parameters for scoring'!Q$7,1,0)+IF(J375&lt;'Parameters for scoring'!Q$11,-2,0)+IF(J375&gt;'Parameters for scoring'!Q$7,-1,0)</f>
        <v>3</v>
      </c>
      <c r="V375" s="36">
        <f>IF(K375=-1, 2,0)+IF(K375=0,3,0)+IF(K375=1, -2,0)+IF(K375&gt;1,-3,0)+IF(K375=-2, 1,0)+IF(K375&lt;-2, -1,0)</f>
        <v>3</v>
      </c>
      <c r="W375" s="36">
        <f>IF(L375&lt;'Parameters for scoring'!R$9,1,0)+IF(L375&lt;'Parameters for scoring'!R$11,-1,0)+IF(L375&lt;'Parameters for scoring'!R$8,1,0)+IF(L375&lt;'Parameters for scoring'!R$12,-1,0)+IF(L375&lt;'Parameters for scoring'!R$7,1,0)+IF(L375&lt;'Parameters for scoring'!R$13,-2,0)+IF(L375&gt;'Parameters for scoring'!R$7,-1,0)</f>
        <v>3</v>
      </c>
      <c r="X375" s="36">
        <f>IF(M375&lt;'Parameters for scoring'!S$9,1,0)+IF(M375&lt;'Parameters for scoring'!S$11,-1,0)+IF(M375&lt;'Parameters for scoring'!S$8,1,0)+IF(M375&lt;'Parameters for scoring'!S$12,-1,0)+IF(M375&lt;'Parameters for scoring'!S$7,1,0)+IF(M375&lt;'Parameters for scoring'!S$13,-2,0)+IF(M375&gt;'Parameters for scoring'!S$7,-1,0)</f>
        <v>3</v>
      </c>
      <c r="Y375" s="36">
        <f>IF(N375&lt;'Parameters for scoring'!T$9,1,0)+IF(N375&lt;'Parameters for scoring'!T$11,-1,0)+IF(N375&lt;'Parameters for scoring'!T$8,1,0)+IF(N375&lt;'Parameters for scoring'!T$12,-1,0)+IF(N375&lt;'Parameters for scoring'!T$7,1,0)+IF(N375&lt;'Parameters for scoring'!T$13,-2,0)+IF(N375&gt;'Parameters for scoring'!T$7,-1,0)</f>
        <v>3</v>
      </c>
      <c r="Z375" s="36">
        <f>SUM(P375:U375)/2+V375+SUM(W375:X375)/2+Y375</f>
        <v>13</v>
      </c>
      <c r="AA375" s="39" t="s">
        <v>57</v>
      </c>
    </row>
    <row r="376" spans="1:27" x14ac:dyDescent="0.25">
      <c r="A376" s="42" t="str">
        <f>HYPERLINK("Structures\MMV1290095.png","MMV1290095")</f>
        <v>MMV1290095</v>
      </c>
      <c r="B376" t="s">
        <v>1857</v>
      </c>
      <c r="C376" t="s">
        <v>1858</v>
      </c>
      <c r="D376" t="s">
        <v>1859</v>
      </c>
      <c r="E376">
        <v>410.79</v>
      </c>
      <c r="F376" s="41">
        <v>0.6071428571428571</v>
      </c>
      <c r="G376">
        <v>5</v>
      </c>
      <c r="H376">
        <v>6</v>
      </c>
      <c r="I376">
        <v>2</v>
      </c>
      <c r="J376">
        <v>83.67</v>
      </c>
      <c r="K376">
        <v>0</v>
      </c>
      <c r="L376">
        <v>2.93</v>
      </c>
      <c r="M376">
        <v>-6.18</v>
      </c>
      <c r="N376">
        <v>2.69</v>
      </c>
      <c r="O376" t="s">
        <v>1856</v>
      </c>
      <c r="P376" s="36">
        <f>IF(E376&lt;'Parameters for scoring'!O$9,1,0)+IF(E376&lt;'Parameters for scoring'!O$11,-1,0)+IF(E376&lt;'Parameters for scoring'!O$8,1,0)+IF(E376&lt;'Parameters for scoring'!O$12,-1,0)+IF(E376&lt;'Parameters for scoring'!O$7,1,0)+IF(E376&lt;'Parameters for scoring'!O$13,-2,0)+IF(E376&gt;'Parameters for scoring'!O$7,-1,0)</f>
        <v>2</v>
      </c>
      <c r="Q376" s="36">
        <f>IF(F376&lt;'Parameters for scoring'!P$9,1,0)+IF(F376&lt;'Parameters for scoring'!P$11,-1,0)+IF(F376&lt;'Parameters for scoring'!P$8,1,0)+IF(F376&lt;'Parameters for scoring'!P$12,-1,0)+IF(F376&lt;'Parameters for scoring'!P$7,1,0)+IF(F376&lt;'Parameters for scoring'!P$12,-2,0)+IF(F376&gt;'Parameters for scoring'!P$7,-1,0)</f>
        <v>1</v>
      </c>
      <c r="R376" s="36">
        <f>IF(G376='Parameters for scoring'!$U$8,3,0)+IF(G376='Parameters for scoring'!$U$7,2,0)+IF(G376='Parameters for scoring'!$U$10, 1,0)+IF(G376='Parameters for scoring'!$U$9,2,0)+IF(G376='Parameters for scoring'!$U$6,1,0)+IF(G376&gt;'Parameters for scoring'!$U$6,-1,0)+IF(G376&lt;'[1]Parameters for scoring'!$U$10,-1,0)</f>
        <v>3</v>
      </c>
      <c r="S376" s="36">
        <f>IF(H376='Parameters for scoring'!V$8,3,0)+IF(H376='Parameters for scoring'!V$7,2,0)+IF(H376='Parameters for scoring'!V$9,2,0)+IF(H376='Parameters for scoring'!V$6,1,0)+IF(H376='Parameters for scoring'!V$10,1,0)+IF(H376&gt;'Parameters for scoring'!V$6,-1,0)</f>
        <v>-1</v>
      </c>
      <c r="T376" s="36">
        <f>IF(I376='Parameters for scoring'!W$8,3,0)+IF(I376='Parameters for scoring'!W$7,2,0)+IF(I376='Parameters for scoring'!W$6,1,0)+IF(I376&gt;'Parameters for scoring'!W$6,-1,0)</f>
        <v>1</v>
      </c>
      <c r="U376" s="36">
        <f>IF(J376&lt;'Parameters for scoring'!Q$9,1,0)+IF(J376&lt;'Parameters for scoring'!Q$11,-1,0)+IF(J376&lt;'Parameters for scoring'!Q$8,1,0)+IF(J376&lt;'Parameters for scoring'!Q$11,-1,0)+IF(J376&lt;'Parameters for scoring'!Q$7,1,0)+IF(J376&lt;'Parameters for scoring'!Q$11,-2,0)+IF(J376&gt;'Parameters for scoring'!Q$7,-1,0)</f>
        <v>3</v>
      </c>
      <c r="V376" s="36">
        <f>IF(K376=-1, 2,0)+IF(K376=0,3,0)+IF(K376=1, -2,0)+IF(K376&gt;1,-3,0)+IF(K376=-2, 1,0)+IF(K376&lt;-2, -1,0)</f>
        <v>3</v>
      </c>
      <c r="W376" s="36">
        <f>IF(L376&lt;'Parameters for scoring'!R$9,1,0)+IF(L376&lt;'Parameters for scoring'!R$11,-1,0)+IF(L376&lt;'Parameters for scoring'!R$8,1,0)+IF(L376&lt;'Parameters for scoring'!R$12,-1,0)+IF(L376&lt;'Parameters for scoring'!R$7,1,0)+IF(L376&lt;'Parameters for scoring'!R$13,-2,0)+IF(L376&gt;'Parameters for scoring'!R$7,-1,0)</f>
        <v>3</v>
      </c>
      <c r="X376" s="36">
        <f>IF(M376&lt;'Parameters for scoring'!S$9,1,0)+IF(M376&lt;'Parameters for scoring'!S$11,-1,0)+IF(M376&lt;'Parameters for scoring'!S$8,1,0)+IF(M376&lt;'Parameters for scoring'!S$12,-1,0)+IF(M376&lt;'Parameters for scoring'!S$7,1,0)+IF(M376&lt;'Parameters for scoring'!S$13,-2,0)+IF(M376&gt;'Parameters for scoring'!S$7,-1,0)</f>
        <v>2</v>
      </c>
      <c r="Y376" s="36">
        <f>IF(N376&lt;'Parameters for scoring'!T$9,1,0)+IF(N376&lt;'Parameters for scoring'!T$11,-1,0)+IF(N376&lt;'Parameters for scoring'!T$8,1,0)+IF(N376&lt;'Parameters for scoring'!T$12,-1,0)+IF(N376&lt;'Parameters for scoring'!T$7,1,0)+IF(N376&lt;'Parameters for scoring'!T$13,-2,0)+IF(N376&gt;'Parameters for scoring'!T$7,-1,0)</f>
        <v>3</v>
      </c>
      <c r="Z376" s="36">
        <f>SUM(P376:U376)/2+V376+SUM(W376:X376)/2+Y376</f>
        <v>13</v>
      </c>
      <c r="AA376" s="39" t="s">
        <v>57</v>
      </c>
    </row>
    <row r="377" spans="1:27" x14ac:dyDescent="0.25">
      <c r="A377" s="42" t="str">
        <f>HYPERLINK("Structures\MMV1454647.png","MMV1454647")</f>
        <v>MMV1454647</v>
      </c>
      <c r="B377" t="s">
        <v>1896</v>
      </c>
      <c r="C377" t="s">
        <v>1897</v>
      </c>
      <c r="D377" t="s">
        <v>1898</v>
      </c>
      <c r="E377">
        <v>407.44</v>
      </c>
      <c r="F377" s="17">
        <v>0.58620689655172409</v>
      </c>
      <c r="G377">
        <v>5</v>
      </c>
      <c r="H377">
        <v>6</v>
      </c>
      <c r="I377">
        <v>2</v>
      </c>
      <c r="J377">
        <v>89.55</v>
      </c>
      <c r="K377">
        <v>0</v>
      </c>
      <c r="L377">
        <v>3.12</v>
      </c>
      <c r="M377">
        <v>-5.82</v>
      </c>
      <c r="N377">
        <v>3.17</v>
      </c>
      <c r="O377" t="s">
        <v>1895</v>
      </c>
      <c r="P377" s="36">
        <f>IF(E377&lt;'Parameters for scoring'!O$9,1,0)+IF(E377&lt;'Parameters for scoring'!O$11,-1,0)+IF(E377&lt;'Parameters for scoring'!O$8,1,0)+IF(E377&lt;'Parameters for scoring'!O$12,-1,0)+IF(E377&lt;'Parameters for scoring'!O$7,1,0)+IF(E377&lt;'Parameters for scoring'!O$13,-2,0)+IF(E377&gt;'Parameters for scoring'!O$7,-1,0)</f>
        <v>2</v>
      </c>
      <c r="Q377" s="36">
        <f>IF(F377&lt;'Parameters for scoring'!P$9,1,0)+IF(F377&lt;'Parameters for scoring'!P$11,-1,0)+IF(F377&lt;'Parameters for scoring'!P$8,1,0)+IF(F377&lt;'Parameters for scoring'!P$12,-1,0)+IF(F377&lt;'Parameters for scoring'!P$7,1,0)+IF(F377&lt;'Parameters for scoring'!P$12,-2,0)+IF(F377&gt;'Parameters for scoring'!P$7,-1,0)</f>
        <v>1</v>
      </c>
      <c r="R377" s="36">
        <f>IF(G377='Parameters for scoring'!$U$8,3,0)+IF(G377='Parameters for scoring'!$U$7,2,0)+IF(G377='Parameters for scoring'!$U$10, 1,0)+IF(G377='Parameters for scoring'!$U$9,2,0)+IF(G377='Parameters for scoring'!$U$6,1,0)+IF(G377&gt;'Parameters for scoring'!$U$6,-1,0)+IF(G377&lt;'[1]Parameters for scoring'!$U$10,-1,0)</f>
        <v>3</v>
      </c>
      <c r="S377" s="36">
        <f>IF(H377='Parameters for scoring'!V$8,3,0)+IF(H377='Parameters for scoring'!V$7,2,0)+IF(H377='Parameters for scoring'!V$9,2,0)+IF(H377='Parameters for scoring'!V$6,1,0)+IF(H377='Parameters for scoring'!V$10,1,0)+IF(H377&gt;'Parameters for scoring'!V$6,-1,0)</f>
        <v>-1</v>
      </c>
      <c r="T377" s="36">
        <f>IF(I377='Parameters for scoring'!W$8,3,0)+IF(I377='Parameters for scoring'!W$7,2,0)+IF(I377='Parameters for scoring'!W$6,1,0)+IF(I377&gt;'Parameters for scoring'!W$6,-1,0)</f>
        <v>1</v>
      </c>
      <c r="U377" s="36">
        <f>IF(J377&lt;'Parameters for scoring'!Q$9,1,0)+IF(J377&lt;'Parameters for scoring'!Q$11,-1,0)+IF(J377&lt;'Parameters for scoring'!Q$8,1,0)+IF(J377&lt;'Parameters for scoring'!Q$11,-1,0)+IF(J377&lt;'Parameters for scoring'!Q$7,1,0)+IF(J377&lt;'Parameters for scoring'!Q$11,-2,0)+IF(J377&gt;'Parameters for scoring'!Q$7,-1,0)</f>
        <v>3</v>
      </c>
      <c r="V377" s="36">
        <f>IF(K377=-1, 2,0)+IF(K377=0,3,0)+IF(K377=1, -2,0)+IF(K377&gt;1,-3,0)+IF(K377=-2, 1,0)+IF(K377&lt;-2, -1,0)</f>
        <v>3</v>
      </c>
      <c r="W377" s="36">
        <f>IF(L377&lt;'Parameters for scoring'!R$9,1,0)+IF(L377&lt;'Parameters for scoring'!R$11,-1,0)+IF(L377&lt;'Parameters for scoring'!R$8,1,0)+IF(L377&lt;'Parameters for scoring'!R$12,-1,0)+IF(L377&lt;'Parameters for scoring'!R$7,1,0)+IF(L377&lt;'Parameters for scoring'!R$13,-2,0)+IF(L377&gt;'Parameters for scoring'!R$7,-1,0)</f>
        <v>3</v>
      </c>
      <c r="X377" s="36">
        <f>IF(M377&lt;'Parameters for scoring'!S$9,1,0)+IF(M377&lt;'Parameters for scoring'!S$11,-1,0)+IF(M377&lt;'Parameters for scoring'!S$8,1,0)+IF(M377&lt;'Parameters for scoring'!S$12,-1,0)+IF(M377&lt;'Parameters for scoring'!S$7,1,0)+IF(M377&lt;'Parameters for scoring'!S$13,-2,0)+IF(M377&gt;'Parameters for scoring'!S$7,-1,0)</f>
        <v>2</v>
      </c>
      <c r="Y377" s="36">
        <f>IF(N377&lt;'Parameters for scoring'!T$9,1,0)+IF(N377&lt;'Parameters for scoring'!T$11,-1,0)+IF(N377&lt;'Parameters for scoring'!T$8,1,0)+IF(N377&lt;'Parameters for scoring'!T$12,-1,0)+IF(N377&lt;'Parameters for scoring'!T$7,1,0)+IF(N377&lt;'Parameters for scoring'!T$13,-2,0)+IF(N377&gt;'Parameters for scoring'!T$7,-1,0)</f>
        <v>3</v>
      </c>
      <c r="Z377" s="36">
        <f>SUM(P377:U377)/2+V377+SUM(W377:X377)/2+Y377</f>
        <v>13</v>
      </c>
      <c r="AA377" s="39" t="s">
        <v>57</v>
      </c>
    </row>
    <row r="378" spans="1:27" x14ac:dyDescent="0.25">
      <c r="A378" s="42" t="str">
        <f>HYPERLINK("Structures\MMV1188932.png","MMV1188932")</f>
        <v>MMV1188932</v>
      </c>
      <c r="B378" t="s">
        <v>1911</v>
      </c>
      <c r="C378" t="s">
        <v>1912</v>
      </c>
      <c r="D378" t="s">
        <v>1435</v>
      </c>
      <c r="E378">
        <v>356.44</v>
      </c>
      <c r="F378" s="17">
        <v>0.6</v>
      </c>
      <c r="G378">
        <v>6</v>
      </c>
      <c r="H378">
        <v>5</v>
      </c>
      <c r="I378">
        <v>2</v>
      </c>
      <c r="J378">
        <v>76.14</v>
      </c>
      <c r="K378">
        <v>0</v>
      </c>
      <c r="L378">
        <v>2.52</v>
      </c>
      <c r="M378">
        <v>-5.94</v>
      </c>
      <c r="N378">
        <v>2.52</v>
      </c>
      <c r="O378" t="s">
        <v>1910</v>
      </c>
      <c r="P378" s="36">
        <f>IF(E378&lt;'Parameters for scoring'!O$9,1,0)+IF(E378&lt;'Parameters for scoring'!O$11,-1,0)+IF(E378&lt;'Parameters for scoring'!O$8,1,0)+IF(E378&lt;'Parameters for scoring'!O$12,-1,0)+IF(E378&lt;'Parameters for scoring'!O$7,1,0)+IF(E378&lt;'Parameters for scoring'!O$13,-2,0)+IF(E378&gt;'Parameters for scoring'!O$7,-1,0)</f>
        <v>3</v>
      </c>
      <c r="Q378" s="36">
        <f>IF(F378&lt;'Parameters for scoring'!P$9,1,0)+IF(F378&lt;'Parameters for scoring'!P$11,-1,0)+IF(F378&lt;'Parameters for scoring'!P$8,1,0)+IF(F378&lt;'Parameters for scoring'!P$12,-1,0)+IF(F378&lt;'Parameters for scoring'!P$7,1,0)+IF(F378&lt;'Parameters for scoring'!P$12,-2,0)+IF(F378&gt;'Parameters for scoring'!P$7,-1,0)</f>
        <v>1</v>
      </c>
      <c r="R378" s="36">
        <f>IF(G378='Parameters for scoring'!$U$8,3,0)+IF(G378='Parameters for scoring'!$U$7,2,0)+IF(G378='Parameters for scoring'!$U$10, 1,0)+IF(G378='Parameters for scoring'!$U$9,2,0)+IF(G378='Parameters for scoring'!$U$6,1,0)+IF(G378&gt;'Parameters for scoring'!$U$6,-1,0)+IF(G378&lt;'[1]Parameters for scoring'!$U$10,-1,0)</f>
        <v>2</v>
      </c>
      <c r="S378" s="36">
        <f>IF(H378='Parameters for scoring'!V$8,3,0)+IF(H378='Parameters for scoring'!V$7,2,0)+IF(H378='Parameters for scoring'!V$9,2,0)+IF(H378='Parameters for scoring'!V$6,1,0)+IF(H378='Parameters for scoring'!V$10,1,0)+IF(H378&gt;'Parameters for scoring'!V$6,-1,0)</f>
        <v>-1</v>
      </c>
      <c r="T378" s="36">
        <f>IF(I378='Parameters for scoring'!W$8,3,0)+IF(I378='Parameters for scoring'!W$7,2,0)+IF(I378='Parameters for scoring'!W$6,1,0)+IF(I378&gt;'Parameters for scoring'!W$6,-1,0)</f>
        <v>1</v>
      </c>
      <c r="U378" s="36">
        <f>IF(J378&lt;'Parameters for scoring'!Q$9,1,0)+IF(J378&lt;'Parameters for scoring'!Q$11,-1,0)+IF(J378&lt;'Parameters for scoring'!Q$8,1,0)+IF(J378&lt;'Parameters for scoring'!Q$11,-1,0)+IF(J378&lt;'Parameters for scoring'!Q$7,1,0)+IF(J378&lt;'Parameters for scoring'!Q$11,-2,0)+IF(J378&gt;'Parameters for scoring'!Q$7,-1,0)</f>
        <v>3</v>
      </c>
      <c r="V378" s="36">
        <f>IF(K378=-1, 2,0)+IF(K378=0,3,0)+IF(K378=1, -2,0)+IF(K378&gt;1,-3,0)+IF(K378=-2, 1,0)+IF(K378&lt;-2, -1,0)</f>
        <v>3</v>
      </c>
      <c r="W378" s="36">
        <f>IF(L378&lt;'Parameters for scoring'!R$9,1,0)+IF(L378&lt;'Parameters for scoring'!R$11,-1,0)+IF(L378&lt;'Parameters for scoring'!R$8,1,0)+IF(L378&lt;'Parameters for scoring'!R$12,-1,0)+IF(L378&lt;'Parameters for scoring'!R$7,1,0)+IF(L378&lt;'Parameters for scoring'!R$13,-2,0)+IF(L378&gt;'Parameters for scoring'!R$7,-1,0)</f>
        <v>3</v>
      </c>
      <c r="X378" s="36">
        <f>IF(M378&lt;'Parameters for scoring'!S$9,1,0)+IF(M378&lt;'Parameters for scoring'!S$11,-1,0)+IF(M378&lt;'Parameters for scoring'!S$8,1,0)+IF(M378&lt;'Parameters for scoring'!S$12,-1,0)+IF(M378&lt;'Parameters for scoring'!S$7,1,0)+IF(M378&lt;'Parameters for scoring'!S$13,-2,0)+IF(M378&gt;'Parameters for scoring'!S$7,-1,0)</f>
        <v>2</v>
      </c>
      <c r="Y378" s="36">
        <f>IF(N378&lt;'Parameters for scoring'!T$9,1,0)+IF(N378&lt;'Parameters for scoring'!T$11,-1,0)+IF(N378&lt;'Parameters for scoring'!T$8,1,0)+IF(N378&lt;'Parameters for scoring'!T$12,-1,0)+IF(N378&lt;'Parameters for scoring'!T$7,1,0)+IF(N378&lt;'Parameters for scoring'!T$13,-2,0)+IF(N378&gt;'Parameters for scoring'!T$7,-1,0)</f>
        <v>3</v>
      </c>
      <c r="Z378" s="36">
        <f>SUM(P378:U378)/2+V378+SUM(W378:X378)/2+Y378</f>
        <v>13</v>
      </c>
      <c r="AA378" s="39" t="s">
        <v>57</v>
      </c>
    </row>
    <row r="379" spans="1:27" x14ac:dyDescent="0.25">
      <c r="A379" s="42" t="str">
        <f>HYPERLINK("Structures\MMV1457769.png","MMV1457769")</f>
        <v>MMV1457769</v>
      </c>
      <c r="B379" t="s">
        <v>1960</v>
      </c>
      <c r="C379" t="s">
        <v>1961</v>
      </c>
      <c r="D379" t="s">
        <v>1962</v>
      </c>
      <c r="E379">
        <v>443.52</v>
      </c>
      <c r="F379" s="41">
        <v>0.38709677419354838</v>
      </c>
      <c r="G379">
        <v>7</v>
      </c>
      <c r="H379">
        <v>5</v>
      </c>
      <c r="I379">
        <v>1</v>
      </c>
      <c r="J379">
        <v>109.62</v>
      </c>
      <c r="K379">
        <v>0</v>
      </c>
      <c r="L379">
        <v>3.72</v>
      </c>
      <c r="M379">
        <v>-5.89</v>
      </c>
      <c r="N379">
        <v>3.72</v>
      </c>
      <c r="O379" t="s">
        <v>1959</v>
      </c>
      <c r="P379" s="36">
        <f>IF(E379&lt;'Parameters for scoring'!O$9,1,0)+IF(E379&lt;'Parameters for scoring'!O$11,-1,0)+IF(E379&lt;'Parameters for scoring'!O$8,1,0)+IF(E379&lt;'Parameters for scoring'!O$12,-1,0)+IF(E379&lt;'Parameters for scoring'!O$7,1,0)+IF(E379&lt;'Parameters for scoring'!O$13,-2,0)+IF(E379&gt;'Parameters for scoring'!O$7,-1,0)</f>
        <v>2</v>
      </c>
      <c r="Q379" s="36">
        <f>IF(F379&lt;'Parameters for scoring'!P$9,1,0)+IF(F379&lt;'Parameters for scoring'!P$11,-1,0)+IF(F379&lt;'Parameters for scoring'!P$8,1,0)+IF(F379&lt;'Parameters for scoring'!P$12,-1,0)+IF(F379&lt;'Parameters for scoring'!P$7,1,0)+IF(F379&lt;'Parameters for scoring'!P$12,-2,0)+IF(F379&gt;'Parameters for scoring'!P$7,-1,0)</f>
        <v>2</v>
      </c>
      <c r="R379" s="36">
        <f>IF(G379='Parameters for scoring'!$U$8,3,0)+IF(G379='Parameters for scoring'!$U$7,2,0)+IF(G379='Parameters for scoring'!$U$10, 1,0)+IF(G379='Parameters for scoring'!$U$9,2,0)+IF(G379='Parameters for scoring'!$U$6,1,0)+IF(G379&gt;'Parameters for scoring'!$U$6,-1,0)+IF(G379&lt;'[1]Parameters for scoring'!$U$10,-1,0)</f>
        <v>1</v>
      </c>
      <c r="S379" s="36">
        <f>IF(H379='Parameters for scoring'!V$8,3,0)+IF(H379='Parameters for scoring'!V$7,2,0)+IF(H379='Parameters for scoring'!V$9,2,0)+IF(H379='Parameters for scoring'!V$6,1,0)+IF(H379='Parameters for scoring'!V$10,1,0)+IF(H379&gt;'Parameters for scoring'!V$6,-1,0)</f>
        <v>-1</v>
      </c>
      <c r="T379" s="36">
        <f>IF(I379='Parameters for scoring'!W$8,3,0)+IF(I379='Parameters for scoring'!W$7,2,0)+IF(I379='Parameters for scoring'!W$6,1,0)+IF(I379&gt;'Parameters for scoring'!W$6,-1,0)</f>
        <v>2</v>
      </c>
      <c r="U379" s="36">
        <f>IF(J379&lt;'Parameters for scoring'!Q$9,1,0)+IF(J379&lt;'Parameters for scoring'!Q$11,-1,0)+IF(J379&lt;'Parameters for scoring'!Q$8,1,0)+IF(J379&lt;'Parameters for scoring'!Q$11,-1,0)+IF(J379&lt;'Parameters for scoring'!Q$7,1,0)+IF(J379&lt;'Parameters for scoring'!Q$11,-2,0)+IF(J379&gt;'Parameters for scoring'!Q$7,-1,0)</f>
        <v>3</v>
      </c>
      <c r="V379" s="36">
        <f>IF(K379=-1, 2,0)+IF(K379=0,3,0)+IF(K379=1, -2,0)+IF(K379&gt;1,-3,0)+IF(K379=-2, 1,0)+IF(K379&lt;-2, -1,0)</f>
        <v>3</v>
      </c>
      <c r="W379" s="36">
        <f>IF(L379&lt;'Parameters for scoring'!R$9,1,0)+IF(L379&lt;'Parameters for scoring'!R$11,-1,0)+IF(L379&lt;'Parameters for scoring'!R$8,1,0)+IF(L379&lt;'Parameters for scoring'!R$12,-1,0)+IF(L379&lt;'Parameters for scoring'!R$7,1,0)+IF(L379&lt;'Parameters for scoring'!R$13,-2,0)+IF(L379&gt;'Parameters for scoring'!R$7,-1,0)</f>
        <v>3</v>
      </c>
      <c r="X379" s="36">
        <f>IF(M379&lt;'Parameters for scoring'!S$9,1,0)+IF(M379&lt;'Parameters for scoring'!S$11,-1,0)+IF(M379&lt;'Parameters for scoring'!S$8,1,0)+IF(M379&lt;'Parameters for scoring'!S$12,-1,0)+IF(M379&lt;'Parameters for scoring'!S$7,1,0)+IF(M379&lt;'Parameters for scoring'!S$13,-2,0)+IF(M379&gt;'Parameters for scoring'!S$7,-1,0)</f>
        <v>2</v>
      </c>
      <c r="Y379" s="36">
        <f>IF(N379&lt;'Parameters for scoring'!T$9,1,0)+IF(N379&lt;'Parameters for scoring'!T$11,-1,0)+IF(N379&lt;'Parameters for scoring'!T$8,1,0)+IF(N379&lt;'Parameters for scoring'!T$12,-1,0)+IF(N379&lt;'Parameters for scoring'!T$7,1,0)+IF(N379&lt;'Parameters for scoring'!T$13,-2,0)+IF(N379&gt;'Parameters for scoring'!T$7,-1,0)</f>
        <v>3</v>
      </c>
      <c r="Z379" s="36">
        <f>SUM(P379:U379)/2+V379+SUM(W379:X379)/2+Y379</f>
        <v>13</v>
      </c>
      <c r="AA379" s="39" t="s">
        <v>57</v>
      </c>
    </row>
    <row r="380" spans="1:27" x14ac:dyDescent="0.25">
      <c r="A380" s="42" t="str">
        <f>HYPERLINK("Structures\MMV1168781.png","MMV1168781")</f>
        <v>MMV1168781</v>
      </c>
      <c r="B380" t="s">
        <v>1968</v>
      </c>
      <c r="C380" t="s">
        <v>1969</v>
      </c>
      <c r="D380" t="s">
        <v>1970</v>
      </c>
      <c r="E380">
        <v>494.98</v>
      </c>
      <c r="F380" s="41">
        <v>0.48571428571428571</v>
      </c>
      <c r="G380">
        <v>7</v>
      </c>
      <c r="H380">
        <v>6</v>
      </c>
      <c r="I380">
        <v>1</v>
      </c>
      <c r="J380">
        <v>77.849999999999994</v>
      </c>
      <c r="K380">
        <v>0</v>
      </c>
      <c r="L380">
        <v>3.39</v>
      </c>
      <c r="M380">
        <v>-4.54</v>
      </c>
      <c r="N380">
        <v>3.52</v>
      </c>
      <c r="O380" t="s">
        <v>1967</v>
      </c>
      <c r="P380" s="36">
        <f>IF(E380&lt;'Parameters for scoring'!O$9,1,0)+IF(E380&lt;'Parameters for scoring'!O$11,-1,0)+IF(E380&lt;'Parameters for scoring'!O$8,1,0)+IF(E380&lt;'Parameters for scoring'!O$12,-1,0)+IF(E380&lt;'Parameters for scoring'!O$7,1,0)+IF(E380&lt;'Parameters for scoring'!O$13,-2,0)+IF(E380&gt;'Parameters for scoring'!O$7,-1,0)</f>
        <v>1</v>
      </c>
      <c r="Q380" s="36">
        <f>IF(F380&lt;'Parameters for scoring'!P$9,1,0)+IF(F380&lt;'Parameters for scoring'!P$11,-1,0)+IF(F380&lt;'Parameters for scoring'!P$8,1,0)+IF(F380&lt;'Parameters for scoring'!P$12,-1,0)+IF(F380&lt;'Parameters for scoring'!P$7,1,0)+IF(F380&lt;'Parameters for scoring'!P$12,-2,0)+IF(F380&gt;'Parameters for scoring'!P$7,-1,0)</f>
        <v>2</v>
      </c>
      <c r="R380" s="36">
        <f>IF(G380='Parameters for scoring'!$U$8,3,0)+IF(G380='Parameters for scoring'!$U$7,2,0)+IF(G380='Parameters for scoring'!$U$10, 1,0)+IF(G380='Parameters for scoring'!$U$9,2,0)+IF(G380='Parameters for scoring'!$U$6,1,0)+IF(G380&gt;'Parameters for scoring'!$U$6,-1,0)+IF(G380&lt;'[1]Parameters for scoring'!$U$10,-1,0)</f>
        <v>1</v>
      </c>
      <c r="S380" s="36">
        <f>IF(H380='Parameters for scoring'!V$8,3,0)+IF(H380='Parameters for scoring'!V$7,2,0)+IF(H380='Parameters for scoring'!V$9,2,0)+IF(H380='Parameters for scoring'!V$6,1,0)+IF(H380='Parameters for scoring'!V$10,1,0)+IF(H380&gt;'Parameters for scoring'!V$6,-1,0)</f>
        <v>-1</v>
      </c>
      <c r="T380" s="36">
        <f>IF(I380='Parameters for scoring'!W$8,3,0)+IF(I380='Parameters for scoring'!W$7,2,0)+IF(I380='Parameters for scoring'!W$6,1,0)+IF(I380&gt;'Parameters for scoring'!W$6,-1,0)</f>
        <v>2</v>
      </c>
      <c r="U380" s="36">
        <f>IF(J380&lt;'Parameters for scoring'!Q$9,1,0)+IF(J380&lt;'Parameters for scoring'!Q$11,-1,0)+IF(J380&lt;'Parameters for scoring'!Q$8,1,0)+IF(J380&lt;'Parameters for scoring'!Q$11,-1,0)+IF(J380&lt;'Parameters for scoring'!Q$7,1,0)+IF(J380&lt;'Parameters for scoring'!Q$11,-2,0)+IF(J380&gt;'Parameters for scoring'!Q$7,-1,0)</f>
        <v>3</v>
      </c>
      <c r="V380" s="36">
        <f>IF(K380=-1, 2,0)+IF(K380=0,3,0)+IF(K380=1, -2,0)+IF(K380&gt;1,-3,0)+IF(K380=-2, 1,0)+IF(K380&lt;-2, -1,0)</f>
        <v>3</v>
      </c>
      <c r="W380" s="36">
        <f>IF(L380&lt;'Parameters for scoring'!R$9,1,0)+IF(L380&lt;'Parameters for scoring'!R$11,-1,0)+IF(L380&lt;'Parameters for scoring'!R$8,1,0)+IF(L380&lt;'Parameters for scoring'!R$12,-1,0)+IF(L380&lt;'Parameters for scoring'!R$7,1,0)+IF(L380&lt;'Parameters for scoring'!R$13,-2,0)+IF(L380&gt;'Parameters for scoring'!R$7,-1,0)</f>
        <v>3</v>
      </c>
      <c r="X380" s="36">
        <f>IF(M380&lt;'Parameters for scoring'!S$9,1,0)+IF(M380&lt;'Parameters for scoring'!S$11,-1,0)+IF(M380&lt;'Parameters for scoring'!S$8,1,0)+IF(M380&lt;'Parameters for scoring'!S$12,-1,0)+IF(M380&lt;'Parameters for scoring'!S$7,1,0)+IF(M380&lt;'Parameters for scoring'!S$13,-2,0)+IF(M380&gt;'Parameters for scoring'!S$7,-1,0)</f>
        <v>3</v>
      </c>
      <c r="Y380" s="36">
        <f>IF(N380&lt;'Parameters for scoring'!T$9,1,0)+IF(N380&lt;'Parameters for scoring'!T$11,-1,0)+IF(N380&lt;'Parameters for scoring'!T$8,1,0)+IF(N380&lt;'Parameters for scoring'!T$12,-1,0)+IF(N380&lt;'Parameters for scoring'!T$7,1,0)+IF(N380&lt;'Parameters for scoring'!T$13,-2,0)+IF(N380&gt;'Parameters for scoring'!T$7,-1,0)</f>
        <v>3</v>
      </c>
      <c r="Z380" s="36">
        <f>SUM(P380:U380)/2+V380+SUM(W380:X380)/2+Y380</f>
        <v>13</v>
      </c>
      <c r="AA380" s="39" t="s">
        <v>57</v>
      </c>
    </row>
    <row r="381" spans="1:27" x14ac:dyDescent="0.25">
      <c r="A381" s="42" t="str">
        <f>HYPERLINK("Structures\MMV1213024.png","MMV1213024")</f>
        <v>MMV1213024</v>
      </c>
      <c r="B381" t="s">
        <v>1976</v>
      </c>
      <c r="C381" t="s">
        <v>1977</v>
      </c>
      <c r="D381" t="s">
        <v>1978</v>
      </c>
      <c r="E381">
        <v>382.43</v>
      </c>
      <c r="F381" s="41">
        <v>0.44444444444444442</v>
      </c>
      <c r="G381">
        <v>7</v>
      </c>
      <c r="H381">
        <v>5</v>
      </c>
      <c r="I381">
        <v>0</v>
      </c>
      <c r="J381">
        <v>82.03</v>
      </c>
      <c r="K381">
        <v>-1</v>
      </c>
      <c r="L381">
        <v>-0.17</v>
      </c>
      <c r="M381">
        <v>-2.17</v>
      </c>
      <c r="N381">
        <v>3.35</v>
      </c>
      <c r="O381" t="s">
        <v>1975</v>
      </c>
      <c r="P381" s="36">
        <f>IF(E381&lt;'Parameters for scoring'!O$9,1,0)+IF(E381&lt;'Parameters for scoring'!O$11,-1,0)+IF(E381&lt;'Parameters for scoring'!O$8,1,0)+IF(E381&lt;'Parameters for scoring'!O$12,-1,0)+IF(E381&lt;'Parameters for scoring'!O$7,1,0)+IF(E381&lt;'Parameters for scoring'!O$13,-2,0)+IF(E381&gt;'Parameters for scoring'!O$7,-1,0)</f>
        <v>3</v>
      </c>
      <c r="Q381" s="36">
        <f>IF(F381&lt;'Parameters for scoring'!P$9,1,0)+IF(F381&lt;'Parameters for scoring'!P$11,-1,0)+IF(F381&lt;'Parameters for scoring'!P$8,1,0)+IF(F381&lt;'Parameters for scoring'!P$12,-1,0)+IF(F381&lt;'Parameters for scoring'!P$7,1,0)+IF(F381&lt;'Parameters for scoring'!P$12,-2,0)+IF(F381&gt;'Parameters for scoring'!P$7,-1,0)</f>
        <v>2</v>
      </c>
      <c r="R381" s="36">
        <f>IF(G381='Parameters for scoring'!$U$8,3,0)+IF(G381='Parameters for scoring'!$U$7,2,0)+IF(G381='Parameters for scoring'!$U$10, 1,0)+IF(G381='Parameters for scoring'!$U$9,2,0)+IF(G381='Parameters for scoring'!$U$6,1,0)+IF(G381&gt;'Parameters for scoring'!$U$6,-1,0)+IF(G381&lt;'[1]Parameters for scoring'!$U$10,-1,0)</f>
        <v>1</v>
      </c>
      <c r="S381" s="36">
        <f>IF(H381='Parameters for scoring'!V$8,3,0)+IF(H381='Parameters for scoring'!V$7,2,0)+IF(H381='Parameters for scoring'!V$9,2,0)+IF(H381='Parameters for scoring'!V$6,1,0)+IF(H381='Parameters for scoring'!V$10,1,0)+IF(H381&gt;'Parameters for scoring'!V$6,-1,0)</f>
        <v>-1</v>
      </c>
      <c r="T381" s="36">
        <f>IF(I381='Parameters for scoring'!W$8,3,0)+IF(I381='Parameters for scoring'!W$7,2,0)+IF(I381='Parameters for scoring'!W$6,1,0)+IF(I381&gt;'Parameters for scoring'!W$6,-1,0)</f>
        <v>3</v>
      </c>
      <c r="U381" s="36">
        <f>IF(J381&lt;'Parameters for scoring'!Q$9,1,0)+IF(J381&lt;'Parameters for scoring'!Q$11,-1,0)+IF(J381&lt;'Parameters for scoring'!Q$8,1,0)+IF(J381&lt;'Parameters for scoring'!Q$11,-1,0)+IF(J381&lt;'Parameters for scoring'!Q$7,1,0)+IF(J381&lt;'Parameters for scoring'!Q$11,-2,0)+IF(J381&gt;'Parameters for scoring'!Q$7,-1,0)</f>
        <v>3</v>
      </c>
      <c r="V381" s="36">
        <f>IF(K381=-1, 2,0)+IF(K381=0,3,0)+IF(K381=1, -2,0)+IF(K381&gt;1,-3,0)+IF(K381=-2, 1,0)+IF(K381&lt;-2, -1,0)</f>
        <v>2</v>
      </c>
      <c r="W381" s="36">
        <f>IF(L381&lt;'Parameters for scoring'!R$9,1,0)+IF(L381&lt;'Parameters for scoring'!R$11,-1,0)+IF(L381&lt;'Parameters for scoring'!R$8,1,0)+IF(L381&lt;'Parameters for scoring'!R$12,-1,0)+IF(L381&lt;'Parameters for scoring'!R$7,1,0)+IF(L381&lt;'Parameters for scoring'!R$13,-2,0)+IF(L381&gt;'Parameters for scoring'!R$7,-1,0)</f>
        <v>3</v>
      </c>
      <c r="X381" s="36">
        <f>IF(M381&lt;'Parameters for scoring'!S$9,1,0)+IF(M381&lt;'Parameters for scoring'!S$11,-1,0)+IF(M381&lt;'Parameters for scoring'!S$8,1,0)+IF(M381&lt;'Parameters for scoring'!S$12,-1,0)+IF(M381&lt;'Parameters for scoring'!S$7,1,0)+IF(M381&lt;'Parameters for scoring'!S$13,-2,0)+IF(M381&gt;'Parameters for scoring'!S$7,-1,0)</f>
        <v>2</v>
      </c>
      <c r="Y381" s="36">
        <f>IF(N381&lt;'Parameters for scoring'!T$9,1,0)+IF(N381&lt;'Parameters for scoring'!T$11,-1,0)+IF(N381&lt;'Parameters for scoring'!T$8,1,0)+IF(N381&lt;'Parameters for scoring'!T$12,-1,0)+IF(N381&lt;'Parameters for scoring'!T$7,1,0)+IF(N381&lt;'Parameters for scoring'!T$13,-2,0)+IF(N381&gt;'Parameters for scoring'!T$7,-1,0)</f>
        <v>3</v>
      </c>
      <c r="Z381" s="36">
        <f>SUM(P381:U381)/2+V381+SUM(W381:X381)/2+Y381</f>
        <v>13</v>
      </c>
      <c r="AA381" s="39" t="s">
        <v>57</v>
      </c>
    </row>
    <row r="382" spans="1:27" x14ac:dyDescent="0.25">
      <c r="A382" s="42" t="str">
        <f>HYPERLINK("Structures\MMV1193478.png","MMV1193478")</f>
        <v>MMV1193478</v>
      </c>
      <c r="B382" t="s">
        <v>1732</v>
      </c>
      <c r="C382" t="s">
        <v>1733</v>
      </c>
      <c r="D382" t="s">
        <v>1734</v>
      </c>
      <c r="E382">
        <v>370.19299999999998</v>
      </c>
      <c r="F382" s="17">
        <v>0.95652173913043481</v>
      </c>
      <c r="G382">
        <v>3</v>
      </c>
      <c r="H382">
        <v>6</v>
      </c>
      <c r="I382">
        <v>0</v>
      </c>
      <c r="J382">
        <v>86.15</v>
      </c>
      <c r="K382">
        <v>0</v>
      </c>
      <c r="L382">
        <v>3.14</v>
      </c>
      <c r="M382">
        <v>-5.07</v>
      </c>
      <c r="N382">
        <v>1.67</v>
      </c>
      <c r="O382" t="s">
        <v>1731</v>
      </c>
      <c r="P382" s="36">
        <f>IF(E382&lt;'Parameters for scoring'!O$9,1,0)+IF(E382&lt;'Parameters for scoring'!O$11,-1,0)+IF(E382&lt;'Parameters for scoring'!O$8,1,0)+IF(E382&lt;'Parameters for scoring'!O$12,-1,0)+IF(E382&lt;'Parameters for scoring'!O$7,1,0)+IF(E382&lt;'Parameters for scoring'!O$13,-2,0)+IF(E382&gt;'Parameters for scoring'!O$7,-1,0)</f>
        <v>3</v>
      </c>
      <c r="Q382" s="36">
        <f>IF(F382&lt;'Parameters for scoring'!P$9,1,0)+IF(F382&lt;'Parameters for scoring'!P$11,-1,0)+IF(F382&lt;'Parameters for scoring'!P$8,1,0)+IF(F382&lt;'Parameters for scoring'!P$12,-1,0)+IF(F382&lt;'Parameters for scoring'!P$7,1,0)+IF(F382&lt;'Parameters for scoring'!P$12,-2,0)+IF(F382&gt;'Parameters for scoring'!P$7,-1,0)</f>
        <v>-1</v>
      </c>
      <c r="R382" s="36">
        <f>IF(G382='Parameters for scoring'!$U$8,3,0)+IF(G382='Parameters for scoring'!$U$7,2,0)+IF(G382='Parameters for scoring'!$U$10, 1,0)+IF(G382='Parameters for scoring'!$U$9,2,0)+IF(G382='Parameters for scoring'!$U$6,1,0)+IF(G382&gt;'Parameters for scoring'!$U$6,-1,0)+IF(G382&lt;'[1]Parameters for scoring'!$U$10,-1,0)</f>
        <v>1</v>
      </c>
      <c r="S382" s="36">
        <f>IF(H382='Parameters for scoring'!V$8,3,0)+IF(H382='Parameters for scoring'!V$7,2,0)+IF(H382='Parameters for scoring'!V$9,2,0)+IF(H382='Parameters for scoring'!V$6,1,0)+IF(H382='Parameters for scoring'!V$10,1,0)+IF(H382&gt;'Parameters for scoring'!V$6,-1,0)</f>
        <v>-1</v>
      </c>
      <c r="T382" s="36">
        <f>IF(I382='Parameters for scoring'!W$8,3,0)+IF(I382='Parameters for scoring'!W$7,2,0)+IF(I382='Parameters for scoring'!W$6,1,0)+IF(I382&gt;'Parameters for scoring'!W$6,-1,0)</f>
        <v>3</v>
      </c>
      <c r="U382" s="36">
        <f>IF(J382&lt;'Parameters for scoring'!Q$9,1,0)+IF(J382&lt;'Parameters for scoring'!Q$11,-1,0)+IF(J382&lt;'Parameters for scoring'!Q$8,1,0)+IF(J382&lt;'Parameters for scoring'!Q$11,-1,0)+IF(J382&lt;'Parameters for scoring'!Q$7,1,0)+IF(J382&lt;'Parameters for scoring'!Q$11,-2,0)+IF(J382&gt;'Parameters for scoring'!Q$7,-1,0)</f>
        <v>3</v>
      </c>
      <c r="V382" s="36">
        <f>IF(K382=-1, 2,0)+IF(K382=0,3,0)+IF(K382=1, -2,0)+IF(K382&gt;1,-3,0)+IF(K382=-2, 1,0)+IF(K382&lt;-2, -1,0)</f>
        <v>3</v>
      </c>
      <c r="W382" s="36">
        <f>IF(L382&lt;'Parameters for scoring'!R$9,1,0)+IF(L382&lt;'Parameters for scoring'!R$11,-1,0)+IF(L382&lt;'Parameters for scoring'!R$8,1,0)+IF(L382&lt;'Parameters for scoring'!R$12,-1,0)+IF(L382&lt;'Parameters for scoring'!R$7,1,0)+IF(L382&lt;'Parameters for scoring'!R$13,-2,0)+IF(L382&gt;'Parameters for scoring'!R$7,-1,0)</f>
        <v>3</v>
      </c>
      <c r="X382" s="36">
        <f>IF(M382&lt;'Parameters for scoring'!S$9,1,0)+IF(M382&lt;'Parameters for scoring'!S$11,-1,0)+IF(M382&lt;'Parameters for scoring'!S$8,1,0)+IF(M382&lt;'Parameters for scoring'!S$12,-1,0)+IF(M382&lt;'Parameters for scoring'!S$7,1,0)+IF(M382&lt;'Parameters for scoring'!S$13,-2,0)+IF(M382&gt;'Parameters for scoring'!S$7,-1,0)</f>
        <v>3</v>
      </c>
      <c r="Y382" s="36">
        <f>IF(N382&lt;'Parameters for scoring'!T$9,1,0)+IF(N382&lt;'Parameters for scoring'!T$11,-1,0)+IF(N382&lt;'Parameters for scoring'!T$8,1,0)+IF(N382&lt;'Parameters for scoring'!T$12,-1,0)+IF(N382&lt;'Parameters for scoring'!T$7,1,0)+IF(N382&lt;'Parameters for scoring'!T$13,-2,0)+IF(N382&gt;'Parameters for scoring'!T$7,-1,0)</f>
        <v>3</v>
      </c>
      <c r="Z382" s="36">
        <f>SUM(P382:U382)/2+V382+SUM(W382:X382)/2+Y382</f>
        <v>13</v>
      </c>
      <c r="AA382" s="39" t="s">
        <v>57</v>
      </c>
    </row>
    <row r="383" spans="1:27" x14ac:dyDescent="0.25">
      <c r="A383" s="42" t="str">
        <f>HYPERLINK("Structures\MMV1422341.png","MMV1422341")</f>
        <v>MMV1422341</v>
      </c>
      <c r="B383" t="s">
        <v>1748</v>
      </c>
      <c r="C383" t="s">
        <v>1749</v>
      </c>
      <c r="D383" t="s">
        <v>1750</v>
      </c>
      <c r="E383">
        <v>451.47899999999998</v>
      </c>
      <c r="F383" s="17">
        <v>0.36363636363636365</v>
      </c>
      <c r="G383">
        <v>3</v>
      </c>
      <c r="H383">
        <v>6</v>
      </c>
      <c r="I383">
        <v>0</v>
      </c>
      <c r="J383">
        <v>88.62</v>
      </c>
      <c r="K383">
        <v>0</v>
      </c>
      <c r="L383">
        <v>0.45</v>
      </c>
      <c r="M383">
        <v>-5.32</v>
      </c>
      <c r="N383">
        <v>0.45</v>
      </c>
      <c r="O383" t="s">
        <v>1747</v>
      </c>
      <c r="P383" s="36">
        <f>IF(E383&lt;'Parameters for scoring'!O$9,1,0)+IF(E383&lt;'Parameters for scoring'!O$11,-1,0)+IF(E383&lt;'Parameters for scoring'!O$8,1,0)+IF(E383&lt;'Parameters for scoring'!O$12,-1,0)+IF(E383&lt;'Parameters for scoring'!O$7,1,0)+IF(E383&lt;'Parameters for scoring'!O$13,-2,0)+IF(E383&gt;'Parameters for scoring'!O$7,-1,0)</f>
        <v>2</v>
      </c>
      <c r="Q383" s="36">
        <f>IF(F383&lt;'Parameters for scoring'!P$9,1,0)+IF(F383&lt;'Parameters for scoring'!P$11,-1,0)+IF(F383&lt;'Parameters for scoring'!P$8,1,0)+IF(F383&lt;'Parameters for scoring'!P$12,-1,0)+IF(F383&lt;'Parameters for scoring'!P$7,1,0)+IF(F383&lt;'Parameters for scoring'!P$12,-2,0)+IF(F383&gt;'Parameters for scoring'!P$7,-1,0)</f>
        <v>3</v>
      </c>
      <c r="R383" s="36">
        <f>IF(G383='Parameters for scoring'!$U$8,3,0)+IF(G383='Parameters for scoring'!$U$7,2,0)+IF(G383='Parameters for scoring'!$U$10, 1,0)+IF(G383='Parameters for scoring'!$U$9,2,0)+IF(G383='Parameters for scoring'!$U$6,1,0)+IF(G383&gt;'Parameters for scoring'!$U$6,-1,0)+IF(G383&lt;'[1]Parameters for scoring'!$U$10,-1,0)</f>
        <v>1</v>
      </c>
      <c r="S383" s="36">
        <f>IF(H383='Parameters for scoring'!V$8,3,0)+IF(H383='Parameters for scoring'!V$7,2,0)+IF(H383='Parameters for scoring'!V$9,2,0)+IF(H383='Parameters for scoring'!V$6,1,0)+IF(H383='Parameters for scoring'!V$10,1,0)+IF(H383&gt;'Parameters for scoring'!V$6,-1,0)</f>
        <v>-1</v>
      </c>
      <c r="T383" s="36">
        <f>IF(I383='Parameters for scoring'!W$8,3,0)+IF(I383='Parameters for scoring'!W$7,2,0)+IF(I383='Parameters for scoring'!W$6,1,0)+IF(I383&gt;'Parameters for scoring'!W$6,-1,0)</f>
        <v>3</v>
      </c>
      <c r="U383" s="36">
        <f>IF(J383&lt;'Parameters for scoring'!Q$9,1,0)+IF(J383&lt;'Parameters for scoring'!Q$11,-1,0)+IF(J383&lt;'Parameters for scoring'!Q$8,1,0)+IF(J383&lt;'Parameters for scoring'!Q$11,-1,0)+IF(J383&lt;'Parameters for scoring'!Q$7,1,0)+IF(J383&lt;'Parameters for scoring'!Q$11,-2,0)+IF(J383&gt;'Parameters for scoring'!Q$7,-1,0)</f>
        <v>3</v>
      </c>
      <c r="V383" s="36">
        <f>IF(K383=-1, 2,0)+IF(K383=0,3,0)+IF(K383=1, -2,0)+IF(K383&gt;1,-3,0)+IF(K383=-2, 1,0)+IF(K383&lt;-2, -1,0)</f>
        <v>3</v>
      </c>
      <c r="W383" s="36">
        <f>IF(L383&lt;'Parameters for scoring'!R$9,1,0)+IF(L383&lt;'Parameters for scoring'!R$11,-1,0)+IF(L383&lt;'Parameters for scoring'!R$8,1,0)+IF(L383&lt;'Parameters for scoring'!R$12,-1,0)+IF(L383&lt;'Parameters for scoring'!R$7,1,0)+IF(L383&lt;'Parameters for scoring'!R$13,-2,0)+IF(L383&gt;'Parameters for scoring'!R$7,-1,0)</f>
        <v>3</v>
      </c>
      <c r="X383" s="36">
        <f>IF(M383&lt;'Parameters for scoring'!S$9,1,0)+IF(M383&lt;'Parameters for scoring'!S$11,-1,0)+IF(M383&lt;'Parameters for scoring'!S$8,1,0)+IF(M383&lt;'Parameters for scoring'!S$12,-1,0)+IF(M383&lt;'Parameters for scoring'!S$7,1,0)+IF(M383&lt;'Parameters for scoring'!S$13,-2,0)+IF(M383&gt;'Parameters for scoring'!S$7,-1,0)</f>
        <v>2</v>
      </c>
      <c r="Y383" s="36">
        <f>IF(N383&lt;'Parameters for scoring'!T$9,1,0)+IF(N383&lt;'Parameters for scoring'!T$11,-1,0)+IF(N383&lt;'Parameters for scoring'!T$8,1,0)+IF(N383&lt;'Parameters for scoring'!T$12,-1,0)+IF(N383&lt;'Parameters for scoring'!T$7,1,0)+IF(N383&lt;'Parameters for scoring'!T$13,-2,0)+IF(N383&gt;'Parameters for scoring'!T$7,-1,0)</f>
        <v>2</v>
      </c>
      <c r="Z383" s="36">
        <f>SUM(P383:U383)/2+V383+SUM(W383:X383)/2+Y383</f>
        <v>13</v>
      </c>
      <c r="AA383" s="39" t="s">
        <v>57</v>
      </c>
    </row>
    <row r="384" spans="1:27" x14ac:dyDescent="0.25">
      <c r="A384" s="42" t="str">
        <f>HYPERLINK("Structures\MMV1010301.png","MMV1010301")</f>
        <v>MMV1010301</v>
      </c>
      <c r="B384" t="s">
        <v>1791</v>
      </c>
      <c r="C384" t="s">
        <v>1792</v>
      </c>
      <c r="D384" t="s">
        <v>964</v>
      </c>
      <c r="E384">
        <v>262.27199999999999</v>
      </c>
      <c r="F384" s="41">
        <v>0.95</v>
      </c>
      <c r="G384">
        <v>1</v>
      </c>
      <c r="H384">
        <v>3</v>
      </c>
      <c r="I384">
        <v>1</v>
      </c>
      <c r="J384">
        <v>61.35</v>
      </c>
      <c r="K384">
        <v>0</v>
      </c>
      <c r="L384">
        <v>2.74</v>
      </c>
      <c r="M384">
        <v>-4.75</v>
      </c>
      <c r="N384">
        <v>2.84</v>
      </c>
      <c r="O384" t="s">
        <v>1790</v>
      </c>
      <c r="P384" s="36">
        <f>IF(E384&lt;'Parameters for scoring'!O$9,1,0)+IF(E384&lt;'Parameters for scoring'!O$11,-1,0)+IF(E384&lt;'Parameters for scoring'!O$8,1,0)+IF(E384&lt;'Parameters for scoring'!O$12,-1,0)+IF(E384&lt;'Parameters for scoring'!O$7,1,0)+IF(E384&lt;'Parameters for scoring'!O$13,-2,0)+IF(E384&gt;'Parameters for scoring'!O$7,-1,0)</f>
        <v>3</v>
      </c>
      <c r="Q384" s="36">
        <f>IF(F384&lt;'Parameters for scoring'!P$9,1,0)+IF(F384&lt;'Parameters for scoring'!P$11,-1,0)+IF(F384&lt;'Parameters for scoring'!P$8,1,0)+IF(F384&lt;'Parameters for scoring'!P$12,-1,0)+IF(F384&lt;'Parameters for scoring'!P$7,1,0)+IF(F384&lt;'Parameters for scoring'!P$12,-2,0)+IF(F384&gt;'Parameters for scoring'!P$7,-1,0)</f>
        <v>-1</v>
      </c>
      <c r="R384" s="36">
        <f>IF(G384='Parameters for scoring'!$U$8,3,0)+IF(G384='Parameters for scoring'!$U$7,2,0)+IF(G384='Parameters for scoring'!$U$10, 1,0)+IF(G384='Parameters for scoring'!$U$9,2,0)+IF(G384='Parameters for scoring'!$U$6,1,0)+IF(G384&gt;'Parameters for scoring'!$U$6,-1,0)+IF(G384&lt;'[1]Parameters for scoring'!$U$10,-1,0)</f>
        <v>-1</v>
      </c>
      <c r="S384" s="36">
        <f>IF(H384='Parameters for scoring'!V$8,3,0)+IF(H384='Parameters for scoring'!V$7,2,0)+IF(H384='Parameters for scoring'!V$9,2,0)+IF(H384='Parameters for scoring'!V$6,1,0)+IF(H384='Parameters for scoring'!V$10,1,0)+IF(H384&gt;'Parameters for scoring'!V$6,-1,0)</f>
        <v>2</v>
      </c>
      <c r="T384" s="36">
        <f>IF(I384='Parameters for scoring'!W$8,3,0)+IF(I384='Parameters for scoring'!W$7,2,0)+IF(I384='Parameters for scoring'!W$6,1,0)+IF(I384&gt;'Parameters for scoring'!W$6,-1,0)</f>
        <v>2</v>
      </c>
      <c r="U384" s="36">
        <f>IF(J384&lt;'Parameters for scoring'!Q$9,1,0)+IF(J384&lt;'Parameters for scoring'!Q$11,-1,0)+IF(J384&lt;'Parameters for scoring'!Q$8,1,0)+IF(J384&lt;'Parameters for scoring'!Q$11,-1,0)+IF(J384&lt;'Parameters for scoring'!Q$7,1,0)+IF(J384&lt;'Parameters for scoring'!Q$11,-2,0)+IF(J384&gt;'Parameters for scoring'!Q$7,-1,0)</f>
        <v>3</v>
      </c>
      <c r="V384" s="36">
        <f>IF(K384=-1, 2,0)+IF(K384=0,3,0)+IF(K384=1, -2,0)+IF(K384&gt;1,-3,0)+IF(K384=-2, 1,0)+IF(K384&lt;-2, -1,0)</f>
        <v>3</v>
      </c>
      <c r="W384" s="36">
        <f>IF(L384&lt;'Parameters for scoring'!R$9,1,0)+IF(L384&lt;'Parameters for scoring'!R$11,-1,0)+IF(L384&lt;'Parameters for scoring'!R$8,1,0)+IF(L384&lt;'Parameters for scoring'!R$12,-1,0)+IF(L384&lt;'Parameters for scoring'!R$7,1,0)+IF(L384&lt;'Parameters for scoring'!R$13,-2,0)+IF(L384&gt;'Parameters for scoring'!R$7,-1,0)</f>
        <v>3</v>
      </c>
      <c r="X384" s="36">
        <f>IF(M384&lt;'Parameters for scoring'!S$9,1,0)+IF(M384&lt;'Parameters for scoring'!S$11,-1,0)+IF(M384&lt;'Parameters for scoring'!S$8,1,0)+IF(M384&lt;'Parameters for scoring'!S$12,-1,0)+IF(M384&lt;'Parameters for scoring'!S$7,1,0)+IF(M384&lt;'Parameters for scoring'!S$13,-2,0)+IF(M384&gt;'Parameters for scoring'!S$7,-1,0)</f>
        <v>3</v>
      </c>
      <c r="Y384" s="36">
        <f>IF(N384&lt;'Parameters for scoring'!T$9,1,0)+IF(N384&lt;'Parameters for scoring'!T$11,-1,0)+IF(N384&lt;'Parameters for scoring'!T$8,1,0)+IF(N384&lt;'Parameters for scoring'!T$12,-1,0)+IF(N384&lt;'Parameters for scoring'!T$7,1,0)+IF(N384&lt;'Parameters for scoring'!T$13,-2,0)+IF(N384&gt;'Parameters for scoring'!T$7,-1,0)</f>
        <v>3</v>
      </c>
      <c r="Z384" s="36">
        <f>SUM(P384:U384)/2+V384+SUM(W384:X384)/2+Y384</f>
        <v>13</v>
      </c>
      <c r="AA384" s="39" t="s">
        <v>57</v>
      </c>
    </row>
    <row r="385" spans="1:27" x14ac:dyDescent="0.25">
      <c r="A385" s="42" t="str">
        <f>HYPERLINK("Structures\MMV1193707.png","MMV1193707")</f>
        <v>MMV1193707</v>
      </c>
      <c r="B385" t="s">
        <v>1798</v>
      </c>
      <c r="C385" t="s">
        <v>1799</v>
      </c>
      <c r="D385" t="s">
        <v>1800</v>
      </c>
      <c r="E385">
        <v>279.32</v>
      </c>
      <c r="F385" s="41">
        <v>0.95</v>
      </c>
      <c r="G385">
        <v>1</v>
      </c>
      <c r="H385">
        <v>3</v>
      </c>
      <c r="I385">
        <v>0</v>
      </c>
      <c r="J385">
        <v>45.56</v>
      </c>
      <c r="K385">
        <v>0</v>
      </c>
      <c r="L385">
        <v>3.7</v>
      </c>
      <c r="M385">
        <v>-5.33</v>
      </c>
      <c r="N385">
        <v>3.7</v>
      </c>
      <c r="O385" t="s">
        <v>1797</v>
      </c>
      <c r="P385" s="36">
        <f>IF(E385&lt;'Parameters for scoring'!O$9,1,0)+IF(E385&lt;'Parameters for scoring'!O$11,-1,0)+IF(E385&lt;'Parameters for scoring'!O$8,1,0)+IF(E385&lt;'Parameters for scoring'!O$12,-1,0)+IF(E385&lt;'Parameters for scoring'!O$7,1,0)+IF(E385&lt;'Parameters for scoring'!O$13,-2,0)+IF(E385&gt;'Parameters for scoring'!O$7,-1,0)</f>
        <v>3</v>
      </c>
      <c r="Q385" s="36">
        <f>IF(F385&lt;'Parameters for scoring'!P$9,1,0)+IF(F385&lt;'Parameters for scoring'!P$11,-1,0)+IF(F385&lt;'Parameters for scoring'!P$8,1,0)+IF(F385&lt;'Parameters for scoring'!P$12,-1,0)+IF(F385&lt;'Parameters for scoring'!P$7,1,0)+IF(F385&lt;'Parameters for scoring'!P$12,-2,0)+IF(F385&gt;'Parameters for scoring'!P$7,-1,0)</f>
        <v>-1</v>
      </c>
      <c r="R385" s="36">
        <f>IF(G385='Parameters for scoring'!$U$8,3,0)+IF(G385='Parameters for scoring'!$U$7,2,0)+IF(G385='Parameters for scoring'!$U$10, 1,0)+IF(G385='Parameters for scoring'!$U$9,2,0)+IF(G385='Parameters for scoring'!$U$6,1,0)+IF(G385&gt;'Parameters for scoring'!$U$6,-1,0)+IF(G385&lt;'[1]Parameters for scoring'!$U$10,-1,0)</f>
        <v>-1</v>
      </c>
      <c r="S385" s="36">
        <f>IF(H385='Parameters for scoring'!V$8,3,0)+IF(H385='Parameters for scoring'!V$7,2,0)+IF(H385='Parameters for scoring'!V$9,2,0)+IF(H385='Parameters for scoring'!V$6,1,0)+IF(H385='Parameters for scoring'!V$10,1,0)+IF(H385&gt;'Parameters for scoring'!V$6,-1,0)</f>
        <v>2</v>
      </c>
      <c r="T385" s="36">
        <f>IF(I385='Parameters for scoring'!W$8,3,0)+IF(I385='Parameters for scoring'!W$7,2,0)+IF(I385='Parameters for scoring'!W$6,1,0)+IF(I385&gt;'Parameters for scoring'!W$6,-1,0)</f>
        <v>3</v>
      </c>
      <c r="U385" s="36">
        <f>IF(J385&lt;'Parameters for scoring'!Q$9,1,0)+IF(J385&lt;'Parameters for scoring'!Q$11,-1,0)+IF(J385&lt;'Parameters for scoring'!Q$8,1,0)+IF(J385&lt;'Parameters for scoring'!Q$11,-1,0)+IF(J385&lt;'Parameters for scoring'!Q$7,1,0)+IF(J385&lt;'Parameters for scoring'!Q$11,-2,0)+IF(J385&gt;'Parameters for scoring'!Q$7,-1,0)</f>
        <v>3</v>
      </c>
      <c r="V385" s="36">
        <f>IF(K385=-1, 2,0)+IF(K385=0,3,0)+IF(K385=1, -2,0)+IF(K385&gt;1,-3,0)+IF(K385=-2, 1,0)+IF(K385&lt;-2, -1,0)</f>
        <v>3</v>
      </c>
      <c r="W385" s="36">
        <f>IF(L385&lt;'Parameters for scoring'!R$9,1,0)+IF(L385&lt;'Parameters for scoring'!R$11,-1,0)+IF(L385&lt;'Parameters for scoring'!R$8,1,0)+IF(L385&lt;'Parameters for scoring'!R$12,-1,0)+IF(L385&lt;'Parameters for scoring'!R$7,1,0)+IF(L385&lt;'Parameters for scoring'!R$13,-2,0)+IF(L385&gt;'Parameters for scoring'!R$7,-1,0)</f>
        <v>3</v>
      </c>
      <c r="X385" s="36">
        <f>IF(M385&lt;'Parameters for scoring'!S$9,1,0)+IF(M385&lt;'Parameters for scoring'!S$11,-1,0)+IF(M385&lt;'Parameters for scoring'!S$8,1,0)+IF(M385&lt;'Parameters for scoring'!S$12,-1,0)+IF(M385&lt;'Parameters for scoring'!S$7,1,0)+IF(M385&lt;'Parameters for scoring'!S$13,-2,0)+IF(M385&gt;'Parameters for scoring'!S$7,-1,0)</f>
        <v>2</v>
      </c>
      <c r="Y385" s="36">
        <f>IF(N385&lt;'Parameters for scoring'!T$9,1,0)+IF(N385&lt;'Parameters for scoring'!T$11,-1,0)+IF(N385&lt;'Parameters for scoring'!T$8,1,0)+IF(N385&lt;'Parameters for scoring'!T$12,-1,0)+IF(N385&lt;'Parameters for scoring'!T$7,1,0)+IF(N385&lt;'Parameters for scoring'!T$13,-2,0)+IF(N385&gt;'Parameters for scoring'!T$7,-1,0)</f>
        <v>3</v>
      </c>
      <c r="Z385" s="36">
        <f>SUM(P385:U385)/2+V385+SUM(W385:X385)/2+Y385</f>
        <v>13</v>
      </c>
      <c r="AA385" s="39" t="s">
        <v>57</v>
      </c>
    </row>
    <row r="386" spans="1:27" x14ac:dyDescent="0.25">
      <c r="A386" s="42" t="str">
        <f>HYPERLINK("Structures\MMV1394623.png","MMV1394623")</f>
        <v>MMV1394623</v>
      </c>
      <c r="B386" t="s">
        <v>2023</v>
      </c>
      <c r="C386" t="s">
        <v>2024</v>
      </c>
      <c r="D386" t="s">
        <v>2025</v>
      </c>
      <c r="E386">
        <v>453.59899999999999</v>
      </c>
      <c r="F386" s="41">
        <v>0.36363636363636365</v>
      </c>
      <c r="G386">
        <v>7</v>
      </c>
      <c r="H386">
        <v>11</v>
      </c>
      <c r="I386">
        <v>2</v>
      </c>
      <c r="J386">
        <v>139.1</v>
      </c>
      <c r="K386">
        <v>0</v>
      </c>
      <c r="L386">
        <v>3.43</v>
      </c>
      <c r="M386">
        <v>-4.62</v>
      </c>
      <c r="N386">
        <v>3.48</v>
      </c>
      <c r="O386" t="s">
        <v>2022</v>
      </c>
      <c r="P386" s="36">
        <f>IF(E386&lt;'Parameters for scoring'!O$9,1,0)+IF(E386&lt;'Parameters for scoring'!O$11,-1,0)+IF(E386&lt;'Parameters for scoring'!O$8,1,0)+IF(E386&lt;'Parameters for scoring'!O$12,-1,0)+IF(E386&lt;'Parameters for scoring'!O$7,1,0)+IF(E386&lt;'Parameters for scoring'!O$13,-2,0)+IF(E386&gt;'Parameters for scoring'!O$7,-1,0)</f>
        <v>2</v>
      </c>
      <c r="Q386" s="36">
        <f>IF(F386&lt;'Parameters for scoring'!P$9,1,0)+IF(F386&lt;'Parameters for scoring'!P$11,-1,0)+IF(F386&lt;'Parameters for scoring'!P$8,1,0)+IF(F386&lt;'Parameters for scoring'!P$12,-1,0)+IF(F386&lt;'Parameters for scoring'!P$7,1,0)+IF(F386&lt;'Parameters for scoring'!P$12,-2,0)+IF(F386&gt;'Parameters for scoring'!P$7,-1,0)</f>
        <v>3</v>
      </c>
      <c r="R386" s="36">
        <f>IF(G386='Parameters for scoring'!$U$8,3,0)+IF(G386='Parameters for scoring'!$U$7,2,0)+IF(G386='Parameters for scoring'!$U$10, 1,0)+IF(G386='Parameters for scoring'!$U$9,2,0)+IF(G386='Parameters for scoring'!$U$6,1,0)+IF(G386&gt;'Parameters for scoring'!$U$6,-1,0)+IF(G386&lt;'[1]Parameters for scoring'!$U$10,-1,0)</f>
        <v>1</v>
      </c>
      <c r="S386" s="36">
        <f>IF(H386='Parameters for scoring'!V$8,3,0)+IF(H386='Parameters for scoring'!V$7,2,0)+IF(H386='Parameters for scoring'!V$9,2,0)+IF(H386='Parameters for scoring'!V$6,1,0)+IF(H386='Parameters for scoring'!V$10,1,0)+IF(H386&gt;'Parameters for scoring'!V$6,-1,0)</f>
        <v>-1</v>
      </c>
      <c r="T386" s="36">
        <f>IF(I386='Parameters for scoring'!W$8,3,0)+IF(I386='Parameters for scoring'!W$7,2,0)+IF(I386='Parameters for scoring'!W$6,1,0)+IF(I386&gt;'Parameters for scoring'!W$6,-1,0)</f>
        <v>1</v>
      </c>
      <c r="U386" s="36">
        <f>IF(J386&lt;'Parameters for scoring'!Q$9,1,0)+IF(J386&lt;'Parameters for scoring'!Q$11,-1,0)+IF(J386&lt;'Parameters for scoring'!Q$8,1,0)+IF(J386&lt;'Parameters for scoring'!Q$11,-1,0)+IF(J386&lt;'Parameters for scoring'!Q$7,1,0)+IF(J386&lt;'Parameters for scoring'!Q$11,-2,0)+IF(J386&gt;'Parameters for scoring'!Q$7,-1,0)</f>
        <v>2</v>
      </c>
      <c r="V386" s="36">
        <f>IF(K386=-1, 2,0)+IF(K386=0,3,0)+IF(K386=1, -2,0)+IF(K386&gt;1,-3,0)+IF(K386=-2, 1,0)+IF(K386&lt;-2, -1,0)</f>
        <v>3</v>
      </c>
      <c r="W386" s="36">
        <f>IF(L386&lt;'Parameters for scoring'!R$9,1,0)+IF(L386&lt;'Parameters for scoring'!R$11,-1,0)+IF(L386&lt;'Parameters for scoring'!R$8,1,0)+IF(L386&lt;'Parameters for scoring'!R$12,-1,0)+IF(L386&lt;'Parameters for scoring'!R$7,1,0)+IF(L386&lt;'Parameters for scoring'!R$13,-2,0)+IF(L386&gt;'Parameters for scoring'!R$7,-1,0)</f>
        <v>3</v>
      </c>
      <c r="X386" s="36">
        <f>IF(M386&lt;'Parameters for scoring'!S$9,1,0)+IF(M386&lt;'Parameters for scoring'!S$11,-1,0)+IF(M386&lt;'Parameters for scoring'!S$8,1,0)+IF(M386&lt;'Parameters for scoring'!S$12,-1,0)+IF(M386&lt;'Parameters for scoring'!S$7,1,0)+IF(M386&lt;'Parameters for scoring'!S$13,-2,0)+IF(M386&gt;'Parameters for scoring'!S$7,-1,0)</f>
        <v>3</v>
      </c>
      <c r="Y386" s="36">
        <f>IF(N386&lt;'Parameters for scoring'!T$9,1,0)+IF(N386&lt;'Parameters for scoring'!T$11,-1,0)+IF(N386&lt;'Parameters for scoring'!T$8,1,0)+IF(N386&lt;'Parameters for scoring'!T$12,-1,0)+IF(N386&lt;'Parameters for scoring'!T$7,1,0)+IF(N386&lt;'Parameters for scoring'!T$13,-2,0)+IF(N386&gt;'Parameters for scoring'!T$7,-1,0)</f>
        <v>3</v>
      </c>
      <c r="Z386" s="36">
        <f>SUM(P386:U386)/2+V386+SUM(W386:X386)/2+Y386</f>
        <v>13</v>
      </c>
      <c r="AA386" s="39" t="s">
        <v>57</v>
      </c>
    </row>
    <row r="387" spans="1:27" x14ac:dyDescent="0.25">
      <c r="A387" s="42" t="str">
        <f>HYPERLINK("Structures\MMV1477651.png","MMV1477651")</f>
        <v>MMV1477651</v>
      </c>
      <c r="B387" t="s">
        <v>2053</v>
      </c>
      <c r="C387" t="s">
        <v>2054</v>
      </c>
      <c r="D387" t="s">
        <v>12</v>
      </c>
      <c r="E387">
        <v>380.44400000000002</v>
      </c>
      <c r="F387" s="41">
        <v>0.6071428571428571</v>
      </c>
      <c r="G387">
        <v>7</v>
      </c>
      <c r="H387">
        <v>5</v>
      </c>
      <c r="I387">
        <v>2</v>
      </c>
      <c r="J387">
        <v>76.599999999999994</v>
      </c>
      <c r="K387">
        <v>0</v>
      </c>
      <c r="L387">
        <v>1.92</v>
      </c>
      <c r="M387">
        <v>-5.15</v>
      </c>
      <c r="N387">
        <v>4.3600000000000003</v>
      </c>
      <c r="O387" t="s">
        <v>2052</v>
      </c>
      <c r="P387" s="36">
        <f>IF(E387&lt;'Parameters for scoring'!O$9,1,0)+IF(E387&lt;'Parameters for scoring'!O$11,-1,0)+IF(E387&lt;'Parameters for scoring'!O$8,1,0)+IF(E387&lt;'Parameters for scoring'!O$12,-1,0)+IF(E387&lt;'Parameters for scoring'!O$7,1,0)+IF(E387&lt;'Parameters for scoring'!O$13,-2,0)+IF(E387&gt;'Parameters for scoring'!O$7,-1,0)</f>
        <v>3</v>
      </c>
      <c r="Q387" s="36">
        <f>IF(F387&lt;'Parameters for scoring'!P$9,1,0)+IF(F387&lt;'Parameters for scoring'!P$11,-1,0)+IF(F387&lt;'Parameters for scoring'!P$8,1,0)+IF(F387&lt;'Parameters for scoring'!P$12,-1,0)+IF(F387&lt;'Parameters for scoring'!P$7,1,0)+IF(F387&lt;'Parameters for scoring'!P$12,-2,0)+IF(F387&gt;'Parameters for scoring'!P$7,-1,0)</f>
        <v>1</v>
      </c>
      <c r="R387" s="36">
        <f>IF(G387='Parameters for scoring'!$U$8,3,0)+IF(G387='Parameters for scoring'!$U$7,2,0)+IF(G387='Parameters for scoring'!$U$10, 1,0)+IF(G387='Parameters for scoring'!$U$9,2,0)+IF(G387='Parameters for scoring'!$U$6,1,0)+IF(G387&gt;'Parameters for scoring'!$U$6,-1,0)+IF(G387&lt;'[1]Parameters for scoring'!$U$10,-1,0)</f>
        <v>1</v>
      </c>
      <c r="S387" s="36">
        <f>IF(H387='Parameters for scoring'!V$8,3,0)+IF(H387='Parameters for scoring'!V$7,2,0)+IF(H387='Parameters for scoring'!V$9,2,0)+IF(H387='Parameters for scoring'!V$6,1,0)+IF(H387='Parameters for scoring'!V$10,1,0)+IF(H387&gt;'Parameters for scoring'!V$6,-1,0)</f>
        <v>-1</v>
      </c>
      <c r="T387" s="36">
        <f>IF(I387='Parameters for scoring'!W$8,3,0)+IF(I387='Parameters for scoring'!W$7,2,0)+IF(I387='Parameters for scoring'!W$6,1,0)+IF(I387&gt;'Parameters for scoring'!W$6,-1,0)</f>
        <v>1</v>
      </c>
      <c r="U387" s="36">
        <f>IF(J387&lt;'Parameters for scoring'!Q$9,1,0)+IF(J387&lt;'Parameters for scoring'!Q$11,-1,0)+IF(J387&lt;'Parameters for scoring'!Q$8,1,0)+IF(J387&lt;'Parameters for scoring'!Q$11,-1,0)+IF(J387&lt;'Parameters for scoring'!Q$7,1,0)+IF(J387&lt;'Parameters for scoring'!Q$11,-2,0)+IF(J387&gt;'Parameters for scoring'!Q$7,-1,0)</f>
        <v>3</v>
      </c>
      <c r="V387" s="36">
        <f>IF(K387=-1, 2,0)+IF(K387=0,3,0)+IF(K387=1, -2,0)+IF(K387&gt;1,-3,0)+IF(K387=-2, 1,0)+IF(K387&lt;-2, -1,0)</f>
        <v>3</v>
      </c>
      <c r="W387" s="36">
        <f>IF(L387&lt;'Parameters for scoring'!R$9,1,0)+IF(L387&lt;'Parameters for scoring'!R$11,-1,0)+IF(L387&lt;'Parameters for scoring'!R$8,1,0)+IF(L387&lt;'Parameters for scoring'!R$12,-1,0)+IF(L387&lt;'Parameters for scoring'!R$7,1,0)+IF(L387&lt;'Parameters for scoring'!R$13,-2,0)+IF(L387&gt;'Parameters for scoring'!R$7,-1,0)</f>
        <v>3</v>
      </c>
      <c r="X387" s="36">
        <f>IF(M387&lt;'Parameters for scoring'!S$9,1,0)+IF(M387&lt;'Parameters for scoring'!S$11,-1,0)+IF(M387&lt;'Parameters for scoring'!S$8,1,0)+IF(M387&lt;'Parameters for scoring'!S$12,-1,0)+IF(M387&lt;'Parameters for scoring'!S$7,1,0)+IF(M387&lt;'Parameters for scoring'!S$13,-2,0)+IF(M387&gt;'Parameters for scoring'!S$7,-1,0)</f>
        <v>3</v>
      </c>
      <c r="Y387" s="36">
        <f>IF(N387&lt;'Parameters for scoring'!T$9,1,0)+IF(N387&lt;'Parameters for scoring'!T$11,-1,0)+IF(N387&lt;'Parameters for scoring'!T$8,1,0)+IF(N387&lt;'Parameters for scoring'!T$12,-1,0)+IF(N387&lt;'Parameters for scoring'!T$7,1,0)+IF(N387&lt;'Parameters for scoring'!T$13,-2,0)+IF(N387&gt;'Parameters for scoring'!T$7,-1,0)</f>
        <v>3</v>
      </c>
      <c r="Z387" s="36">
        <f>SUM(P387:U387)/2+V387+SUM(W387:X387)/2+Y387</f>
        <v>13</v>
      </c>
      <c r="AA387" s="39" t="s">
        <v>57</v>
      </c>
    </row>
    <row r="388" spans="1:27" x14ac:dyDescent="0.25">
      <c r="A388" s="42" t="str">
        <f>HYPERLINK("Structures\MMV1042923.png","MMV1042923")</f>
        <v>MMV1042923</v>
      </c>
      <c r="B388" t="s">
        <v>768</v>
      </c>
      <c r="C388" t="s">
        <v>769</v>
      </c>
      <c r="D388" t="s">
        <v>770</v>
      </c>
      <c r="E388">
        <v>300.38</v>
      </c>
      <c r="F388" s="41">
        <v>0.66666666666666663</v>
      </c>
      <c r="G388">
        <v>2</v>
      </c>
      <c r="H388">
        <v>4</v>
      </c>
      <c r="I388">
        <v>1</v>
      </c>
      <c r="J388">
        <v>53.66</v>
      </c>
      <c r="K388">
        <v>0</v>
      </c>
      <c r="L388">
        <v>2.93</v>
      </c>
      <c r="M388">
        <v>-4.84</v>
      </c>
      <c r="N388">
        <v>2.93</v>
      </c>
      <c r="O388" t="s">
        <v>767</v>
      </c>
      <c r="P388" s="36">
        <f>IF(E388&lt;'Parameters for scoring'!O$9,1,0)+IF(E388&lt;'Parameters for scoring'!O$11,-1,0)+IF(E388&lt;'Parameters for scoring'!O$8,1,0)+IF(E388&lt;'Parameters for scoring'!O$12,-1,0)+IF(E388&lt;'Parameters for scoring'!O$7,1,0)+IF(E388&lt;'Parameters for scoring'!O$13,-2,0)+IF(E388&gt;'Parameters for scoring'!O$7,-1,0)</f>
        <v>3</v>
      </c>
      <c r="Q388" s="36">
        <f>IF(F388&lt;'Parameters for scoring'!P$9,1,0)+IF(F388&lt;'Parameters for scoring'!P$11,-1,0)+IF(F388&lt;'Parameters for scoring'!P$8,1,0)+IF(F388&lt;'Parameters for scoring'!P$12,-1,0)+IF(F388&lt;'Parameters for scoring'!P$7,1,0)+IF(F388&lt;'Parameters for scoring'!P$12,-2,0)+IF(F388&gt;'Parameters for scoring'!P$7,-1,0)</f>
        <v>-1</v>
      </c>
      <c r="R388" s="36">
        <f>IF(G388='Parameters for scoring'!$U$8,3,0)+IF(G388='Parameters for scoring'!$U$7,2,0)+IF(G388='Parameters for scoring'!$U$10, 1,0)+IF(G388='Parameters for scoring'!$U$9,2,0)+IF(G388='Parameters for scoring'!$U$6,1,0)+IF(G388&gt;'Parameters for scoring'!$U$6,-1,0)+IF(G388&lt;'[1]Parameters for scoring'!$U$10,-1,0)</f>
        <v>-1</v>
      </c>
      <c r="S388" s="36">
        <f>IF(H388='Parameters for scoring'!V$8,3,0)+IF(H388='Parameters for scoring'!V$7,2,0)+IF(H388='Parameters for scoring'!V$9,2,0)+IF(H388='Parameters for scoring'!V$6,1,0)+IF(H388='Parameters for scoring'!V$10,1,0)+IF(H388&gt;'Parameters for scoring'!V$6,-1,0)</f>
        <v>1</v>
      </c>
      <c r="T388" s="36">
        <f>IF(I388='Parameters for scoring'!W$8,3,0)+IF(I388='Parameters for scoring'!W$7,2,0)+IF(I388='Parameters for scoring'!W$6,1,0)+IF(I388&gt;'Parameters for scoring'!W$6,-1,0)</f>
        <v>2</v>
      </c>
      <c r="U388" s="36">
        <f>IF(J388&lt;'Parameters for scoring'!Q$9,1,0)+IF(J388&lt;'Parameters for scoring'!Q$11,-1,0)+IF(J388&lt;'Parameters for scoring'!Q$8,1,0)+IF(J388&lt;'Parameters for scoring'!Q$11,-1,0)+IF(J388&lt;'Parameters for scoring'!Q$7,1,0)+IF(J388&lt;'Parameters for scoring'!Q$11,-2,0)+IF(J388&gt;'Parameters for scoring'!Q$7,-1,0)</f>
        <v>3</v>
      </c>
      <c r="V388" s="36">
        <f>IF(K388=-1, 2,0)+IF(K388=0,3,0)+IF(K388=1, -2,0)+IF(K388&gt;1,-3,0)+IF(K388=-2, 1,0)+IF(K388&lt;-2, -1,0)</f>
        <v>3</v>
      </c>
      <c r="W388" s="36">
        <f>IF(L388&lt;'Parameters for scoring'!R$9,1,0)+IF(L388&lt;'Parameters for scoring'!R$11,-1,0)+IF(L388&lt;'Parameters for scoring'!R$8,1,0)+IF(L388&lt;'Parameters for scoring'!R$12,-1,0)+IF(L388&lt;'Parameters for scoring'!R$7,1,0)+IF(L388&lt;'Parameters for scoring'!R$13,-2,0)+IF(L388&gt;'Parameters for scoring'!R$7,-1,0)</f>
        <v>3</v>
      </c>
      <c r="X388" s="36">
        <f>IF(M388&lt;'Parameters for scoring'!S$9,1,0)+IF(M388&lt;'Parameters for scoring'!S$11,-1,0)+IF(M388&lt;'Parameters for scoring'!S$8,1,0)+IF(M388&lt;'Parameters for scoring'!S$12,-1,0)+IF(M388&lt;'Parameters for scoring'!S$7,1,0)+IF(M388&lt;'Parameters for scoring'!S$13,-2,0)+IF(M388&gt;'Parameters for scoring'!S$7,-1,0)</f>
        <v>3</v>
      </c>
      <c r="Y388" s="36">
        <f>IF(N388&lt;'Parameters for scoring'!T$9,1,0)+IF(N388&lt;'Parameters for scoring'!T$11,-1,0)+IF(N388&lt;'Parameters for scoring'!T$8,1,0)+IF(N388&lt;'Parameters for scoring'!T$12,-1,0)+IF(N388&lt;'Parameters for scoring'!T$7,1,0)+IF(N388&lt;'Parameters for scoring'!T$13,-2,0)+IF(N388&gt;'Parameters for scoring'!T$7,-1,0)</f>
        <v>3</v>
      </c>
      <c r="Z388" s="36">
        <f>SUM(P388:U388)/2+V388+SUM(W388:X388)/2+Y388</f>
        <v>12.5</v>
      </c>
      <c r="AA388" s="39" t="s">
        <v>57</v>
      </c>
    </row>
    <row r="389" spans="1:27" x14ac:dyDescent="0.25">
      <c r="A389" s="42" t="str">
        <f>HYPERLINK("Structures\MMV1531022.png","MMV1531022")</f>
        <v>MMV1531022</v>
      </c>
      <c r="B389" t="s">
        <v>914</v>
      </c>
      <c r="C389" t="s">
        <v>915</v>
      </c>
      <c r="D389" t="s">
        <v>916</v>
      </c>
      <c r="E389">
        <v>348.19</v>
      </c>
      <c r="F389" s="41">
        <v>0.73913043478260865</v>
      </c>
      <c r="G389">
        <v>2</v>
      </c>
      <c r="H389">
        <v>4</v>
      </c>
      <c r="I389">
        <v>1</v>
      </c>
      <c r="J389">
        <v>72.7</v>
      </c>
      <c r="K389">
        <v>0</v>
      </c>
      <c r="L389">
        <v>2.36</v>
      </c>
      <c r="M389">
        <v>-3.32</v>
      </c>
      <c r="N389">
        <v>2.36</v>
      </c>
      <c r="O389" t="s">
        <v>913</v>
      </c>
      <c r="P389" s="36">
        <f>IF(E389&lt;'Parameters for scoring'!O$9,1,0)+IF(E389&lt;'Parameters for scoring'!O$11,-1,0)+IF(E389&lt;'Parameters for scoring'!O$8,1,0)+IF(E389&lt;'Parameters for scoring'!O$12,-1,0)+IF(E389&lt;'Parameters for scoring'!O$7,1,0)+IF(E389&lt;'Parameters for scoring'!O$13,-2,0)+IF(E389&gt;'Parameters for scoring'!O$7,-1,0)</f>
        <v>3</v>
      </c>
      <c r="Q389" s="36">
        <f>IF(F389&lt;'Parameters for scoring'!P$9,1,0)+IF(F389&lt;'Parameters for scoring'!P$11,-1,0)+IF(F389&lt;'Parameters for scoring'!P$8,1,0)+IF(F389&lt;'Parameters for scoring'!P$12,-1,0)+IF(F389&lt;'Parameters for scoring'!P$7,1,0)+IF(F389&lt;'Parameters for scoring'!P$12,-2,0)+IF(F389&gt;'Parameters for scoring'!P$7,-1,0)</f>
        <v>-1</v>
      </c>
      <c r="R389" s="36">
        <f>IF(G389='Parameters for scoring'!$U$8,3,0)+IF(G389='Parameters for scoring'!$U$7,2,0)+IF(G389='Parameters for scoring'!$U$10, 1,0)+IF(G389='Parameters for scoring'!$U$9,2,0)+IF(G389='Parameters for scoring'!$U$6,1,0)+IF(G389&gt;'Parameters for scoring'!$U$6,-1,0)+IF(G389&lt;'[1]Parameters for scoring'!$U$10,-1,0)</f>
        <v>-1</v>
      </c>
      <c r="S389" s="36">
        <f>IF(H389='Parameters for scoring'!V$8,3,0)+IF(H389='Parameters for scoring'!V$7,2,0)+IF(H389='Parameters for scoring'!V$9,2,0)+IF(H389='Parameters for scoring'!V$6,1,0)+IF(H389='Parameters for scoring'!V$10,1,0)+IF(H389&gt;'Parameters for scoring'!V$6,-1,0)</f>
        <v>1</v>
      </c>
      <c r="T389" s="36">
        <f>IF(I389='Parameters for scoring'!W$8,3,0)+IF(I389='Parameters for scoring'!W$7,2,0)+IF(I389='Parameters for scoring'!W$6,1,0)+IF(I389&gt;'Parameters for scoring'!W$6,-1,0)</f>
        <v>2</v>
      </c>
      <c r="U389" s="36">
        <f>IF(J389&lt;'Parameters for scoring'!Q$9,1,0)+IF(J389&lt;'Parameters for scoring'!Q$11,-1,0)+IF(J389&lt;'Parameters for scoring'!Q$8,1,0)+IF(J389&lt;'Parameters for scoring'!Q$11,-1,0)+IF(J389&lt;'Parameters for scoring'!Q$7,1,0)+IF(J389&lt;'Parameters for scoring'!Q$11,-2,0)+IF(J389&gt;'Parameters for scoring'!Q$7,-1,0)</f>
        <v>3</v>
      </c>
      <c r="V389" s="36">
        <f>IF(K389=-1, 2,0)+IF(K389=0,3,0)+IF(K389=1, -2,0)+IF(K389&gt;1,-3,0)+IF(K389=-2, 1,0)+IF(K389&lt;-2, -1,0)</f>
        <v>3</v>
      </c>
      <c r="W389" s="36">
        <f>IF(L389&lt;'Parameters for scoring'!R$9,1,0)+IF(L389&lt;'Parameters for scoring'!R$11,-1,0)+IF(L389&lt;'Parameters for scoring'!R$8,1,0)+IF(L389&lt;'Parameters for scoring'!R$12,-1,0)+IF(L389&lt;'Parameters for scoring'!R$7,1,0)+IF(L389&lt;'Parameters for scoring'!R$13,-2,0)+IF(L389&gt;'Parameters for scoring'!R$7,-1,0)</f>
        <v>3</v>
      </c>
      <c r="X389" s="36">
        <f>IF(M389&lt;'Parameters for scoring'!S$9,1,0)+IF(M389&lt;'Parameters for scoring'!S$11,-1,0)+IF(M389&lt;'Parameters for scoring'!S$8,1,0)+IF(M389&lt;'Parameters for scoring'!S$12,-1,0)+IF(M389&lt;'Parameters for scoring'!S$7,1,0)+IF(M389&lt;'Parameters for scoring'!S$13,-2,0)+IF(M389&gt;'Parameters for scoring'!S$7,-1,0)</f>
        <v>3</v>
      </c>
      <c r="Y389" s="36">
        <f>IF(N389&lt;'Parameters for scoring'!T$9,1,0)+IF(N389&lt;'Parameters for scoring'!T$11,-1,0)+IF(N389&lt;'Parameters for scoring'!T$8,1,0)+IF(N389&lt;'Parameters for scoring'!T$12,-1,0)+IF(N389&lt;'Parameters for scoring'!T$7,1,0)+IF(N389&lt;'Parameters for scoring'!T$13,-2,0)+IF(N389&gt;'Parameters for scoring'!T$7,-1,0)</f>
        <v>3</v>
      </c>
      <c r="Z389" s="36">
        <f>SUM(P389:U389)/2+V389+SUM(W389:X389)/2+Y389</f>
        <v>12.5</v>
      </c>
      <c r="AA389" s="39" t="s">
        <v>57</v>
      </c>
    </row>
    <row r="390" spans="1:27" x14ac:dyDescent="0.25">
      <c r="A390" s="42" t="str">
        <f>HYPERLINK("Structures\MMV1043464.png","MMV1043464")</f>
        <v>MMV1043464</v>
      </c>
      <c r="B390" t="s">
        <v>925</v>
      </c>
      <c r="C390" t="s">
        <v>926</v>
      </c>
      <c r="D390" t="s">
        <v>927</v>
      </c>
      <c r="E390">
        <v>303.36500000000001</v>
      </c>
      <c r="F390" s="41">
        <v>0.69565217391304346</v>
      </c>
      <c r="G390">
        <v>2</v>
      </c>
      <c r="H390">
        <v>4</v>
      </c>
      <c r="I390">
        <v>1</v>
      </c>
      <c r="J390">
        <v>49.25</v>
      </c>
      <c r="K390">
        <v>0</v>
      </c>
      <c r="L390">
        <v>3.98</v>
      </c>
      <c r="M390">
        <v>-4.9000000000000004</v>
      </c>
      <c r="N390">
        <v>3.98</v>
      </c>
      <c r="O390" t="s">
        <v>924</v>
      </c>
      <c r="P390" s="36">
        <f>IF(E390&lt;'Parameters for scoring'!O$9,1,0)+IF(E390&lt;'Parameters for scoring'!O$11,-1,0)+IF(E390&lt;'Parameters for scoring'!O$8,1,0)+IF(E390&lt;'Parameters for scoring'!O$12,-1,0)+IF(E390&lt;'Parameters for scoring'!O$7,1,0)+IF(E390&lt;'Parameters for scoring'!O$13,-2,0)+IF(E390&gt;'Parameters for scoring'!O$7,-1,0)</f>
        <v>3</v>
      </c>
      <c r="Q390" s="36">
        <f>IF(F390&lt;'Parameters for scoring'!P$9,1,0)+IF(F390&lt;'Parameters for scoring'!P$11,-1,0)+IF(F390&lt;'Parameters for scoring'!P$8,1,0)+IF(F390&lt;'Parameters for scoring'!P$12,-1,0)+IF(F390&lt;'Parameters for scoring'!P$7,1,0)+IF(F390&lt;'Parameters for scoring'!P$12,-2,0)+IF(F390&gt;'Parameters for scoring'!P$7,-1,0)</f>
        <v>-1</v>
      </c>
      <c r="R390" s="36">
        <f>IF(G390='Parameters for scoring'!$U$8,3,0)+IF(G390='Parameters for scoring'!$U$7,2,0)+IF(G390='Parameters for scoring'!$U$10, 1,0)+IF(G390='Parameters for scoring'!$U$9,2,0)+IF(G390='Parameters for scoring'!$U$6,1,0)+IF(G390&gt;'Parameters for scoring'!$U$6,-1,0)+IF(G390&lt;'[1]Parameters for scoring'!$U$10,-1,0)</f>
        <v>-1</v>
      </c>
      <c r="S390" s="36">
        <f>IF(H390='Parameters for scoring'!V$8,3,0)+IF(H390='Parameters for scoring'!V$7,2,0)+IF(H390='Parameters for scoring'!V$9,2,0)+IF(H390='Parameters for scoring'!V$6,1,0)+IF(H390='Parameters for scoring'!V$10,1,0)+IF(H390&gt;'Parameters for scoring'!V$6,-1,0)</f>
        <v>1</v>
      </c>
      <c r="T390" s="36">
        <f>IF(I390='Parameters for scoring'!W$8,3,0)+IF(I390='Parameters for scoring'!W$7,2,0)+IF(I390='Parameters for scoring'!W$6,1,0)+IF(I390&gt;'Parameters for scoring'!W$6,-1,0)</f>
        <v>2</v>
      </c>
      <c r="U390" s="36">
        <f>IF(J390&lt;'Parameters for scoring'!Q$9,1,0)+IF(J390&lt;'Parameters for scoring'!Q$11,-1,0)+IF(J390&lt;'Parameters for scoring'!Q$8,1,0)+IF(J390&lt;'Parameters for scoring'!Q$11,-1,0)+IF(J390&lt;'Parameters for scoring'!Q$7,1,0)+IF(J390&lt;'Parameters for scoring'!Q$11,-2,0)+IF(J390&gt;'Parameters for scoring'!Q$7,-1,0)</f>
        <v>3</v>
      </c>
      <c r="V390" s="36">
        <f>IF(K390=-1, 2,0)+IF(K390=0,3,0)+IF(K390=1, -2,0)+IF(K390&gt;1,-3,0)+IF(K390=-2, 1,0)+IF(K390&lt;-2, -1,0)</f>
        <v>3</v>
      </c>
      <c r="W390" s="36">
        <f>IF(L390&lt;'Parameters for scoring'!R$9,1,0)+IF(L390&lt;'Parameters for scoring'!R$11,-1,0)+IF(L390&lt;'Parameters for scoring'!R$8,1,0)+IF(L390&lt;'Parameters for scoring'!R$12,-1,0)+IF(L390&lt;'Parameters for scoring'!R$7,1,0)+IF(L390&lt;'Parameters for scoring'!R$13,-2,0)+IF(L390&gt;'Parameters for scoring'!R$7,-1,0)</f>
        <v>3</v>
      </c>
      <c r="X390" s="36">
        <f>IF(M390&lt;'Parameters for scoring'!S$9,1,0)+IF(M390&lt;'Parameters for scoring'!S$11,-1,0)+IF(M390&lt;'Parameters for scoring'!S$8,1,0)+IF(M390&lt;'Parameters for scoring'!S$12,-1,0)+IF(M390&lt;'Parameters for scoring'!S$7,1,0)+IF(M390&lt;'Parameters for scoring'!S$13,-2,0)+IF(M390&gt;'Parameters for scoring'!S$7,-1,0)</f>
        <v>3</v>
      </c>
      <c r="Y390" s="36">
        <f>IF(N390&lt;'Parameters for scoring'!T$9,1,0)+IF(N390&lt;'Parameters for scoring'!T$11,-1,0)+IF(N390&lt;'Parameters for scoring'!T$8,1,0)+IF(N390&lt;'Parameters for scoring'!T$12,-1,0)+IF(N390&lt;'Parameters for scoring'!T$7,1,0)+IF(N390&lt;'Parameters for scoring'!T$13,-2,0)+IF(N390&gt;'Parameters for scoring'!T$7,-1,0)</f>
        <v>3</v>
      </c>
      <c r="Z390" s="36">
        <f>SUM(P390:U390)/2+V390+SUM(W390:X390)/2+Y390</f>
        <v>12.5</v>
      </c>
      <c r="AA390" s="39" t="s">
        <v>57</v>
      </c>
    </row>
    <row r="391" spans="1:27" x14ac:dyDescent="0.25">
      <c r="A391" s="42" t="str">
        <f>HYPERLINK("Structures\MMV1092949.png","MMV1092949")</f>
        <v>MMV1092949</v>
      </c>
      <c r="B391" t="s">
        <v>929</v>
      </c>
      <c r="C391" t="s">
        <v>930</v>
      </c>
      <c r="D391" t="s">
        <v>931</v>
      </c>
      <c r="E391">
        <v>217.27199999999999</v>
      </c>
      <c r="F391" s="41">
        <v>0.6875</v>
      </c>
      <c r="G391">
        <v>2</v>
      </c>
      <c r="H391">
        <v>3</v>
      </c>
      <c r="I391">
        <v>1</v>
      </c>
      <c r="J391">
        <v>64.94</v>
      </c>
      <c r="K391">
        <v>0</v>
      </c>
      <c r="L391">
        <v>3.35</v>
      </c>
      <c r="M391">
        <v>-2.91</v>
      </c>
      <c r="N391">
        <v>3.35</v>
      </c>
      <c r="O391" t="s">
        <v>928</v>
      </c>
      <c r="P391" s="36">
        <f>IF(E391&lt;'Parameters for scoring'!O$9,1,0)+IF(E391&lt;'Parameters for scoring'!O$11,-1,0)+IF(E391&lt;'Parameters for scoring'!O$8,1,0)+IF(E391&lt;'Parameters for scoring'!O$12,-1,0)+IF(E391&lt;'Parameters for scoring'!O$7,1,0)+IF(E391&lt;'Parameters for scoring'!O$13,-2,0)+IF(E391&gt;'Parameters for scoring'!O$7,-1,0)</f>
        <v>2</v>
      </c>
      <c r="Q391" s="36">
        <f>IF(F391&lt;'Parameters for scoring'!P$9,1,0)+IF(F391&lt;'Parameters for scoring'!P$11,-1,0)+IF(F391&lt;'Parameters for scoring'!P$8,1,0)+IF(F391&lt;'Parameters for scoring'!P$12,-1,0)+IF(F391&lt;'Parameters for scoring'!P$7,1,0)+IF(F391&lt;'Parameters for scoring'!P$12,-2,0)+IF(F391&gt;'Parameters for scoring'!P$7,-1,0)</f>
        <v>-1</v>
      </c>
      <c r="R391" s="36">
        <f>IF(G391='Parameters for scoring'!$U$8,3,0)+IF(G391='Parameters for scoring'!$U$7,2,0)+IF(G391='Parameters for scoring'!$U$10, 1,0)+IF(G391='Parameters for scoring'!$U$9,2,0)+IF(G391='Parameters for scoring'!$U$6,1,0)+IF(G391&gt;'Parameters for scoring'!$U$6,-1,0)+IF(G391&lt;'[1]Parameters for scoring'!$U$10,-1,0)</f>
        <v>-1</v>
      </c>
      <c r="S391" s="36">
        <f>IF(H391='Parameters for scoring'!V$8,3,0)+IF(H391='Parameters for scoring'!V$7,2,0)+IF(H391='Parameters for scoring'!V$9,2,0)+IF(H391='Parameters for scoring'!V$6,1,0)+IF(H391='Parameters for scoring'!V$10,1,0)+IF(H391&gt;'Parameters for scoring'!V$6,-1,0)</f>
        <v>2</v>
      </c>
      <c r="T391" s="36">
        <f>IF(I391='Parameters for scoring'!W$8,3,0)+IF(I391='Parameters for scoring'!W$7,2,0)+IF(I391='Parameters for scoring'!W$6,1,0)+IF(I391&gt;'Parameters for scoring'!W$6,-1,0)</f>
        <v>2</v>
      </c>
      <c r="U391" s="36">
        <f>IF(J391&lt;'Parameters for scoring'!Q$9,1,0)+IF(J391&lt;'Parameters for scoring'!Q$11,-1,0)+IF(J391&lt;'Parameters for scoring'!Q$8,1,0)+IF(J391&lt;'Parameters for scoring'!Q$11,-1,0)+IF(J391&lt;'Parameters for scoring'!Q$7,1,0)+IF(J391&lt;'Parameters for scoring'!Q$11,-2,0)+IF(J391&gt;'Parameters for scoring'!Q$7,-1,0)</f>
        <v>3</v>
      </c>
      <c r="V391" s="36">
        <f>IF(K391=-1, 2,0)+IF(K391=0,3,0)+IF(K391=1, -2,0)+IF(K391&gt;1,-3,0)+IF(K391=-2, 1,0)+IF(K391&lt;-2, -1,0)</f>
        <v>3</v>
      </c>
      <c r="W391" s="36">
        <f>IF(L391&lt;'Parameters for scoring'!R$9,1,0)+IF(L391&lt;'Parameters for scoring'!R$11,-1,0)+IF(L391&lt;'Parameters for scoring'!R$8,1,0)+IF(L391&lt;'Parameters for scoring'!R$12,-1,0)+IF(L391&lt;'Parameters for scoring'!R$7,1,0)+IF(L391&lt;'Parameters for scoring'!R$13,-2,0)+IF(L391&gt;'Parameters for scoring'!R$7,-1,0)</f>
        <v>3</v>
      </c>
      <c r="X391" s="36">
        <f>IF(M391&lt;'Parameters for scoring'!S$9,1,0)+IF(M391&lt;'Parameters for scoring'!S$11,-1,0)+IF(M391&lt;'Parameters for scoring'!S$8,1,0)+IF(M391&lt;'Parameters for scoring'!S$12,-1,0)+IF(M391&lt;'Parameters for scoring'!S$7,1,0)+IF(M391&lt;'Parameters for scoring'!S$13,-2,0)+IF(M391&gt;'Parameters for scoring'!S$7,-1,0)</f>
        <v>3</v>
      </c>
      <c r="Y391" s="36">
        <f>IF(N391&lt;'Parameters for scoring'!T$9,1,0)+IF(N391&lt;'Parameters for scoring'!T$11,-1,0)+IF(N391&lt;'Parameters for scoring'!T$8,1,0)+IF(N391&lt;'Parameters for scoring'!T$12,-1,0)+IF(N391&lt;'Parameters for scoring'!T$7,1,0)+IF(N391&lt;'Parameters for scoring'!T$13,-2,0)+IF(N391&gt;'Parameters for scoring'!T$7,-1,0)</f>
        <v>3</v>
      </c>
      <c r="Z391" s="36">
        <f>SUM(P391:U391)/2+V391+SUM(W391:X391)/2+Y391</f>
        <v>12.5</v>
      </c>
      <c r="AA391" s="39" t="s">
        <v>57</v>
      </c>
    </row>
    <row r="392" spans="1:27" x14ac:dyDescent="0.25">
      <c r="A392" s="42" t="str">
        <f>HYPERLINK("Structures\MMV1091654.png","MMV1091654")</f>
        <v>MMV1091654</v>
      </c>
      <c r="B392" t="s">
        <v>966</v>
      </c>
      <c r="C392" t="s">
        <v>967</v>
      </c>
      <c r="D392" t="s">
        <v>349</v>
      </c>
      <c r="E392">
        <v>324.39999999999998</v>
      </c>
      <c r="F392" s="41">
        <v>0.65217391304347827</v>
      </c>
      <c r="G392">
        <v>2</v>
      </c>
      <c r="H392">
        <v>4</v>
      </c>
      <c r="I392">
        <v>1</v>
      </c>
      <c r="J392">
        <v>58.12</v>
      </c>
      <c r="K392">
        <v>0</v>
      </c>
      <c r="L392">
        <v>3</v>
      </c>
      <c r="M392">
        <v>-4.9800000000000004</v>
      </c>
      <c r="N392">
        <v>3</v>
      </c>
      <c r="O392" t="s">
        <v>965</v>
      </c>
      <c r="P392" s="36">
        <f>IF(E392&lt;'Parameters for scoring'!O$9,1,0)+IF(E392&lt;'Parameters for scoring'!O$11,-1,0)+IF(E392&lt;'Parameters for scoring'!O$8,1,0)+IF(E392&lt;'Parameters for scoring'!O$12,-1,0)+IF(E392&lt;'Parameters for scoring'!O$7,1,0)+IF(E392&lt;'Parameters for scoring'!O$13,-2,0)+IF(E392&gt;'Parameters for scoring'!O$7,-1,0)</f>
        <v>3</v>
      </c>
      <c r="Q392" s="36">
        <f>IF(F392&lt;'Parameters for scoring'!P$9,1,0)+IF(F392&lt;'Parameters for scoring'!P$11,-1,0)+IF(F392&lt;'Parameters for scoring'!P$8,1,0)+IF(F392&lt;'Parameters for scoring'!P$12,-1,0)+IF(F392&lt;'Parameters for scoring'!P$7,1,0)+IF(F392&lt;'Parameters for scoring'!P$12,-2,0)+IF(F392&gt;'Parameters for scoring'!P$7,-1,0)</f>
        <v>-1</v>
      </c>
      <c r="R392" s="36">
        <f>IF(G392='Parameters for scoring'!$U$8,3,0)+IF(G392='Parameters for scoring'!$U$7,2,0)+IF(G392='Parameters for scoring'!$U$10, 1,0)+IF(G392='Parameters for scoring'!$U$9,2,0)+IF(G392='Parameters for scoring'!$U$6,1,0)+IF(G392&gt;'Parameters for scoring'!$U$6,-1,0)+IF(G392&lt;'[1]Parameters for scoring'!$U$10,-1,0)</f>
        <v>-1</v>
      </c>
      <c r="S392" s="36">
        <f>IF(H392='Parameters for scoring'!V$8,3,0)+IF(H392='Parameters for scoring'!V$7,2,0)+IF(H392='Parameters for scoring'!V$9,2,0)+IF(H392='Parameters for scoring'!V$6,1,0)+IF(H392='Parameters for scoring'!V$10,1,0)+IF(H392&gt;'Parameters for scoring'!V$6,-1,0)</f>
        <v>1</v>
      </c>
      <c r="T392" s="36">
        <f>IF(I392='Parameters for scoring'!W$8,3,0)+IF(I392='Parameters for scoring'!W$7,2,0)+IF(I392='Parameters for scoring'!W$6,1,0)+IF(I392&gt;'Parameters for scoring'!W$6,-1,0)</f>
        <v>2</v>
      </c>
      <c r="U392" s="36">
        <f>IF(J392&lt;'Parameters for scoring'!Q$9,1,0)+IF(J392&lt;'Parameters for scoring'!Q$11,-1,0)+IF(J392&lt;'Parameters for scoring'!Q$8,1,0)+IF(J392&lt;'Parameters for scoring'!Q$11,-1,0)+IF(J392&lt;'Parameters for scoring'!Q$7,1,0)+IF(J392&lt;'Parameters for scoring'!Q$11,-2,0)+IF(J392&gt;'Parameters for scoring'!Q$7,-1,0)</f>
        <v>3</v>
      </c>
      <c r="V392" s="36">
        <f>IF(K392=-1, 2,0)+IF(K392=0,3,0)+IF(K392=1, -2,0)+IF(K392&gt;1,-3,0)+IF(K392=-2, 1,0)+IF(K392&lt;-2, -1,0)</f>
        <v>3</v>
      </c>
      <c r="W392" s="36">
        <f>IF(L392&lt;'Parameters for scoring'!R$9,1,0)+IF(L392&lt;'Parameters for scoring'!R$11,-1,0)+IF(L392&lt;'Parameters for scoring'!R$8,1,0)+IF(L392&lt;'Parameters for scoring'!R$12,-1,0)+IF(L392&lt;'Parameters for scoring'!R$7,1,0)+IF(L392&lt;'Parameters for scoring'!R$13,-2,0)+IF(L392&gt;'Parameters for scoring'!R$7,-1,0)</f>
        <v>3</v>
      </c>
      <c r="X392" s="36">
        <f>IF(M392&lt;'Parameters for scoring'!S$9,1,0)+IF(M392&lt;'Parameters for scoring'!S$11,-1,0)+IF(M392&lt;'Parameters for scoring'!S$8,1,0)+IF(M392&lt;'Parameters for scoring'!S$12,-1,0)+IF(M392&lt;'Parameters for scoring'!S$7,1,0)+IF(M392&lt;'Parameters for scoring'!S$13,-2,0)+IF(M392&gt;'Parameters for scoring'!S$7,-1,0)</f>
        <v>3</v>
      </c>
      <c r="Y392" s="36">
        <f>IF(N392&lt;'Parameters for scoring'!T$9,1,0)+IF(N392&lt;'Parameters for scoring'!T$11,-1,0)+IF(N392&lt;'Parameters for scoring'!T$8,1,0)+IF(N392&lt;'Parameters for scoring'!T$12,-1,0)+IF(N392&lt;'Parameters for scoring'!T$7,1,0)+IF(N392&lt;'Parameters for scoring'!T$13,-2,0)+IF(N392&gt;'Parameters for scoring'!T$7,-1,0)</f>
        <v>3</v>
      </c>
      <c r="Z392" s="36">
        <f>SUM(P392:U392)/2+V392+SUM(W392:X392)/2+Y392</f>
        <v>12.5</v>
      </c>
      <c r="AA392" s="39" t="s">
        <v>57</v>
      </c>
    </row>
    <row r="393" spans="1:27" x14ac:dyDescent="0.25">
      <c r="A393" s="42" t="str">
        <f>HYPERLINK("Structures\MMV1102398.png","MMV1102398")</f>
        <v>MMV1102398</v>
      </c>
      <c r="B393" t="s">
        <v>1058</v>
      </c>
      <c r="C393" t="s">
        <v>1059</v>
      </c>
      <c r="D393" t="s">
        <v>1060</v>
      </c>
      <c r="E393">
        <v>322.32400000000001</v>
      </c>
      <c r="F393" s="41">
        <v>0.70833333333333337</v>
      </c>
      <c r="G393">
        <v>3</v>
      </c>
      <c r="H393">
        <v>5</v>
      </c>
      <c r="I393">
        <v>1</v>
      </c>
      <c r="J393">
        <v>78.27</v>
      </c>
      <c r="K393">
        <v>0</v>
      </c>
      <c r="L393">
        <v>2.67</v>
      </c>
      <c r="M393">
        <v>-3.88</v>
      </c>
      <c r="N393">
        <v>2.67</v>
      </c>
      <c r="O393" t="s">
        <v>1057</v>
      </c>
      <c r="P393" s="36">
        <f>IF(E393&lt;'Parameters for scoring'!O$9,1,0)+IF(E393&lt;'Parameters for scoring'!O$11,-1,0)+IF(E393&lt;'Parameters for scoring'!O$8,1,0)+IF(E393&lt;'Parameters for scoring'!O$12,-1,0)+IF(E393&lt;'Parameters for scoring'!O$7,1,0)+IF(E393&lt;'Parameters for scoring'!O$13,-2,0)+IF(E393&gt;'Parameters for scoring'!O$7,-1,0)</f>
        <v>3</v>
      </c>
      <c r="Q393" s="36">
        <f>IF(F393&lt;'Parameters for scoring'!P$9,1,0)+IF(F393&lt;'Parameters for scoring'!P$11,-1,0)+IF(F393&lt;'Parameters for scoring'!P$8,1,0)+IF(F393&lt;'Parameters for scoring'!P$12,-1,0)+IF(F393&lt;'Parameters for scoring'!P$7,1,0)+IF(F393&lt;'Parameters for scoring'!P$12,-2,0)+IF(F393&gt;'Parameters for scoring'!P$7,-1,0)</f>
        <v>-1</v>
      </c>
      <c r="R393" s="36">
        <f>IF(G393='Parameters for scoring'!$U$8,3,0)+IF(G393='Parameters for scoring'!$U$7,2,0)+IF(G393='Parameters for scoring'!$U$10, 1,0)+IF(G393='Parameters for scoring'!$U$9,2,0)+IF(G393='Parameters for scoring'!$U$6,1,0)+IF(G393&gt;'Parameters for scoring'!$U$6,-1,0)+IF(G393&lt;'[1]Parameters for scoring'!$U$10,-1,0)</f>
        <v>1</v>
      </c>
      <c r="S393" s="36">
        <f>IF(H393='Parameters for scoring'!V$8,3,0)+IF(H393='Parameters for scoring'!V$7,2,0)+IF(H393='Parameters for scoring'!V$9,2,0)+IF(H393='Parameters for scoring'!V$6,1,0)+IF(H393='Parameters for scoring'!V$10,1,0)+IF(H393&gt;'Parameters for scoring'!V$6,-1,0)</f>
        <v>-1</v>
      </c>
      <c r="T393" s="36">
        <f>IF(I393='Parameters for scoring'!W$8,3,0)+IF(I393='Parameters for scoring'!W$7,2,0)+IF(I393='Parameters for scoring'!W$6,1,0)+IF(I393&gt;'Parameters for scoring'!W$6,-1,0)</f>
        <v>2</v>
      </c>
      <c r="U393" s="36">
        <f>IF(J393&lt;'Parameters for scoring'!Q$9,1,0)+IF(J393&lt;'Parameters for scoring'!Q$11,-1,0)+IF(J393&lt;'Parameters for scoring'!Q$8,1,0)+IF(J393&lt;'Parameters for scoring'!Q$11,-1,0)+IF(J393&lt;'Parameters for scoring'!Q$7,1,0)+IF(J393&lt;'Parameters for scoring'!Q$11,-2,0)+IF(J393&gt;'Parameters for scoring'!Q$7,-1,0)</f>
        <v>3</v>
      </c>
      <c r="V393" s="36">
        <f>IF(K393=-1, 2,0)+IF(K393=0,3,0)+IF(K393=1, -2,0)+IF(K393&gt;1,-3,0)+IF(K393=-2, 1,0)+IF(K393&lt;-2, -1,0)</f>
        <v>3</v>
      </c>
      <c r="W393" s="36">
        <f>IF(L393&lt;'Parameters for scoring'!R$9,1,0)+IF(L393&lt;'Parameters for scoring'!R$11,-1,0)+IF(L393&lt;'Parameters for scoring'!R$8,1,0)+IF(L393&lt;'Parameters for scoring'!R$12,-1,0)+IF(L393&lt;'Parameters for scoring'!R$7,1,0)+IF(L393&lt;'Parameters for scoring'!R$13,-2,0)+IF(L393&gt;'Parameters for scoring'!R$7,-1,0)</f>
        <v>3</v>
      </c>
      <c r="X393" s="36">
        <f>IF(M393&lt;'Parameters for scoring'!S$9,1,0)+IF(M393&lt;'Parameters for scoring'!S$11,-1,0)+IF(M393&lt;'Parameters for scoring'!S$8,1,0)+IF(M393&lt;'Parameters for scoring'!S$12,-1,0)+IF(M393&lt;'Parameters for scoring'!S$7,1,0)+IF(M393&lt;'Parameters for scoring'!S$13,-2,0)+IF(M393&gt;'Parameters for scoring'!S$7,-1,0)</f>
        <v>3</v>
      </c>
      <c r="Y393" s="36">
        <f>IF(N393&lt;'Parameters for scoring'!T$9,1,0)+IF(N393&lt;'Parameters for scoring'!T$11,-1,0)+IF(N393&lt;'Parameters for scoring'!T$8,1,0)+IF(N393&lt;'Parameters for scoring'!T$12,-1,0)+IF(N393&lt;'Parameters for scoring'!T$7,1,0)+IF(N393&lt;'Parameters for scoring'!T$13,-2,0)+IF(N393&gt;'Parameters for scoring'!T$7,-1,0)</f>
        <v>3</v>
      </c>
      <c r="Z393" s="36">
        <f>SUM(P393:U393)/2+V393+SUM(W393:X393)/2+Y393</f>
        <v>12.5</v>
      </c>
      <c r="AA393" s="39" t="s">
        <v>57</v>
      </c>
    </row>
    <row r="394" spans="1:27" x14ac:dyDescent="0.25">
      <c r="A394" s="42" t="str">
        <f>HYPERLINK("Structures\MMV1186078.png","MMV1186078")</f>
        <v>MMV1186078</v>
      </c>
      <c r="B394" t="s">
        <v>1062</v>
      </c>
      <c r="C394" t="s">
        <v>1063</v>
      </c>
      <c r="D394" t="s">
        <v>1064</v>
      </c>
      <c r="E394">
        <v>296.33</v>
      </c>
      <c r="F394" s="41">
        <v>0.63636363636363635</v>
      </c>
      <c r="G394">
        <v>3</v>
      </c>
      <c r="H394">
        <v>3</v>
      </c>
      <c r="I394">
        <v>3</v>
      </c>
      <c r="J394">
        <v>90.64</v>
      </c>
      <c r="K394">
        <v>0</v>
      </c>
      <c r="L394">
        <v>2.31</v>
      </c>
      <c r="M394">
        <v>-4.59</v>
      </c>
      <c r="N394">
        <v>2.31</v>
      </c>
      <c r="O394" t="s">
        <v>1061</v>
      </c>
      <c r="P394" s="36">
        <f>IF(E394&lt;'Parameters for scoring'!O$9,1,0)+IF(E394&lt;'Parameters for scoring'!O$11,-1,0)+IF(E394&lt;'Parameters for scoring'!O$8,1,0)+IF(E394&lt;'Parameters for scoring'!O$12,-1,0)+IF(E394&lt;'Parameters for scoring'!O$7,1,0)+IF(E394&lt;'Parameters for scoring'!O$13,-2,0)+IF(E394&gt;'Parameters for scoring'!O$7,-1,0)</f>
        <v>3</v>
      </c>
      <c r="Q394" s="36">
        <f>IF(F394&lt;'Parameters for scoring'!P$9,1,0)+IF(F394&lt;'Parameters for scoring'!P$11,-1,0)+IF(F394&lt;'Parameters for scoring'!P$8,1,0)+IF(F394&lt;'Parameters for scoring'!P$12,-1,0)+IF(F394&lt;'Parameters for scoring'!P$7,1,0)+IF(F394&lt;'Parameters for scoring'!P$12,-2,0)+IF(F394&gt;'Parameters for scoring'!P$7,-1,0)</f>
        <v>-1</v>
      </c>
      <c r="R394" s="36">
        <f>IF(G394='Parameters for scoring'!$U$8,3,0)+IF(G394='Parameters for scoring'!$U$7,2,0)+IF(G394='Parameters for scoring'!$U$10, 1,0)+IF(G394='Parameters for scoring'!$U$9,2,0)+IF(G394='Parameters for scoring'!$U$6,1,0)+IF(G394&gt;'Parameters for scoring'!$U$6,-1,0)+IF(G394&lt;'[1]Parameters for scoring'!$U$10,-1,0)</f>
        <v>1</v>
      </c>
      <c r="S394" s="36">
        <f>IF(H394='Parameters for scoring'!V$8,3,0)+IF(H394='Parameters for scoring'!V$7,2,0)+IF(H394='Parameters for scoring'!V$9,2,0)+IF(H394='Parameters for scoring'!V$6,1,0)+IF(H394='Parameters for scoring'!V$10,1,0)+IF(H394&gt;'Parameters for scoring'!V$6,-1,0)</f>
        <v>2</v>
      </c>
      <c r="T394" s="36">
        <f>IF(I394='Parameters for scoring'!W$8,3,0)+IF(I394='Parameters for scoring'!W$7,2,0)+IF(I394='Parameters for scoring'!W$6,1,0)+IF(I394&gt;'Parameters for scoring'!W$6,-1,0)</f>
        <v>-1</v>
      </c>
      <c r="U394" s="36">
        <f>IF(J394&lt;'Parameters for scoring'!Q$9,1,0)+IF(J394&lt;'Parameters for scoring'!Q$11,-1,0)+IF(J394&lt;'Parameters for scoring'!Q$8,1,0)+IF(J394&lt;'Parameters for scoring'!Q$11,-1,0)+IF(J394&lt;'Parameters for scoring'!Q$7,1,0)+IF(J394&lt;'Parameters for scoring'!Q$11,-2,0)+IF(J394&gt;'Parameters for scoring'!Q$7,-1,0)</f>
        <v>3</v>
      </c>
      <c r="V394" s="36">
        <f>IF(K394=-1, 2,0)+IF(K394=0,3,0)+IF(K394=1, -2,0)+IF(K394&gt;1,-3,0)+IF(K394=-2, 1,0)+IF(K394&lt;-2, -1,0)</f>
        <v>3</v>
      </c>
      <c r="W394" s="36">
        <f>IF(L394&lt;'Parameters for scoring'!R$9,1,0)+IF(L394&lt;'Parameters for scoring'!R$11,-1,0)+IF(L394&lt;'Parameters for scoring'!R$8,1,0)+IF(L394&lt;'Parameters for scoring'!R$12,-1,0)+IF(L394&lt;'Parameters for scoring'!R$7,1,0)+IF(L394&lt;'Parameters for scoring'!R$13,-2,0)+IF(L394&gt;'Parameters for scoring'!R$7,-1,0)</f>
        <v>3</v>
      </c>
      <c r="X394" s="36">
        <f>IF(M394&lt;'Parameters for scoring'!S$9,1,0)+IF(M394&lt;'Parameters for scoring'!S$11,-1,0)+IF(M394&lt;'Parameters for scoring'!S$8,1,0)+IF(M394&lt;'Parameters for scoring'!S$12,-1,0)+IF(M394&lt;'Parameters for scoring'!S$7,1,0)+IF(M394&lt;'Parameters for scoring'!S$13,-2,0)+IF(M394&gt;'Parameters for scoring'!S$7,-1,0)</f>
        <v>3</v>
      </c>
      <c r="Y394" s="36">
        <f>IF(N394&lt;'Parameters for scoring'!T$9,1,0)+IF(N394&lt;'Parameters for scoring'!T$11,-1,0)+IF(N394&lt;'Parameters for scoring'!T$8,1,0)+IF(N394&lt;'Parameters for scoring'!T$12,-1,0)+IF(N394&lt;'Parameters for scoring'!T$7,1,0)+IF(N394&lt;'Parameters for scoring'!T$13,-2,0)+IF(N394&gt;'Parameters for scoring'!T$7,-1,0)</f>
        <v>3</v>
      </c>
      <c r="Z394" s="36">
        <f>SUM(P394:U394)/2+V394+SUM(W394:X394)/2+Y394</f>
        <v>12.5</v>
      </c>
      <c r="AA394" s="39" t="s">
        <v>57</v>
      </c>
    </row>
    <row r="395" spans="1:27" x14ac:dyDescent="0.25">
      <c r="A395" s="42" t="str">
        <f>HYPERLINK("Structures\MMV1194449.png","MMV1194449")</f>
        <v>MMV1194449</v>
      </c>
      <c r="B395" t="s">
        <v>1078</v>
      </c>
      <c r="C395" t="s">
        <v>1079</v>
      </c>
      <c r="D395" t="s">
        <v>1080</v>
      </c>
      <c r="E395">
        <v>376.39100000000002</v>
      </c>
      <c r="F395" s="41">
        <v>0.75</v>
      </c>
      <c r="G395">
        <v>3</v>
      </c>
      <c r="H395">
        <v>4</v>
      </c>
      <c r="I395">
        <v>0</v>
      </c>
      <c r="J395">
        <v>67.03</v>
      </c>
      <c r="K395">
        <v>0</v>
      </c>
      <c r="L395">
        <v>4.75</v>
      </c>
      <c r="M395">
        <v>-4.33</v>
      </c>
      <c r="N395">
        <v>4.75</v>
      </c>
      <c r="O395" t="s">
        <v>1077</v>
      </c>
      <c r="P395" s="36">
        <f>IF(E395&lt;'Parameters for scoring'!O$9,1,0)+IF(E395&lt;'Parameters for scoring'!O$11,-1,0)+IF(E395&lt;'Parameters for scoring'!O$8,1,0)+IF(E395&lt;'Parameters for scoring'!O$12,-1,0)+IF(E395&lt;'Parameters for scoring'!O$7,1,0)+IF(E395&lt;'Parameters for scoring'!O$13,-2,0)+IF(E395&gt;'Parameters for scoring'!O$7,-1,0)</f>
        <v>3</v>
      </c>
      <c r="Q395" s="36">
        <f>IF(F395&lt;'Parameters for scoring'!P$9,1,0)+IF(F395&lt;'Parameters for scoring'!P$11,-1,0)+IF(F395&lt;'Parameters for scoring'!P$8,1,0)+IF(F395&lt;'Parameters for scoring'!P$12,-1,0)+IF(F395&lt;'Parameters for scoring'!P$7,1,0)+IF(F395&lt;'Parameters for scoring'!P$12,-2,0)+IF(F395&gt;'Parameters for scoring'!P$7,-1,0)</f>
        <v>-1</v>
      </c>
      <c r="R395" s="36">
        <f>IF(G395='Parameters for scoring'!$U$8,3,0)+IF(G395='Parameters for scoring'!$U$7,2,0)+IF(G395='Parameters for scoring'!$U$10, 1,0)+IF(G395='Parameters for scoring'!$U$9,2,0)+IF(G395='Parameters for scoring'!$U$6,1,0)+IF(G395&gt;'Parameters for scoring'!$U$6,-1,0)+IF(G395&lt;'[1]Parameters for scoring'!$U$10,-1,0)</f>
        <v>1</v>
      </c>
      <c r="S395" s="36">
        <f>IF(H395='Parameters for scoring'!V$8,3,0)+IF(H395='Parameters for scoring'!V$7,2,0)+IF(H395='Parameters for scoring'!V$9,2,0)+IF(H395='Parameters for scoring'!V$6,1,0)+IF(H395='Parameters for scoring'!V$10,1,0)+IF(H395&gt;'Parameters for scoring'!V$6,-1,0)</f>
        <v>1</v>
      </c>
      <c r="T395" s="36">
        <f>IF(I395='Parameters for scoring'!W$8,3,0)+IF(I395='Parameters for scoring'!W$7,2,0)+IF(I395='Parameters for scoring'!W$6,1,0)+IF(I395&gt;'Parameters for scoring'!W$6,-1,0)</f>
        <v>3</v>
      </c>
      <c r="U395" s="36">
        <f>IF(J395&lt;'Parameters for scoring'!Q$9,1,0)+IF(J395&lt;'Parameters for scoring'!Q$11,-1,0)+IF(J395&lt;'Parameters for scoring'!Q$8,1,0)+IF(J395&lt;'Parameters for scoring'!Q$11,-1,0)+IF(J395&lt;'Parameters for scoring'!Q$7,1,0)+IF(J395&lt;'Parameters for scoring'!Q$11,-2,0)+IF(J395&gt;'Parameters for scoring'!Q$7,-1,0)</f>
        <v>3</v>
      </c>
      <c r="V395" s="36">
        <f>IF(K395=-1, 2,0)+IF(K395=0,3,0)+IF(K395=1, -2,0)+IF(K395&gt;1,-3,0)+IF(K395=-2, 1,0)+IF(K395&lt;-2, -1,0)</f>
        <v>3</v>
      </c>
      <c r="W395" s="36">
        <f>IF(L395&lt;'Parameters for scoring'!R$9,1,0)+IF(L395&lt;'Parameters for scoring'!R$11,-1,0)+IF(L395&lt;'Parameters for scoring'!R$8,1,0)+IF(L395&lt;'Parameters for scoring'!R$12,-1,0)+IF(L395&lt;'Parameters for scoring'!R$7,1,0)+IF(L395&lt;'Parameters for scoring'!R$13,-2,0)+IF(L395&gt;'Parameters for scoring'!R$7,-1,0)</f>
        <v>2</v>
      </c>
      <c r="X395" s="36">
        <f>IF(M395&lt;'Parameters for scoring'!S$9,1,0)+IF(M395&lt;'Parameters for scoring'!S$11,-1,0)+IF(M395&lt;'Parameters for scoring'!S$8,1,0)+IF(M395&lt;'Parameters for scoring'!S$12,-1,0)+IF(M395&lt;'Parameters for scoring'!S$7,1,0)+IF(M395&lt;'Parameters for scoring'!S$13,-2,0)+IF(M395&gt;'Parameters for scoring'!S$7,-1,0)</f>
        <v>3</v>
      </c>
      <c r="Y395" s="36">
        <f>IF(N395&lt;'Parameters for scoring'!T$9,1,0)+IF(N395&lt;'Parameters for scoring'!T$11,-1,0)+IF(N395&lt;'Parameters for scoring'!T$8,1,0)+IF(N395&lt;'Parameters for scoring'!T$12,-1,0)+IF(N395&lt;'Parameters for scoring'!T$7,1,0)+IF(N395&lt;'Parameters for scoring'!T$13,-2,0)+IF(N395&gt;'Parameters for scoring'!T$7,-1,0)</f>
        <v>2</v>
      </c>
      <c r="Z395" s="36">
        <f>SUM(P395:U395)/2+V395+SUM(W395:X395)/2+Y395</f>
        <v>12.5</v>
      </c>
      <c r="AA395" s="39" t="s">
        <v>57</v>
      </c>
    </row>
    <row r="396" spans="1:27" x14ac:dyDescent="0.25">
      <c r="A396" s="42" t="str">
        <f>HYPERLINK("Structures\MMV1192273.png","MMV1192273")</f>
        <v>MMV1192273</v>
      </c>
      <c r="B396" t="s">
        <v>1085</v>
      </c>
      <c r="C396" t="s">
        <v>1086</v>
      </c>
      <c r="D396" t="s">
        <v>1087</v>
      </c>
      <c r="E396">
        <v>386.49</v>
      </c>
      <c r="F396" s="41">
        <v>0.65384615384615385</v>
      </c>
      <c r="G396">
        <v>3</v>
      </c>
      <c r="H396">
        <v>5</v>
      </c>
      <c r="I396">
        <v>1</v>
      </c>
      <c r="J396">
        <v>75.19</v>
      </c>
      <c r="K396">
        <v>0</v>
      </c>
      <c r="L396">
        <v>3.25</v>
      </c>
      <c r="M396">
        <v>-4.7699999999999996</v>
      </c>
      <c r="N396">
        <v>3.25</v>
      </c>
      <c r="O396" t="s">
        <v>1084</v>
      </c>
      <c r="P396" s="36">
        <f>IF(E396&lt;'Parameters for scoring'!O$9,1,0)+IF(E396&lt;'Parameters for scoring'!O$11,-1,0)+IF(E396&lt;'Parameters for scoring'!O$8,1,0)+IF(E396&lt;'Parameters for scoring'!O$12,-1,0)+IF(E396&lt;'Parameters for scoring'!O$7,1,0)+IF(E396&lt;'Parameters for scoring'!O$13,-2,0)+IF(E396&gt;'Parameters for scoring'!O$7,-1,0)</f>
        <v>3</v>
      </c>
      <c r="Q396" s="36">
        <f>IF(F396&lt;'Parameters for scoring'!P$9,1,0)+IF(F396&lt;'Parameters for scoring'!P$11,-1,0)+IF(F396&lt;'Parameters for scoring'!P$8,1,0)+IF(F396&lt;'Parameters for scoring'!P$12,-1,0)+IF(F396&lt;'Parameters for scoring'!P$7,1,0)+IF(F396&lt;'Parameters for scoring'!P$12,-2,0)+IF(F396&gt;'Parameters for scoring'!P$7,-1,0)</f>
        <v>-1</v>
      </c>
      <c r="R396" s="36">
        <f>IF(G396='Parameters for scoring'!$U$8,3,0)+IF(G396='Parameters for scoring'!$U$7,2,0)+IF(G396='Parameters for scoring'!$U$10, 1,0)+IF(G396='Parameters for scoring'!$U$9,2,0)+IF(G396='Parameters for scoring'!$U$6,1,0)+IF(G396&gt;'Parameters for scoring'!$U$6,-1,0)+IF(G396&lt;'[1]Parameters for scoring'!$U$10,-1,0)</f>
        <v>1</v>
      </c>
      <c r="S396" s="36">
        <f>IF(H396='Parameters for scoring'!V$8,3,0)+IF(H396='Parameters for scoring'!V$7,2,0)+IF(H396='Parameters for scoring'!V$9,2,0)+IF(H396='Parameters for scoring'!V$6,1,0)+IF(H396='Parameters for scoring'!V$10,1,0)+IF(H396&gt;'Parameters for scoring'!V$6,-1,0)</f>
        <v>-1</v>
      </c>
      <c r="T396" s="36">
        <f>IF(I396='Parameters for scoring'!W$8,3,0)+IF(I396='Parameters for scoring'!W$7,2,0)+IF(I396='Parameters for scoring'!W$6,1,0)+IF(I396&gt;'Parameters for scoring'!W$6,-1,0)</f>
        <v>2</v>
      </c>
      <c r="U396" s="36">
        <f>IF(J396&lt;'Parameters for scoring'!Q$9,1,0)+IF(J396&lt;'Parameters for scoring'!Q$11,-1,0)+IF(J396&lt;'Parameters for scoring'!Q$8,1,0)+IF(J396&lt;'Parameters for scoring'!Q$11,-1,0)+IF(J396&lt;'Parameters for scoring'!Q$7,1,0)+IF(J396&lt;'Parameters for scoring'!Q$11,-2,0)+IF(J396&gt;'Parameters for scoring'!Q$7,-1,0)</f>
        <v>3</v>
      </c>
      <c r="V396" s="36">
        <f>IF(K396=-1, 2,0)+IF(K396=0,3,0)+IF(K396=1, -2,0)+IF(K396&gt;1,-3,0)+IF(K396=-2, 1,0)+IF(K396&lt;-2, -1,0)</f>
        <v>3</v>
      </c>
      <c r="W396" s="36">
        <f>IF(L396&lt;'Parameters for scoring'!R$9,1,0)+IF(L396&lt;'Parameters for scoring'!R$11,-1,0)+IF(L396&lt;'Parameters for scoring'!R$8,1,0)+IF(L396&lt;'Parameters for scoring'!R$12,-1,0)+IF(L396&lt;'Parameters for scoring'!R$7,1,0)+IF(L396&lt;'Parameters for scoring'!R$13,-2,0)+IF(L396&gt;'Parameters for scoring'!R$7,-1,0)</f>
        <v>3</v>
      </c>
      <c r="X396" s="36">
        <f>IF(M396&lt;'Parameters for scoring'!S$9,1,0)+IF(M396&lt;'Parameters for scoring'!S$11,-1,0)+IF(M396&lt;'Parameters for scoring'!S$8,1,0)+IF(M396&lt;'Parameters for scoring'!S$12,-1,0)+IF(M396&lt;'Parameters for scoring'!S$7,1,0)+IF(M396&lt;'Parameters for scoring'!S$13,-2,0)+IF(M396&gt;'Parameters for scoring'!S$7,-1,0)</f>
        <v>3</v>
      </c>
      <c r="Y396" s="36">
        <f>IF(N396&lt;'Parameters for scoring'!T$9,1,0)+IF(N396&lt;'Parameters for scoring'!T$11,-1,0)+IF(N396&lt;'Parameters for scoring'!T$8,1,0)+IF(N396&lt;'Parameters for scoring'!T$12,-1,0)+IF(N396&lt;'Parameters for scoring'!T$7,1,0)+IF(N396&lt;'Parameters for scoring'!T$13,-2,0)+IF(N396&gt;'Parameters for scoring'!T$7,-1,0)</f>
        <v>3</v>
      </c>
      <c r="Z396" s="36">
        <f>SUM(P396:U396)/2+V396+SUM(W396:X396)/2+Y396</f>
        <v>12.5</v>
      </c>
      <c r="AA396" s="39" t="s">
        <v>57</v>
      </c>
    </row>
    <row r="397" spans="1:27" x14ac:dyDescent="0.25">
      <c r="A397" s="42" t="str">
        <f>HYPERLINK("Structures\MMV1532199.png","MMV1532199")</f>
        <v>MMV1532199</v>
      </c>
      <c r="B397" t="s">
        <v>1089</v>
      </c>
      <c r="C397" t="s">
        <v>1090</v>
      </c>
      <c r="D397" t="s">
        <v>1091</v>
      </c>
      <c r="E397">
        <v>324.81</v>
      </c>
      <c r="F397" s="41">
        <v>0.73913043478260865</v>
      </c>
      <c r="G397">
        <v>3</v>
      </c>
      <c r="H397">
        <v>1</v>
      </c>
      <c r="I397">
        <v>1</v>
      </c>
      <c r="J397">
        <v>34.03</v>
      </c>
      <c r="K397">
        <v>0</v>
      </c>
      <c r="L397">
        <v>5.03</v>
      </c>
      <c r="M397">
        <v>-4.8499999999999996</v>
      </c>
      <c r="N397">
        <v>5.03</v>
      </c>
      <c r="O397" t="s">
        <v>1088</v>
      </c>
      <c r="P397" s="36">
        <f>IF(E397&lt;'Parameters for scoring'!O$9,1,0)+IF(E397&lt;'Parameters for scoring'!O$11,-1,0)+IF(E397&lt;'Parameters for scoring'!O$8,1,0)+IF(E397&lt;'Parameters for scoring'!O$12,-1,0)+IF(E397&lt;'Parameters for scoring'!O$7,1,0)+IF(E397&lt;'Parameters for scoring'!O$13,-2,0)+IF(E397&gt;'Parameters for scoring'!O$7,-1,0)</f>
        <v>3</v>
      </c>
      <c r="Q397" s="36">
        <f>IF(F397&lt;'Parameters for scoring'!P$9,1,0)+IF(F397&lt;'Parameters for scoring'!P$11,-1,0)+IF(F397&lt;'Parameters for scoring'!P$8,1,0)+IF(F397&lt;'Parameters for scoring'!P$12,-1,0)+IF(F397&lt;'Parameters for scoring'!P$7,1,0)+IF(F397&lt;'Parameters for scoring'!P$12,-2,0)+IF(F397&gt;'Parameters for scoring'!P$7,-1,0)</f>
        <v>-1</v>
      </c>
      <c r="R397" s="36">
        <f>IF(G397='Parameters for scoring'!$U$8,3,0)+IF(G397='Parameters for scoring'!$U$7,2,0)+IF(G397='Parameters for scoring'!$U$10, 1,0)+IF(G397='Parameters for scoring'!$U$9,2,0)+IF(G397='Parameters for scoring'!$U$6,1,0)+IF(G397&gt;'Parameters for scoring'!$U$6,-1,0)+IF(G397&lt;'[1]Parameters for scoring'!$U$10,-1,0)</f>
        <v>1</v>
      </c>
      <c r="S397" s="36">
        <f>IF(H397='Parameters for scoring'!V$8,3,0)+IF(H397='Parameters for scoring'!V$7,2,0)+IF(H397='Parameters for scoring'!V$9,2,0)+IF(H397='Parameters for scoring'!V$6,1,0)+IF(H397='Parameters for scoring'!V$10,1,0)+IF(H397&gt;'Parameters for scoring'!V$6,-1,0)</f>
        <v>2</v>
      </c>
      <c r="T397" s="36">
        <f>IF(I397='Parameters for scoring'!W$8,3,0)+IF(I397='Parameters for scoring'!W$7,2,0)+IF(I397='Parameters for scoring'!W$6,1,0)+IF(I397&gt;'Parameters for scoring'!W$6,-1,0)</f>
        <v>2</v>
      </c>
      <c r="U397" s="36">
        <f>IF(J397&lt;'Parameters for scoring'!Q$9,1,0)+IF(J397&lt;'Parameters for scoring'!Q$11,-1,0)+IF(J397&lt;'Parameters for scoring'!Q$8,1,0)+IF(J397&lt;'Parameters for scoring'!Q$11,-1,0)+IF(J397&lt;'Parameters for scoring'!Q$7,1,0)+IF(J397&lt;'Parameters for scoring'!Q$11,-2,0)+IF(J397&gt;'Parameters for scoring'!Q$7,-1,0)</f>
        <v>3</v>
      </c>
      <c r="V397" s="36">
        <f>IF(K397=-1, 2,0)+IF(K397=0,3,0)+IF(K397=1, -2,0)+IF(K397&gt;1,-3,0)+IF(K397=-2, 1,0)+IF(K397&lt;-2, -1,0)</f>
        <v>3</v>
      </c>
      <c r="W397" s="36">
        <f>IF(L397&lt;'Parameters for scoring'!R$9,1,0)+IF(L397&lt;'Parameters for scoring'!R$11,-1,0)+IF(L397&lt;'Parameters for scoring'!R$8,1,0)+IF(L397&lt;'Parameters for scoring'!R$12,-1,0)+IF(L397&lt;'Parameters for scoring'!R$7,1,0)+IF(L397&lt;'Parameters for scoring'!R$13,-2,0)+IF(L397&gt;'Parameters for scoring'!R$7,-1,0)</f>
        <v>2</v>
      </c>
      <c r="X397" s="36">
        <f>IF(M397&lt;'Parameters for scoring'!S$9,1,0)+IF(M397&lt;'Parameters for scoring'!S$11,-1,0)+IF(M397&lt;'Parameters for scoring'!S$8,1,0)+IF(M397&lt;'Parameters for scoring'!S$12,-1,0)+IF(M397&lt;'Parameters for scoring'!S$7,1,0)+IF(M397&lt;'Parameters for scoring'!S$13,-2,0)+IF(M397&gt;'Parameters for scoring'!S$7,-1,0)</f>
        <v>3</v>
      </c>
      <c r="Y397" s="36">
        <f>IF(N397&lt;'Parameters for scoring'!T$9,1,0)+IF(N397&lt;'Parameters for scoring'!T$11,-1,0)+IF(N397&lt;'Parameters for scoring'!T$8,1,0)+IF(N397&lt;'Parameters for scoring'!T$12,-1,0)+IF(N397&lt;'Parameters for scoring'!T$7,1,0)+IF(N397&lt;'Parameters for scoring'!T$13,-2,0)+IF(N397&gt;'Parameters for scoring'!T$7,-1,0)</f>
        <v>2</v>
      </c>
      <c r="Z397" s="36">
        <f>SUM(P397:U397)/2+V397+SUM(W397:X397)/2+Y397</f>
        <v>12.5</v>
      </c>
      <c r="AA397" s="39" t="s">
        <v>57</v>
      </c>
    </row>
    <row r="398" spans="1:27" x14ac:dyDescent="0.25">
      <c r="A398" s="42" t="str">
        <f>HYPERLINK("Structures\MMV1187523.png","MMV1187523")</f>
        <v>MMV1187523</v>
      </c>
      <c r="B398" t="s">
        <v>1093</v>
      </c>
      <c r="C398" t="s">
        <v>1094</v>
      </c>
      <c r="D398" t="s">
        <v>1095</v>
      </c>
      <c r="E398">
        <v>337.33100000000002</v>
      </c>
      <c r="F398" s="41">
        <v>0.64</v>
      </c>
      <c r="G398">
        <v>3</v>
      </c>
      <c r="H398">
        <v>6</v>
      </c>
      <c r="I398">
        <v>1</v>
      </c>
      <c r="J398">
        <v>77.88</v>
      </c>
      <c r="K398">
        <v>0</v>
      </c>
      <c r="L398">
        <v>3.07</v>
      </c>
      <c r="M398">
        <v>-4.28</v>
      </c>
      <c r="N398">
        <v>3.29</v>
      </c>
      <c r="O398" t="s">
        <v>1092</v>
      </c>
      <c r="P398" s="36">
        <f>IF(E398&lt;'Parameters for scoring'!O$9,1,0)+IF(E398&lt;'Parameters for scoring'!O$11,-1,0)+IF(E398&lt;'Parameters for scoring'!O$8,1,0)+IF(E398&lt;'Parameters for scoring'!O$12,-1,0)+IF(E398&lt;'Parameters for scoring'!O$7,1,0)+IF(E398&lt;'Parameters for scoring'!O$13,-2,0)+IF(E398&gt;'Parameters for scoring'!O$7,-1,0)</f>
        <v>3</v>
      </c>
      <c r="Q398" s="36">
        <f>IF(F398&lt;'Parameters for scoring'!P$9,1,0)+IF(F398&lt;'Parameters for scoring'!P$11,-1,0)+IF(F398&lt;'Parameters for scoring'!P$8,1,0)+IF(F398&lt;'Parameters for scoring'!P$12,-1,0)+IF(F398&lt;'Parameters for scoring'!P$7,1,0)+IF(F398&lt;'Parameters for scoring'!P$12,-2,0)+IF(F398&gt;'Parameters for scoring'!P$7,-1,0)</f>
        <v>-1</v>
      </c>
      <c r="R398" s="36">
        <f>IF(G398='Parameters for scoring'!$U$8,3,0)+IF(G398='Parameters for scoring'!$U$7,2,0)+IF(G398='Parameters for scoring'!$U$10, 1,0)+IF(G398='Parameters for scoring'!$U$9,2,0)+IF(G398='Parameters for scoring'!$U$6,1,0)+IF(G398&gt;'Parameters for scoring'!$U$6,-1,0)+IF(G398&lt;'[1]Parameters for scoring'!$U$10,-1,0)</f>
        <v>1</v>
      </c>
      <c r="S398" s="36">
        <f>IF(H398='Parameters for scoring'!V$8,3,0)+IF(H398='Parameters for scoring'!V$7,2,0)+IF(H398='Parameters for scoring'!V$9,2,0)+IF(H398='Parameters for scoring'!V$6,1,0)+IF(H398='Parameters for scoring'!V$10,1,0)+IF(H398&gt;'Parameters for scoring'!V$6,-1,0)</f>
        <v>-1</v>
      </c>
      <c r="T398" s="36">
        <f>IF(I398='Parameters for scoring'!W$8,3,0)+IF(I398='Parameters for scoring'!W$7,2,0)+IF(I398='Parameters for scoring'!W$6,1,0)+IF(I398&gt;'Parameters for scoring'!W$6,-1,0)</f>
        <v>2</v>
      </c>
      <c r="U398" s="36">
        <f>IF(J398&lt;'Parameters for scoring'!Q$9,1,0)+IF(J398&lt;'Parameters for scoring'!Q$11,-1,0)+IF(J398&lt;'Parameters for scoring'!Q$8,1,0)+IF(J398&lt;'Parameters for scoring'!Q$11,-1,0)+IF(J398&lt;'Parameters for scoring'!Q$7,1,0)+IF(J398&lt;'Parameters for scoring'!Q$11,-2,0)+IF(J398&gt;'Parameters for scoring'!Q$7,-1,0)</f>
        <v>3</v>
      </c>
      <c r="V398" s="36">
        <f>IF(K398=-1, 2,0)+IF(K398=0,3,0)+IF(K398=1, -2,0)+IF(K398&gt;1,-3,0)+IF(K398=-2, 1,0)+IF(K398&lt;-2, -1,0)</f>
        <v>3</v>
      </c>
      <c r="W398" s="36">
        <f>IF(L398&lt;'Parameters for scoring'!R$9,1,0)+IF(L398&lt;'Parameters for scoring'!R$11,-1,0)+IF(L398&lt;'Parameters for scoring'!R$8,1,0)+IF(L398&lt;'Parameters for scoring'!R$12,-1,0)+IF(L398&lt;'Parameters for scoring'!R$7,1,0)+IF(L398&lt;'Parameters for scoring'!R$13,-2,0)+IF(L398&gt;'Parameters for scoring'!R$7,-1,0)</f>
        <v>3</v>
      </c>
      <c r="X398" s="36">
        <f>IF(M398&lt;'Parameters for scoring'!S$9,1,0)+IF(M398&lt;'Parameters for scoring'!S$11,-1,0)+IF(M398&lt;'Parameters for scoring'!S$8,1,0)+IF(M398&lt;'Parameters for scoring'!S$12,-1,0)+IF(M398&lt;'Parameters for scoring'!S$7,1,0)+IF(M398&lt;'Parameters for scoring'!S$13,-2,0)+IF(M398&gt;'Parameters for scoring'!S$7,-1,0)</f>
        <v>3</v>
      </c>
      <c r="Y398" s="36">
        <f>IF(N398&lt;'Parameters for scoring'!T$9,1,0)+IF(N398&lt;'Parameters for scoring'!T$11,-1,0)+IF(N398&lt;'Parameters for scoring'!T$8,1,0)+IF(N398&lt;'Parameters for scoring'!T$12,-1,0)+IF(N398&lt;'Parameters for scoring'!T$7,1,0)+IF(N398&lt;'Parameters for scoring'!T$13,-2,0)+IF(N398&gt;'Parameters for scoring'!T$7,-1,0)</f>
        <v>3</v>
      </c>
      <c r="Z398" s="36">
        <f>SUM(P398:U398)/2+V398+SUM(W398:X398)/2+Y398</f>
        <v>12.5</v>
      </c>
      <c r="AA398" s="39" t="s">
        <v>57</v>
      </c>
    </row>
    <row r="399" spans="1:27" x14ac:dyDescent="0.25">
      <c r="A399" s="42" t="str">
        <f>HYPERLINK("Structures\MMV1259604.png","MMV1259604")</f>
        <v>MMV1259604</v>
      </c>
      <c r="B399" t="s">
        <v>1104</v>
      </c>
      <c r="C399" t="s">
        <v>1105</v>
      </c>
      <c r="D399" t="s">
        <v>210</v>
      </c>
      <c r="E399">
        <v>326.41000000000003</v>
      </c>
      <c r="F399" s="41">
        <v>0.69565217391304346</v>
      </c>
      <c r="G399">
        <v>3</v>
      </c>
      <c r="H399">
        <v>3</v>
      </c>
      <c r="I399">
        <v>0</v>
      </c>
      <c r="J399">
        <v>48.15</v>
      </c>
      <c r="K399">
        <v>0</v>
      </c>
      <c r="L399">
        <v>5.61</v>
      </c>
      <c r="M399">
        <v>-6.34</v>
      </c>
      <c r="N399">
        <v>5.61</v>
      </c>
      <c r="O399" t="s">
        <v>1103</v>
      </c>
      <c r="P399" s="36">
        <f>IF(E399&lt;'Parameters for scoring'!O$9,1,0)+IF(E399&lt;'Parameters for scoring'!O$11,-1,0)+IF(E399&lt;'Parameters for scoring'!O$8,1,0)+IF(E399&lt;'Parameters for scoring'!O$12,-1,0)+IF(E399&lt;'Parameters for scoring'!O$7,1,0)+IF(E399&lt;'Parameters for scoring'!O$13,-2,0)+IF(E399&gt;'Parameters for scoring'!O$7,-1,0)</f>
        <v>3</v>
      </c>
      <c r="Q399" s="36">
        <f>IF(F399&lt;'Parameters for scoring'!P$9,1,0)+IF(F399&lt;'Parameters for scoring'!P$11,-1,0)+IF(F399&lt;'Parameters for scoring'!P$8,1,0)+IF(F399&lt;'Parameters for scoring'!P$12,-1,0)+IF(F399&lt;'Parameters for scoring'!P$7,1,0)+IF(F399&lt;'Parameters for scoring'!P$12,-2,0)+IF(F399&gt;'Parameters for scoring'!P$7,-1,0)</f>
        <v>-1</v>
      </c>
      <c r="R399" s="36">
        <f>IF(G399='Parameters for scoring'!$U$8,3,0)+IF(G399='Parameters for scoring'!$U$7,2,0)+IF(G399='Parameters for scoring'!$U$10, 1,0)+IF(G399='Parameters for scoring'!$U$9,2,0)+IF(G399='Parameters for scoring'!$U$6,1,0)+IF(G399&gt;'Parameters for scoring'!$U$6,-1,0)+IF(G399&lt;'[1]Parameters for scoring'!$U$10,-1,0)</f>
        <v>1</v>
      </c>
      <c r="S399" s="36">
        <f>IF(H399='Parameters for scoring'!V$8,3,0)+IF(H399='Parameters for scoring'!V$7,2,0)+IF(H399='Parameters for scoring'!V$9,2,0)+IF(H399='Parameters for scoring'!V$6,1,0)+IF(H399='Parameters for scoring'!V$10,1,0)+IF(H399&gt;'Parameters for scoring'!V$6,-1,0)</f>
        <v>2</v>
      </c>
      <c r="T399" s="36">
        <f>IF(I399='Parameters for scoring'!W$8,3,0)+IF(I399='Parameters for scoring'!W$7,2,0)+IF(I399='Parameters for scoring'!W$6,1,0)+IF(I399&gt;'Parameters for scoring'!W$6,-1,0)</f>
        <v>3</v>
      </c>
      <c r="U399" s="36">
        <f>IF(J399&lt;'Parameters for scoring'!Q$9,1,0)+IF(J399&lt;'Parameters for scoring'!Q$11,-1,0)+IF(J399&lt;'Parameters for scoring'!Q$8,1,0)+IF(J399&lt;'Parameters for scoring'!Q$11,-1,0)+IF(J399&lt;'Parameters for scoring'!Q$7,1,0)+IF(J399&lt;'Parameters for scoring'!Q$11,-2,0)+IF(J399&gt;'Parameters for scoring'!Q$7,-1,0)</f>
        <v>3</v>
      </c>
      <c r="V399" s="36">
        <f>IF(K399=-1, 2,0)+IF(K399=0,3,0)+IF(K399=1, -2,0)+IF(K399&gt;1,-3,0)+IF(K399=-2, 1,0)+IF(K399&lt;-2, -1,0)</f>
        <v>3</v>
      </c>
      <c r="W399" s="36">
        <f>IF(L399&lt;'Parameters for scoring'!R$9,1,0)+IF(L399&lt;'Parameters for scoring'!R$11,-1,0)+IF(L399&lt;'Parameters for scoring'!R$8,1,0)+IF(L399&lt;'Parameters for scoring'!R$12,-1,0)+IF(L399&lt;'Parameters for scoring'!R$7,1,0)+IF(L399&lt;'Parameters for scoring'!R$13,-2,0)+IF(L399&gt;'Parameters for scoring'!R$7,-1,0)</f>
        <v>2</v>
      </c>
      <c r="X399" s="36">
        <f>IF(M399&lt;'Parameters for scoring'!S$9,1,0)+IF(M399&lt;'Parameters for scoring'!S$11,-1,0)+IF(M399&lt;'Parameters for scoring'!S$8,1,0)+IF(M399&lt;'Parameters for scoring'!S$12,-1,0)+IF(M399&lt;'Parameters for scoring'!S$7,1,0)+IF(M399&lt;'Parameters for scoring'!S$13,-2,0)+IF(M399&gt;'Parameters for scoring'!S$7,-1,0)</f>
        <v>2</v>
      </c>
      <c r="Y399" s="36">
        <f>IF(N399&lt;'Parameters for scoring'!T$9,1,0)+IF(N399&lt;'Parameters for scoring'!T$11,-1,0)+IF(N399&lt;'Parameters for scoring'!T$8,1,0)+IF(N399&lt;'Parameters for scoring'!T$12,-1,0)+IF(N399&lt;'Parameters for scoring'!T$7,1,0)+IF(N399&lt;'Parameters for scoring'!T$13,-2,0)+IF(N399&gt;'Parameters for scoring'!T$7,-1,0)</f>
        <v>2</v>
      </c>
      <c r="Z399" s="36">
        <f>SUM(P399:U399)/2+V399+SUM(W399:X399)/2+Y399</f>
        <v>12.5</v>
      </c>
      <c r="AA399" s="39" t="s">
        <v>57</v>
      </c>
    </row>
    <row r="400" spans="1:27" x14ac:dyDescent="0.25">
      <c r="A400" s="42" t="str">
        <f>HYPERLINK("Structures\MMV1482022.png","MMV1482022")</f>
        <v>MMV1482022</v>
      </c>
      <c r="B400" t="s">
        <v>1107</v>
      </c>
      <c r="C400" t="s">
        <v>1108</v>
      </c>
      <c r="D400" t="s">
        <v>1109</v>
      </c>
      <c r="E400">
        <v>337.38299999999998</v>
      </c>
      <c r="F400" s="41">
        <v>0.72</v>
      </c>
      <c r="G400">
        <v>4</v>
      </c>
      <c r="H400">
        <v>5</v>
      </c>
      <c r="I400">
        <v>2</v>
      </c>
      <c r="J400">
        <v>88.47</v>
      </c>
      <c r="K400">
        <v>0</v>
      </c>
      <c r="L400">
        <v>1.73</v>
      </c>
      <c r="M400">
        <v>-4.09</v>
      </c>
      <c r="N400">
        <v>2.89</v>
      </c>
      <c r="O400" t="s">
        <v>1106</v>
      </c>
      <c r="P400" s="36">
        <f>IF(E400&lt;'Parameters for scoring'!O$9,1,0)+IF(E400&lt;'Parameters for scoring'!O$11,-1,0)+IF(E400&lt;'Parameters for scoring'!O$8,1,0)+IF(E400&lt;'Parameters for scoring'!O$12,-1,0)+IF(E400&lt;'Parameters for scoring'!O$7,1,0)+IF(E400&lt;'Parameters for scoring'!O$13,-2,0)+IF(E400&gt;'Parameters for scoring'!O$7,-1,0)</f>
        <v>3</v>
      </c>
      <c r="Q400" s="36">
        <f>IF(F400&lt;'Parameters for scoring'!P$9,1,0)+IF(F400&lt;'Parameters for scoring'!P$11,-1,0)+IF(F400&lt;'Parameters for scoring'!P$8,1,0)+IF(F400&lt;'Parameters for scoring'!P$12,-1,0)+IF(F400&lt;'Parameters for scoring'!P$7,1,0)+IF(F400&lt;'Parameters for scoring'!P$12,-2,0)+IF(F400&gt;'Parameters for scoring'!P$7,-1,0)</f>
        <v>-1</v>
      </c>
      <c r="R400" s="36">
        <f>IF(G400='Parameters for scoring'!$U$8,3,0)+IF(G400='Parameters for scoring'!$U$7,2,0)+IF(G400='Parameters for scoring'!$U$10, 1,0)+IF(G400='Parameters for scoring'!$U$9,2,0)+IF(G400='Parameters for scoring'!$U$6,1,0)+IF(G400&gt;'Parameters for scoring'!$U$6,-1,0)+IF(G400&lt;'[1]Parameters for scoring'!$U$10,-1,0)</f>
        <v>2</v>
      </c>
      <c r="S400" s="36">
        <f>IF(H400='Parameters for scoring'!V$8,3,0)+IF(H400='Parameters for scoring'!V$7,2,0)+IF(H400='Parameters for scoring'!V$9,2,0)+IF(H400='Parameters for scoring'!V$6,1,0)+IF(H400='Parameters for scoring'!V$10,1,0)+IF(H400&gt;'Parameters for scoring'!V$6,-1,0)</f>
        <v>-1</v>
      </c>
      <c r="T400" s="36">
        <f>IF(I400='Parameters for scoring'!W$8,3,0)+IF(I400='Parameters for scoring'!W$7,2,0)+IF(I400='Parameters for scoring'!W$6,1,0)+IF(I400&gt;'Parameters for scoring'!W$6,-1,0)</f>
        <v>1</v>
      </c>
      <c r="U400" s="36">
        <f>IF(J400&lt;'Parameters for scoring'!Q$9,1,0)+IF(J400&lt;'Parameters for scoring'!Q$11,-1,0)+IF(J400&lt;'Parameters for scoring'!Q$8,1,0)+IF(J400&lt;'Parameters for scoring'!Q$11,-1,0)+IF(J400&lt;'Parameters for scoring'!Q$7,1,0)+IF(J400&lt;'Parameters for scoring'!Q$11,-2,0)+IF(J400&gt;'Parameters for scoring'!Q$7,-1,0)</f>
        <v>3</v>
      </c>
      <c r="V400" s="36">
        <f>IF(K400=-1, 2,0)+IF(K400=0,3,0)+IF(K400=1, -2,0)+IF(K400&gt;1,-3,0)+IF(K400=-2, 1,0)+IF(K400&lt;-2, -1,0)</f>
        <v>3</v>
      </c>
      <c r="W400" s="36">
        <f>IF(L400&lt;'Parameters for scoring'!R$9,1,0)+IF(L400&lt;'Parameters for scoring'!R$11,-1,0)+IF(L400&lt;'Parameters for scoring'!R$8,1,0)+IF(L400&lt;'Parameters for scoring'!R$12,-1,0)+IF(L400&lt;'Parameters for scoring'!R$7,1,0)+IF(L400&lt;'Parameters for scoring'!R$13,-2,0)+IF(L400&gt;'Parameters for scoring'!R$7,-1,0)</f>
        <v>3</v>
      </c>
      <c r="X400" s="36">
        <f>IF(M400&lt;'Parameters for scoring'!S$9,1,0)+IF(M400&lt;'Parameters for scoring'!S$11,-1,0)+IF(M400&lt;'Parameters for scoring'!S$8,1,0)+IF(M400&lt;'Parameters for scoring'!S$12,-1,0)+IF(M400&lt;'Parameters for scoring'!S$7,1,0)+IF(M400&lt;'Parameters for scoring'!S$13,-2,0)+IF(M400&gt;'Parameters for scoring'!S$7,-1,0)</f>
        <v>3</v>
      </c>
      <c r="Y400" s="36">
        <f>IF(N400&lt;'Parameters for scoring'!T$9,1,0)+IF(N400&lt;'Parameters for scoring'!T$11,-1,0)+IF(N400&lt;'Parameters for scoring'!T$8,1,0)+IF(N400&lt;'Parameters for scoring'!T$12,-1,0)+IF(N400&lt;'Parameters for scoring'!T$7,1,0)+IF(N400&lt;'Parameters for scoring'!T$13,-2,0)+IF(N400&gt;'Parameters for scoring'!T$7,-1,0)</f>
        <v>3</v>
      </c>
      <c r="Z400" s="36">
        <f>SUM(P400:U400)/2+V400+SUM(W400:X400)/2+Y400</f>
        <v>12.5</v>
      </c>
      <c r="AA400" s="39" t="s">
        <v>57</v>
      </c>
    </row>
    <row r="401" spans="1:27" x14ac:dyDescent="0.25">
      <c r="A401" s="42" t="str">
        <f>HYPERLINK("Structures\MMV1174946.png","MMV1174946")</f>
        <v>MMV1174946</v>
      </c>
      <c r="B401" t="s">
        <v>1126</v>
      </c>
      <c r="C401" t="s">
        <v>1127</v>
      </c>
      <c r="D401" t="s">
        <v>1128</v>
      </c>
      <c r="E401">
        <v>275.351</v>
      </c>
      <c r="F401" s="41">
        <v>0.76190476190476186</v>
      </c>
      <c r="G401">
        <v>3</v>
      </c>
      <c r="H401">
        <v>2</v>
      </c>
      <c r="I401">
        <v>1</v>
      </c>
      <c r="J401">
        <v>33.119999999999997</v>
      </c>
      <c r="K401">
        <v>0</v>
      </c>
      <c r="L401">
        <v>5.34</v>
      </c>
      <c r="M401">
        <v>-5.31</v>
      </c>
      <c r="N401">
        <v>5.36</v>
      </c>
      <c r="O401" t="s">
        <v>1125</v>
      </c>
      <c r="P401" s="36">
        <f>IF(E401&lt;'Parameters for scoring'!O$9,1,0)+IF(E401&lt;'Parameters for scoring'!O$11,-1,0)+IF(E401&lt;'Parameters for scoring'!O$8,1,0)+IF(E401&lt;'Parameters for scoring'!O$12,-1,0)+IF(E401&lt;'Parameters for scoring'!O$7,1,0)+IF(E401&lt;'Parameters for scoring'!O$13,-2,0)+IF(E401&gt;'Parameters for scoring'!O$7,-1,0)</f>
        <v>3</v>
      </c>
      <c r="Q401" s="36">
        <f>IF(F401&lt;'Parameters for scoring'!P$9,1,0)+IF(F401&lt;'Parameters for scoring'!P$11,-1,0)+IF(F401&lt;'Parameters for scoring'!P$8,1,0)+IF(F401&lt;'Parameters for scoring'!P$12,-1,0)+IF(F401&lt;'Parameters for scoring'!P$7,1,0)+IF(F401&lt;'Parameters for scoring'!P$12,-2,0)+IF(F401&gt;'Parameters for scoring'!P$7,-1,0)</f>
        <v>-1</v>
      </c>
      <c r="R401" s="36">
        <f>IF(G401='Parameters for scoring'!$U$8,3,0)+IF(G401='Parameters for scoring'!$U$7,2,0)+IF(G401='Parameters for scoring'!$U$10, 1,0)+IF(G401='Parameters for scoring'!$U$9,2,0)+IF(G401='Parameters for scoring'!$U$6,1,0)+IF(G401&gt;'Parameters for scoring'!$U$6,-1,0)+IF(G401&lt;'[1]Parameters for scoring'!$U$10,-1,0)</f>
        <v>1</v>
      </c>
      <c r="S401" s="36">
        <f>IF(H401='Parameters for scoring'!V$8,3,0)+IF(H401='Parameters for scoring'!V$7,2,0)+IF(H401='Parameters for scoring'!V$9,2,0)+IF(H401='Parameters for scoring'!V$6,1,0)+IF(H401='Parameters for scoring'!V$10,1,0)+IF(H401&gt;'Parameters for scoring'!V$6,-1,0)</f>
        <v>3</v>
      </c>
      <c r="T401" s="36">
        <f>IF(I401='Parameters for scoring'!W$8,3,0)+IF(I401='Parameters for scoring'!W$7,2,0)+IF(I401='Parameters for scoring'!W$6,1,0)+IF(I401&gt;'Parameters for scoring'!W$6,-1,0)</f>
        <v>2</v>
      </c>
      <c r="U401" s="36">
        <f>IF(J401&lt;'Parameters for scoring'!Q$9,1,0)+IF(J401&lt;'Parameters for scoring'!Q$11,-1,0)+IF(J401&lt;'Parameters for scoring'!Q$8,1,0)+IF(J401&lt;'Parameters for scoring'!Q$11,-1,0)+IF(J401&lt;'Parameters for scoring'!Q$7,1,0)+IF(J401&lt;'Parameters for scoring'!Q$11,-2,0)+IF(J401&gt;'Parameters for scoring'!Q$7,-1,0)</f>
        <v>3</v>
      </c>
      <c r="V401" s="36">
        <f>IF(K401=-1, 2,0)+IF(K401=0,3,0)+IF(K401=1, -2,0)+IF(K401&gt;1,-3,0)+IF(K401=-2, 1,0)+IF(K401&lt;-2, -1,0)</f>
        <v>3</v>
      </c>
      <c r="W401" s="36">
        <f>IF(L401&lt;'Parameters for scoring'!R$9,1,0)+IF(L401&lt;'Parameters for scoring'!R$11,-1,0)+IF(L401&lt;'Parameters for scoring'!R$8,1,0)+IF(L401&lt;'Parameters for scoring'!R$12,-1,0)+IF(L401&lt;'Parameters for scoring'!R$7,1,0)+IF(L401&lt;'Parameters for scoring'!R$13,-2,0)+IF(L401&gt;'Parameters for scoring'!R$7,-1,0)</f>
        <v>2</v>
      </c>
      <c r="X401" s="36">
        <f>IF(M401&lt;'Parameters for scoring'!S$9,1,0)+IF(M401&lt;'Parameters for scoring'!S$11,-1,0)+IF(M401&lt;'Parameters for scoring'!S$8,1,0)+IF(M401&lt;'Parameters for scoring'!S$12,-1,0)+IF(M401&lt;'Parameters for scoring'!S$7,1,0)+IF(M401&lt;'Parameters for scoring'!S$13,-2,0)+IF(M401&gt;'Parameters for scoring'!S$7,-1,0)</f>
        <v>2</v>
      </c>
      <c r="Y401" s="36">
        <f>IF(N401&lt;'Parameters for scoring'!T$9,1,0)+IF(N401&lt;'Parameters for scoring'!T$11,-1,0)+IF(N401&lt;'Parameters for scoring'!T$8,1,0)+IF(N401&lt;'Parameters for scoring'!T$12,-1,0)+IF(N401&lt;'Parameters for scoring'!T$7,1,0)+IF(N401&lt;'Parameters for scoring'!T$13,-2,0)+IF(N401&gt;'Parameters for scoring'!T$7,-1,0)</f>
        <v>2</v>
      </c>
      <c r="Z401" s="36">
        <f>SUM(P401:U401)/2+V401+SUM(W401:X401)/2+Y401</f>
        <v>12.5</v>
      </c>
      <c r="AA401" s="39" t="s">
        <v>57</v>
      </c>
    </row>
    <row r="402" spans="1:27" x14ac:dyDescent="0.25">
      <c r="A402" s="42" t="str">
        <f>HYPERLINK("Structures\MMV1283824.png","MMV1283824")</f>
        <v>MMV1283824</v>
      </c>
      <c r="B402" t="s">
        <v>1134</v>
      </c>
      <c r="C402" t="s">
        <v>1135</v>
      </c>
      <c r="D402" t="s">
        <v>818</v>
      </c>
      <c r="E402">
        <v>309.37299999999999</v>
      </c>
      <c r="F402" s="41">
        <v>0.65217391304347827</v>
      </c>
      <c r="G402">
        <v>3</v>
      </c>
      <c r="H402">
        <v>5</v>
      </c>
      <c r="I402">
        <v>1</v>
      </c>
      <c r="J402">
        <v>64.86</v>
      </c>
      <c r="K402">
        <v>0</v>
      </c>
      <c r="L402">
        <v>3.28</v>
      </c>
      <c r="M402">
        <v>-3.5</v>
      </c>
      <c r="N402">
        <v>3.35</v>
      </c>
      <c r="O402" t="s">
        <v>1133</v>
      </c>
      <c r="P402" s="36">
        <f>IF(E402&lt;'Parameters for scoring'!O$9,1,0)+IF(E402&lt;'Parameters for scoring'!O$11,-1,0)+IF(E402&lt;'Parameters for scoring'!O$8,1,0)+IF(E402&lt;'Parameters for scoring'!O$12,-1,0)+IF(E402&lt;'Parameters for scoring'!O$7,1,0)+IF(E402&lt;'Parameters for scoring'!O$13,-2,0)+IF(E402&gt;'Parameters for scoring'!O$7,-1,0)</f>
        <v>3</v>
      </c>
      <c r="Q402" s="36">
        <f>IF(F402&lt;'Parameters for scoring'!P$9,1,0)+IF(F402&lt;'Parameters for scoring'!P$11,-1,0)+IF(F402&lt;'Parameters for scoring'!P$8,1,0)+IF(F402&lt;'Parameters for scoring'!P$12,-1,0)+IF(F402&lt;'Parameters for scoring'!P$7,1,0)+IF(F402&lt;'Parameters for scoring'!P$12,-2,0)+IF(F402&gt;'Parameters for scoring'!P$7,-1,0)</f>
        <v>-1</v>
      </c>
      <c r="R402" s="36">
        <f>IF(G402='Parameters for scoring'!$U$8,3,0)+IF(G402='Parameters for scoring'!$U$7,2,0)+IF(G402='Parameters for scoring'!$U$10, 1,0)+IF(G402='Parameters for scoring'!$U$9,2,0)+IF(G402='Parameters for scoring'!$U$6,1,0)+IF(G402&gt;'Parameters for scoring'!$U$6,-1,0)+IF(G402&lt;'[1]Parameters for scoring'!$U$10,-1,0)</f>
        <v>1</v>
      </c>
      <c r="S402" s="36">
        <f>IF(H402='Parameters for scoring'!V$8,3,0)+IF(H402='Parameters for scoring'!V$7,2,0)+IF(H402='Parameters for scoring'!V$9,2,0)+IF(H402='Parameters for scoring'!V$6,1,0)+IF(H402='Parameters for scoring'!V$10,1,0)+IF(H402&gt;'Parameters for scoring'!V$6,-1,0)</f>
        <v>-1</v>
      </c>
      <c r="T402" s="36">
        <f>IF(I402='Parameters for scoring'!W$8,3,0)+IF(I402='Parameters for scoring'!W$7,2,0)+IF(I402='Parameters for scoring'!W$6,1,0)+IF(I402&gt;'Parameters for scoring'!W$6,-1,0)</f>
        <v>2</v>
      </c>
      <c r="U402" s="36">
        <f>IF(J402&lt;'Parameters for scoring'!Q$9,1,0)+IF(J402&lt;'Parameters for scoring'!Q$11,-1,0)+IF(J402&lt;'Parameters for scoring'!Q$8,1,0)+IF(J402&lt;'Parameters for scoring'!Q$11,-1,0)+IF(J402&lt;'Parameters for scoring'!Q$7,1,0)+IF(J402&lt;'Parameters for scoring'!Q$11,-2,0)+IF(J402&gt;'Parameters for scoring'!Q$7,-1,0)</f>
        <v>3</v>
      </c>
      <c r="V402" s="36">
        <f>IF(K402=-1, 2,0)+IF(K402=0,3,0)+IF(K402=1, -2,0)+IF(K402&gt;1,-3,0)+IF(K402=-2, 1,0)+IF(K402&lt;-2, -1,0)</f>
        <v>3</v>
      </c>
      <c r="W402" s="36">
        <f>IF(L402&lt;'Parameters for scoring'!R$9,1,0)+IF(L402&lt;'Parameters for scoring'!R$11,-1,0)+IF(L402&lt;'Parameters for scoring'!R$8,1,0)+IF(L402&lt;'Parameters for scoring'!R$12,-1,0)+IF(L402&lt;'Parameters for scoring'!R$7,1,0)+IF(L402&lt;'Parameters for scoring'!R$13,-2,0)+IF(L402&gt;'Parameters for scoring'!R$7,-1,0)</f>
        <v>3</v>
      </c>
      <c r="X402" s="36">
        <f>IF(M402&lt;'Parameters for scoring'!S$9,1,0)+IF(M402&lt;'Parameters for scoring'!S$11,-1,0)+IF(M402&lt;'Parameters for scoring'!S$8,1,0)+IF(M402&lt;'Parameters for scoring'!S$12,-1,0)+IF(M402&lt;'Parameters for scoring'!S$7,1,0)+IF(M402&lt;'Parameters for scoring'!S$13,-2,0)+IF(M402&gt;'Parameters for scoring'!S$7,-1,0)</f>
        <v>3</v>
      </c>
      <c r="Y402" s="36">
        <f>IF(N402&lt;'Parameters for scoring'!T$9,1,0)+IF(N402&lt;'Parameters for scoring'!T$11,-1,0)+IF(N402&lt;'Parameters for scoring'!T$8,1,0)+IF(N402&lt;'Parameters for scoring'!T$12,-1,0)+IF(N402&lt;'Parameters for scoring'!T$7,1,0)+IF(N402&lt;'Parameters for scoring'!T$13,-2,0)+IF(N402&gt;'Parameters for scoring'!T$7,-1,0)</f>
        <v>3</v>
      </c>
      <c r="Z402" s="36">
        <f>SUM(P402:U402)/2+V402+SUM(W402:X402)/2+Y402</f>
        <v>12.5</v>
      </c>
      <c r="AA402" s="39" t="s">
        <v>57</v>
      </c>
    </row>
    <row r="403" spans="1:27" x14ac:dyDescent="0.25">
      <c r="A403" s="42" t="str">
        <f>HYPERLINK("Structures\MMV1209196.png","MMV1209196")</f>
        <v>MMV1209196</v>
      </c>
      <c r="B403" t="s">
        <v>1231</v>
      </c>
      <c r="C403" t="s">
        <v>1232</v>
      </c>
      <c r="D403" t="s">
        <v>1233</v>
      </c>
      <c r="E403">
        <v>346.21</v>
      </c>
      <c r="F403" s="41">
        <v>0.69565217391304346</v>
      </c>
      <c r="G403">
        <v>3</v>
      </c>
      <c r="H403">
        <v>3</v>
      </c>
      <c r="I403">
        <v>0</v>
      </c>
      <c r="J403">
        <v>45.18</v>
      </c>
      <c r="K403">
        <v>-1</v>
      </c>
      <c r="L403">
        <v>4.46</v>
      </c>
      <c r="M403">
        <v>-5.05</v>
      </c>
      <c r="N403">
        <v>5.45</v>
      </c>
      <c r="O403" t="s">
        <v>1230</v>
      </c>
      <c r="P403" s="36">
        <f>IF(E403&lt;'Parameters for scoring'!O$9,1,0)+IF(E403&lt;'Parameters for scoring'!O$11,-1,0)+IF(E403&lt;'Parameters for scoring'!O$8,1,0)+IF(E403&lt;'Parameters for scoring'!O$12,-1,0)+IF(E403&lt;'Parameters for scoring'!O$7,1,0)+IF(E403&lt;'Parameters for scoring'!O$13,-2,0)+IF(E403&gt;'Parameters for scoring'!O$7,-1,0)</f>
        <v>3</v>
      </c>
      <c r="Q403" s="36">
        <f>IF(F403&lt;'Parameters for scoring'!P$9,1,0)+IF(F403&lt;'Parameters for scoring'!P$11,-1,0)+IF(F403&lt;'Parameters for scoring'!P$8,1,0)+IF(F403&lt;'Parameters for scoring'!P$12,-1,0)+IF(F403&lt;'Parameters for scoring'!P$7,1,0)+IF(F403&lt;'Parameters for scoring'!P$12,-2,0)+IF(F403&gt;'Parameters for scoring'!P$7,-1,0)</f>
        <v>-1</v>
      </c>
      <c r="R403" s="36">
        <f>IF(G403='Parameters for scoring'!$U$8,3,0)+IF(G403='Parameters for scoring'!$U$7,2,0)+IF(G403='Parameters for scoring'!$U$10, 1,0)+IF(G403='Parameters for scoring'!$U$9,2,0)+IF(G403='Parameters for scoring'!$U$6,1,0)+IF(G403&gt;'Parameters for scoring'!$U$6,-1,0)+IF(G403&lt;'[1]Parameters for scoring'!$U$10,-1,0)</f>
        <v>1</v>
      </c>
      <c r="S403" s="36">
        <f>IF(H403='Parameters for scoring'!V$8,3,0)+IF(H403='Parameters for scoring'!V$7,2,0)+IF(H403='Parameters for scoring'!V$9,2,0)+IF(H403='Parameters for scoring'!V$6,1,0)+IF(H403='Parameters for scoring'!V$10,1,0)+IF(H403&gt;'Parameters for scoring'!V$6,-1,0)</f>
        <v>2</v>
      </c>
      <c r="T403" s="36">
        <f>IF(I403='Parameters for scoring'!W$8,3,0)+IF(I403='Parameters for scoring'!W$7,2,0)+IF(I403='Parameters for scoring'!W$6,1,0)+IF(I403&gt;'Parameters for scoring'!W$6,-1,0)</f>
        <v>3</v>
      </c>
      <c r="U403" s="36">
        <f>IF(J403&lt;'Parameters for scoring'!Q$9,1,0)+IF(J403&lt;'Parameters for scoring'!Q$11,-1,0)+IF(J403&lt;'Parameters for scoring'!Q$8,1,0)+IF(J403&lt;'Parameters for scoring'!Q$11,-1,0)+IF(J403&lt;'Parameters for scoring'!Q$7,1,0)+IF(J403&lt;'Parameters for scoring'!Q$11,-2,0)+IF(J403&gt;'Parameters for scoring'!Q$7,-1,0)</f>
        <v>3</v>
      </c>
      <c r="V403" s="36">
        <f>IF(K403=-1, 2,0)+IF(K403=0,3,0)+IF(K403=1, -2,0)+IF(K403&gt;1,-3,0)+IF(K403=-2, 1,0)+IF(K403&lt;-2, -1,0)</f>
        <v>2</v>
      </c>
      <c r="W403" s="36">
        <f>IF(L403&lt;'Parameters for scoring'!R$9,1,0)+IF(L403&lt;'Parameters for scoring'!R$11,-1,0)+IF(L403&lt;'Parameters for scoring'!R$8,1,0)+IF(L403&lt;'Parameters for scoring'!R$12,-1,0)+IF(L403&lt;'Parameters for scoring'!R$7,1,0)+IF(L403&lt;'Parameters for scoring'!R$13,-2,0)+IF(L403&gt;'Parameters for scoring'!R$7,-1,0)</f>
        <v>3</v>
      </c>
      <c r="X403" s="36">
        <f>IF(M403&lt;'Parameters for scoring'!S$9,1,0)+IF(M403&lt;'Parameters for scoring'!S$11,-1,0)+IF(M403&lt;'Parameters for scoring'!S$8,1,0)+IF(M403&lt;'Parameters for scoring'!S$12,-1,0)+IF(M403&lt;'Parameters for scoring'!S$7,1,0)+IF(M403&lt;'Parameters for scoring'!S$13,-2,0)+IF(M403&gt;'Parameters for scoring'!S$7,-1,0)</f>
        <v>3</v>
      </c>
      <c r="Y403" s="36">
        <f>IF(N403&lt;'Parameters for scoring'!T$9,1,0)+IF(N403&lt;'Parameters for scoring'!T$11,-1,0)+IF(N403&lt;'Parameters for scoring'!T$8,1,0)+IF(N403&lt;'Parameters for scoring'!T$12,-1,0)+IF(N403&lt;'Parameters for scoring'!T$7,1,0)+IF(N403&lt;'Parameters for scoring'!T$13,-2,0)+IF(N403&gt;'Parameters for scoring'!T$7,-1,0)</f>
        <v>2</v>
      </c>
      <c r="Z403" s="36">
        <f>SUM(P403:U403)/2+V403+SUM(W403:X403)/2+Y403</f>
        <v>12.5</v>
      </c>
      <c r="AA403" s="39" t="s">
        <v>57</v>
      </c>
    </row>
    <row r="404" spans="1:27" x14ac:dyDescent="0.25">
      <c r="A404" s="42" t="str">
        <f>HYPERLINK("Structures\MMV1430601.png","MMV1430601")</f>
        <v>MMV1430601</v>
      </c>
      <c r="B404" t="s">
        <v>1315</v>
      </c>
      <c r="C404" t="s">
        <v>1316</v>
      </c>
      <c r="D404" t="s">
        <v>363</v>
      </c>
      <c r="E404">
        <v>308.33699999999999</v>
      </c>
      <c r="F404" s="17">
        <v>0.69565217391304346</v>
      </c>
      <c r="G404">
        <v>3</v>
      </c>
      <c r="H404">
        <v>5</v>
      </c>
      <c r="I404">
        <v>1</v>
      </c>
      <c r="J404">
        <v>59.92</v>
      </c>
      <c r="K404">
        <v>0</v>
      </c>
      <c r="L404">
        <v>3.08</v>
      </c>
      <c r="M404">
        <v>-4.37</v>
      </c>
      <c r="N404">
        <v>3.08</v>
      </c>
      <c r="O404" t="s">
        <v>1314</v>
      </c>
      <c r="P404" s="36">
        <f>IF(E404&lt;'Parameters for scoring'!O$9,1,0)+IF(E404&lt;'Parameters for scoring'!O$11,-1,0)+IF(E404&lt;'Parameters for scoring'!O$8,1,0)+IF(E404&lt;'Parameters for scoring'!O$12,-1,0)+IF(E404&lt;'Parameters for scoring'!O$7,1,0)+IF(E404&lt;'Parameters for scoring'!O$13,-2,0)+IF(E404&gt;'Parameters for scoring'!O$7,-1,0)</f>
        <v>3</v>
      </c>
      <c r="Q404" s="36">
        <f>IF(F404&lt;'Parameters for scoring'!P$9,1,0)+IF(F404&lt;'Parameters for scoring'!P$11,-1,0)+IF(F404&lt;'Parameters for scoring'!P$8,1,0)+IF(F404&lt;'Parameters for scoring'!P$12,-1,0)+IF(F404&lt;'Parameters for scoring'!P$7,1,0)+IF(F404&lt;'Parameters for scoring'!P$12,-2,0)+IF(F404&gt;'Parameters for scoring'!P$7,-1,0)</f>
        <v>-1</v>
      </c>
      <c r="R404" s="36">
        <f>IF(G404='Parameters for scoring'!$U$8,3,0)+IF(G404='Parameters for scoring'!$U$7,2,0)+IF(G404='Parameters for scoring'!$U$10, 1,0)+IF(G404='Parameters for scoring'!$U$9,2,0)+IF(G404='Parameters for scoring'!$U$6,1,0)+IF(G404&gt;'Parameters for scoring'!$U$6,-1,0)+IF(G404&lt;'[1]Parameters for scoring'!$U$10,-1,0)</f>
        <v>1</v>
      </c>
      <c r="S404" s="36">
        <f>IF(H404='Parameters for scoring'!V$8,3,0)+IF(H404='Parameters for scoring'!V$7,2,0)+IF(H404='Parameters for scoring'!V$9,2,0)+IF(H404='Parameters for scoring'!V$6,1,0)+IF(H404='Parameters for scoring'!V$10,1,0)+IF(H404&gt;'Parameters for scoring'!V$6,-1,0)</f>
        <v>-1</v>
      </c>
      <c r="T404" s="36">
        <f>IF(I404='Parameters for scoring'!W$8,3,0)+IF(I404='Parameters for scoring'!W$7,2,0)+IF(I404='Parameters for scoring'!W$6,1,0)+IF(I404&gt;'Parameters for scoring'!W$6,-1,0)</f>
        <v>2</v>
      </c>
      <c r="U404" s="36">
        <f>IF(J404&lt;'Parameters for scoring'!Q$9,1,0)+IF(J404&lt;'Parameters for scoring'!Q$11,-1,0)+IF(J404&lt;'Parameters for scoring'!Q$8,1,0)+IF(J404&lt;'Parameters for scoring'!Q$11,-1,0)+IF(J404&lt;'Parameters for scoring'!Q$7,1,0)+IF(J404&lt;'Parameters for scoring'!Q$11,-2,0)+IF(J404&gt;'Parameters for scoring'!Q$7,-1,0)</f>
        <v>3</v>
      </c>
      <c r="V404" s="36">
        <f>IF(K404=-1, 2,0)+IF(K404=0,3,0)+IF(K404=1, -2,0)+IF(K404&gt;1,-3,0)+IF(K404=-2, 1,0)+IF(K404&lt;-2, -1,0)</f>
        <v>3</v>
      </c>
      <c r="W404" s="36">
        <f>IF(L404&lt;'Parameters for scoring'!R$9,1,0)+IF(L404&lt;'Parameters for scoring'!R$11,-1,0)+IF(L404&lt;'Parameters for scoring'!R$8,1,0)+IF(L404&lt;'Parameters for scoring'!R$12,-1,0)+IF(L404&lt;'Parameters for scoring'!R$7,1,0)+IF(L404&lt;'Parameters for scoring'!R$13,-2,0)+IF(L404&gt;'Parameters for scoring'!R$7,-1,0)</f>
        <v>3</v>
      </c>
      <c r="X404" s="36">
        <f>IF(M404&lt;'Parameters for scoring'!S$9,1,0)+IF(M404&lt;'Parameters for scoring'!S$11,-1,0)+IF(M404&lt;'Parameters for scoring'!S$8,1,0)+IF(M404&lt;'Parameters for scoring'!S$12,-1,0)+IF(M404&lt;'Parameters for scoring'!S$7,1,0)+IF(M404&lt;'Parameters for scoring'!S$13,-2,0)+IF(M404&gt;'Parameters for scoring'!S$7,-1,0)</f>
        <v>3</v>
      </c>
      <c r="Y404" s="36">
        <f>IF(N404&lt;'Parameters for scoring'!T$9,1,0)+IF(N404&lt;'Parameters for scoring'!T$11,-1,0)+IF(N404&lt;'Parameters for scoring'!T$8,1,0)+IF(N404&lt;'Parameters for scoring'!T$12,-1,0)+IF(N404&lt;'Parameters for scoring'!T$7,1,0)+IF(N404&lt;'Parameters for scoring'!T$13,-2,0)+IF(N404&gt;'Parameters for scoring'!T$7,-1,0)</f>
        <v>3</v>
      </c>
      <c r="Z404" s="36">
        <f>SUM(P404:U404)/2+V404+SUM(W404:X404)/2+Y404</f>
        <v>12.5</v>
      </c>
      <c r="AA404" s="39" t="s">
        <v>57</v>
      </c>
    </row>
    <row r="405" spans="1:27" x14ac:dyDescent="0.25">
      <c r="A405" s="42" t="str">
        <f>HYPERLINK("Structures\MMV1222590.png","MMV1222590")</f>
        <v>MMV1222590</v>
      </c>
      <c r="B405" t="s">
        <v>1340</v>
      </c>
      <c r="C405" t="s">
        <v>1341</v>
      </c>
      <c r="D405" t="s">
        <v>1342</v>
      </c>
      <c r="E405">
        <v>347.41800000000001</v>
      </c>
      <c r="F405" s="17">
        <v>0.61538461538461542</v>
      </c>
      <c r="G405">
        <v>4</v>
      </c>
      <c r="H405">
        <v>4</v>
      </c>
      <c r="I405">
        <v>0</v>
      </c>
      <c r="J405">
        <v>62.1</v>
      </c>
      <c r="K405">
        <v>0</v>
      </c>
      <c r="L405">
        <v>5.36</v>
      </c>
      <c r="M405">
        <v>-6.35</v>
      </c>
      <c r="N405">
        <v>5.36</v>
      </c>
      <c r="O405" t="s">
        <v>1339</v>
      </c>
      <c r="P405" s="36">
        <f>IF(E405&lt;'Parameters for scoring'!O$9,1,0)+IF(E405&lt;'Parameters for scoring'!O$11,-1,0)+IF(E405&lt;'Parameters for scoring'!O$8,1,0)+IF(E405&lt;'Parameters for scoring'!O$12,-1,0)+IF(E405&lt;'Parameters for scoring'!O$7,1,0)+IF(E405&lt;'Parameters for scoring'!O$13,-2,0)+IF(E405&gt;'Parameters for scoring'!O$7,-1,0)</f>
        <v>3</v>
      </c>
      <c r="Q405" s="36">
        <f>IF(F405&lt;'Parameters for scoring'!P$9,1,0)+IF(F405&lt;'Parameters for scoring'!P$11,-1,0)+IF(F405&lt;'Parameters for scoring'!P$8,1,0)+IF(F405&lt;'Parameters for scoring'!P$12,-1,0)+IF(F405&lt;'Parameters for scoring'!P$7,1,0)+IF(F405&lt;'Parameters for scoring'!P$12,-2,0)+IF(F405&gt;'Parameters for scoring'!P$7,-1,0)</f>
        <v>-1</v>
      </c>
      <c r="R405" s="36">
        <f>IF(G405='Parameters for scoring'!$U$8,3,0)+IF(G405='Parameters for scoring'!$U$7,2,0)+IF(G405='Parameters for scoring'!$U$10, 1,0)+IF(G405='Parameters for scoring'!$U$9,2,0)+IF(G405='Parameters for scoring'!$U$6,1,0)+IF(G405&gt;'Parameters for scoring'!$U$6,-1,0)+IF(G405&lt;'[1]Parameters for scoring'!$U$10,-1,0)</f>
        <v>2</v>
      </c>
      <c r="S405" s="36">
        <f>IF(H405='Parameters for scoring'!V$8,3,0)+IF(H405='Parameters for scoring'!V$7,2,0)+IF(H405='Parameters for scoring'!V$9,2,0)+IF(H405='Parameters for scoring'!V$6,1,0)+IF(H405='Parameters for scoring'!V$10,1,0)+IF(H405&gt;'Parameters for scoring'!V$6,-1,0)</f>
        <v>1</v>
      </c>
      <c r="T405" s="36">
        <f>IF(I405='Parameters for scoring'!W$8,3,0)+IF(I405='Parameters for scoring'!W$7,2,0)+IF(I405='Parameters for scoring'!W$6,1,0)+IF(I405&gt;'Parameters for scoring'!W$6,-1,0)</f>
        <v>3</v>
      </c>
      <c r="U405" s="36">
        <f>IF(J405&lt;'Parameters for scoring'!Q$9,1,0)+IF(J405&lt;'Parameters for scoring'!Q$11,-1,0)+IF(J405&lt;'Parameters for scoring'!Q$8,1,0)+IF(J405&lt;'Parameters for scoring'!Q$11,-1,0)+IF(J405&lt;'Parameters for scoring'!Q$7,1,0)+IF(J405&lt;'Parameters for scoring'!Q$11,-2,0)+IF(J405&gt;'Parameters for scoring'!Q$7,-1,0)</f>
        <v>3</v>
      </c>
      <c r="V405" s="36">
        <f>IF(K405=-1, 2,0)+IF(K405=0,3,0)+IF(K405=1, -2,0)+IF(K405&gt;1,-3,0)+IF(K405=-2, 1,0)+IF(K405&lt;-2, -1,0)</f>
        <v>3</v>
      </c>
      <c r="W405" s="36">
        <f>IF(L405&lt;'Parameters for scoring'!R$9,1,0)+IF(L405&lt;'Parameters for scoring'!R$11,-1,0)+IF(L405&lt;'Parameters for scoring'!R$8,1,0)+IF(L405&lt;'Parameters for scoring'!R$12,-1,0)+IF(L405&lt;'Parameters for scoring'!R$7,1,0)+IF(L405&lt;'Parameters for scoring'!R$13,-2,0)+IF(L405&gt;'Parameters for scoring'!R$7,-1,0)</f>
        <v>2</v>
      </c>
      <c r="X405" s="36">
        <f>IF(M405&lt;'Parameters for scoring'!S$9,1,0)+IF(M405&lt;'Parameters for scoring'!S$11,-1,0)+IF(M405&lt;'Parameters for scoring'!S$8,1,0)+IF(M405&lt;'Parameters for scoring'!S$12,-1,0)+IF(M405&lt;'Parameters for scoring'!S$7,1,0)+IF(M405&lt;'Parameters for scoring'!S$13,-2,0)+IF(M405&gt;'Parameters for scoring'!S$7,-1,0)</f>
        <v>2</v>
      </c>
      <c r="Y405" s="36">
        <f>IF(N405&lt;'Parameters for scoring'!T$9,1,0)+IF(N405&lt;'Parameters for scoring'!T$11,-1,0)+IF(N405&lt;'Parameters for scoring'!T$8,1,0)+IF(N405&lt;'Parameters for scoring'!T$12,-1,0)+IF(N405&lt;'Parameters for scoring'!T$7,1,0)+IF(N405&lt;'Parameters for scoring'!T$13,-2,0)+IF(N405&gt;'Parameters for scoring'!T$7,-1,0)</f>
        <v>2</v>
      </c>
      <c r="Z405" s="36">
        <f>SUM(P405:U405)/2+V405+SUM(W405:X405)/2+Y405</f>
        <v>12.5</v>
      </c>
      <c r="AA405" s="39" t="s">
        <v>57</v>
      </c>
    </row>
    <row r="406" spans="1:27" x14ac:dyDescent="0.25">
      <c r="A406" s="42" t="str">
        <f>HYPERLINK("Structures\MMV1175000.png","MMV1175000")</f>
        <v>MMV1175000</v>
      </c>
      <c r="B406" t="s">
        <v>1429</v>
      </c>
      <c r="C406" t="s">
        <v>1430</v>
      </c>
      <c r="D406" t="s">
        <v>1431</v>
      </c>
      <c r="E406">
        <v>308.16000000000003</v>
      </c>
      <c r="F406" s="41">
        <v>0.75</v>
      </c>
      <c r="G406">
        <v>1</v>
      </c>
      <c r="H406">
        <v>3</v>
      </c>
      <c r="I406">
        <v>0</v>
      </c>
      <c r="J406">
        <v>53.77</v>
      </c>
      <c r="K406">
        <v>-1</v>
      </c>
      <c r="L406">
        <v>3.39</v>
      </c>
      <c r="M406">
        <v>-4.0599999999999996</v>
      </c>
      <c r="N406">
        <v>4.05</v>
      </c>
      <c r="O406" t="s">
        <v>1428</v>
      </c>
      <c r="P406" s="36">
        <f>IF(E406&lt;'Parameters for scoring'!O$9,1,0)+IF(E406&lt;'Parameters for scoring'!O$11,-1,0)+IF(E406&lt;'Parameters for scoring'!O$8,1,0)+IF(E406&lt;'Parameters for scoring'!O$12,-1,0)+IF(E406&lt;'Parameters for scoring'!O$7,1,0)+IF(E406&lt;'Parameters for scoring'!O$13,-2,0)+IF(E406&gt;'Parameters for scoring'!O$7,-1,0)</f>
        <v>3</v>
      </c>
      <c r="Q406" s="36">
        <f>IF(F406&lt;'Parameters for scoring'!P$9,1,0)+IF(F406&lt;'Parameters for scoring'!P$11,-1,0)+IF(F406&lt;'Parameters for scoring'!P$8,1,0)+IF(F406&lt;'Parameters for scoring'!P$12,-1,0)+IF(F406&lt;'Parameters for scoring'!P$7,1,0)+IF(F406&lt;'Parameters for scoring'!P$12,-2,0)+IF(F406&gt;'Parameters for scoring'!P$7,-1,0)</f>
        <v>-1</v>
      </c>
      <c r="R406" s="36">
        <f>IF(G406='Parameters for scoring'!$U$8,3,0)+IF(G406='Parameters for scoring'!$U$7,2,0)+IF(G406='Parameters for scoring'!$U$10, 1,0)+IF(G406='Parameters for scoring'!$U$9,2,0)+IF(G406='Parameters for scoring'!$U$6,1,0)+IF(G406&gt;'Parameters for scoring'!$U$6,-1,0)+IF(G406&lt;'[1]Parameters for scoring'!$U$10,-1,0)</f>
        <v>-1</v>
      </c>
      <c r="S406" s="36">
        <f>IF(H406='Parameters for scoring'!V$8,3,0)+IF(H406='Parameters for scoring'!V$7,2,0)+IF(H406='Parameters for scoring'!V$9,2,0)+IF(H406='Parameters for scoring'!V$6,1,0)+IF(H406='Parameters for scoring'!V$10,1,0)+IF(H406&gt;'Parameters for scoring'!V$6,-1,0)</f>
        <v>2</v>
      </c>
      <c r="T406" s="36">
        <f>IF(I406='Parameters for scoring'!W$8,3,0)+IF(I406='Parameters for scoring'!W$7,2,0)+IF(I406='Parameters for scoring'!W$6,1,0)+IF(I406&gt;'Parameters for scoring'!W$6,-1,0)</f>
        <v>3</v>
      </c>
      <c r="U406" s="36">
        <f>IF(J406&lt;'Parameters for scoring'!Q$9,1,0)+IF(J406&lt;'Parameters for scoring'!Q$11,-1,0)+IF(J406&lt;'Parameters for scoring'!Q$8,1,0)+IF(J406&lt;'Parameters for scoring'!Q$11,-1,0)+IF(J406&lt;'Parameters for scoring'!Q$7,1,0)+IF(J406&lt;'Parameters for scoring'!Q$11,-2,0)+IF(J406&gt;'Parameters for scoring'!Q$7,-1,0)</f>
        <v>3</v>
      </c>
      <c r="V406" s="36">
        <f>IF(K406=-1, 2,0)+IF(K406=0,3,0)+IF(K406=1, -2,0)+IF(K406&gt;1,-3,0)+IF(K406=-2, 1,0)+IF(K406&lt;-2, -1,0)</f>
        <v>2</v>
      </c>
      <c r="W406" s="36">
        <f>IF(L406&lt;'Parameters for scoring'!R$9,1,0)+IF(L406&lt;'Parameters for scoring'!R$11,-1,0)+IF(L406&lt;'Parameters for scoring'!R$8,1,0)+IF(L406&lt;'Parameters for scoring'!R$12,-1,0)+IF(L406&lt;'Parameters for scoring'!R$7,1,0)+IF(L406&lt;'Parameters for scoring'!R$13,-2,0)+IF(L406&gt;'Parameters for scoring'!R$7,-1,0)</f>
        <v>3</v>
      </c>
      <c r="X406" s="36">
        <f>IF(M406&lt;'Parameters for scoring'!S$9,1,0)+IF(M406&lt;'Parameters for scoring'!S$11,-1,0)+IF(M406&lt;'Parameters for scoring'!S$8,1,0)+IF(M406&lt;'Parameters for scoring'!S$12,-1,0)+IF(M406&lt;'Parameters for scoring'!S$7,1,0)+IF(M406&lt;'Parameters for scoring'!S$13,-2,0)+IF(M406&gt;'Parameters for scoring'!S$7,-1,0)</f>
        <v>3</v>
      </c>
      <c r="Y406" s="36">
        <f>IF(N406&lt;'Parameters for scoring'!T$9,1,0)+IF(N406&lt;'Parameters for scoring'!T$11,-1,0)+IF(N406&lt;'Parameters for scoring'!T$8,1,0)+IF(N406&lt;'Parameters for scoring'!T$12,-1,0)+IF(N406&lt;'Parameters for scoring'!T$7,1,0)+IF(N406&lt;'Parameters for scoring'!T$13,-2,0)+IF(N406&gt;'Parameters for scoring'!T$7,-1,0)</f>
        <v>3</v>
      </c>
      <c r="Z406" s="36">
        <f>SUM(P406:U406)/2+V406+SUM(W406:X406)/2+Y406</f>
        <v>12.5</v>
      </c>
      <c r="AA406" s="39" t="s">
        <v>57</v>
      </c>
    </row>
    <row r="407" spans="1:27" x14ac:dyDescent="0.25">
      <c r="A407" s="42" t="str">
        <f>HYPERLINK("Structures\MMV1192895.png","MMV1192895")</f>
        <v>MMV1192895</v>
      </c>
      <c r="B407" t="s">
        <v>1619</v>
      </c>
      <c r="C407" t="s">
        <v>1620</v>
      </c>
      <c r="D407" t="s">
        <v>1621</v>
      </c>
      <c r="E407">
        <v>333.31799999999998</v>
      </c>
      <c r="F407" s="41">
        <v>0.66666666666666663</v>
      </c>
      <c r="G407">
        <v>6</v>
      </c>
      <c r="H407">
        <v>5</v>
      </c>
      <c r="I407">
        <v>2</v>
      </c>
      <c r="J407">
        <v>62.73</v>
      </c>
      <c r="K407">
        <v>0</v>
      </c>
      <c r="L407">
        <v>3.87</v>
      </c>
      <c r="M407">
        <v>-4.3899999999999997</v>
      </c>
      <c r="N407">
        <v>3.93</v>
      </c>
      <c r="O407" t="s">
        <v>1618</v>
      </c>
      <c r="P407" s="36">
        <f>IF(E407&lt;'Parameters for scoring'!O$9,1,0)+IF(E407&lt;'Parameters for scoring'!O$11,-1,0)+IF(E407&lt;'Parameters for scoring'!O$8,1,0)+IF(E407&lt;'Parameters for scoring'!O$12,-1,0)+IF(E407&lt;'Parameters for scoring'!O$7,1,0)+IF(E407&lt;'Parameters for scoring'!O$13,-2,0)+IF(E407&gt;'Parameters for scoring'!O$7,-1,0)</f>
        <v>3</v>
      </c>
      <c r="Q407" s="36">
        <f>IF(F407&lt;'Parameters for scoring'!P$9,1,0)+IF(F407&lt;'Parameters for scoring'!P$11,-1,0)+IF(F407&lt;'Parameters for scoring'!P$8,1,0)+IF(F407&lt;'Parameters for scoring'!P$12,-1,0)+IF(F407&lt;'Parameters for scoring'!P$7,1,0)+IF(F407&lt;'Parameters for scoring'!P$12,-2,0)+IF(F407&gt;'Parameters for scoring'!P$7,-1,0)</f>
        <v>-1</v>
      </c>
      <c r="R407" s="36">
        <f>IF(G407='Parameters for scoring'!$U$8,3,0)+IF(G407='Parameters for scoring'!$U$7,2,0)+IF(G407='Parameters for scoring'!$U$10, 1,0)+IF(G407='Parameters for scoring'!$U$9,2,0)+IF(G407='Parameters for scoring'!$U$6,1,0)+IF(G407&gt;'Parameters for scoring'!$U$6,-1,0)+IF(G407&lt;'[1]Parameters for scoring'!$U$10,-1,0)</f>
        <v>2</v>
      </c>
      <c r="S407" s="36">
        <f>IF(H407='Parameters for scoring'!V$8,3,0)+IF(H407='Parameters for scoring'!V$7,2,0)+IF(H407='Parameters for scoring'!V$9,2,0)+IF(H407='Parameters for scoring'!V$6,1,0)+IF(H407='Parameters for scoring'!V$10,1,0)+IF(H407&gt;'Parameters for scoring'!V$6,-1,0)</f>
        <v>-1</v>
      </c>
      <c r="T407" s="36">
        <f>IF(I407='Parameters for scoring'!W$8,3,0)+IF(I407='Parameters for scoring'!W$7,2,0)+IF(I407='Parameters for scoring'!W$6,1,0)+IF(I407&gt;'Parameters for scoring'!W$6,-1,0)</f>
        <v>1</v>
      </c>
      <c r="U407" s="36">
        <f>IF(J407&lt;'Parameters for scoring'!Q$9,1,0)+IF(J407&lt;'Parameters for scoring'!Q$11,-1,0)+IF(J407&lt;'Parameters for scoring'!Q$8,1,0)+IF(J407&lt;'Parameters for scoring'!Q$11,-1,0)+IF(J407&lt;'Parameters for scoring'!Q$7,1,0)+IF(J407&lt;'Parameters for scoring'!Q$11,-2,0)+IF(J407&gt;'Parameters for scoring'!Q$7,-1,0)</f>
        <v>3</v>
      </c>
      <c r="V407" s="36">
        <f>IF(K407=-1, 2,0)+IF(K407=0,3,0)+IF(K407=1, -2,0)+IF(K407&gt;1,-3,0)+IF(K407=-2, 1,0)+IF(K407&lt;-2, -1,0)</f>
        <v>3</v>
      </c>
      <c r="W407" s="36">
        <f>IF(L407&lt;'Parameters for scoring'!R$9,1,0)+IF(L407&lt;'Parameters for scoring'!R$11,-1,0)+IF(L407&lt;'Parameters for scoring'!R$8,1,0)+IF(L407&lt;'Parameters for scoring'!R$12,-1,0)+IF(L407&lt;'Parameters for scoring'!R$7,1,0)+IF(L407&lt;'Parameters for scoring'!R$13,-2,0)+IF(L407&gt;'Parameters for scoring'!R$7,-1,0)</f>
        <v>3</v>
      </c>
      <c r="X407" s="36">
        <f>IF(M407&lt;'Parameters for scoring'!S$9,1,0)+IF(M407&lt;'Parameters for scoring'!S$11,-1,0)+IF(M407&lt;'Parameters for scoring'!S$8,1,0)+IF(M407&lt;'Parameters for scoring'!S$12,-1,0)+IF(M407&lt;'Parameters for scoring'!S$7,1,0)+IF(M407&lt;'Parameters for scoring'!S$13,-2,0)+IF(M407&gt;'Parameters for scoring'!S$7,-1,0)</f>
        <v>3</v>
      </c>
      <c r="Y407" s="36">
        <f>IF(N407&lt;'Parameters for scoring'!T$9,1,0)+IF(N407&lt;'Parameters for scoring'!T$11,-1,0)+IF(N407&lt;'Parameters for scoring'!T$8,1,0)+IF(N407&lt;'Parameters for scoring'!T$12,-1,0)+IF(N407&lt;'Parameters for scoring'!T$7,1,0)+IF(N407&lt;'Parameters for scoring'!T$13,-2,0)+IF(N407&gt;'Parameters for scoring'!T$7,-1,0)</f>
        <v>3</v>
      </c>
      <c r="Z407" s="36">
        <f>SUM(P407:U407)/2+V407+SUM(W407:X407)/2+Y407</f>
        <v>12.5</v>
      </c>
      <c r="AA407" s="39" t="s">
        <v>57</v>
      </c>
    </row>
    <row r="408" spans="1:27" x14ac:dyDescent="0.25">
      <c r="A408" s="42" t="str">
        <f>HYPERLINK("Structures\MMV194978.png","MMV194978")</f>
        <v>MMV194978</v>
      </c>
      <c r="B408" t="s">
        <v>1669</v>
      </c>
      <c r="C408" t="s">
        <v>1670</v>
      </c>
      <c r="D408" t="s">
        <v>1671</v>
      </c>
      <c r="E408">
        <v>358.44099999999997</v>
      </c>
      <c r="F408" s="41">
        <v>0.66666666666666663</v>
      </c>
      <c r="G408">
        <v>5</v>
      </c>
      <c r="H408">
        <v>2</v>
      </c>
      <c r="I408">
        <v>2</v>
      </c>
      <c r="J408">
        <v>58.2</v>
      </c>
      <c r="K408">
        <v>0</v>
      </c>
      <c r="L408">
        <v>5.63</v>
      </c>
      <c r="M408">
        <v>-7.05</v>
      </c>
      <c r="N408">
        <v>5.63</v>
      </c>
      <c r="O408" t="s">
        <v>2516</v>
      </c>
      <c r="P408" s="36">
        <f>IF(E408&lt;'Parameters for scoring'!O$9,1,0)+IF(E408&lt;'Parameters for scoring'!O$11,-1,0)+IF(E408&lt;'Parameters for scoring'!O$8,1,0)+IF(E408&lt;'Parameters for scoring'!O$12,-1,0)+IF(E408&lt;'Parameters for scoring'!O$7,1,0)+IF(E408&lt;'Parameters for scoring'!O$13,-2,0)+IF(E408&gt;'Parameters for scoring'!O$7,-1,0)</f>
        <v>3</v>
      </c>
      <c r="Q408" s="36">
        <f>IF(F408&lt;'Parameters for scoring'!P$9,1,0)+IF(F408&lt;'Parameters for scoring'!P$11,-1,0)+IF(F408&lt;'Parameters for scoring'!P$8,1,0)+IF(F408&lt;'Parameters for scoring'!P$12,-1,0)+IF(F408&lt;'Parameters for scoring'!P$7,1,0)+IF(F408&lt;'Parameters for scoring'!P$12,-2,0)+IF(F408&gt;'Parameters for scoring'!P$7,-1,0)</f>
        <v>-1</v>
      </c>
      <c r="R408" s="36">
        <f>IF(G408='Parameters for scoring'!$U$8,3,0)+IF(G408='Parameters for scoring'!$U$7,2,0)+IF(G408='Parameters for scoring'!$U$10, 1,0)+IF(G408='Parameters for scoring'!$U$9,2,0)+IF(G408='Parameters for scoring'!$U$6,1,0)+IF(G408&gt;'Parameters for scoring'!$U$6,-1,0)+IF(G408&lt;'[1]Parameters for scoring'!$U$10,-1,0)</f>
        <v>3</v>
      </c>
      <c r="S408" s="36">
        <f>IF(H408='Parameters for scoring'!V$8,3,0)+IF(H408='Parameters for scoring'!V$7,2,0)+IF(H408='Parameters for scoring'!V$9,2,0)+IF(H408='Parameters for scoring'!V$6,1,0)+IF(H408='Parameters for scoring'!V$10,1,0)+IF(H408&gt;'Parameters for scoring'!V$6,-1,0)</f>
        <v>3</v>
      </c>
      <c r="T408" s="36">
        <f>IF(I408='Parameters for scoring'!W$8,3,0)+IF(I408='Parameters for scoring'!W$7,2,0)+IF(I408='Parameters for scoring'!W$6,1,0)+IF(I408&gt;'Parameters for scoring'!W$6,-1,0)</f>
        <v>1</v>
      </c>
      <c r="U408" s="36">
        <f>IF(J408&lt;'Parameters for scoring'!Q$9,1,0)+IF(J408&lt;'Parameters for scoring'!Q$11,-1,0)+IF(J408&lt;'Parameters for scoring'!Q$8,1,0)+IF(J408&lt;'Parameters for scoring'!Q$11,-1,0)+IF(J408&lt;'Parameters for scoring'!Q$7,1,0)+IF(J408&lt;'Parameters for scoring'!Q$11,-2,0)+IF(J408&gt;'Parameters for scoring'!Q$7,-1,0)</f>
        <v>3</v>
      </c>
      <c r="V408" s="36">
        <f>IF(K408=-1, 2,0)+IF(K408=0,3,0)+IF(K408=1, -2,0)+IF(K408&gt;1,-3,0)+IF(K408=-2, 1,0)+IF(K408&lt;-2, -1,0)</f>
        <v>3</v>
      </c>
      <c r="W408" s="36">
        <f>IF(L408&lt;'Parameters for scoring'!R$9,1,0)+IF(L408&lt;'Parameters for scoring'!R$11,-1,0)+IF(L408&lt;'Parameters for scoring'!R$8,1,0)+IF(L408&lt;'Parameters for scoring'!R$12,-1,0)+IF(L408&lt;'Parameters for scoring'!R$7,1,0)+IF(L408&lt;'Parameters for scoring'!R$13,-2,0)+IF(L408&gt;'Parameters for scoring'!R$7,-1,0)</f>
        <v>2</v>
      </c>
      <c r="X408" s="36">
        <f>IF(M408&lt;'Parameters for scoring'!S$9,1,0)+IF(M408&lt;'Parameters for scoring'!S$11,-1,0)+IF(M408&lt;'Parameters for scoring'!S$8,1,0)+IF(M408&lt;'Parameters for scoring'!S$12,-1,0)+IF(M408&lt;'Parameters for scoring'!S$7,1,0)+IF(M408&lt;'Parameters for scoring'!S$13,-2,0)+IF(M408&gt;'Parameters for scoring'!S$7,-1,0)</f>
        <v>1</v>
      </c>
      <c r="Y408" s="36">
        <f>IF(N408&lt;'Parameters for scoring'!T$9,1,0)+IF(N408&lt;'Parameters for scoring'!T$11,-1,0)+IF(N408&lt;'Parameters for scoring'!T$8,1,0)+IF(N408&lt;'Parameters for scoring'!T$12,-1,0)+IF(N408&lt;'Parameters for scoring'!T$7,1,0)+IF(N408&lt;'Parameters for scoring'!T$13,-2,0)+IF(N408&gt;'Parameters for scoring'!T$7,-1,0)</f>
        <v>2</v>
      </c>
      <c r="Z408" s="36">
        <f>SUM(P408:U408)/2+V408+SUM(W408:X408)/2+Y408</f>
        <v>12.5</v>
      </c>
      <c r="AA408" s="39" t="s">
        <v>57</v>
      </c>
    </row>
    <row r="409" spans="1:27" x14ac:dyDescent="0.25">
      <c r="A409" s="42" t="str">
        <f>HYPERLINK("Structures\MMV1104109.png","MMV1104109")</f>
        <v>MMV1104109</v>
      </c>
      <c r="B409" t="s">
        <v>1740</v>
      </c>
      <c r="C409" t="s">
        <v>1741</v>
      </c>
      <c r="D409" t="s">
        <v>1742</v>
      </c>
      <c r="E409">
        <v>388.78</v>
      </c>
      <c r="F409" s="17">
        <v>0.62962962962962965</v>
      </c>
      <c r="G409">
        <v>5</v>
      </c>
      <c r="H409">
        <v>4</v>
      </c>
      <c r="I409">
        <v>3</v>
      </c>
      <c r="J409">
        <v>96.11</v>
      </c>
      <c r="K409">
        <v>0</v>
      </c>
      <c r="L409">
        <v>3.43</v>
      </c>
      <c r="M409">
        <v>-5.45</v>
      </c>
      <c r="N409">
        <v>2.97</v>
      </c>
      <c r="O409" t="s">
        <v>1739</v>
      </c>
      <c r="P409" s="36">
        <f>IF(E409&lt;'Parameters for scoring'!O$9,1,0)+IF(E409&lt;'Parameters for scoring'!O$11,-1,0)+IF(E409&lt;'Parameters for scoring'!O$8,1,0)+IF(E409&lt;'Parameters for scoring'!O$12,-1,0)+IF(E409&lt;'Parameters for scoring'!O$7,1,0)+IF(E409&lt;'Parameters for scoring'!O$13,-2,0)+IF(E409&gt;'Parameters for scoring'!O$7,-1,0)</f>
        <v>3</v>
      </c>
      <c r="Q409" s="36">
        <f>IF(F409&lt;'Parameters for scoring'!P$9,1,0)+IF(F409&lt;'Parameters for scoring'!P$11,-1,0)+IF(F409&lt;'Parameters for scoring'!P$8,1,0)+IF(F409&lt;'Parameters for scoring'!P$12,-1,0)+IF(F409&lt;'Parameters for scoring'!P$7,1,0)+IF(F409&lt;'Parameters for scoring'!P$12,-2,0)+IF(F409&gt;'Parameters for scoring'!P$7,-1,0)</f>
        <v>-1</v>
      </c>
      <c r="R409" s="36">
        <f>IF(G409='Parameters for scoring'!$U$8,3,0)+IF(G409='Parameters for scoring'!$U$7,2,0)+IF(G409='Parameters for scoring'!$U$10, 1,0)+IF(G409='Parameters for scoring'!$U$9,2,0)+IF(G409='Parameters for scoring'!$U$6,1,0)+IF(G409&gt;'Parameters for scoring'!$U$6,-1,0)+IF(G409&lt;'[1]Parameters for scoring'!$U$10,-1,0)</f>
        <v>3</v>
      </c>
      <c r="S409" s="36">
        <f>IF(H409='Parameters for scoring'!V$8,3,0)+IF(H409='Parameters for scoring'!V$7,2,0)+IF(H409='Parameters for scoring'!V$9,2,0)+IF(H409='Parameters for scoring'!V$6,1,0)+IF(H409='Parameters for scoring'!V$10,1,0)+IF(H409&gt;'Parameters for scoring'!V$6,-1,0)</f>
        <v>1</v>
      </c>
      <c r="T409" s="36">
        <f>IF(I409='Parameters for scoring'!W$8,3,0)+IF(I409='Parameters for scoring'!W$7,2,0)+IF(I409='Parameters for scoring'!W$6,1,0)+IF(I409&gt;'Parameters for scoring'!W$6,-1,0)</f>
        <v>-1</v>
      </c>
      <c r="U409" s="36">
        <f>IF(J409&lt;'Parameters for scoring'!Q$9,1,0)+IF(J409&lt;'Parameters for scoring'!Q$11,-1,0)+IF(J409&lt;'Parameters for scoring'!Q$8,1,0)+IF(J409&lt;'Parameters for scoring'!Q$11,-1,0)+IF(J409&lt;'Parameters for scoring'!Q$7,1,0)+IF(J409&lt;'Parameters for scoring'!Q$11,-2,0)+IF(J409&gt;'Parameters for scoring'!Q$7,-1,0)</f>
        <v>3</v>
      </c>
      <c r="V409" s="36">
        <f>IF(K409=-1, 2,0)+IF(K409=0,3,0)+IF(K409=1, -2,0)+IF(K409&gt;1,-3,0)+IF(K409=-2, 1,0)+IF(K409&lt;-2, -1,0)</f>
        <v>3</v>
      </c>
      <c r="W409" s="36">
        <f>IF(L409&lt;'Parameters for scoring'!R$9,1,0)+IF(L409&lt;'Parameters for scoring'!R$11,-1,0)+IF(L409&lt;'Parameters for scoring'!R$8,1,0)+IF(L409&lt;'Parameters for scoring'!R$12,-1,0)+IF(L409&lt;'Parameters for scoring'!R$7,1,0)+IF(L409&lt;'Parameters for scoring'!R$13,-2,0)+IF(L409&gt;'Parameters for scoring'!R$7,-1,0)</f>
        <v>3</v>
      </c>
      <c r="X409" s="36">
        <f>IF(M409&lt;'Parameters for scoring'!S$9,1,0)+IF(M409&lt;'Parameters for scoring'!S$11,-1,0)+IF(M409&lt;'Parameters for scoring'!S$8,1,0)+IF(M409&lt;'Parameters for scoring'!S$12,-1,0)+IF(M409&lt;'Parameters for scoring'!S$7,1,0)+IF(M409&lt;'Parameters for scoring'!S$13,-2,0)+IF(M409&gt;'Parameters for scoring'!S$7,-1,0)</f>
        <v>2</v>
      </c>
      <c r="Y409" s="36">
        <f>IF(N409&lt;'Parameters for scoring'!T$9,1,0)+IF(N409&lt;'Parameters for scoring'!T$11,-1,0)+IF(N409&lt;'Parameters for scoring'!T$8,1,0)+IF(N409&lt;'Parameters for scoring'!T$12,-1,0)+IF(N409&lt;'Parameters for scoring'!T$7,1,0)+IF(N409&lt;'Parameters for scoring'!T$13,-2,0)+IF(N409&gt;'Parameters for scoring'!T$7,-1,0)</f>
        <v>3</v>
      </c>
      <c r="Z409" s="36">
        <f>SUM(P409:U409)/2+V409+SUM(W409:X409)/2+Y409</f>
        <v>12.5</v>
      </c>
      <c r="AA409" s="39" t="s">
        <v>57</v>
      </c>
    </row>
    <row r="410" spans="1:27" x14ac:dyDescent="0.25">
      <c r="A410" s="42" t="str">
        <f>HYPERLINK("Structures\MMV1083923.png","MMV1083923")</f>
        <v>MMV1083923</v>
      </c>
      <c r="B410" t="s">
        <v>1756</v>
      </c>
      <c r="C410" t="s">
        <v>1757</v>
      </c>
      <c r="D410" t="s">
        <v>1758</v>
      </c>
      <c r="E410">
        <v>359.46</v>
      </c>
      <c r="F410" s="17">
        <v>0.66666666666666663</v>
      </c>
      <c r="G410">
        <v>6</v>
      </c>
      <c r="H410">
        <v>5</v>
      </c>
      <c r="I410">
        <v>1</v>
      </c>
      <c r="J410">
        <v>71.95</v>
      </c>
      <c r="K410">
        <v>0</v>
      </c>
      <c r="L410">
        <v>3.33</v>
      </c>
      <c r="M410">
        <v>-5.67</v>
      </c>
      <c r="N410">
        <v>3.33</v>
      </c>
      <c r="O410" t="s">
        <v>1755</v>
      </c>
      <c r="P410" s="36">
        <f>IF(E410&lt;'Parameters for scoring'!O$9,1,0)+IF(E410&lt;'Parameters for scoring'!O$11,-1,0)+IF(E410&lt;'Parameters for scoring'!O$8,1,0)+IF(E410&lt;'Parameters for scoring'!O$12,-1,0)+IF(E410&lt;'Parameters for scoring'!O$7,1,0)+IF(E410&lt;'Parameters for scoring'!O$13,-2,0)+IF(E410&gt;'Parameters for scoring'!O$7,-1,0)</f>
        <v>3</v>
      </c>
      <c r="Q410" s="36">
        <f>IF(F410&lt;'Parameters for scoring'!P$9,1,0)+IF(F410&lt;'Parameters for scoring'!P$11,-1,0)+IF(F410&lt;'Parameters for scoring'!P$8,1,0)+IF(F410&lt;'Parameters for scoring'!P$12,-1,0)+IF(F410&lt;'Parameters for scoring'!P$7,1,0)+IF(F410&lt;'Parameters for scoring'!P$12,-2,0)+IF(F410&gt;'Parameters for scoring'!P$7,-1,0)</f>
        <v>-1</v>
      </c>
      <c r="R410" s="36">
        <f>IF(G410='Parameters for scoring'!$U$8,3,0)+IF(G410='Parameters for scoring'!$U$7,2,0)+IF(G410='Parameters for scoring'!$U$10, 1,0)+IF(G410='Parameters for scoring'!$U$9,2,0)+IF(G410='Parameters for scoring'!$U$6,1,0)+IF(G410&gt;'Parameters for scoring'!$U$6,-1,0)+IF(G410&lt;'[1]Parameters for scoring'!$U$10,-1,0)</f>
        <v>2</v>
      </c>
      <c r="S410" s="36">
        <f>IF(H410='Parameters for scoring'!V$8,3,0)+IF(H410='Parameters for scoring'!V$7,2,0)+IF(H410='Parameters for scoring'!V$9,2,0)+IF(H410='Parameters for scoring'!V$6,1,0)+IF(H410='Parameters for scoring'!V$10,1,0)+IF(H410&gt;'Parameters for scoring'!V$6,-1,0)</f>
        <v>-1</v>
      </c>
      <c r="T410" s="36">
        <f>IF(I410='Parameters for scoring'!W$8,3,0)+IF(I410='Parameters for scoring'!W$7,2,0)+IF(I410='Parameters for scoring'!W$6,1,0)+IF(I410&gt;'Parameters for scoring'!W$6,-1,0)</f>
        <v>2</v>
      </c>
      <c r="U410" s="36">
        <f>IF(J410&lt;'Parameters for scoring'!Q$9,1,0)+IF(J410&lt;'Parameters for scoring'!Q$11,-1,0)+IF(J410&lt;'Parameters for scoring'!Q$8,1,0)+IF(J410&lt;'Parameters for scoring'!Q$11,-1,0)+IF(J410&lt;'Parameters for scoring'!Q$7,1,0)+IF(J410&lt;'Parameters for scoring'!Q$11,-2,0)+IF(J410&gt;'Parameters for scoring'!Q$7,-1,0)</f>
        <v>3</v>
      </c>
      <c r="V410" s="36">
        <f>IF(K410=-1, 2,0)+IF(K410=0,3,0)+IF(K410=1, -2,0)+IF(K410&gt;1,-3,0)+IF(K410=-2, 1,0)+IF(K410&lt;-2, -1,0)</f>
        <v>3</v>
      </c>
      <c r="W410" s="36">
        <f>IF(L410&lt;'Parameters for scoring'!R$9,1,0)+IF(L410&lt;'Parameters for scoring'!R$11,-1,0)+IF(L410&lt;'Parameters for scoring'!R$8,1,0)+IF(L410&lt;'Parameters for scoring'!R$12,-1,0)+IF(L410&lt;'Parameters for scoring'!R$7,1,0)+IF(L410&lt;'Parameters for scoring'!R$13,-2,0)+IF(L410&gt;'Parameters for scoring'!R$7,-1,0)</f>
        <v>3</v>
      </c>
      <c r="X410" s="36">
        <f>IF(M410&lt;'Parameters for scoring'!S$9,1,0)+IF(M410&lt;'Parameters for scoring'!S$11,-1,0)+IF(M410&lt;'Parameters for scoring'!S$8,1,0)+IF(M410&lt;'Parameters for scoring'!S$12,-1,0)+IF(M410&lt;'Parameters for scoring'!S$7,1,0)+IF(M410&lt;'Parameters for scoring'!S$13,-2,0)+IF(M410&gt;'Parameters for scoring'!S$7,-1,0)</f>
        <v>2</v>
      </c>
      <c r="Y410" s="36">
        <f>IF(N410&lt;'Parameters for scoring'!T$9,1,0)+IF(N410&lt;'Parameters for scoring'!T$11,-1,0)+IF(N410&lt;'Parameters for scoring'!T$8,1,0)+IF(N410&lt;'Parameters for scoring'!T$12,-1,0)+IF(N410&lt;'Parameters for scoring'!T$7,1,0)+IF(N410&lt;'Parameters for scoring'!T$13,-2,0)+IF(N410&gt;'Parameters for scoring'!T$7,-1,0)</f>
        <v>3</v>
      </c>
      <c r="Z410" s="36">
        <f>SUM(P410:U410)/2+V410+SUM(W410:X410)/2+Y410</f>
        <v>12.5</v>
      </c>
      <c r="AA410" s="39" t="s">
        <v>57</v>
      </c>
    </row>
    <row r="411" spans="1:27" x14ac:dyDescent="0.25">
      <c r="A411" s="42" t="str">
        <f>HYPERLINK("Structures\MMV1188401.png","MMV1188401")</f>
        <v>MMV1188401</v>
      </c>
      <c r="B411" t="s">
        <v>1764</v>
      </c>
      <c r="C411" t="s">
        <v>1765</v>
      </c>
      <c r="D411" t="s">
        <v>183</v>
      </c>
      <c r="E411">
        <v>329.42</v>
      </c>
      <c r="F411" s="17">
        <v>0.65217391304347827</v>
      </c>
      <c r="G411">
        <v>6</v>
      </c>
      <c r="H411">
        <v>5</v>
      </c>
      <c r="I411">
        <v>1</v>
      </c>
      <c r="J411">
        <v>56.27</v>
      </c>
      <c r="K411">
        <v>0</v>
      </c>
      <c r="L411">
        <v>3.22</v>
      </c>
      <c r="M411">
        <v>-5.46</v>
      </c>
      <c r="N411">
        <v>3.22</v>
      </c>
      <c r="O411" t="s">
        <v>1763</v>
      </c>
      <c r="P411" s="36">
        <f>IF(E411&lt;'Parameters for scoring'!O$9,1,0)+IF(E411&lt;'Parameters for scoring'!O$11,-1,0)+IF(E411&lt;'Parameters for scoring'!O$8,1,0)+IF(E411&lt;'Parameters for scoring'!O$12,-1,0)+IF(E411&lt;'Parameters for scoring'!O$7,1,0)+IF(E411&lt;'Parameters for scoring'!O$13,-2,0)+IF(E411&gt;'Parameters for scoring'!O$7,-1,0)</f>
        <v>3</v>
      </c>
      <c r="Q411" s="36">
        <f>IF(F411&lt;'Parameters for scoring'!P$9,1,0)+IF(F411&lt;'Parameters for scoring'!P$11,-1,0)+IF(F411&lt;'Parameters for scoring'!P$8,1,0)+IF(F411&lt;'Parameters for scoring'!P$12,-1,0)+IF(F411&lt;'Parameters for scoring'!P$7,1,0)+IF(F411&lt;'Parameters for scoring'!P$12,-2,0)+IF(F411&gt;'Parameters for scoring'!P$7,-1,0)</f>
        <v>-1</v>
      </c>
      <c r="R411" s="36">
        <f>IF(G411='Parameters for scoring'!$U$8,3,0)+IF(G411='Parameters for scoring'!$U$7,2,0)+IF(G411='Parameters for scoring'!$U$10, 1,0)+IF(G411='Parameters for scoring'!$U$9,2,0)+IF(G411='Parameters for scoring'!$U$6,1,0)+IF(G411&gt;'Parameters for scoring'!$U$6,-1,0)+IF(G411&lt;'[1]Parameters for scoring'!$U$10,-1,0)</f>
        <v>2</v>
      </c>
      <c r="S411" s="36">
        <f>IF(H411='Parameters for scoring'!V$8,3,0)+IF(H411='Parameters for scoring'!V$7,2,0)+IF(H411='Parameters for scoring'!V$9,2,0)+IF(H411='Parameters for scoring'!V$6,1,0)+IF(H411='Parameters for scoring'!V$10,1,0)+IF(H411&gt;'Parameters for scoring'!V$6,-1,0)</f>
        <v>-1</v>
      </c>
      <c r="T411" s="36">
        <f>IF(I411='Parameters for scoring'!W$8,3,0)+IF(I411='Parameters for scoring'!W$7,2,0)+IF(I411='Parameters for scoring'!W$6,1,0)+IF(I411&gt;'Parameters for scoring'!W$6,-1,0)</f>
        <v>2</v>
      </c>
      <c r="U411" s="36">
        <f>IF(J411&lt;'Parameters for scoring'!Q$9,1,0)+IF(J411&lt;'Parameters for scoring'!Q$11,-1,0)+IF(J411&lt;'Parameters for scoring'!Q$8,1,0)+IF(J411&lt;'Parameters for scoring'!Q$11,-1,0)+IF(J411&lt;'Parameters for scoring'!Q$7,1,0)+IF(J411&lt;'Parameters for scoring'!Q$11,-2,0)+IF(J411&gt;'Parameters for scoring'!Q$7,-1,0)</f>
        <v>3</v>
      </c>
      <c r="V411" s="36">
        <f>IF(K411=-1, 2,0)+IF(K411=0,3,0)+IF(K411=1, -2,0)+IF(K411&gt;1,-3,0)+IF(K411=-2, 1,0)+IF(K411&lt;-2, -1,0)</f>
        <v>3</v>
      </c>
      <c r="W411" s="36">
        <f>IF(L411&lt;'Parameters for scoring'!R$9,1,0)+IF(L411&lt;'Parameters for scoring'!R$11,-1,0)+IF(L411&lt;'Parameters for scoring'!R$8,1,0)+IF(L411&lt;'Parameters for scoring'!R$12,-1,0)+IF(L411&lt;'Parameters for scoring'!R$7,1,0)+IF(L411&lt;'Parameters for scoring'!R$13,-2,0)+IF(L411&gt;'Parameters for scoring'!R$7,-1,0)</f>
        <v>3</v>
      </c>
      <c r="X411" s="36">
        <f>IF(M411&lt;'Parameters for scoring'!S$9,1,0)+IF(M411&lt;'Parameters for scoring'!S$11,-1,0)+IF(M411&lt;'Parameters for scoring'!S$8,1,0)+IF(M411&lt;'Parameters for scoring'!S$12,-1,0)+IF(M411&lt;'Parameters for scoring'!S$7,1,0)+IF(M411&lt;'Parameters for scoring'!S$13,-2,0)+IF(M411&gt;'Parameters for scoring'!S$7,-1,0)</f>
        <v>2</v>
      </c>
      <c r="Y411" s="36">
        <f>IF(N411&lt;'Parameters for scoring'!T$9,1,0)+IF(N411&lt;'Parameters for scoring'!T$11,-1,0)+IF(N411&lt;'Parameters for scoring'!T$8,1,0)+IF(N411&lt;'Parameters for scoring'!T$12,-1,0)+IF(N411&lt;'Parameters for scoring'!T$7,1,0)+IF(N411&lt;'Parameters for scoring'!T$13,-2,0)+IF(N411&gt;'Parameters for scoring'!T$7,-1,0)</f>
        <v>3</v>
      </c>
      <c r="Z411" s="36">
        <f>SUM(P411:U411)/2+V411+SUM(W411:X411)/2+Y411</f>
        <v>12.5</v>
      </c>
      <c r="AA411" s="39" t="s">
        <v>57</v>
      </c>
    </row>
    <row r="412" spans="1:27" x14ac:dyDescent="0.25">
      <c r="A412" s="42" t="str">
        <f>HYPERLINK("Structures\MMV1167451.png","MMV1167451")</f>
        <v>MMV1167451</v>
      </c>
      <c r="B412" t="s">
        <v>1904</v>
      </c>
      <c r="C412" t="s">
        <v>1905</v>
      </c>
      <c r="D412" t="s">
        <v>1906</v>
      </c>
      <c r="E412">
        <v>496.63</v>
      </c>
      <c r="F412" s="17">
        <v>0.69444444444444442</v>
      </c>
      <c r="G412">
        <v>7</v>
      </c>
      <c r="H412">
        <v>4</v>
      </c>
      <c r="I412">
        <v>1</v>
      </c>
      <c r="J412">
        <v>67.98</v>
      </c>
      <c r="K412">
        <v>0</v>
      </c>
      <c r="L412">
        <v>3.6</v>
      </c>
      <c r="M412">
        <v>-3.05</v>
      </c>
      <c r="N412">
        <v>3.76</v>
      </c>
      <c r="O412" t="s">
        <v>1903</v>
      </c>
      <c r="P412" s="36">
        <f>IF(E412&lt;'Parameters for scoring'!O$9,1,0)+IF(E412&lt;'Parameters for scoring'!O$11,-1,0)+IF(E412&lt;'Parameters for scoring'!O$8,1,0)+IF(E412&lt;'Parameters for scoring'!O$12,-1,0)+IF(E412&lt;'Parameters for scoring'!O$7,1,0)+IF(E412&lt;'Parameters for scoring'!O$13,-2,0)+IF(E412&gt;'Parameters for scoring'!O$7,-1,0)</f>
        <v>1</v>
      </c>
      <c r="Q412" s="36">
        <f>IF(F412&lt;'Parameters for scoring'!P$9,1,0)+IF(F412&lt;'Parameters for scoring'!P$11,-1,0)+IF(F412&lt;'Parameters for scoring'!P$8,1,0)+IF(F412&lt;'Parameters for scoring'!P$12,-1,0)+IF(F412&lt;'Parameters for scoring'!P$7,1,0)+IF(F412&lt;'Parameters for scoring'!P$12,-2,0)+IF(F412&gt;'Parameters for scoring'!P$7,-1,0)</f>
        <v>-1</v>
      </c>
      <c r="R412" s="36">
        <f>IF(G412='Parameters for scoring'!$U$8,3,0)+IF(G412='Parameters for scoring'!$U$7,2,0)+IF(G412='Parameters for scoring'!$U$10, 1,0)+IF(G412='Parameters for scoring'!$U$9,2,0)+IF(G412='Parameters for scoring'!$U$6,1,0)+IF(G412&gt;'Parameters for scoring'!$U$6,-1,0)+IF(G412&lt;'[1]Parameters for scoring'!$U$10,-1,0)</f>
        <v>1</v>
      </c>
      <c r="S412" s="36">
        <f>IF(H412='Parameters for scoring'!V$8,3,0)+IF(H412='Parameters for scoring'!V$7,2,0)+IF(H412='Parameters for scoring'!V$9,2,0)+IF(H412='Parameters for scoring'!V$6,1,0)+IF(H412='Parameters for scoring'!V$10,1,0)+IF(H412&gt;'Parameters for scoring'!V$6,-1,0)</f>
        <v>1</v>
      </c>
      <c r="T412" s="36">
        <f>IF(I412='Parameters for scoring'!W$8,3,0)+IF(I412='Parameters for scoring'!W$7,2,0)+IF(I412='Parameters for scoring'!W$6,1,0)+IF(I412&gt;'Parameters for scoring'!W$6,-1,0)</f>
        <v>2</v>
      </c>
      <c r="U412" s="36">
        <f>IF(J412&lt;'Parameters for scoring'!Q$9,1,0)+IF(J412&lt;'Parameters for scoring'!Q$11,-1,0)+IF(J412&lt;'Parameters for scoring'!Q$8,1,0)+IF(J412&lt;'Parameters for scoring'!Q$11,-1,0)+IF(J412&lt;'Parameters for scoring'!Q$7,1,0)+IF(J412&lt;'Parameters for scoring'!Q$11,-2,0)+IF(J412&gt;'Parameters for scoring'!Q$7,-1,0)</f>
        <v>3</v>
      </c>
      <c r="V412" s="36">
        <f>IF(K412=-1, 2,0)+IF(K412=0,3,0)+IF(K412=1, -2,0)+IF(K412&gt;1,-3,0)+IF(K412=-2, 1,0)+IF(K412&lt;-2, -1,0)</f>
        <v>3</v>
      </c>
      <c r="W412" s="36">
        <f>IF(L412&lt;'Parameters for scoring'!R$9,1,0)+IF(L412&lt;'Parameters for scoring'!R$11,-1,0)+IF(L412&lt;'Parameters for scoring'!R$8,1,0)+IF(L412&lt;'Parameters for scoring'!R$12,-1,0)+IF(L412&lt;'Parameters for scoring'!R$7,1,0)+IF(L412&lt;'Parameters for scoring'!R$13,-2,0)+IF(L412&gt;'Parameters for scoring'!R$7,-1,0)</f>
        <v>3</v>
      </c>
      <c r="X412" s="36">
        <f>IF(M412&lt;'Parameters for scoring'!S$9,1,0)+IF(M412&lt;'Parameters for scoring'!S$11,-1,0)+IF(M412&lt;'Parameters for scoring'!S$8,1,0)+IF(M412&lt;'Parameters for scoring'!S$12,-1,0)+IF(M412&lt;'Parameters for scoring'!S$7,1,0)+IF(M412&lt;'Parameters for scoring'!S$13,-2,0)+IF(M412&gt;'Parameters for scoring'!S$7,-1,0)</f>
        <v>3</v>
      </c>
      <c r="Y412" s="36">
        <f>IF(N412&lt;'Parameters for scoring'!T$9,1,0)+IF(N412&lt;'Parameters for scoring'!T$11,-1,0)+IF(N412&lt;'Parameters for scoring'!T$8,1,0)+IF(N412&lt;'Parameters for scoring'!T$12,-1,0)+IF(N412&lt;'Parameters for scoring'!T$7,1,0)+IF(N412&lt;'Parameters for scoring'!T$13,-2,0)+IF(N412&gt;'Parameters for scoring'!T$7,-1,0)</f>
        <v>3</v>
      </c>
      <c r="Z412" s="36">
        <f>SUM(P412:U412)/2+V412+SUM(W412:X412)/2+Y412</f>
        <v>12.5</v>
      </c>
      <c r="AA412" s="39" t="s">
        <v>57</v>
      </c>
    </row>
    <row r="413" spans="1:27" x14ac:dyDescent="0.25">
      <c r="A413" s="42" t="str">
        <f>HYPERLINK("Structures\MMV1427822.png","MMV1427822")</f>
        <v>MMV1427822</v>
      </c>
      <c r="B413" t="s">
        <v>1122</v>
      </c>
      <c r="C413" t="s">
        <v>1123</v>
      </c>
      <c r="D413" t="s">
        <v>1124</v>
      </c>
      <c r="E413">
        <v>342.41</v>
      </c>
      <c r="F413" s="41">
        <v>0.5</v>
      </c>
      <c r="G413">
        <v>2</v>
      </c>
      <c r="H413">
        <v>3</v>
      </c>
      <c r="I413">
        <v>2</v>
      </c>
      <c r="J413">
        <v>59.59</v>
      </c>
      <c r="K413">
        <v>0</v>
      </c>
      <c r="L413">
        <v>3.28</v>
      </c>
      <c r="M413">
        <v>-6.72</v>
      </c>
      <c r="N413">
        <v>3.28</v>
      </c>
      <c r="O413" t="s">
        <v>1121</v>
      </c>
      <c r="P413" s="36">
        <f>IF(E413&lt;'Parameters for scoring'!O$9,1,0)+IF(E413&lt;'Parameters for scoring'!O$11,-1,0)+IF(E413&lt;'Parameters for scoring'!O$8,1,0)+IF(E413&lt;'Parameters for scoring'!O$12,-1,0)+IF(E413&lt;'Parameters for scoring'!O$7,1,0)+IF(E413&lt;'Parameters for scoring'!O$13,-2,0)+IF(E413&gt;'Parameters for scoring'!O$7,-1,0)</f>
        <v>3</v>
      </c>
      <c r="Q413" s="36">
        <f>IF(F413&lt;'Parameters for scoring'!P$9,1,0)+IF(F413&lt;'Parameters for scoring'!P$11,-1,0)+IF(F413&lt;'Parameters for scoring'!P$8,1,0)+IF(F413&lt;'Parameters for scoring'!P$12,-1,0)+IF(F413&lt;'Parameters for scoring'!P$7,1,0)+IF(F413&lt;'Parameters for scoring'!P$12,-2,0)+IF(F413&gt;'Parameters for scoring'!P$7,-1,0)</f>
        <v>1</v>
      </c>
      <c r="R413" s="36">
        <f>IF(G413='Parameters for scoring'!$U$8,3,0)+IF(G413='Parameters for scoring'!$U$7,2,0)+IF(G413='Parameters for scoring'!$U$10, 1,0)+IF(G413='Parameters for scoring'!$U$9,2,0)+IF(G413='Parameters for scoring'!$U$6,1,0)+IF(G413&gt;'Parameters for scoring'!$U$6,-1,0)+IF(G413&lt;'[1]Parameters for scoring'!$U$10,-1,0)</f>
        <v>-1</v>
      </c>
      <c r="S413" s="36">
        <f>IF(H413='Parameters for scoring'!V$8,3,0)+IF(H413='Parameters for scoring'!V$7,2,0)+IF(H413='Parameters for scoring'!V$9,2,0)+IF(H413='Parameters for scoring'!V$6,1,0)+IF(H413='Parameters for scoring'!V$10,1,0)+IF(H413&gt;'Parameters for scoring'!V$6,-1,0)</f>
        <v>2</v>
      </c>
      <c r="T413" s="36">
        <f>IF(I413='Parameters for scoring'!W$8,3,0)+IF(I413='Parameters for scoring'!W$7,2,0)+IF(I413='Parameters for scoring'!W$6,1,0)+IF(I413&gt;'Parameters for scoring'!W$6,-1,0)</f>
        <v>1</v>
      </c>
      <c r="U413" s="36">
        <f>IF(J413&lt;'Parameters for scoring'!Q$9,1,0)+IF(J413&lt;'Parameters for scoring'!Q$11,-1,0)+IF(J413&lt;'Parameters for scoring'!Q$8,1,0)+IF(J413&lt;'Parameters for scoring'!Q$11,-1,0)+IF(J413&lt;'Parameters for scoring'!Q$7,1,0)+IF(J413&lt;'Parameters for scoring'!Q$11,-2,0)+IF(J413&gt;'Parameters for scoring'!Q$7,-1,0)</f>
        <v>3</v>
      </c>
      <c r="V413" s="36">
        <f>IF(K413=-1, 2,0)+IF(K413=0,3,0)+IF(K413=1, -2,0)+IF(K413&gt;1,-3,0)+IF(K413=-2, 1,0)+IF(K413&lt;-2, -1,0)</f>
        <v>3</v>
      </c>
      <c r="W413" s="36">
        <f>IF(L413&lt;'Parameters for scoring'!R$9,1,0)+IF(L413&lt;'Parameters for scoring'!R$11,-1,0)+IF(L413&lt;'Parameters for scoring'!R$8,1,0)+IF(L413&lt;'Parameters for scoring'!R$12,-1,0)+IF(L413&lt;'Parameters for scoring'!R$7,1,0)+IF(L413&lt;'Parameters for scoring'!R$13,-2,0)+IF(L413&gt;'Parameters for scoring'!R$7,-1,0)</f>
        <v>3</v>
      </c>
      <c r="X413" s="36">
        <f>IF(M413&lt;'Parameters for scoring'!S$9,1,0)+IF(M413&lt;'Parameters for scoring'!S$11,-1,0)+IF(M413&lt;'Parameters for scoring'!S$8,1,0)+IF(M413&lt;'Parameters for scoring'!S$12,-1,0)+IF(M413&lt;'Parameters for scoring'!S$7,1,0)+IF(M413&lt;'Parameters for scoring'!S$13,-2,0)+IF(M413&gt;'Parameters for scoring'!S$7,-1,0)</f>
        <v>1</v>
      </c>
      <c r="Y413" s="36">
        <f>IF(N413&lt;'Parameters for scoring'!T$9,1,0)+IF(N413&lt;'Parameters for scoring'!T$11,-1,0)+IF(N413&lt;'Parameters for scoring'!T$8,1,0)+IF(N413&lt;'Parameters for scoring'!T$12,-1,0)+IF(N413&lt;'Parameters for scoring'!T$7,1,0)+IF(N413&lt;'Parameters for scoring'!T$13,-2,0)+IF(N413&gt;'Parameters for scoring'!T$7,-1,0)</f>
        <v>3</v>
      </c>
      <c r="Z413" s="36">
        <f>SUM(P413:U413)/2+V413+SUM(W413:X413)/2+Y413</f>
        <v>12.5</v>
      </c>
      <c r="AA413" s="39" t="s">
        <v>57</v>
      </c>
    </row>
    <row r="414" spans="1:27" x14ac:dyDescent="0.25">
      <c r="A414" s="42" t="str">
        <f>HYPERLINK("Structures\MMV1480971.png","MMV1480971")</f>
        <v>MMV1480971</v>
      </c>
      <c r="B414" t="s">
        <v>1203</v>
      </c>
      <c r="C414" t="s">
        <v>1204</v>
      </c>
      <c r="D414" t="s">
        <v>1205</v>
      </c>
      <c r="E414">
        <v>361.48899999999998</v>
      </c>
      <c r="F414" s="41">
        <v>0.55555555555555558</v>
      </c>
      <c r="G414">
        <v>2</v>
      </c>
      <c r="H414">
        <v>2</v>
      </c>
      <c r="I414">
        <v>1</v>
      </c>
      <c r="J414">
        <v>39.340000000000003</v>
      </c>
      <c r="K414">
        <v>0</v>
      </c>
      <c r="L414">
        <v>4.8499999999999996</v>
      </c>
      <c r="M414">
        <v>-5.99</v>
      </c>
      <c r="N414">
        <v>4.8499999999999996</v>
      </c>
      <c r="O414" t="s">
        <v>1202</v>
      </c>
      <c r="P414" s="36">
        <f>IF(E414&lt;'Parameters for scoring'!O$9,1,0)+IF(E414&lt;'Parameters for scoring'!O$11,-1,0)+IF(E414&lt;'Parameters for scoring'!O$8,1,0)+IF(E414&lt;'Parameters for scoring'!O$12,-1,0)+IF(E414&lt;'Parameters for scoring'!O$7,1,0)+IF(E414&lt;'Parameters for scoring'!O$13,-2,0)+IF(E414&gt;'Parameters for scoring'!O$7,-1,0)</f>
        <v>3</v>
      </c>
      <c r="Q414" s="36">
        <f>IF(F414&lt;'Parameters for scoring'!P$9,1,0)+IF(F414&lt;'Parameters for scoring'!P$11,-1,0)+IF(F414&lt;'Parameters for scoring'!P$8,1,0)+IF(F414&lt;'Parameters for scoring'!P$12,-1,0)+IF(F414&lt;'Parameters for scoring'!P$7,1,0)+IF(F414&lt;'Parameters for scoring'!P$12,-2,0)+IF(F414&gt;'Parameters for scoring'!P$7,-1,0)</f>
        <v>1</v>
      </c>
      <c r="R414" s="36">
        <f>IF(G414='Parameters for scoring'!$U$8,3,0)+IF(G414='Parameters for scoring'!$U$7,2,0)+IF(G414='Parameters for scoring'!$U$10, 1,0)+IF(G414='Parameters for scoring'!$U$9,2,0)+IF(G414='Parameters for scoring'!$U$6,1,0)+IF(G414&gt;'Parameters for scoring'!$U$6,-1,0)+IF(G414&lt;'[1]Parameters for scoring'!$U$10,-1,0)</f>
        <v>-1</v>
      </c>
      <c r="S414" s="36">
        <f>IF(H414='Parameters for scoring'!V$8,3,0)+IF(H414='Parameters for scoring'!V$7,2,0)+IF(H414='Parameters for scoring'!V$9,2,0)+IF(H414='Parameters for scoring'!V$6,1,0)+IF(H414='Parameters for scoring'!V$10,1,0)+IF(H414&gt;'Parameters for scoring'!V$6,-1,0)</f>
        <v>3</v>
      </c>
      <c r="T414" s="36">
        <f>IF(I414='Parameters for scoring'!W$8,3,0)+IF(I414='Parameters for scoring'!W$7,2,0)+IF(I414='Parameters for scoring'!W$6,1,0)+IF(I414&gt;'Parameters for scoring'!W$6,-1,0)</f>
        <v>2</v>
      </c>
      <c r="U414" s="36">
        <f>IF(J414&lt;'Parameters for scoring'!Q$9,1,0)+IF(J414&lt;'Parameters for scoring'!Q$11,-1,0)+IF(J414&lt;'Parameters for scoring'!Q$8,1,0)+IF(J414&lt;'Parameters for scoring'!Q$11,-1,0)+IF(J414&lt;'Parameters for scoring'!Q$7,1,0)+IF(J414&lt;'Parameters for scoring'!Q$11,-2,0)+IF(J414&gt;'Parameters for scoring'!Q$7,-1,0)</f>
        <v>3</v>
      </c>
      <c r="V414" s="36">
        <f>IF(K414=-1, 2,0)+IF(K414=0,3,0)+IF(K414=1, -2,0)+IF(K414&gt;1,-3,0)+IF(K414=-2, 1,0)+IF(K414&lt;-2, -1,0)</f>
        <v>3</v>
      </c>
      <c r="W414" s="36">
        <f>IF(L414&lt;'Parameters for scoring'!R$9,1,0)+IF(L414&lt;'Parameters for scoring'!R$11,-1,0)+IF(L414&lt;'Parameters for scoring'!R$8,1,0)+IF(L414&lt;'Parameters for scoring'!R$12,-1,0)+IF(L414&lt;'Parameters for scoring'!R$7,1,0)+IF(L414&lt;'Parameters for scoring'!R$13,-2,0)+IF(L414&gt;'Parameters for scoring'!R$7,-1,0)</f>
        <v>2</v>
      </c>
      <c r="X414" s="36">
        <f>IF(M414&lt;'Parameters for scoring'!S$9,1,0)+IF(M414&lt;'Parameters for scoring'!S$11,-1,0)+IF(M414&lt;'Parameters for scoring'!S$8,1,0)+IF(M414&lt;'Parameters for scoring'!S$12,-1,0)+IF(M414&lt;'Parameters for scoring'!S$7,1,0)+IF(M414&lt;'Parameters for scoring'!S$13,-2,0)+IF(M414&gt;'Parameters for scoring'!S$7,-1,0)</f>
        <v>2</v>
      </c>
      <c r="Y414" s="36">
        <f>IF(N414&lt;'Parameters for scoring'!T$9,1,0)+IF(N414&lt;'Parameters for scoring'!T$11,-1,0)+IF(N414&lt;'Parameters for scoring'!T$8,1,0)+IF(N414&lt;'Parameters for scoring'!T$12,-1,0)+IF(N414&lt;'Parameters for scoring'!T$7,1,0)+IF(N414&lt;'Parameters for scoring'!T$13,-2,0)+IF(N414&gt;'Parameters for scoring'!T$7,-1,0)</f>
        <v>2</v>
      </c>
      <c r="Z414" s="36">
        <f>SUM(P414:U414)/2+V414+SUM(W414:X414)/2+Y414</f>
        <v>12.5</v>
      </c>
      <c r="AA414" s="39" t="s">
        <v>57</v>
      </c>
    </row>
    <row r="415" spans="1:27" x14ac:dyDescent="0.25">
      <c r="A415" s="42" t="str">
        <f>HYPERLINK("Structures\MMV077993.png","MMV077993")</f>
        <v>MMV077993</v>
      </c>
      <c r="B415" t="s">
        <v>1238</v>
      </c>
      <c r="C415" t="s">
        <v>1239</v>
      </c>
      <c r="D415" t="s">
        <v>1240</v>
      </c>
      <c r="E415">
        <v>319.339</v>
      </c>
      <c r="F415" s="41">
        <v>0.875</v>
      </c>
      <c r="G415">
        <v>2</v>
      </c>
      <c r="H415">
        <v>3</v>
      </c>
      <c r="I415">
        <v>1</v>
      </c>
      <c r="J415">
        <v>46.92</v>
      </c>
      <c r="K415">
        <v>0</v>
      </c>
      <c r="L415">
        <v>1.93</v>
      </c>
      <c r="M415">
        <v>-6.1</v>
      </c>
      <c r="N415">
        <v>3.32</v>
      </c>
      <c r="O415" t="s">
        <v>2506</v>
      </c>
      <c r="P415" s="36">
        <f>IF(E415&lt;'Parameters for scoring'!O$9,1,0)+IF(E415&lt;'Parameters for scoring'!O$11,-1,0)+IF(E415&lt;'Parameters for scoring'!O$8,1,0)+IF(E415&lt;'Parameters for scoring'!O$12,-1,0)+IF(E415&lt;'Parameters for scoring'!O$7,1,0)+IF(E415&lt;'Parameters for scoring'!O$13,-2,0)+IF(E415&gt;'Parameters for scoring'!O$7,-1,0)</f>
        <v>3</v>
      </c>
      <c r="Q415" s="36">
        <f>IF(F415&lt;'Parameters for scoring'!P$9,1,0)+IF(F415&lt;'Parameters for scoring'!P$11,-1,0)+IF(F415&lt;'Parameters for scoring'!P$8,1,0)+IF(F415&lt;'Parameters for scoring'!P$12,-1,0)+IF(F415&lt;'Parameters for scoring'!P$7,1,0)+IF(F415&lt;'Parameters for scoring'!P$12,-2,0)+IF(F415&gt;'Parameters for scoring'!P$7,-1,0)</f>
        <v>-1</v>
      </c>
      <c r="R415" s="36">
        <f>IF(G415='Parameters for scoring'!$U$8,3,0)+IF(G415='Parameters for scoring'!$U$7,2,0)+IF(G415='Parameters for scoring'!$U$10, 1,0)+IF(G415='Parameters for scoring'!$U$9,2,0)+IF(G415='Parameters for scoring'!$U$6,1,0)+IF(G415&gt;'Parameters for scoring'!$U$6,-1,0)+IF(G415&lt;'[1]Parameters for scoring'!$U$10,-1,0)</f>
        <v>-1</v>
      </c>
      <c r="S415" s="36">
        <f>IF(H415='Parameters for scoring'!V$8,3,0)+IF(H415='Parameters for scoring'!V$7,2,0)+IF(H415='Parameters for scoring'!V$9,2,0)+IF(H415='Parameters for scoring'!V$6,1,0)+IF(H415='Parameters for scoring'!V$10,1,0)+IF(H415&gt;'Parameters for scoring'!V$6,-1,0)</f>
        <v>2</v>
      </c>
      <c r="T415" s="36">
        <f>IF(I415='Parameters for scoring'!W$8,3,0)+IF(I415='Parameters for scoring'!W$7,2,0)+IF(I415='Parameters for scoring'!W$6,1,0)+IF(I415&gt;'Parameters for scoring'!W$6,-1,0)</f>
        <v>2</v>
      </c>
      <c r="U415" s="36">
        <f>IF(J415&lt;'Parameters for scoring'!Q$9,1,0)+IF(J415&lt;'Parameters for scoring'!Q$11,-1,0)+IF(J415&lt;'Parameters for scoring'!Q$8,1,0)+IF(J415&lt;'Parameters for scoring'!Q$11,-1,0)+IF(J415&lt;'Parameters for scoring'!Q$7,1,0)+IF(J415&lt;'Parameters for scoring'!Q$11,-2,0)+IF(J415&gt;'Parameters for scoring'!Q$7,-1,0)</f>
        <v>3</v>
      </c>
      <c r="V415" s="36">
        <f>IF(K415=-1, 2,0)+IF(K415=0,3,0)+IF(K415=1, -2,0)+IF(K415&gt;1,-3,0)+IF(K415=-2, 1,0)+IF(K415&lt;-2, -1,0)</f>
        <v>3</v>
      </c>
      <c r="W415" s="36">
        <f>IF(L415&lt;'Parameters for scoring'!R$9,1,0)+IF(L415&lt;'Parameters for scoring'!R$11,-1,0)+IF(L415&lt;'Parameters for scoring'!R$8,1,0)+IF(L415&lt;'Parameters for scoring'!R$12,-1,0)+IF(L415&lt;'Parameters for scoring'!R$7,1,0)+IF(L415&lt;'Parameters for scoring'!R$13,-2,0)+IF(L415&gt;'Parameters for scoring'!R$7,-1,0)</f>
        <v>3</v>
      </c>
      <c r="X415" s="36">
        <f>IF(M415&lt;'Parameters for scoring'!S$9,1,0)+IF(M415&lt;'Parameters for scoring'!S$11,-1,0)+IF(M415&lt;'Parameters for scoring'!S$8,1,0)+IF(M415&lt;'Parameters for scoring'!S$12,-1,0)+IF(M415&lt;'Parameters for scoring'!S$7,1,0)+IF(M415&lt;'Parameters for scoring'!S$13,-2,0)+IF(M415&gt;'Parameters for scoring'!S$7,-1,0)</f>
        <v>2</v>
      </c>
      <c r="Y415" s="36">
        <f>IF(N415&lt;'Parameters for scoring'!T$9,1,0)+IF(N415&lt;'Parameters for scoring'!T$11,-1,0)+IF(N415&lt;'Parameters for scoring'!T$8,1,0)+IF(N415&lt;'Parameters for scoring'!T$12,-1,0)+IF(N415&lt;'Parameters for scoring'!T$7,1,0)+IF(N415&lt;'Parameters for scoring'!T$13,-2,0)+IF(N415&gt;'Parameters for scoring'!T$7,-1,0)</f>
        <v>3</v>
      </c>
      <c r="Z415" s="36">
        <f>SUM(P415:U415)/2+V415+SUM(W415:X415)/2+Y415</f>
        <v>12.5</v>
      </c>
      <c r="AA415" s="39" t="s">
        <v>57</v>
      </c>
    </row>
    <row r="416" spans="1:27" x14ac:dyDescent="0.25">
      <c r="A416" s="42" t="str">
        <f>HYPERLINK("Structures\MMV1068837.png","MMV1068837")</f>
        <v>MMV1068837</v>
      </c>
      <c r="B416" t="s">
        <v>1270</v>
      </c>
      <c r="C416" t="s">
        <v>1271</v>
      </c>
      <c r="D416" t="s">
        <v>919</v>
      </c>
      <c r="E416">
        <v>300.42</v>
      </c>
      <c r="F416" s="17">
        <v>0.52380952380952384</v>
      </c>
      <c r="G416">
        <v>2</v>
      </c>
      <c r="H416">
        <v>2</v>
      </c>
      <c r="I416">
        <v>1</v>
      </c>
      <c r="J416">
        <v>41.99</v>
      </c>
      <c r="K416">
        <v>0</v>
      </c>
      <c r="L416">
        <v>5.34</v>
      </c>
      <c r="M416">
        <v>-5.57</v>
      </c>
      <c r="N416">
        <v>5.34</v>
      </c>
      <c r="O416" t="s">
        <v>1269</v>
      </c>
      <c r="P416" s="36">
        <f>IF(E416&lt;'Parameters for scoring'!O$9,1,0)+IF(E416&lt;'Parameters for scoring'!O$11,-1,0)+IF(E416&lt;'Parameters for scoring'!O$8,1,0)+IF(E416&lt;'Parameters for scoring'!O$12,-1,0)+IF(E416&lt;'Parameters for scoring'!O$7,1,0)+IF(E416&lt;'Parameters for scoring'!O$13,-2,0)+IF(E416&gt;'Parameters for scoring'!O$7,-1,0)</f>
        <v>3</v>
      </c>
      <c r="Q416" s="36">
        <f>IF(F416&lt;'Parameters for scoring'!P$9,1,0)+IF(F416&lt;'Parameters for scoring'!P$11,-1,0)+IF(F416&lt;'Parameters for scoring'!P$8,1,0)+IF(F416&lt;'Parameters for scoring'!P$12,-1,0)+IF(F416&lt;'Parameters for scoring'!P$7,1,0)+IF(F416&lt;'Parameters for scoring'!P$12,-2,0)+IF(F416&gt;'Parameters for scoring'!P$7,-1,0)</f>
        <v>1</v>
      </c>
      <c r="R416" s="36">
        <f>IF(G416='Parameters for scoring'!$U$8,3,0)+IF(G416='Parameters for scoring'!$U$7,2,0)+IF(G416='Parameters for scoring'!$U$10, 1,0)+IF(G416='Parameters for scoring'!$U$9,2,0)+IF(G416='Parameters for scoring'!$U$6,1,0)+IF(G416&gt;'Parameters for scoring'!$U$6,-1,0)+IF(G416&lt;'[1]Parameters for scoring'!$U$10,-1,0)</f>
        <v>-1</v>
      </c>
      <c r="S416" s="36">
        <f>IF(H416='Parameters for scoring'!V$8,3,0)+IF(H416='Parameters for scoring'!V$7,2,0)+IF(H416='Parameters for scoring'!V$9,2,0)+IF(H416='Parameters for scoring'!V$6,1,0)+IF(H416='Parameters for scoring'!V$10,1,0)+IF(H416&gt;'Parameters for scoring'!V$6,-1,0)</f>
        <v>3</v>
      </c>
      <c r="T416" s="36">
        <f>IF(I416='Parameters for scoring'!W$8,3,0)+IF(I416='Parameters for scoring'!W$7,2,0)+IF(I416='Parameters for scoring'!W$6,1,0)+IF(I416&gt;'Parameters for scoring'!W$6,-1,0)</f>
        <v>2</v>
      </c>
      <c r="U416" s="36">
        <f>IF(J416&lt;'Parameters for scoring'!Q$9,1,0)+IF(J416&lt;'Parameters for scoring'!Q$11,-1,0)+IF(J416&lt;'Parameters for scoring'!Q$8,1,0)+IF(J416&lt;'Parameters for scoring'!Q$11,-1,0)+IF(J416&lt;'Parameters for scoring'!Q$7,1,0)+IF(J416&lt;'Parameters for scoring'!Q$11,-2,0)+IF(J416&gt;'Parameters for scoring'!Q$7,-1,0)</f>
        <v>3</v>
      </c>
      <c r="V416" s="36">
        <f>IF(K416=-1, 2,0)+IF(K416=0,3,0)+IF(K416=1, -2,0)+IF(K416&gt;1,-3,0)+IF(K416=-2, 1,0)+IF(K416&lt;-2, -1,0)</f>
        <v>3</v>
      </c>
      <c r="W416" s="36">
        <f>IF(L416&lt;'Parameters for scoring'!R$9,1,0)+IF(L416&lt;'Parameters for scoring'!R$11,-1,0)+IF(L416&lt;'Parameters for scoring'!R$8,1,0)+IF(L416&lt;'Parameters for scoring'!R$12,-1,0)+IF(L416&lt;'Parameters for scoring'!R$7,1,0)+IF(L416&lt;'Parameters for scoring'!R$13,-2,0)+IF(L416&gt;'Parameters for scoring'!R$7,-1,0)</f>
        <v>2</v>
      </c>
      <c r="X416" s="36">
        <f>IF(M416&lt;'Parameters for scoring'!S$9,1,0)+IF(M416&lt;'Parameters for scoring'!S$11,-1,0)+IF(M416&lt;'Parameters for scoring'!S$8,1,0)+IF(M416&lt;'Parameters for scoring'!S$12,-1,0)+IF(M416&lt;'Parameters for scoring'!S$7,1,0)+IF(M416&lt;'Parameters for scoring'!S$13,-2,0)+IF(M416&gt;'Parameters for scoring'!S$7,-1,0)</f>
        <v>2</v>
      </c>
      <c r="Y416" s="36">
        <f>IF(N416&lt;'Parameters for scoring'!T$9,1,0)+IF(N416&lt;'Parameters for scoring'!T$11,-1,0)+IF(N416&lt;'Parameters for scoring'!T$8,1,0)+IF(N416&lt;'Parameters for scoring'!T$12,-1,0)+IF(N416&lt;'Parameters for scoring'!T$7,1,0)+IF(N416&lt;'Parameters for scoring'!T$13,-2,0)+IF(N416&gt;'Parameters for scoring'!T$7,-1,0)</f>
        <v>2</v>
      </c>
      <c r="Z416" s="36">
        <f>SUM(P416:U416)/2+V416+SUM(W416:X416)/2+Y416</f>
        <v>12.5</v>
      </c>
      <c r="AA416" s="39" t="s">
        <v>57</v>
      </c>
    </row>
    <row r="417" spans="1:27" x14ac:dyDescent="0.25">
      <c r="A417" s="42" t="str">
        <f>HYPERLINK("Structures\MMV1470157.png","MMV1470157")</f>
        <v>MMV1470157</v>
      </c>
      <c r="B417" t="s">
        <v>1304</v>
      </c>
      <c r="C417" t="s">
        <v>1305</v>
      </c>
      <c r="D417" t="s">
        <v>166</v>
      </c>
      <c r="E417">
        <v>283.375</v>
      </c>
      <c r="F417" s="17">
        <v>0.5714285714285714</v>
      </c>
      <c r="G417">
        <v>2</v>
      </c>
      <c r="H417">
        <v>4</v>
      </c>
      <c r="I417">
        <v>1</v>
      </c>
      <c r="J417">
        <v>44.7</v>
      </c>
      <c r="K417">
        <v>0</v>
      </c>
      <c r="L417">
        <v>1.46</v>
      </c>
      <c r="M417">
        <v>-3.4</v>
      </c>
      <c r="N417">
        <v>1.24</v>
      </c>
      <c r="O417" t="s">
        <v>1303</v>
      </c>
      <c r="P417" s="36">
        <f>IF(E417&lt;'Parameters for scoring'!O$9,1,0)+IF(E417&lt;'Parameters for scoring'!O$11,-1,0)+IF(E417&lt;'Parameters for scoring'!O$8,1,0)+IF(E417&lt;'Parameters for scoring'!O$12,-1,0)+IF(E417&lt;'Parameters for scoring'!O$7,1,0)+IF(E417&lt;'Parameters for scoring'!O$13,-2,0)+IF(E417&gt;'Parameters for scoring'!O$7,-1,0)</f>
        <v>3</v>
      </c>
      <c r="Q417" s="36">
        <f>IF(F417&lt;'Parameters for scoring'!P$9,1,0)+IF(F417&lt;'Parameters for scoring'!P$11,-1,0)+IF(F417&lt;'Parameters for scoring'!P$8,1,0)+IF(F417&lt;'Parameters for scoring'!P$12,-1,0)+IF(F417&lt;'Parameters for scoring'!P$7,1,0)+IF(F417&lt;'Parameters for scoring'!P$12,-2,0)+IF(F417&gt;'Parameters for scoring'!P$7,-1,0)</f>
        <v>1</v>
      </c>
      <c r="R417" s="36">
        <f>IF(G417='Parameters for scoring'!$U$8,3,0)+IF(G417='Parameters for scoring'!$U$7,2,0)+IF(G417='Parameters for scoring'!$U$10, 1,0)+IF(G417='Parameters for scoring'!$U$9,2,0)+IF(G417='Parameters for scoring'!$U$6,1,0)+IF(G417&gt;'Parameters for scoring'!$U$6,-1,0)+IF(G417&lt;'[1]Parameters for scoring'!$U$10,-1,0)</f>
        <v>-1</v>
      </c>
      <c r="S417" s="36">
        <f>IF(H417='Parameters for scoring'!V$8,3,0)+IF(H417='Parameters for scoring'!V$7,2,0)+IF(H417='Parameters for scoring'!V$9,2,0)+IF(H417='Parameters for scoring'!V$6,1,0)+IF(H417='Parameters for scoring'!V$10,1,0)+IF(H417&gt;'Parameters for scoring'!V$6,-1,0)</f>
        <v>1</v>
      </c>
      <c r="T417" s="36">
        <f>IF(I417='Parameters for scoring'!W$8,3,0)+IF(I417='Parameters for scoring'!W$7,2,0)+IF(I417='Parameters for scoring'!W$6,1,0)+IF(I417&gt;'Parameters for scoring'!W$6,-1,0)</f>
        <v>2</v>
      </c>
      <c r="U417" s="36">
        <f>IF(J417&lt;'Parameters for scoring'!Q$9,1,0)+IF(J417&lt;'Parameters for scoring'!Q$11,-1,0)+IF(J417&lt;'Parameters for scoring'!Q$8,1,0)+IF(J417&lt;'Parameters for scoring'!Q$11,-1,0)+IF(J417&lt;'Parameters for scoring'!Q$7,1,0)+IF(J417&lt;'Parameters for scoring'!Q$11,-2,0)+IF(J417&gt;'Parameters for scoring'!Q$7,-1,0)</f>
        <v>3</v>
      </c>
      <c r="V417" s="36">
        <f>IF(K417=-1, 2,0)+IF(K417=0,3,0)+IF(K417=1, -2,0)+IF(K417&gt;1,-3,0)+IF(K417=-2, 1,0)+IF(K417&lt;-2, -1,0)</f>
        <v>3</v>
      </c>
      <c r="W417" s="36">
        <f>IF(L417&lt;'Parameters for scoring'!R$9,1,0)+IF(L417&lt;'Parameters for scoring'!R$11,-1,0)+IF(L417&lt;'Parameters for scoring'!R$8,1,0)+IF(L417&lt;'Parameters for scoring'!R$12,-1,0)+IF(L417&lt;'Parameters for scoring'!R$7,1,0)+IF(L417&lt;'Parameters for scoring'!R$13,-2,0)+IF(L417&gt;'Parameters for scoring'!R$7,-1,0)</f>
        <v>3</v>
      </c>
      <c r="X417" s="36">
        <f>IF(M417&lt;'Parameters for scoring'!S$9,1,0)+IF(M417&lt;'Parameters for scoring'!S$11,-1,0)+IF(M417&lt;'Parameters for scoring'!S$8,1,0)+IF(M417&lt;'Parameters for scoring'!S$12,-1,0)+IF(M417&lt;'Parameters for scoring'!S$7,1,0)+IF(M417&lt;'Parameters for scoring'!S$13,-2,0)+IF(M417&gt;'Parameters for scoring'!S$7,-1,0)</f>
        <v>3</v>
      </c>
      <c r="Y417" s="36">
        <f>IF(N417&lt;'Parameters for scoring'!T$9,1,0)+IF(N417&lt;'Parameters for scoring'!T$11,-1,0)+IF(N417&lt;'Parameters for scoring'!T$8,1,0)+IF(N417&lt;'Parameters for scoring'!T$12,-1,0)+IF(N417&lt;'Parameters for scoring'!T$7,1,0)+IF(N417&lt;'Parameters for scoring'!T$13,-2,0)+IF(N417&gt;'Parameters for scoring'!T$7,-1,0)</f>
        <v>2</v>
      </c>
      <c r="Z417" s="36">
        <f>SUM(P417:U417)/2+V417+SUM(W417:X417)/2+Y417</f>
        <v>12.5</v>
      </c>
      <c r="AA417" s="39" t="s">
        <v>57</v>
      </c>
    </row>
    <row r="418" spans="1:27" x14ac:dyDescent="0.25">
      <c r="A418" s="42" t="str">
        <f>HYPERLINK("Structures\MMV1458346.png","MMV1458346")</f>
        <v>MMV1458346</v>
      </c>
      <c r="B418" t="s">
        <v>1336</v>
      </c>
      <c r="C418" t="s">
        <v>1337</v>
      </c>
      <c r="D418" t="s">
        <v>1338</v>
      </c>
      <c r="E418">
        <v>326.35199999999998</v>
      </c>
      <c r="F418" s="17">
        <v>0.5</v>
      </c>
      <c r="G418">
        <v>2</v>
      </c>
      <c r="H418">
        <v>4</v>
      </c>
      <c r="I418">
        <v>2</v>
      </c>
      <c r="J418">
        <v>76.66</v>
      </c>
      <c r="K418">
        <v>0</v>
      </c>
      <c r="L418">
        <v>2.39</v>
      </c>
      <c r="M418">
        <v>-5.24</v>
      </c>
      <c r="N418">
        <v>2.39</v>
      </c>
      <c r="O418" t="s">
        <v>1335</v>
      </c>
      <c r="P418" s="36">
        <f>IF(E418&lt;'Parameters for scoring'!O$9,1,0)+IF(E418&lt;'Parameters for scoring'!O$11,-1,0)+IF(E418&lt;'Parameters for scoring'!O$8,1,0)+IF(E418&lt;'Parameters for scoring'!O$12,-1,0)+IF(E418&lt;'Parameters for scoring'!O$7,1,0)+IF(E418&lt;'Parameters for scoring'!O$13,-2,0)+IF(E418&gt;'Parameters for scoring'!O$7,-1,0)</f>
        <v>3</v>
      </c>
      <c r="Q418" s="36">
        <f>IF(F418&lt;'Parameters for scoring'!P$9,1,0)+IF(F418&lt;'Parameters for scoring'!P$11,-1,0)+IF(F418&lt;'Parameters for scoring'!P$8,1,0)+IF(F418&lt;'Parameters for scoring'!P$12,-1,0)+IF(F418&lt;'Parameters for scoring'!P$7,1,0)+IF(F418&lt;'Parameters for scoring'!P$12,-2,0)+IF(F418&gt;'Parameters for scoring'!P$7,-1,0)</f>
        <v>1</v>
      </c>
      <c r="R418" s="36">
        <f>IF(G418='Parameters for scoring'!$U$8,3,0)+IF(G418='Parameters for scoring'!$U$7,2,0)+IF(G418='Parameters for scoring'!$U$10, 1,0)+IF(G418='Parameters for scoring'!$U$9,2,0)+IF(G418='Parameters for scoring'!$U$6,1,0)+IF(G418&gt;'Parameters for scoring'!$U$6,-1,0)+IF(G418&lt;'[1]Parameters for scoring'!$U$10,-1,0)</f>
        <v>-1</v>
      </c>
      <c r="S418" s="36">
        <f>IF(H418='Parameters for scoring'!V$8,3,0)+IF(H418='Parameters for scoring'!V$7,2,0)+IF(H418='Parameters for scoring'!V$9,2,0)+IF(H418='Parameters for scoring'!V$6,1,0)+IF(H418='Parameters for scoring'!V$10,1,0)+IF(H418&gt;'Parameters for scoring'!V$6,-1,0)</f>
        <v>1</v>
      </c>
      <c r="T418" s="36">
        <f>IF(I418='Parameters for scoring'!W$8,3,0)+IF(I418='Parameters for scoring'!W$7,2,0)+IF(I418='Parameters for scoring'!W$6,1,0)+IF(I418&gt;'Parameters for scoring'!W$6,-1,0)</f>
        <v>1</v>
      </c>
      <c r="U418" s="36">
        <f>IF(J418&lt;'Parameters for scoring'!Q$9,1,0)+IF(J418&lt;'Parameters for scoring'!Q$11,-1,0)+IF(J418&lt;'Parameters for scoring'!Q$8,1,0)+IF(J418&lt;'Parameters for scoring'!Q$11,-1,0)+IF(J418&lt;'Parameters for scoring'!Q$7,1,0)+IF(J418&lt;'Parameters for scoring'!Q$11,-2,0)+IF(J418&gt;'Parameters for scoring'!Q$7,-1,0)</f>
        <v>3</v>
      </c>
      <c r="V418" s="36">
        <f>IF(K418=-1, 2,0)+IF(K418=0,3,0)+IF(K418=1, -2,0)+IF(K418&gt;1,-3,0)+IF(K418=-2, 1,0)+IF(K418&lt;-2, -1,0)</f>
        <v>3</v>
      </c>
      <c r="W418" s="36">
        <f>IF(L418&lt;'Parameters for scoring'!R$9,1,0)+IF(L418&lt;'Parameters for scoring'!R$11,-1,0)+IF(L418&lt;'Parameters for scoring'!R$8,1,0)+IF(L418&lt;'Parameters for scoring'!R$12,-1,0)+IF(L418&lt;'Parameters for scoring'!R$7,1,0)+IF(L418&lt;'Parameters for scoring'!R$13,-2,0)+IF(L418&gt;'Parameters for scoring'!R$7,-1,0)</f>
        <v>3</v>
      </c>
      <c r="X418" s="36">
        <f>IF(M418&lt;'Parameters for scoring'!S$9,1,0)+IF(M418&lt;'Parameters for scoring'!S$11,-1,0)+IF(M418&lt;'Parameters for scoring'!S$8,1,0)+IF(M418&lt;'Parameters for scoring'!S$12,-1,0)+IF(M418&lt;'Parameters for scoring'!S$7,1,0)+IF(M418&lt;'Parameters for scoring'!S$13,-2,0)+IF(M418&gt;'Parameters for scoring'!S$7,-1,0)</f>
        <v>2</v>
      </c>
      <c r="Y418" s="36">
        <f>IF(N418&lt;'Parameters for scoring'!T$9,1,0)+IF(N418&lt;'Parameters for scoring'!T$11,-1,0)+IF(N418&lt;'Parameters for scoring'!T$8,1,0)+IF(N418&lt;'Parameters for scoring'!T$12,-1,0)+IF(N418&lt;'Parameters for scoring'!T$7,1,0)+IF(N418&lt;'Parameters for scoring'!T$13,-2,0)+IF(N418&gt;'Parameters for scoring'!T$7,-1,0)</f>
        <v>3</v>
      </c>
      <c r="Z418" s="36">
        <f>SUM(P418:U418)/2+V418+SUM(W418:X418)/2+Y418</f>
        <v>12.5</v>
      </c>
      <c r="AA418" s="39" t="s">
        <v>57</v>
      </c>
    </row>
    <row r="419" spans="1:27" x14ac:dyDescent="0.25">
      <c r="A419" s="42" t="str">
        <f>HYPERLINK("Structures\MMV1189204.png","MMV1189204")</f>
        <v>MMV1189204</v>
      </c>
      <c r="B419" t="s">
        <v>1387</v>
      </c>
      <c r="C419" t="s">
        <v>1388</v>
      </c>
      <c r="D419" t="s">
        <v>1389</v>
      </c>
      <c r="E419">
        <v>311.36</v>
      </c>
      <c r="F419" s="41">
        <v>0.77272727272727271</v>
      </c>
      <c r="G419">
        <v>3</v>
      </c>
      <c r="H419">
        <v>5</v>
      </c>
      <c r="I419">
        <v>1</v>
      </c>
      <c r="J419">
        <v>56.27</v>
      </c>
      <c r="K419">
        <v>0</v>
      </c>
      <c r="L419">
        <v>3.68</v>
      </c>
      <c r="M419">
        <v>-4.88</v>
      </c>
      <c r="N419">
        <v>3.68</v>
      </c>
      <c r="O419" t="s">
        <v>1386</v>
      </c>
      <c r="P419" s="36">
        <f>IF(E419&lt;'Parameters for scoring'!O$9,1,0)+IF(E419&lt;'Parameters for scoring'!O$11,-1,0)+IF(E419&lt;'Parameters for scoring'!O$8,1,0)+IF(E419&lt;'Parameters for scoring'!O$12,-1,0)+IF(E419&lt;'Parameters for scoring'!O$7,1,0)+IF(E419&lt;'Parameters for scoring'!O$13,-2,0)+IF(E419&gt;'Parameters for scoring'!O$7,-1,0)</f>
        <v>3</v>
      </c>
      <c r="Q419" s="36">
        <f>IF(F419&lt;'Parameters for scoring'!P$9,1,0)+IF(F419&lt;'Parameters for scoring'!P$11,-1,0)+IF(F419&lt;'Parameters for scoring'!P$8,1,0)+IF(F419&lt;'Parameters for scoring'!P$12,-1,0)+IF(F419&lt;'Parameters for scoring'!P$7,1,0)+IF(F419&lt;'Parameters for scoring'!P$12,-2,0)+IF(F419&gt;'Parameters for scoring'!P$7,-1,0)</f>
        <v>-1</v>
      </c>
      <c r="R419" s="36">
        <f>IF(G419='Parameters for scoring'!$U$8,3,0)+IF(G419='Parameters for scoring'!$U$7,2,0)+IF(G419='Parameters for scoring'!$U$10, 1,0)+IF(G419='Parameters for scoring'!$U$9,2,0)+IF(G419='Parameters for scoring'!$U$6,1,0)+IF(G419&gt;'Parameters for scoring'!$U$6,-1,0)+IF(G419&lt;'[1]Parameters for scoring'!$U$10,-1,0)</f>
        <v>1</v>
      </c>
      <c r="S419" s="36">
        <f>IF(H419='Parameters for scoring'!V$8,3,0)+IF(H419='Parameters for scoring'!V$7,2,0)+IF(H419='Parameters for scoring'!V$9,2,0)+IF(H419='Parameters for scoring'!V$6,1,0)+IF(H419='Parameters for scoring'!V$10,1,0)+IF(H419&gt;'Parameters for scoring'!V$6,-1,0)</f>
        <v>-1</v>
      </c>
      <c r="T419" s="36">
        <f>IF(I419='Parameters for scoring'!W$8,3,0)+IF(I419='Parameters for scoring'!W$7,2,0)+IF(I419='Parameters for scoring'!W$6,1,0)+IF(I419&gt;'Parameters for scoring'!W$6,-1,0)</f>
        <v>2</v>
      </c>
      <c r="U419" s="36">
        <f>IF(J419&lt;'Parameters for scoring'!Q$9,1,0)+IF(J419&lt;'Parameters for scoring'!Q$11,-1,0)+IF(J419&lt;'Parameters for scoring'!Q$8,1,0)+IF(J419&lt;'Parameters for scoring'!Q$11,-1,0)+IF(J419&lt;'Parameters for scoring'!Q$7,1,0)+IF(J419&lt;'Parameters for scoring'!Q$11,-2,0)+IF(J419&gt;'Parameters for scoring'!Q$7,-1,0)</f>
        <v>3</v>
      </c>
      <c r="V419" s="36">
        <f>IF(K419=-1, 2,0)+IF(K419=0,3,0)+IF(K419=1, -2,0)+IF(K419&gt;1,-3,0)+IF(K419=-2, 1,0)+IF(K419&lt;-2, -1,0)</f>
        <v>3</v>
      </c>
      <c r="W419" s="36">
        <f>IF(L419&lt;'Parameters for scoring'!R$9,1,0)+IF(L419&lt;'Parameters for scoring'!R$11,-1,0)+IF(L419&lt;'Parameters for scoring'!R$8,1,0)+IF(L419&lt;'Parameters for scoring'!R$12,-1,0)+IF(L419&lt;'Parameters for scoring'!R$7,1,0)+IF(L419&lt;'Parameters for scoring'!R$13,-2,0)+IF(L419&gt;'Parameters for scoring'!R$7,-1,0)</f>
        <v>3</v>
      </c>
      <c r="X419" s="36">
        <f>IF(M419&lt;'Parameters for scoring'!S$9,1,0)+IF(M419&lt;'Parameters for scoring'!S$11,-1,0)+IF(M419&lt;'Parameters for scoring'!S$8,1,0)+IF(M419&lt;'Parameters for scoring'!S$12,-1,0)+IF(M419&lt;'Parameters for scoring'!S$7,1,0)+IF(M419&lt;'Parameters for scoring'!S$13,-2,0)+IF(M419&gt;'Parameters for scoring'!S$7,-1,0)</f>
        <v>3</v>
      </c>
      <c r="Y419" s="36">
        <f>IF(N419&lt;'Parameters for scoring'!T$9,1,0)+IF(N419&lt;'Parameters for scoring'!T$11,-1,0)+IF(N419&lt;'Parameters for scoring'!T$8,1,0)+IF(N419&lt;'Parameters for scoring'!T$12,-1,0)+IF(N419&lt;'Parameters for scoring'!T$7,1,0)+IF(N419&lt;'Parameters for scoring'!T$13,-2,0)+IF(N419&gt;'Parameters for scoring'!T$7,-1,0)</f>
        <v>3</v>
      </c>
      <c r="Z419" s="36">
        <f>SUM(P419:U419)/2+V419+SUM(W419:X419)/2+Y419</f>
        <v>12.5</v>
      </c>
      <c r="AA419" s="39" t="s">
        <v>57</v>
      </c>
    </row>
    <row r="420" spans="1:27" x14ac:dyDescent="0.25">
      <c r="A420" s="42" t="str">
        <f>HYPERLINK("Structures\MMV1421890.png","MMV1421890")</f>
        <v>MMV1421890</v>
      </c>
      <c r="B420" t="s">
        <v>1403</v>
      </c>
      <c r="C420" t="s">
        <v>1404</v>
      </c>
      <c r="D420" t="s">
        <v>1405</v>
      </c>
      <c r="E420">
        <v>387.52699999999999</v>
      </c>
      <c r="F420" s="41">
        <v>0.51724137931034486</v>
      </c>
      <c r="G420">
        <v>3</v>
      </c>
      <c r="H420">
        <v>2</v>
      </c>
      <c r="I420">
        <v>2</v>
      </c>
      <c r="J420">
        <v>48.13</v>
      </c>
      <c r="K420">
        <v>0</v>
      </c>
      <c r="L420">
        <v>5.63</v>
      </c>
      <c r="M420">
        <v>-6.73</v>
      </c>
      <c r="N420">
        <v>5.63</v>
      </c>
      <c r="O420" t="s">
        <v>1402</v>
      </c>
      <c r="P420" s="36">
        <f>IF(E420&lt;'Parameters for scoring'!O$9,1,0)+IF(E420&lt;'Parameters for scoring'!O$11,-1,0)+IF(E420&lt;'Parameters for scoring'!O$8,1,0)+IF(E420&lt;'Parameters for scoring'!O$12,-1,0)+IF(E420&lt;'Parameters for scoring'!O$7,1,0)+IF(E420&lt;'Parameters for scoring'!O$13,-2,0)+IF(E420&gt;'Parameters for scoring'!O$7,-1,0)</f>
        <v>3</v>
      </c>
      <c r="Q420" s="36">
        <f>IF(F420&lt;'Parameters for scoring'!P$9,1,0)+IF(F420&lt;'Parameters for scoring'!P$11,-1,0)+IF(F420&lt;'Parameters for scoring'!P$8,1,0)+IF(F420&lt;'Parameters for scoring'!P$12,-1,0)+IF(F420&lt;'Parameters for scoring'!P$7,1,0)+IF(F420&lt;'Parameters for scoring'!P$12,-2,0)+IF(F420&gt;'Parameters for scoring'!P$7,-1,0)</f>
        <v>1</v>
      </c>
      <c r="R420" s="36">
        <f>IF(G420='Parameters for scoring'!$U$8,3,0)+IF(G420='Parameters for scoring'!$U$7,2,0)+IF(G420='Parameters for scoring'!$U$10, 1,0)+IF(G420='Parameters for scoring'!$U$9,2,0)+IF(G420='Parameters for scoring'!$U$6,1,0)+IF(G420&gt;'Parameters for scoring'!$U$6,-1,0)+IF(G420&lt;'[1]Parameters for scoring'!$U$10,-1,0)</f>
        <v>1</v>
      </c>
      <c r="S420" s="36">
        <f>IF(H420='Parameters for scoring'!V$8,3,0)+IF(H420='Parameters for scoring'!V$7,2,0)+IF(H420='Parameters for scoring'!V$9,2,0)+IF(H420='Parameters for scoring'!V$6,1,0)+IF(H420='Parameters for scoring'!V$10,1,0)+IF(H420&gt;'Parameters for scoring'!V$6,-1,0)</f>
        <v>3</v>
      </c>
      <c r="T420" s="36">
        <f>IF(I420='Parameters for scoring'!W$8,3,0)+IF(I420='Parameters for scoring'!W$7,2,0)+IF(I420='Parameters for scoring'!W$6,1,0)+IF(I420&gt;'Parameters for scoring'!W$6,-1,0)</f>
        <v>1</v>
      </c>
      <c r="U420" s="36">
        <f>IF(J420&lt;'Parameters for scoring'!Q$9,1,0)+IF(J420&lt;'Parameters for scoring'!Q$11,-1,0)+IF(J420&lt;'Parameters for scoring'!Q$8,1,0)+IF(J420&lt;'Parameters for scoring'!Q$11,-1,0)+IF(J420&lt;'Parameters for scoring'!Q$7,1,0)+IF(J420&lt;'Parameters for scoring'!Q$11,-2,0)+IF(J420&gt;'Parameters for scoring'!Q$7,-1,0)</f>
        <v>3</v>
      </c>
      <c r="V420" s="36">
        <f>IF(K420=-1, 2,0)+IF(K420=0,3,0)+IF(K420=1, -2,0)+IF(K420&gt;1,-3,0)+IF(K420=-2, 1,0)+IF(K420&lt;-2, -1,0)</f>
        <v>3</v>
      </c>
      <c r="W420" s="36">
        <f>IF(L420&lt;'Parameters for scoring'!R$9,1,0)+IF(L420&lt;'Parameters for scoring'!R$11,-1,0)+IF(L420&lt;'Parameters for scoring'!R$8,1,0)+IF(L420&lt;'Parameters for scoring'!R$12,-1,0)+IF(L420&lt;'Parameters for scoring'!R$7,1,0)+IF(L420&lt;'Parameters for scoring'!R$13,-2,0)+IF(L420&gt;'Parameters for scoring'!R$7,-1,0)</f>
        <v>2</v>
      </c>
      <c r="X420" s="36">
        <f>IF(M420&lt;'Parameters for scoring'!S$9,1,0)+IF(M420&lt;'Parameters for scoring'!S$11,-1,0)+IF(M420&lt;'Parameters for scoring'!S$8,1,0)+IF(M420&lt;'Parameters for scoring'!S$12,-1,0)+IF(M420&lt;'Parameters for scoring'!S$7,1,0)+IF(M420&lt;'Parameters for scoring'!S$13,-2,0)+IF(M420&gt;'Parameters for scoring'!S$7,-1,0)</f>
        <v>1</v>
      </c>
      <c r="Y420" s="36">
        <f>IF(N420&lt;'Parameters for scoring'!T$9,1,0)+IF(N420&lt;'Parameters for scoring'!T$11,-1,0)+IF(N420&lt;'Parameters for scoring'!T$8,1,0)+IF(N420&lt;'Parameters for scoring'!T$12,-1,0)+IF(N420&lt;'Parameters for scoring'!T$7,1,0)+IF(N420&lt;'Parameters for scoring'!T$13,-2,0)+IF(N420&gt;'Parameters for scoring'!T$7,-1,0)</f>
        <v>2</v>
      </c>
      <c r="Z420" s="36">
        <f>SUM(P420:U420)/2+V420+SUM(W420:X420)/2+Y420</f>
        <v>12.5</v>
      </c>
      <c r="AA420" s="39" t="s">
        <v>57</v>
      </c>
    </row>
    <row r="421" spans="1:27" x14ac:dyDescent="0.25">
      <c r="A421" s="42" t="str">
        <f>HYPERLINK("Structures\MMV1490397.png","MMV1490397")</f>
        <v>MMV1490397</v>
      </c>
      <c r="B421" t="s">
        <v>1407</v>
      </c>
      <c r="C421" t="s">
        <v>1408</v>
      </c>
      <c r="D421" t="s">
        <v>1409</v>
      </c>
      <c r="E421">
        <v>390.44</v>
      </c>
      <c r="F421" s="41">
        <v>0.8928571428571429</v>
      </c>
      <c r="G421">
        <v>4</v>
      </c>
      <c r="H421">
        <v>3</v>
      </c>
      <c r="I421">
        <v>0</v>
      </c>
      <c r="J421">
        <v>56.22</v>
      </c>
      <c r="K421">
        <v>0</v>
      </c>
      <c r="L421">
        <v>5.2</v>
      </c>
      <c r="M421">
        <v>-7.15</v>
      </c>
      <c r="N421">
        <v>5.2</v>
      </c>
      <c r="O421" t="s">
        <v>1406</v>
      </c>
      <c r="P421" s="36">
        <f>IF(E421&lt;'Parameters for scoring'!O$9,1,0)+IF(E421&lt;'Parameters for scoring'!O$11,-1,0)+IF(E421&lt;'Parameters for scoring'!O$8,1,0)+IF(E421&lt;'Parameters for scoring'!O$12,-1,0)+IF(E421&lt;'Parameters for scoring'!O$7,1,0)+IF(E421&lt;'Parameters for scoring'!O$13,-2,0)+IF(E421&gt;'Parameters for scoring'!O$7,-1,0)</f>
        <v>3</v>
      </c>
      <c r="Q421" s="36">
        <f>IF(F421&lt;'Parameters for scoring'!P$9,1,0)+IF(F421&lt;'Parameters for scoring'!P$11,-1,0)+IF(F421&lt;'Parameters for scoring'!P$8,1,0)+IF(F421&lt;'Parameters for scoring'!P$12,-1,0)+IF(F421&lt;'Parameters for scoring'!P$7,1,0)+IF(F421&lt;'Parameters for scoring'!P$12,-2,0)+IF(F421&gt;'Parameters for scoring'!P$7,-1,0)</f>
        <v>-1</v>
      </c>
      <c r="R421" s="36">
        <f>IF(G421='Parameters for scoring'!$U$8,3,0)+IF(G421='Parameters for scoring'!$U$7,2,0)+IF(G421='Parameters for scoring'!$U$10, 1,0)+IF(G421='Parameters for scoring'!$U$9,2,0)+IF(G421='Parameters for scoring'!$U$6,1,0)+IF(G421&gt;'Parameters for scoring'!$U$6,-1,0)+IF(G421&lt;'[1]Parameters for scoring'!$U$10,-1,0)</f>
        <v>2</v>
      </c>
      <c r="S421" s="36">
        <f>IF(H421='Parameters for scoring'!V$8,3,0)+IF(H421='Parameters for scoring'!V$7,2,0)+IF(H421='Parameters for scoring'!V$9,2,0)+IF(H421='Parameters for scoring'!V$6,1,0)+IF(H421='Parameters for scoring'!V$10,1,0)+IF(H421&gt;'Parameters for scoring'!V$6,-1,0)</f>
        <v>2</v>
      </c>
      <c r="T421" s="36">
        <f>IF(I421='Parameters for scoring'!W$8,3,0)+IF(I421='Parameters for scoring'!W$7,2,0)+IF(I421='Parameters for scoring'!W$6,1,0)+IF(I421&gt;'Parameters for scoring'!W$6,-1,0)</f>
        <v>3</v>
      </c>
      <c r="U421" s="36">
        <f>IF(J421&lt;'Parameters for scoring'!Q$9,1,0)+IF(J421&lt;'Parameters for scoring'!Q$11,-1,0)+IF(J421&lt;'Parameters for scoring'!Q$8,1,0)+IF(J421&lt;'Parameters for scoring'!Q$11,-1,0)+IF(J421&lt;'Parameters for scoring'!Q$7,1,0)+IF(J421&lt;'Parameters for scoring'!Q$11,-2,0)+IF(J421&gt;'Parameters for scoring'!Q$7,-1,0)</f>
        <v>3</v>
      </c>
      <c r="V421" s="36">
        <f>IF(K421=-1, 2,0)+IF(K421=0,3,0)+IF(K421=1, -2,0)+IF(K421&gt;1,-3,0)+IF(K421=-2, 1,0)+IF(K421&lt;-2, -1,0)</f>
        <v>3</v>
      </c>
      <c r="W421" s="36">
        <f>IF(L421&lt;'Parameters for scoring'!R$9,1,0)+IF(L421&lt;'Parameters for scoring'!R$11,-1,0)+IF(L421&lt;'Parameters for scoring'!R$8,1,0)+IF(L421&lt;'Parameters for scoring'!R$12,-1,0)+IF(L421&lt;'Parameters for scoring'!R$7,1,0)+IF(L421&lt;'Parameters for scoring'!R$13,-2,0)+IF(L421&gt;'Parameters for scoring'!R$7,-1,0)</f>
        <v>2</v>
      </c>
      <c r="X421" s="36">
        <f>IF(M421&lt;'Parameters for scoring'!S$9,1,0)+IF(M421&lt;'Parameters for scoring'!S$11,-1,0)+IF(M421&lt;'Parameters for scoring'!S$8,1,0)+IF(M421&lt;'Parameters for scoring'!S$12,-1,0)+IF(M421&lt;'Parameters for scoring'!S$7,1,0)+IF(M421&lt;'Parameters for scoring'!S$13,-2,0)+IF(M421&gt;'Parameters for scoring'!S$7,-1,0)</f>
        <v>1</v>
      </c>
      <c r="Y421" s="36">
        <f>IF(N421&lt;'Parameters for scoring'!T$9,1,0)+IF(N421&lt;'Parameters for scoring'!T$11,-1,0)+IF(N421&lt;'Parameters for scoring'!T$8,1,0)+IF(N421&lt;'Parameters for scoring'!T$12,-1,0)+IF(N421&lt;'Parameters for scoring'!T$7,1,0)+IF(N421&lt;'Parameters for scoring'!T$13,-2,0)+IF(N421&gt;'Parameters for scoring'!T$7,-1,0)</f>
        <v>2</v>
      </c>
      <c r="Z421" s="36">
        <f>SUM(P421:U421)/2+V421+SUM(W421:X421)/2+Y421</f>
        <v>12.5</v>
      </c>
      <c r="AA421" s="39" t="s">
        <v>57</v>
      </c>
    </row>
    <row r="422" spans="1:27" x14ac:dyDescent="0.25">
      <c r="A422" s="42" t="str">
        <f>HYPERLINK("Structures\MMV1193982.png","MMV1193982")</f>
        <v>MMV1193982</v>
      </c>
      <c r="B422" t="s">
        <v>1437</v>
      </c>
      <c r="C422" t="s">
        <v>1438</v>
      </c>
      <c r="D422" t="s">
        <v>1439</v>
      </c>
      <c r="E422">
        <v>393.44600000000003</v>
      </c>
      <c r="F422" s="41">
        <v>0.76666666666666672</v>
      </c>
      <c r="G422">
        <v>4</v>
      </c>
      <c r="H422">
        <v>2</v>
      </c>
      <c r="I422">
        <v>1</v>
      </c>
      <c r="J422">
        <v>56.15</v>
      </c>
      <c r="K422">
        <v>0</v>
      </c>
      <c r="L422">
        <v>5.07</v>
      </c>
      <c r="M422">
        <v>-6.52</v>
      </c>
      <c r="N422">
        <v>5.07</v>
      </c>
      <c r="O422" t="s">
        <v>1436</v>
      </c>
      <c r="P422" s="36">
        <f>IF(E422&lt;'Parameters for scoring'!O$9,1,0)+IF(E422&lt;'Parameters for scoring'!O$11,-1,0)+IF(E422&lt;'Parameters for scoring'!O$8,1,0)+IF(E422&lt;'Parameters for scoring'!O$12,-1,0)+IF(E422&lt;'Parameters for scoring'!O$7,1,0)+IF(E422&lt;'Parameters for scoring'!O$13,-2,0)+IF(E422&gt;'Parameters for scoring'!O$7,-1,0)</f>
        <v>3</v>
      </c>
      <c r="Q422" s="36">
        <f>IF(F422&lt;'Parameters for scoring'!P$9,1,0)+IF(F422&lt;'Parameters for scoring'!P$11,-1,0)+IF(F422&lt;'Parameters for scoring'!P$8,1,0)+IF(F422&lt;'Parameters for scoring'!P$12,-1,0)+IF(F422&lt;'Parameters for scoring'!P$7,1,0)+IF(F422&lt;'Parameters for scoring'!P$12,-2,0)+IF(F422&gt;'Parameters for scoring'!P$7,-1,0)</f>
        <v>-1</v>
      </c>
      <c r="R422" s="36">
        <f>IF(G422='Parameters for scoring'!$U$8,3,0)+IF(G422='Parameters for scoring'!$U$7,2,0)+IF(G422='Parameters for scoring'!$U$10, 1,0)+IF(G422='Parameters for scoring'!$U$9,2,0)+IF(G422='Parameters for scoring'!$U$6,1,0)+IF(G422&gt;'Parameters for scoring'!$U$6,-1,0)+IF(G422&lt;'[1]Parameters for scoring'!$U$10,-1,0)</f>
        <v>2</v>
      </c>
      <c r="S422" s="36">
        <f>IF(H422='Parameters for scoring'!V$8,3,0)+IF(H422='Parameters for scoring'!V$7,2,0)+IF(H422='Parameters for scoring'!V$9,2,0)+IF(H422='Parameters for scoring'!V$6,1,0)+IF(H422='Parameters for scoring'!V$10,1,0)+IF(H422&gt;'Parameters for scoring'!V$6,-1,0)</f>
        <v>3</v>
      </c>
      <c r="T422" s="36">
        <f>IF(I422='Parameters for scoring'!W$8,3,0)+IF(I422='Parameters for scoring'!W$7,2,0)+IF(I422='Parameters for scoring'!W$6,1,0)+IF(I422&gt;'Parameters for scoring'!W$6,-1,0)</f>
        <v>2</v>
      </c>
      <c r="U422" s="36">
        <f>IF(J422&lt;'Parameters for scoring'!Q$9,1,0)+IF(J422&lt;'Parameters for scoring'!Q$11,-1,0)+IF(J422&lt;'Parameters for scoring'!Q$8,1,0)+IF(J422&lt;'Parameters for scoring'!Q$11,-1,0)+IF(J422&lt;'Parameters for scoring'!Q$7,1,0)+IF(J422&lt;'Parameters for scoring'!Q$11,-2,0)+IF(J422&gt;'Parameters for scoring'!Q$7,-1,0)</f>
        <v>3</v>
      </c>
      <c r="V422" s="36">
        <f>IF(K422=-1, 2,0)+IF(K422=0,3,0)+IF(K422=1, -2,0)+IF(K422&gt;1,-3,0)+IF(K422=-2, 1,0)+IF(K422&lt;-2, -1,0)</f>
        <v>3</v>
      </c>
      <c r="W422" s="36">
        <f>IF(L422&lt;'Parameters for scoring'!R$9,1,0)+IF(L422&lt;'Parameters for scoring'!R$11,-1,0)+IF(L422&lt;'Parameters for scoring'!R$8,1,0)+IF(L422&lt;'Parameters for scoring'!R$12,-1,0)+IF(L422&lt;'Parameters for scoring'!R$7,1,0)+IF(L422&lt;'Parameters for scoring'!R$13,-2,0)+IF(L422&gt;'Parameters for scoring'!R$7,-1,0)</f>
        <v>2</v>
      </c>
      <c r="X422" s="36">
        <f>IF(M422&lt;'Parameters for scoring'!S$9,1,0)+IF(M422&lt;'Parameters for scoring'!S$11,-1,0)+IF(M422&lt;'Parameters for scoring'!S$8,1,0)+IF(M422&lt;'Parameters for scoring'!S$12,-1,0)+IF(M422&lt;'Parameters for scoring'!S$7,1,0)+IF(M422&lt;'Parameters for scoring'!S$13,-2,0)+IF(M422&gt;'Parameters for scoring'!S$7,-1,0)</f>
        <v>1</v>
      </c>
      <c r="Y422" s="36">
        <f>IF(N422&lt;'Parameters for scoring'!T$9,1,0)+IF(N422&lt;'Parameters for scoring'!T$11,-1,0)+IF(N422&lt;'Parameters for scoring'!T$8,1,0)+IF(N422&lt;'Parameters for scoring'!T$12,-1,0)+IF(N422&lt;'Parameters for scoring'!T$7,1,0)+IF(N422&lt;'Parameters for scoring'!T$13,-2,0)+IF(N422&gt;'Parameters for scoring'!T$7,-1,0)</f>
        <v>2</v>
      </c>
      <c r="Z422" s="36">
        <f>SUM(P422:U422)/2+V422+SUM(W422:X422)/2+Y422</f>
        <v>12.5</v>
      </c>
      <c r="AA422" s="39" t="s">
        <v>57</v>
      </c>
    </row>
    <row r="423" spans="1:27" x14ac:dyDescent="0.25">
      <c r="A423" s="42" t="str">
        <f>HYPERLINK("Structures\MMV1188599.png","MMV1188599")</f>
        <v>MMV1188599</v>
      </c>
      <c r="B423" t="s">
        <v>1453</v>
      </c>
      <c r="C423" t="s">
        <v>1454</v>
      </c>
      <c r="D423" t="s">
        <v>1455</v>
      </c>
      <c r="E423">
        <v>322.39</v>
      </c>
      <c r="F423" s="41">
        <v>0.86956521739130432</v>
      </c>
      <c r="G423">
        <v>4</v>
      </c>
      <c r="H423">
        <v>5</v>
      </c>
      <c r="I423">
        <v>1</v>
      </c>
      <c r="J423">
        <v>68.52</v>
      </c>
      <c r="K423">
        <v>0</v>
      </c>
      <c r="L423">
        <v>2.9</v>
      </c>
      <c r="M423">
        <v>-5.38</v>
      </c>
      <c r="N423">
        <v>2.9</v>
      </c>
      <c r="O423" t="s">
        <v>1452</v>
      </c>
      <c r="P423" s="36">
        <f>IF(E423&lt;'Parameters for scoring'!O$9,1,0)+IF(E423&lt;'Parameters for scoring'!O$11,-1,0)+IF(E423&lt;'Parameters for scoring'!O$8,1,0)+IF(E423&lt;'Parameters for scoring'!O$12,-1,0)+IF(E423&lt;'Parameters for scoring'!O$7,1,0)+IF(E423&lt;'Parameters for scoring'!O$13,-2,0)+IF(E423&gt;'Parameters for scoring'!O$7,-1,0)</f>
        <v>3</v>
      </c>
      <c r="Q423" s="36">
        <f>IF(F423&lt;'Parameters for scoring'!P$9,1,0)+IF(F423&lt;'Parameters for scoring'!P$11,-1,0)+IF(F423&lt;'Parameters for scoring'!P$8,1,0)+IF(F423&lt;'Parameters for scoring'!P$12,-1,0)+IF(F423&lt;'Parameters for scoring'!P$7,1,0)+IF(F423&lt;'Parameters for scoring'!P$12,-2,0)+IF(F423&gt;'Parameters for scoring'!P$7,-1,0)</f>
        <v>-1</v>
      </c>
      <c r="R423" s="36">
        <f>IF(G423='Parameters for scoring'!$U$8,3,0)+IF(G423='Parameters for scoring'!$U$7,2,0)+IF(G423='Parameters for scoring'!$U$10, 1,0)+IF(G423='Parameters for scoring'!$U$9,2,0)+IF(G423='Parameters for scoring'!$U$6,1,0)+IF(G423&gt;'Parameters for scoring'!$U$6,-1,0)+IF(G423&lt;'[1]Parameters for scoring'!$U$10,-1,0)</f>
        <v>2</v>
      </c>
      <c r="S423" s="36">
        <f>IF(H423='Parameters for scoring'!V$8,3,0)+IF(H423='Parameters for scoring'!V$7,2,0)+IF(H423='Parameters for scoring'!V$9,2,0)+IF(H423='Parameters for scoring'!V$6,1,0)+IF(H423='Parameters for scoring'!V$10,1,0)+IF(H423&gt;'Parameters for scoring'!V$6,-1,0)</f>
        <v>-1</v>
      </c>
      <c r="T423" s="36">
        <f>IF(I423='Parameters for scoring'!W$8,3,0)+IF(I423='Parameters for scoring'!W$7,2,0)+IF(I423='Parameters for scoring'!W$6,1,0)+IF(I423&gt;'Parameters for scoring'!W$6,-1,0)</f>
        <v>2</v>
      </c>
      <c r="U423" s="36">
        <f>IF(J423&lt;'Parameters for scoring'!Q$9,1,0)+IF(J423&lt;'Parameters for scoring'!Q$11,-1,0)+IF(J423&lt;'Parameters for scoring'!Q$8,1,0)+IF(J423&lt;'Parameters for scoring'!Q$11,-1,0)+IF(J423&lt;'Parameters for scoring'!Q$7,1,0)+IF(J423&lt;'Parameters for scoring'!Q$11,-2,0)+IF(J423&gt;'Parameters for scoring'!Q$7,-1,0)</f>
        <v>3</v>
      </c>
      <c r="V423" s="36">
        <f>IF(K423=-1, 2,0)+IF(K423=0,3,0)+IF(K423=1, -2,0)+IF(K423&gt;1,-3,0)+IF(K423=-2, 1,0)+IF(K423&lt;-2, -1,0)</f>
        <v>3</v>
      </c>
      <c r="W423" s="36">
        <f>IF(L423&lt;'Parameters for scoring'!R$9,1,0)+IF(L423&lt;'Parameters for scoring'!R$11,-1,0)+IF(L423&lt;'Parameters for scoring'!R$8,1,0)+IF(L423&lt;'Parameters for scoring'!R$12,-1,0)+IF(L423&lt;'Parameters for scoring'!R$7,1,0)+IF(L423&lt;'Parameters for scoring'!R$13,-2,0)+IF(L423&gt;'Parameters for scoring'!R$7,-1,0)</f>
        <v>3</v>
      </c>
      <c r="X423" s="36">
        <f>IF(M423&lt;'Parameters for scoring'!S$9,1,0)+IF(M423&lt;'Parameters for scoring'!S$11,-1,0)+IF(M423&lt;'Parameters for scoring'!S$8,1,0)+IF(M423&lt;'Parameters for scoring'!S$12,-1,0)+IF(M423&lt;'Parameters for scoring'!S$7,1,0)+IF(M423&lt;'Parameters for scoring'!S$13,-2,0)+IF(M423&gt;'Parameters for scoring'!S$7,-1,0)</f>
        <v>2</v>
      </c>
      <c r="Y423" s="36">
        <f>IF(N423&lt;'Parameters for scoring'!T$9,1,0)+IF(N423&lt;'Parameters for scoring'!T$11,-1,0)+IF(N423&lt;'Parameters for scoring'!T$8,1,0)+IF(N423&lt;'Parameters for scoring'!T$12,-1,0)+IF(N423&lt;'Parameters for scoring'!T$7,1,0)+IF(N423&lt;'Parameters for scoring'!T$13,-2,0)+IF(N423&gt;'Parameters for scoring'!T$7,-1,0)</f>
        <v>3</v>
      </c>
      <c r="Z423" s="36">
        <f>SUM(P423:U423)/2+V423+SUM(W423:X423)/2+Y423</f>
        <v>12.5</v>
      </c>
      <c r="AA423" s="39" t="s">
        <v>57</v>
      </c>
    </row>
    <row r="424" spans="1:27" x14ac:dyDescent="0.25">
      <c r="A424" s="42" t="str">
        <f>HYPERLINK("Structures\MMV1103183.png","MMV1103183")</f>
        <v>MMV1103183</v>
      </c>
      <c r="B424" t="s">
        <v>1457</v>
      </c>
      <c r="C424" t="s">
        <v>1458</v>
      </c>
      <c r="D424" t="s">
        <v>1459</v>
      </c>
      <c r="E424">
        <v>300.31799999999998</v>
      </c>
      <c r="F424" s="41">
        <v>0.54545454545454541</v>
      </c>
      <c r="G424">
        <v>3</v>
      </c>
      <c r="H424">
        <v>6</v>
      </c>
      <c r="I424">
        <v>2</v>
      </c>
      <c r="J424">
        <v>87.58</v>
      </c>
      <c r="K424">
        <v>0</v>
      </c>
      <c r="L424">
        <v>1.1000000000000001</v>
      </c>
      <c r="M424">
        <v>-2.2000000000000002</v>
      </c>
      <c r="N424">
        <v>1.4</v>
      </c>
      <c r="O424" t="s">
        <v>1456</v>
      </c>
      <c r="P424" s="36">
        <f>IF(E424&lt;'Parameters for scoring'!O$9,1,0)+IF(E424&lt;'Parameters for scoring'!O$11,-1,0)+IF(E424&lt;'Parameters for scoring'!O$8,1,0)+IF(E424&lt;'Parameters for scoring'!O$12,-1,0)+IF(E424&lt;'Parameters for scoring'!O$7,1,0)+IF(E424&lt;'Parameters for scoring'!O$13,-2,0)+IF(E424&gt;'Parameters for scoring'!O$7,-1,0)</f>
        <v>3</v>
      </c>
      <c r="Q424" s="36">
        <f>IF(F424&lt;'Parameters for scoring'!P$9,1,0)+IF(F424&lt;'Parameters for scoring'!P$11,-1,0)+IF(F424&lt;'Parameters for scoring'!P$8,1,0)+IF(F424&lt;'Parameters for scoring'!P$12,-1,0)+IF(F424&lt;'Parameters for scoring'!P$7,1,0)+IF(F424&lt;'Parameters for scoring'!P$12,-2,0)+IF(F424&gt;'Parameters for scoring'!P$7,-1,0)</f>
        <v>1</v>
      </c>
      <c r="R424" s="36">
        <f>IF(G424='Parameters for scoring'!$U$8,3,0)+IF(G424='Parameters for scoring'!$U$7,2,0)+IF(G424='Parameters for scoring'!$U$10, 1,0)+IF(G424='Parameters for scoring'!$U$9,2,0)+IF(G424='Parameters for scoring'!$U$6,1,0)+IF(G424&gt;'Parameters for scoring'!$U$6,-1,0)+IF(G424&lt;'[1]Parameters for scoring'!$U$10,-1,0)</f>
        <v>1</v>
      </c>
      <c r="S424" s="36">
        <f>IF(H424='Parameters for scoring'!V$8,3,0)+IF(H424='Parameters for scoring'!V$7,2,0)+IF(H424='Parameters for scoring'!V$9,2,0)+IF(H424='Parameters for scoring'!V$6,1,0)+IF(H424='Parameters for scoring'!V$10,1,0)+IF(H424&gt;'Parameters for scoring'!V$6,-1,0)</f>
        <v>-1</v>
      </c>
      <c r="T424" s="36">
        <f>IF(I424='Parameters for scoring'!W$8,3,0)+IF(I424='Parameters for scoring'!W$7,2,0)+IF(I424='Parameters for scoring'!W$6,1,0)+IF(I424&gt;'Parameters for scoring'!W$6,-1,0)</f>
        <v>1</v>
      </c>
      <c r="U424" s="36">
        <f>IF(J424&lt;'Parameters for scoring'!Q$9,1,0)+IF(J424&lt;'Parameters for scoring'!Q$11,-1,0)+IF(J424&lt;'Parameters for scoring'!Q$8,1,0)+IF(J424&lt;'Parameters for scoring'!Q$11,-1,0)+IF(J424&lt;'Parameters for scoring'!Q$7,1,0)+IF(J424&lt;'Parameters for scoring'!Q$11,-2,0)+IF(J424&gt;'Parameters for scoring'!Q$7,-1,0)</f>
        <v>3</v>
      </c>
      <c r="V424" s="36">
        <f>IF(K424=-1, 2,0)+IF(K424=0,3,0)+IF(K424=1, -2,0)+IF(K424&gt;1,-3,0)+IF(K424=-2, 1,0)+IF(K424&lt;-2, -1,0)</f>
        <v>3</v>
      </c>
      <c r="W424" s="36">
        <f>IF(L424&lt;'Parameters for scoring'!R$9,1,0)+IF(L424&lt;'Parameters for scoring'!R$11,-1,0)+IF(L424&lt;'Parameters for scoring'!R$8,1,0)+IF(L424&lt;'Parameters for scoring'!R$12,-1,0)+IF(L424&lt;'Parameters for scoring'!R$7,1,0)+IF(L424&lt;'Parameters for scoring'!R$13,-2,0)+IF(L424&gt;'Parameters for scoring'!R$7,-1,0)</f>
        <v>3</v>
      </c>
      <c r="X424" s="36">
        <f>IF(M424&lt;'Parameters for scoring'!S$9,1,0)+IF(M424&lt;'Parameters for scoring'!S$11,-1,0)+IF(M424&lt;'Parameters for scoring'!S$8,1,0)+IF(M424&lt;'Parameters for scoring'!S$12,-1,0)+IF(M424&lt;'Parameters for scoring'!S$7,1,0)+IF(M424&lt;'Parameters for scoring'!S$13,-2,0)+IF(M424&gt;'Parameters for scoring'!S$7,-1,0)</f>
        <v>2</v>
      </c>
      <c r="Y424" s="36">
        <f>IF(N424&lt;'Parameters for scoring'!T$9,1,0)+IF(N424&lt;'Parameters for scoring'!T$11,-1,0)+IF(N424&lt;'Parameters for scoring'!T$8,1,0)+IF(N424&lt;'Parameters for scoring'!T$12,-1,0)+IF(N424&lt;'Parameters for scoring'!T$7,1,0)+IF(N424&lt;'Parameters for scoring'!T$13,-2,0)+IF(N424&gt;'Parameters for scoring'!T$7,-1,0)</f>
        <v>3</v>
      </c>
      <c r="Z424" s="36">
        <f>SUM(P424:U424)/2+V424+SUM(W424:X424)/2+Y424</f>
        <v>12.5</v>
      </c>
      <c r="AA424" s="39" t="s">
        <v>57</v>
      </c>
    </row>
    <row r="425" spans="1:27" x14ac:dyDescent="0.25">
      <c r="A425" s="42" t="str">
        <f>HYPERLINK("Structures\MMV1519580.png","MMV1519580")</f>
        <v>MMV1519580</v>
      </c>
      <c r="B425" t="s">
        <v>1509</v>
      </c>
      <c r="C425" t="s">
        <v>1510</v>
      </c>
      <c r="D425" t="s">
        <v>1511</v>
      </c>
      <c r="E425">
        <v>343.39400000000001</v>
      </c>
      <c r="F425" s="41">
        <v>0.88461538461538458</v>
      </c>
      <c r="G425">
        <v>4</v>
      </c>
      <c r="H425">
        <v>6</v>
      </c>
      <c r="I425">
        <v>1</v>
      </c>
      <c r="J425">
        <v>95.4</v>
      </c>
      <c r="K425">
        <v>0</v>
      </c>
      <c r="L425">
        <v>3.95</v>
      </c>
      <c r="M425">
        <v>-5.98</v>
      </c>
      <c r="N425">
        <v>3.95</v>
      </c>
      <c r="O425" t="s">
        <v>1508</v>
      </c>
      <c r="P425" s="36">
        <f>IF(E425&lt;'Parameters for scoring'!O$9,1,0)+IF(E425&lt;'Parameters for scoring'!O$11,-1,0)+IF(E425&lt;'Parameters for scoring'!O$8,1,0)+IF(E425&lt;'Parameters for scoring'!O$12,-1,0)+IF(E425&lt;'Parameters for scoring'!O$7,1,0)+IF(E425&lt;'Parameters for scoring'!O$13,-2,0)+IF(E425&gt;'Parameters for scoring'!O$7,-1,0)</f>
        <v>3</v>
      </c>
      <c r="Q425" s="36">
        <f>IF(F425&lt;'Parameters for scoring'!P$9,1,0)+IF(F425&lt;'Parameters for scoring'!P$11,-1,0)+IF(F425&lt;'Parameters for scoring'!P$8,1,0)+IF(F425&lt;'Parameters for scoring'!P$12,-1,0)+IF(F425&lt;'Parameters for scoring'!P$7,1,0)+IF(F425&lt;'Parameters for scoring'!P$12,-2,0)+IF(F425&gt;'Parameters for scoring'!P$7,-1,0)</f>
        <v>-1</v>
      </c>
      <c r="R425" s="36">
        <f>IF(G425='Parameters for scoring'!$U$8,3,0)+IF(G425='Parameters for scoring'!$U$7,2,0)+IF(G425='Parameters for scoring'!$U$10, 1,0)+IF(G425='Parameters for scoring'!$U$9,2,0)+IF(G425='Parameters for scoring'!$U$6,1,0)+IF(G425&gt;'Parameters for scoring'!$U$6,-1,0)+IF(G425&lt;'[1]Parameters for scoring'!$U$10,-1,0)</f>
        <v>2</v>
      </c>
      <c r="S425" s="36">
        <f>IF(H425='Parameters for scoring'!V$8,3,0)+IF(H425='Parameters for scoring'!V$7,2,0)+IF(H425='Parameters for scoring'!V$9,2,0)+IF(H425='Parameters for scoring'!V$6,1,0)+IF(H425='Parameters for scoring'!V$10,1,0)+IF(H425&gt;'Parameters for scoring'!V$6,-1,0)</f>
        <v>-1</v>
      </c>
      <c r="T425" s="36">
        <f>IF(I425='Parameters for scoring'!W$8,3,0)+IF(I425='Parameters for scoring'!W$7,2,0)+IF(I425='Parameters for scoring'!W$6,1,0)+IF(I425&gt;'Parameters for scoring'!W$6,-1,0)</f>
        <v>2</v>
      </c>
      <c r="U425" s="36">
        <f>IF(J425&lt;'Parameters for scoring'!Q$9,1,0)+IF(J425&lt;'Parameters for scoring'!Q$11,-1,0)+IF(J425&lt;'Parameters for scoring'!Q$8,1,0)+IF(J425&lt;'Parameters for scoring'!Q$11,-1,0)+IF(J425&lt;'Parameters for scoring'!Q$7,1,0)+IF(J425&lt;'Parameters for scoring'!Q$11,-2,0)+IF(J425&gt;'Parameters for scoring'!Q$7,-1,0)</f>
        <v>3</v>
      </c>
      <c r="V425" s="36">
        <f>IF(K425=-1, 2,0)+IF(K425=0,3,0)+IF(K425=1, -2,0)+IF(K425&gt;1,-3,0)+IF(K425=-2, 1,0)+IF(K425&lt;-2, -1,0)</f>
        <v>3</v>
      </c>
      <c r="W425" s="36">
        <f>IF(L425&lt;'Parameters for scoring'!R$9,1,0)+IF(L425&lt;'Parameters for scoring'!R$11,-1,0)+IF(L425&lt;'Parameters for scoring'!R$8,1,0)+IF(L425&lt;'Parameters for scoring'!R$12,-1,0)+IF(L425&lt;'Parameters for scoring'!R$7,1,0)+IF(L425&lt;'Parameters for scoring'!R$13,-2,0)+IF(L425&gt;'Parameters for scoring'!R$7,-1,0)</f>
        <v>3</v>
      </c>
      <c r="X425" s="36">
        <f>IF(M425&lt;'Parameters for scoring'!S$9,1,0)+IF(M425&lt;'Parameters for scoring'!S$11,-1,0)+IF(M425&lt;'Parameters for scoring'!S$8,1,0)+IF(M425&lt;'Parameters for scoring'!S$12,-1,0)+IF(M425&lt;'Parameters for scoring'!S$7,1,0)+IF(M425&lt;'Parameters for scoring'!S$13,-2,0)+IF(M425&gt;'Parameters for scoring'!S$7,-1,0)</f>
        <v>2</v>
      </c>
      <c r="Y425" s="36">
        <f>IF(N425&lt;'Parameters for scoring'!T$9,1,0)+IF(N425&lt;'Parameters for scoring'!T$11,-1,0)+IF(N425&lt;'Parameters for scoring'!T$8,1,0)+IF(N425&lt;'Parameters for scoring'!T$12,-1,0)+IF(N425&lt;'Parameters for scoring'!T$7,1,0)+IF(N425&lt;'Parameters for scoring'!T$13,-2,0)+IF(N425&gt;'Parameters for scoring'!T$7,-1,0)</f>
        <v>3</v>
      </c>
      <c r="Z425" s="36">
        <f>SUM(P425:U425)/2+V425+SUM(W425:X425)/2+Y425</f>
        <v>12.5</v>
      </c>
      <c r="AA425" s="39" t="s">
        <v>57</v>
      </c>
    </row>
    <row r="426" spans="1:27" x14ac:dyDescent="0.25">
      <c r="A426" s="42" t="str">
        <f>HYPERLINK("Structures\MMV1491445.png","MMV1491445")</f>
        <v>MMV1491445</v>
      </c>
      <c r="B426" t="s">
        <v>1567</v>
      </c>
      <c r="C426" t="s">
        <v>1568</v>
      </c>
      <c r="D426" t="s">
        <v>1569</v>
      </c>
      <c r="E426">
        <v>306.32499999999999</v>
      </c>
      <c r="F426" s="17">
        <v>0.82608695652173914</v>
      </c>
      <c r="G426">
        <v>3</v>
      </c>
      <c r="H426">
        <v>5</v>
      </c>
      <c r="I426">
        <v>1</v>
      </c>
      <c r="J426">
        <v>65.099999999999994</v>
      </c>
      <c r="K426">
        <v>0</v>
      </c>
      <c r="L426">
        <v>0.45</v>
      </c>
      <c r="M426">
        <v>-2.83</v>
      </c>
      <c r="N426">
        <v>1.56</v>
      </c>
      <c r="O426" t="s">
        <v>1566</v>
      </c>
      <c r="P426" s="36">
        <f>IF(E426&lt;'Parameters for scoring'!O$9,1,0)+IF(E426&lt;'Parameters for scoring'!O$11,-1,0)+IF(E426&lt;'Parameters for scoring'!O$8,1,0)+IF(E426&lt;'Parameters for scoring'!O$12,-1,0)+IF(E426&lt;'Parameters for scoring'!O$7,1,0)+IF(E426&lt;'Parameters for scoring'!O$13,-2,0)+IF(E426&gt;'Parameters for scoring'!O$7,-1,0)</f>
        <v>3</v>
      </c>
      <c r="Q426" s="36">
        <f>IF(F426&lt;'Parameters for scoring'!P$9,1,0)+IF(F426&lt;'Parameters for scoring'!P$11,-1,0)+IF(F426&lt;'Parameters for scoring'!P$8,1,0)+IF(F426&lt;'Parameters for scoring'!P$12,-1,0)+IF(F426&lt;'Parameters for scoring'!P$7,1,0)+IF(F426&lt;'Parameters for scoring'!P$12,-2,0)+IF(F426&gt;'Parameters for scoring'!P$7,-1,0)</f>
        <v>-1</v>
      </c>
      <c r="R426" s="36">
        <f>IF(G426='Parameters for scoring'!$U$8,3,0)+IF(G426='Parameters for scoring'!$U$7,2,0)+IF(G426='Parameters for scoring'!$U$10, 1,0)+IF(G426='Parameters for scoring'!$U$9,2,0)+IF(G426='Parameters for scoring'!$U$6,1,0)+IF(G426&gt;'Parameters for scoring'!$U$6,-1,0)+IF(G426&lt;'[1]Parameters for scoring'!$U$10,-1,0)</f>
        <v>1</v>
      </c>
      <c r="S426" s="36">
        <f>IF(H426='Parameters for scoring'!V$8,3,0)+IF(H426='Parameters for scoring'!V$7,2,0)+IF(H426='Parameters for scoring'!V$9,2,0)+IF(H426='Parameters for scoring'!V$6,1,0)+IF(H426='Parameters for scoring'!V$10,1,0)+IF(H426&gt;'Parameters for scoring'!V$6,-1,0)</f>
        <v>-1</v>
      </c>
      <c r="T426" s="36">
        <f>IF(I426='Parameters for scoring'!W$8,3,0)+IF(I426='Parameters for scoring'!W$7,2,0)+IF(I426='Parameters for scoring'!W$6,1,0)+IF(I426&gt;'Parameters for scoring'!W$6,-1,0)</f>
        <v>2</v>
      </c>
      <c r="U426" s="36">
        <f>IF(J426&lt;'Parameters for scoring'!Q$9,1,0)+IF(J426&lt;'Parameters for scoring'!Q$11,-1,0)+IF(J426&lt;'Parameters for scoring'!Q$8,1,0)+IF(J426&lt;'Parameters for scoring'!Q$11,-1,0)+IF(J426&lt;'Parameters for scoring'!Q$7,1,0)+IF(J426&lt;'Parameters for scoring'!Q$11,-2,0)+IF(J426&gt;'Parameters for scoring'!Q$7,-1,0)</f>
        <v>3</v>
      </c>
      <c r="V426" s="36">
        <f>IF(K426=-1, 2,0)+IF(K426=0,3,0)+IF(K426=1, -2,0)+IF(K426&gt;1,-3,0)+IF(K426=-2, 1,0)+IF(K426&lt;-2, -1,0)</f>
        <v>3</v>
      </c>
      <c r="W426" s="36">
        <f>IF(L426&lt;'Parameters for scoring'!R$9,1,0)+IF(L426&lt;'Parameters for scoring'!R$11,-1,0)+IF(L426&lt;'Parameters for scoring'!R$8,1,0)+IF(L426&lt;'Parameters for scoring'!R$12,-1,0)+IF(L426&lt;'Parameters for scoring'!R$7,1,0)+IF(L426&lt;'Parameters for scoring'!R$13,-2,0)+IF(L426&gt;'Parameters for scoring'!R$7,-1,0)</f>
        <v>3</v>
      </c>
      <c r="X426" s="36">
        <f>IF(M426&lt;'Parameters for scoring'!S$9,1,0)+IF(M426&lt;'Parameters for scoring'!S$11,-1,0)+IF(M426&lt;'Parameters for scoring'!S$8,1,0)+IF(M426&lt;'Parameters for scoring'!S$12,-1,0)+IF(M426&lt;'Parameters for scoring'!S$7,1,0)+IF(M426&lt;'Parameters for scoring'!S$13,-2,0)+IF(M426&gt;'Parameters for scoring'!S$7,-1,0)</f>
        <v>3</v>
      </c>
      <c r="Y426" s="36">
        <f>IF(N426&lt;'Parameters for scoring'!T$9,1,0)+IF(N426&lt;'Parameters for scoring'!T$11,-1,0)+IF(N426&lt;'Parameters for scoring'!T$8,1,0)+IF(N426&lt;'Parameters for scoring'!T$12,-1,0)+IF(N426&lt;'Parameters for scoring'!T$7,1,0)+IF(N426&lt;'Parameters for scoring'!T$13,-2,0)+IF(N426&gt;'Parameters for scoring'!T$7,-1,0)</f>
        <v>3</v>
      </c>
      <c r="Z426" s="36">
        <f>SUM(P426:U426)/2+V426+SUM(W426:X426)/2+Y426</f>
        <v>12.5</v>
      </c>
      <c r="AA426" s="39" t="s">
        <v>57</v>
      </c>
    </row>
    <row r="427" spans="1:27" x14ac:dyDescent="0.25">
      <c r="A427" s="42" t="str">
        <f>HYPERLINK("Structures\MMV1443607.png","MMV1443607")</f>
        <v>MMV1443607</v>
      </c>
      <c r="B427" t="s">
        <v>1587</v>
      </c>
      <c r="C427" t="s">
        <v>1588</v>
      </c>
      <c r="D427" t="s">
        <v>1589</v>
      </c>
      <c r="E427">
        <v>415.52</v>
      </c>
      <c r="F427" s="17">
        <v>0.76666666666666672</v>
      </c>
      <c r="G427">
        <v>4</v>
      </c>
      <c r="H427">
        <v>5</v>
      </c>
      <c r="I427">
        <v>0</v>
      </c>
      <c r="J427">
        <v>53.97</v>
      </c>
      <c r="K427">
        <v>0</v>
      </c>
      <c r="L427">
        <v>4.03</v>
      </c>
      <c r="M427">
        <v>-5.44</v>
      </c>
      <c r="N427">
        <v>4.05</v>
      </c>
      <c r="O427" t="s">
        <v>1586</v>
      </c>
      <c r="P427" s="36">
        <f>IF(E427&lt;'Parameters for scoring'!O$9,1,0)+IF(E427&lt;'Parameters for scoring'!O$11,-1,0)+IF(E427&lt;'Parameters for scoring'!O$8,1,0)+IF(E427&lt;'Parameters for scoring'!O$12,-1,0)+IF(E427&lt;'Parameters for scoring'!O$7,1,0)+IF(E427&lt;'Parameters for scoring'!O$13,-2,0)+IF(E427&gt;'Parameters for scoring'!O$7,-1,0)</f>
        <v>2</v>
      </c>
      <c r="Q427" s="36">
        <f>IF(F427&lt;'Parameters for scoring'!P$9,1,0)+IF(F427&lt;'Parameters for scoring'!P$11,-1,0)+IF(F427&lt;'Parameters for scoring'!P$8,1,0)+IF(F427&lt;'Parameters for scoring'!P$12,-1,0)+IF(F427&lt;'Parameters for scoring'!P$7,1,0)+IF(F427&lt;'Parameters for scoring'!P$12,-2,0)+IF(F427&gt;'Parameters for scoring'!P$7,-1,0)</f>
        <v>-1</v>
      </c>
      <c r="R427" s="36">
        <f>IF(G427='Parameters for scoring'!$U$8,3,0)+IF(G427='Parameters for scoring'!$U$7,2,0)+IF(G427='Parameters for scoring'!$U$10, 1,0)+IF(G427='Parameters for scoring'!$U$9,2,0)+IF(G427='Parameters for scoring'!$U$6,1,0)+IF(G427&gt;'Parameters for scoring'!$U$6,-1,0)+IF(G427&lt;'[1]Parameters for scoring'!$U$10,-1,0)</f>
        <v>2</v>
      </c>
      <c r="S427" s="36">
        <f>IF(H427='Parameters for scoring'!V$8,3,0)+IF(H427='Parameters for scoring'!V$7,2,0)+IF(H427='Parameters for scoring'!V$9,2,0)+IF(H427='Parameters for scoring'!V$6,1,0)+IF(H427='Parameters for scoring'!V$10,1,0)+IF(H427&gt;'Parameters for scoring'!V$6,-1,0)</f>
        <v>-1</v>
      </c>
      <c r="T427" s="36">
        <f>IF(I427='Parameters for scoring'!W$8,3,0)+IF(I427='Parameters for scoring'!W$7,2,0)+IF(I427='Parameters for scoring'!W$6,1,0)+IF(I427&gt;'Parameters for scoring'!W$6,-1,0)</f>
        <v>3</v>
      </c>
      <c r="U427" s="36">
        <f>IF(J427&lt;'Parameters for scoring'!Q$9,1,0)+IF(J427&lt;'Parameters for scoring'!Q$11,-1,0)+IF(J427&lt;'Parameters for scoring'!Q$8,1,0)+IF(J427&lt;'Parameters for scoring'!Q$11,-1,0)+IF(J427&lt;'Parameters for scoring'!Q$7,1,0)+IF(J427&lt;'Parameters for scoring'!Q$11,-2,0)+IF(J427&gt;'Parameters for scoring'!Q$7,-1,0)</f>
        <v>3</v>
      </c>
      <c r="V427" s="36">
        <f>IF(K427=-1, 2,0)+IF(K427=0,3,0)+IF(K427=1, -2,0)+IF(K427&gt;1,-3,0)+IF(K427=-2, 1,0)+IF(K427&lt;-2, -1,0)</f>
        <v>3</v>
      </c>
      <c r="W427" s="36">
        <f>IF(L427&lt;'Parameters for scoring'!R$9,1,0)+IF(L427&lt;'Parameters for scoring'!R$11,-1,0)+IF(L427&lt;'Parameters for scoring'!R$8,1,0)+IF(L427&lt;'Parameters for scoring'!R$12,-1,0)+IF(L427&lt;'Parameters for scoring'!R$7,1,0)+IF(L427&lt;'Parameters for scoring'!R$13,-2,0)+IF(L427&gt;'Parameters for scoring'!R$7,-1,0)</f>
        <v>3</v>
      </c>
      <c r="X427" s="36">
        <f>IF(M427&lt;'Parameters for scoring'!S$9,1,0)+IF(M427&lt;'Parameters for scoring'!S$11,-1,0)+IF(M427&lt;'Parameters for scoring'!S$8,1,0)+IF(M427&lt;'Parameters for scoring'!S$12,-1,0)+IF(M427&lt;'Parameters for scoring'!S$7,1,0)+IF(M427&lt;'Parameters for scoring'!S$13,-2,0)+IF(M427&gt;'Parameters for scoring'!S$7,-1,0)</f>
        <v>2</v>
      </c>
      <c r="Y427" s="36">
        <f>IF(N427&lt;'Parameters for scoring'!T$9,1,0)+IF(N427&lt;'Parameters for scoring'!T$11,-1,0)+IF(N427&lt;'Parameters for scoring'!T$8,1,0)+IF(N427&lt;'Parameters for scoring'!T$12,-1,0)+IF(N427&lt;'Parameters for scoring'!T$7,1,0)+IF(N427&lt;'Parameters for scoring'!T$13,-2,0)+IF(N427&gt;'Parameters for scoring'!T$7,-1,0)</f>
        <v>3</v>
      </c>
      <c r="Z427" s="36">
        <f>SUM(P427:U427)/2+V427+SUM(W427:X427)/2+Y427</f>
        <v>12.5</v>
      </c>
      <c r="AA427" s="39" t="s">
        <v>57</v>
      </c>
    </row>
    <row r="428" spans="1:27" x14ac:dyDescent="0.25">
      <c r="A428" s="42" t="str">
        <f>HYPERLINK("Structures\MMV1190624.png","MMV1190624")</f>
        <v>MMV1190624</v>
      </c>
      <c r="B428" t="s">
        <v>1591</v>
      </c>
      <c r="C428" t="s">
        <v>1592</v>
      </c>
      <c r="D428" t="s">
        <v>1593</v>
      </c>
      <c r="E428">
        <v>310.26799999999997</v>
      </c>
      <c r="F428" s="17">
        <v>0.52173913043478259</v>
      </c>
      <c r="G428">
        <v>3</v>
      </c>
      <c r="H428">
        <v>6</v>
      </c>
      <c r="I428">
        <v>2</v>
      </c>
      <c r="J428">
        <v>122.31</v>
      </c>
      <c r="K428">
        <v>0</v>
      </c>
      <c r="L428">
        <v>2.25</v>
      </c>
      <c r="M428">
        <v>-4.2300000000000004</v>
      </c>
      <c r="N428">
        <v>2.25</v>
      </c>
      <c r="O428" t="s">
        <v>1590</v>
      </c>
      <c r="P428" s="36">
        <f>IF(E428&lt;'Parameters for scoring'!O$9,1,0)+IF(E428&lt;'Parameters for scoring'!O$11,-1,0)+IF(E428&lt;'Parameters for scoring'!O$8,1,0)+IF(E428&lt;'Parameters for scoring'!O$12,-1,0)+IF(E428&lt;'Parameters for scoring'!O$7,1,0)+IF(E428&lt;'Parameters for scoring'!O$13,-2,0)+IF(E428&gt;'Parameters for scoring'!O$7,-1,0)</f>
        <v>3</v>
      </c>
      <c r="Q428" s="36">
        <f>IF(F428&lt;'Parameters for scoring'!P$9,1,0)+IF(F428&lt;'Parameters for scoring'!P$11,-1,0)+IF(F428&lt;'Parameters for scoring'!P$8,1,0)+IF(F428&lt;'Parameters for scoring'!P$12,-1,0)+IF(F428&lt;'Parameters for scoring'!P$7,1,0)+IF(F428&lt;'Parameters for scoring'!P$12,-2,0)+IF(F428&gt;'Parameters for scoring'!P$7,-1,0)</f>
        <v>1</v>
      </c>
      <c r="R428" s="36">
        <f>IF(G428='Parameters for scoring'!$U$8,3,0)+IF(G428='Parameters for scoring'!$U$7,2,0)+IF(G428='Parameters for scoring'!$U$10, 1,0)+IF(G428='Parameters for scoring'!$U$9,2,0)+IF(G428='Parameters for scoring'!$U$6,1,0)+IF(G428&gt;'Parameters for scoring'!$U$6,-1,0)+IF(G428&lt;'[1]Parameters for scoring'!$U$10,-1,0)</f>
        <v>1</v>
      </c>
      <c r="S428" s="36">
        <f>IF(H428='Parameters for scoring'!V$8,3,0)+IF(H428='Parameters for scoring'!V$7,2,0)+IF(H428='Parameters for scoring'!V$9,2,0)+IF(H428='Parameters for scoring'!V$6,1,0)+IF(H428='Parameters for scoring'!V$10,1,0)+IF(H428&gt;'Parameters for scoring'!V$6,-1,0)</f>
        <v>-1</v>
      </c>
      <c r="T428" s="36">
        <f>IF(I428='Parameters for scoring'!W$8,3,0)+IF(I428='Parameters for scoring'!W$7,2,0)+IF(I428='Parameters for scoring'!W$6,1,0)+IF(I428&gt;'Parameters for scoring'!W$6,-1,0)</f>
        <v>1</v>
      </c>
      <c r="U428" s="36">
        <f>IF(J428&lt;'Parameters for scoring'!Q$9,1,0)+IF(J428&lt;'Parameters for scoring'!Q$11,-1,0)+IF(J428&lt;'Parameters for scoring'!Q$8,1,0)+IF(J428&lt;'Parameters for scoring'!Q$11,-1,0)+IF(J428&lt;'Parameters for scoring'!Q$7,1,0)+IF(J428&lt;'Parameters for scoring'!Q$11,-2,0)+IF(J428&gt;'Parameters for scoring'!Q$7,-1,0)</f>
        <v>2</v>
      </c>
      <c r="V428" s="36">
        <f>IF(K428=-1, 2,0)+IF(K428=0,3,0)+IF(K428=1, -2,0)+IF(K428&gt;1,-3,0)+IF(K428=-2, 1,0)+IF(K428&lt;-2, -1,0)</f>
        <v>3</v>
      </c>
      <c r="W428" s="36">
        <f>IF(L428&lt;'Parameters for scoring'!R$9,1,0)+IF(L428&lt;'Parameters for scoring'!R$11,-1,0)+IF(L428&lt;'Parameters for scoring'!R$8,1,0)+IF(L428&lt;'Parameters for scoring'!R$12,-1,0)+IF(L428&lt;'Parameters for scoring'!R$7,1,0)+IF(L428&lt;'Parameters for scoring'!R$13,-2,0)+IF(L428&gt;'Parameters for scoring'!R$7,-1,0)</f>
        <v>3</v>
      </c>
      <c r="X428" s="36">
        <f>IF(M428&lt;'Parameters for scoring'!S$9,1,0)+IF(M428&lt;'Parameters for scoring'!S$11,-1,0)+IF(M428&lt;'Parameters for scoring'!S$8,1,0)+IF(M428&lt;'Parameters for scoring'!S$12,-1,0)+IF(M428&lt;'Parameters for scoring'!S$7,1,0)+IF(M428&lt;'Parameters for scoring'!S$13,-2,0)+IF(M428&gt;'Parameters for scoring'!S$7,-1,0)</f>
        <v>3</v>
      </c>
      <c r="Y428" s="36">
        <f>IF(N428&lt;'Parameters for scoring'!T$9,1,0)+IF(N428&lt;'Parameters for scoring'!T$11,-1,0)+IF(N428&lt;'Parameters for scoring'!T$8,1,0)+IF(N428&lt;'Parameters for scoring'!T$12,-1,0)+IF(N428&lt;'Parameters for scoring'!T$7,1,0)+IF(N428&lt;'Parameters for scoring'!T$13,-2,0)+IF(N428&gt;'Parameters for scoring'!T$7,-1,0)</f>
        <v>3</v>
      </c>
      <c r="Z428" s="36">
        <f>SUM(P428:U428)/2+V428+SUM(W428:X428)/2+Y428</f>
        <v>12.5</v>
      </c>
      <c r="AA428" s="39" t="s">
        <v>57</v>
      </c>
    </row>
    <row r="429" spans="1:27" x14ac:dyDescent="0.25">
      <c r="A429" s="42" t="str">
        <f>HYPERLINK("Structures\MMV1452174.png","MMV1452174")</f>
        <v>MMV1452174</v>
      </c>
      <c r="B429" t="s">
        <v>1611</v>
      </c>
      <c r="C429" t="s">
        <v>1612</v>
      </c>
      <c r="D429" t="s">
        <v>1613</v>
      </c>
      <c r="E429">
        <v>409.9</v>
      </c>
      <c r="F429" s="17">
        <v>0.57692307692307687</v>
      </c>
      <c r="G429">
        <v>4</v>
      </c>
      <c r="H429">
        <v>4</v>
      </c>
      <c r="I429">
        <v>3</v>
      </c>
      <c r="J429">
        <v>101.29</v>
      </c>
      <c r="K429">
        <v>0</v>
      </c>
      <c r="L429">
        <v>2.82</v>
      </c>
      <c r="M429">
        <v>-5.96</v>
      </c>
      <c r="N429">
        <v>2.82</v>
      </c>
      <c r="O429" t="s">
        <v>1610</v>
      </c>
      <c r="P429" s="36">
        <f>IF(E429&lt;'Parameters for scoring'!O$9,1,0)+IF(E429&lt;'Parameters for scoring'!O$11,-1,0)+IF(E429&lt;'Parameters for scoring'!O$8,1,0)+IF(E429&lt;'Parameters for scoring'!O$12,-1,0)+IF(E429&lt;'Parameters for scoring'!O$7,1,0)+IF(E429&lt;'Parameters for scoring'!O$13,-2,0)+IF(E429&gt;'Parameters for scoring'!O$7,-1,0)</f>
        <v>2</v>
      </c>
      <c r="Q429" s="36">
        <f>IF(F429&lt;'Parameters for scoring'!P$9,1,0)+IF(F429&lt;'Parameters for scoring'!P$11,-1,0)+IF(F429&lt;'Parameters for scoring'!P$8,1,0)+IF(F429&lt;'Parameters for scoring'!P$12,-1,0)+IF(F429&lt;'Parameters for scoring'!P$7,1,0)+IF(F429&lt;'Parameters for scoring'!P$12,-2,0)+IF(F429&gt;'Parameters for scoring'!P$7,-1,0)</f>
        <v>1</v>
      </c>
      <c r="R429" s="36">
        <f>IF(G429='Parameters for scoring'!$U$8,3,0)+IF(G429='Parameters for scoring'!$U$7,2,0)+IF(G429='Parameters for scoring'!$U$10, 1,0)+IF(G429='Parameters for scoring'!$U$9,2,0)+IF(G429='Parameters for scoring'!$U$6,1,0)+IF(G429&gt;'Parameters for scoring'!$U$6,-1,0)+IF(G429&lt;'[1]Parameters for scoring'!$U$10,-1,0)</f>
        <v>2</v>
      </c>
      <c r="S429" s="36">
        <f>IF(H429='Parameters for scoring'!V$8,3,0)+IF(H429='Parameters for scoring'!V$7,2,0)+IF(H429='Parameters for scoring'!V$9,2,0)+IF(H429='Parameters for scoring'!V$6,1,0)+IF(H429='Parameters for scoring'!V$10,1,0)+IF(H429&gt;'Parameters for scoring'!V$6,-1,0)</f>
        <v>1</v>
      </c>
      <c r="T429" s="36">
        <f>IF(I429='Parameters for scoring'!W$8,3,0)+IF(I429='Parameters for scoring'!W$7,2,0)+IF(I429='Parameters for scoring'!W$6,1,0)+IF(I429&gt;'Parameters for scoring'!W$6,-1,0)</f>
        <v>-1</v>
      </c>
      <c r="U429" s="36">
        <f>IF(J429&lt;'Parameters for scoring'!Q$9,1,0)+IF(J429&lt;'Parameters for scoring'!Q$11,-1,0)+IF(J429&lt;'Parameters for scoring'!Q$8,1,0)+IF(J429&lt;'Parameters for scoring'!Q$11,-1,0)+IF(J429&lt;'Parameters for scoring'!Q$7,1,0)+IF(J429&lt;'Parameters for scoring'!Q$11,-2,0)+IF(J429&gt;'Parameters for scoring'!Q$7,-1,0)</f>
        <v>3</v>
      </c>
      <c r="V429" s="36">
        <f>IF(K429=-1, 2,0)+IF(K429=0,3,0)+IF(K429=1, -2,0)+IF(K429&gt;1,-3,0)+IF(K429=-2, 1,0)+IF(K429&lt;-2, -1,0)</f>
        <v>3</v>
      </c>
      <c r="W429" s="36">
        <f>IF(L429&lt;'Parameters for scoring'!R$9,1,0)+IF(L429&lt;'Parameters for scoring'!R$11,-1,0)+IF(L429&lt;'Parameters for scoring'!R$8,1,0)+IF(L429&lt;'Parameters for scoring'!R$12,-1,0)+IF(L429&lt;'Parameters for scoring'!R$7,1,0)+IF(L429&lt;'Parameters for scoring'!R$13,-2,0)+IF(L429&gt;'Parameters for scoring'!R$7,-1,0)</f>
        <v>3</v>
      </c>
      <c r="X429" s="36">
        <f>IF(M429&lt;'Parameters for scoring'!S$9,1,0)+IF(M429&lt;'Parameters for scoring'!S$11,-1,0)+IF(M429&lt;'Parameters for scoring'!S$8,1,0)+IF(M429&lt;'Parameters for scoring'!S$12,-1,0)+IF(M429&lt;'Parameters for scoring'!S$7,1,0)+IF(M429&lt;'Parameters for scoring'!S$13,-2,0)+IF(M429&gt;'Parameters for scoring'!S$7,-1,0)</f>
        <v>2</v>
      </c>
      <c r="Y429" s="36">
        <f>IF(N429&lt;'Parameters for scoring'!T$9,1,0)+IF(N429&lt;'Parameters for scoring'!T$11,-1,0)+IF(N429&lt;'Parameters for scoring'!T$8,1,0)+IF(N429&lt;'Parameters for scoring'!T$12,-1,0)+IF(N429&lt;'Parameters for scoring'!T$7,1,0)+IF(N429&lt;'Parameters for scoring'!T$13,-2,0)+IF(N429&gt;'Parameters for scoring'!T$7,-1,0)</f>
        <v>3</v>
      </c>
      <c r="Z429" s="36">
        <f>SUM(P429:U429)/2+V429+SUM(W429:X429)/2+Y429</f>
        <v>12.5</v>
      </c>
      <c r="AA429" s="39" t="s">
        <v>57</v>
      </c>
    </row>
    <row r="430" spans="1:27" x14ac:dyDescent="0.25">
      <c r="A430" s="42" t="str">
        <f>HYPERLINK("Structures\MMV1071712.png","MMV1071712")</f>
        <v>MMV1071712</v>
      </c>
      <c r="B430" t="s">
        <v>1631</v>
      </c>
      <c r="C430" t="s">
        <v>1632</v>
      </c>
      <c r="D430" t="s">
        <v>1633</v>
      </c>
      <c r="E430">
        <v>293.33999999999997</v>
      </c>
      <c r="F430" s="41">
        <v>0.8571428571428571</v>
      </c>
      <c r="G430">
        <v>1</v>
      </c>
      <c r="H430">
        <v>3</v>
      </c>
      <c r="I430">
        <v>1</v>
      </c>
      <c r="J430">
        <v>60.91</v>
      </c>
      <c r="K430">
        <v>0</v>
      </c>
      <c r="L430">
        <v>3.11</v>
      </c>
      <c r="M430">
        <v>-5.37</v>
      </c>
      <c r="N430">
        <v>3.11</v>
      </c>
      <c r="O430" t="s">
        <v>1630</v>
      </c>
      <c r="P430" s="36">
        <f>IF(E430&lt;'Parameters for scoring'!O$9,1,0)+IF(E430&lt;'Parameters for scoring'!O$11,-1,0)+IF(E430&lt;'Parameters for scoring'!O$8,1,0)+IF(E430&lt;'Parameters for scoring'!O$12,-1,0)+IF(E430&lt;'Parameters for scoring'!O$7,1,0)+IF(E430&lt;'Parameters for scoring'!O$13,-2,0)+IF(E430&gt;'Parameters for scoring'!O$7,-1,0)</f>
        <v>3</v>
      </c>
      <c r="Q430" s="36">
        <f>IF(F430&lt;'Parameters for scoring'!P$9,1,0)+IF(F430&lt;'Parameters for scoring'!P$11,-1,0)+IF(F430&lt;'Parameters for scoring'!P$8,1,0)+IF(F430&lt;'Parameters for scoring'!P$12,-1,0)+IF(F430&lt;'Parameters for scoring'!P$7,1,0)+IF(F430&lt;'Parameters for scoring'!P$12,-2,0)+IF(F430&gt;'Parameters for scoring'!P$7,-1,0)</f>
        <v>-1</v>
      </c>
      <c r="R430" s="36">
        <f>IF(G430='Parameters for scoring'!$U$8,3,0)+IF(G430='Parameters for scoring'!$U$7,2,0)+IF(G430='Parameters for scoring'!$U$10, 1,0)+IF(G430='Parameters for scoring'!$U$9,2,0)+IF(G430='Parameters for scoring'!$U$6,1,0)+IF(G430&gt;'Parameters for scoring'!$U$6,-1,0)+IF(G430&lt;'[1]Parameters for scoring'!$U$10,-1,0)</f>
        <v>-1</v>
      </c>
      <c r="S430" s="36">
        <f>IF(H430='Parameters for scoring'!V$8,3,0)+IF(H430='Parameters for scoring'!V$7,2,0)+IF(H430='Parameters for scoring'!V$9,2,0)+IF(H430='Parameters for scoring'!V$6,1,0)+IF(H430='Parameters for scoring'!V$10,1,0)+IF(H430&gt;'Parameters for scoring'!V$6,-1,0)</f>
        <v>2</v>
      </c>
      <c r="T430" s="36">
        <f>IF(I430='Parameters for scoring'!W$8,3,0)+IF(I430='Parameters for scoring'!W$7,2,0)+IF(I430='Parameters for scoring'!W$6,1,0)+IF(I430&gt;'Parameters for scoring'!W$6,-1,0)</f>
        <v>2</v>
      </c>
      <c r="U430" s="36">
        <f>IF(J430&lt;'Parameters for scoring'!Q$9,1,0)+IF(J430&lt;'Parameters for scoring'!Q$11,-1,0)+IF(J430&lt;'Parameters for scoring'!Q$8,1,0)+IF(J430&lt;'Parameters for scoring'!Q$11,-1,0)+IF(J430&lt;'Parameters for scoring'!Q$7,1,0)+IF(J430&lt;'Parameters for scoring'!Q$11,-2,0)+IF(J430&gt;'Parameters for scoring'!Q$7,-1,0)</f>
        <v>3</v>
      </c>
      <c r="V430" s="36">
        <f>IF(K430=-1, 2,0)+IF(K430=0,3,0)+IF(K430=1, -2,0)+IF(K430&gt;1,-3,0)+IF(K430=-2, 1,0)+IF(K430&lt;-2, -1,0)</f>
        <v>3</v>
      </c>
      <c r="W430" s="36">
        <f>IF(L430&lt;'Parameters for scoring'!R$9,1,0)+IF(L430&lt;'Parameters for scoring'!R$11,-1,0)+IF(L430&lt;'Parameters for scoring'!R$8,1,0)+IF(L430&lt;'Parameters for scoring'!R$12,-1,0)+IF(L430&lt;'Parameters for scoring'!R$7,1,0)+IF(L430&lt;'Parameters for scoring'!R$13,-2,0)+IF(L430&gt;'Parameters for scoring'!R$7,-1,0)</f>
        <v>3</v>
      </c>
      <c r="X430" s="36">
        <f>IF(M430&lt;'Parameters for scoring'!S$9,1,0)+IF(M430&lt;'Parameters for scoring'!S$11,-1,0)+IF(M430&lt;'Parameters for scoring'!S$8,1,0)+IF(M430&lt;'Parameters for scoring'!S$12,-1,0)+IF(M430&lt;'Parameters for scoring'!S$7,1,0)+IF(M430&lt;'Parameters for scoring'!S$13,-2,0)+IF(M430&gt;'Parameters for scoring'!S$7,-1,0)</f>
        <v>2</v>
      </c>
      <c r="Y430" s="36">
        <f>IF(N430&lt;'Parameters for scoring'!T$9,1,0)+IF(N430&lt;'Parameters for scoring'!T$11,-1,0)+IF(N430&lt;'Parameters for scoring'!T$8,1,0)+IF(N430&lt;'Parameters for scoring'!T$12,-1,0)+IF(N430&lt;'Parameters for scoring'!T$7,1,0)+IF(N430&lt;'Parameters for scoring'!T$13,-2,0)+IF(N430&gt;'Parameters for scoring'!T$7,-1,0)</f>
        <v>3</v>
      </c>
      <c r="Z430" s="36">
        <f>SUM(P430:U430)/2+V430+SUM(W430:X430)/2+Y430</f>
        <v>12.5</v>
      </c>
      <c r="AA430" s="39" t="s">
        <v>57</v>
      </c>
    </row>
    <row r="431" spans="1:27" x14ac:dyDescent="0.25">
      <c r="A431" s="42" t="str">
        <f>HYPERLINK("Structures\MMV1342637.png","MMV1342637")</f>
        <v>MMV1342637</v>
      </c>
      <c r="B431" t="s">
        <v>1647</v>
      </c>
      <c r="C431" t="s">
        <v>1648</v>
      </c>
      <c r="D431" t="s">
        <v>1649</v>
      </c>
      <c r="E431">
        <v>136.19800000000001</v>
      </c>
      <c r="F431" s="41">
        <v>0.6</v>
      </c>
      <c r="G431">
        <v>0</v>
      </c>
      <c r="H431">
        <v>2</v>
      </c>
      <c r="I431">
        <v>2</v>
      </c>
      <c r="J431">
        <v>52.04</v>
      </c>
      <c r="K431">
        <v>0</v>
      </c>
      <c r="L431">
        <v>1.34</v>
      </c>
      <c r="M431">
        <v>-2.0499999999999998</v>
      </c>
      <c r="N431">
        <v>1.34</v>
      </c>
      <c r="O431" t="s">
        <v>1646</v>
      </c>
      <c r="P431" s="36">
        <f>IF(E431&lt;'Parameters for scoring'!O$9,1,0)+IF(E431&lt;'Parameters for scoring'!O$11,-1,0)+IF(E431&lt;'Parameters for scoring'!O$8,1,0)+IF(E431&lt;'Parameters for scoring'!O$12,-1,0)+IF(E431&lt;'Parameters for scoring'!O$7,1,0)+IF(E431&lt;'Parameters for scoring'!O$13,-2,0)+IF(E431&gt;'Parameters for scoring'!O$7,-1,0)</f>
        <v>1</v>
      </c>
      <c r="Q431" s="36">
        <f>IF(F431&lt;'Parameters for scoring'!P$9,1,0)+IF(F431&lt;'Parameters for scoring'!P$11,-1,0)+IF(F431&lt;'Parameters for scoring'!P$8,1,0)+IF(F431&lt;'Parameters for scoring'!P$12,-1,0)+IF(F431&lt;'Parameters for scoring'!P$7,1,0)+IF(F431&lt;'Parameters for scoring'!P$12,-2,0)+IF(F431&gt;'Parameters for scoring'!P$7,-1,0)</f>
        <v>1</v>
      </c>
      <c r="R431" s="36">
        <f>IF(G431='Parameters for scoring'!$U$8,3,0)+IF(G431='Parameters for scoring'!$U$7,2,0)+IF(G431='Parameters for scoring'!$U$10, 1,0)+IF(G431='Parameters for scoring'!$U$9,2,0)+IF(G431='Parameters for scoring'!$U$6,1,0)+IF(G431&gt;'Parameters for scoring'!$U$6,-1,0)+IF(G431&lt;'[1]Parameters for scoring'!$U$10,-1,0)</f>
        <v>-1</v>
      </c>
      <c r="S431" s="36">
        <f>IF(H431='Parameters for scoring'!V$8,3,0)+IF(H431='Parameters for scoring'!V$7,2,0)+IF(H431='Parameters for scoring'!V$9,2,0)+IF(H431='Parameters for scoring'!V$6,1,0)+IF(H431='Parameters for scoring'!V$10,1,0)+IF(H431&gt;'Parameters for scoring'!V$6,-1,0)</f>
        <v>3</v>
      </c>
      <c r="T431" s="36">
        <f>IF(I431='Parameters for scoring'!W$8,3,0)+IF(I431='Parameters for scoring'!W$7,2,0)+IF(I431='Parameters for scoring'!W$6,1,0)+IF(I431&gt;'Parameters for scoring'!W$6,-1,0)</f>
        <v>1</v>
      </c>
      <c r="U431" s="36">
        <f>IF(J431&lt;'Parameters for scoring'!Q$9,1,0)+IF(J431&lt;'Parameters for scoring'!Q$11,-1,0)+IF(J431&lt;'Parameters for scoring'!Q$8,1,0)+IF(J431&lt;'Parameters for scoring'!Q$11,-1,0)+IF(J431&lt;'Parameters for scoring'!Q$7,1,0)+IF(J431&lt;'Parameters for scoring'!Q$11,-2,0)+IF(J431&gt;'Parameters for scoring'!Q$7,-1,0)</f>
        <v>3</v>
      </c>
      <c r="V431" s="36">
        <f>IF(K431=-1, 2,0)+IF(K431=0,3,0)+IF(K431=1, -2,0)+IF(K431&gt;1,-3,0)+IF(K431=-2, 1,0)+IF(K431&lt;-2, -1,0)</f>
        <v>3</v>
      </c>
      <c r="W431" s="36">
        <f>IF(L431&lt;'Parameters for scoring'!R$9,1,0)+IF(L431&lt;'Parameters for scoring'!R$11,-1,0)+IF(L431&lt;'Parameters for scoring'!R$8,1,0)+IF(L431&lt;'Parameters for scoring'!R$12,-1,0)+IF(L431&lt;'Parameters for scoring'!R$7,1,0)+IF(L431&lt;'Parameters for scoring'!R$13,-2,0)+IF(L431&gt;'Parameters for scoring'!R$7,-1,0)</f>
        <v>3</v>
      </c>
      <c r="X431" s="36">
        <f>IF(M431&lt;'Parameters for scoring'!S$9,1,0)+IF(M431&lt;'Parameters for scoring'!S$11,-1,0)+IF(M431&lt;'Parameters for scoring'!S$8,1,0)+IF(M431&lt;'Parameters for scoring'!S$12,-1,0)+IF(M431&lt;'Parameters for scoring'!S$7,1,0)+IF(M431&lt;'Parameters for scoring'!S$13,-2,0)+IF(M431&gt;'Parameters for scoring'!S$7,-1,0)</f>
        <v>2</v>
      </c>
      <c r="Y431" s="36">
        <f>IF(N431&lt;'Parameters for scoring'!T$9,1,0)+IF(N431&lt;'Parameters for scoring'!T$11,-1,0)+IF(N431&lt;'Parameters for scoring'!T$8,1,0)+IF(N431&lt;'Parameters for scoring'!T$12,-1,0)+IF(N431&lt;'Parameters for scoring'!T$7,1,0)+IF(N431&lt;'Parameters for scoring'!T$13,-2,0)+IF(N431&gt;'Parameters for scoring'!T$7,-1,0)</f>
        <v>3</v>
      </c>
      <c r="Z431" s="36">
        <f>SUM(P431:U431)/2+V431+SUM(W431:X431)/2+Y431</f>
        <v>12.5</v>
      </c>
      <c r="AA431" s="39" t="s">
        <v>57</v>
      </c>
    </row>
    <row r="432" spans="1:27" x14ac:dyDescent="0.25">
      <c r="A432" s="42" t="str">
        <f>HYPERLINK("Structures\MMV1188137.png","MMV1188137")</f>
        <v>MMV1188137</v>
      </c>
      <c r="B432" t="s">
        <v>1724</v>
      </c>
      <c r="C432" t="s">
        <v>1725</v>
      </c>
      <c r="D432" t="s">
        <v>1726</v>
      </c>
      <c r="E432">
        <v>305.26</v>
      </c>
      <c r="F432" s="17">
        <v>0.54545454545454541</v>
      </c>
      <c r="G432">
        <v>1</v>
      </c>
      <c r="H432">
        <v>4</v>
      </c>
      <c r="I432">
        <v>2</v>
      </c>
      <c r="J432">
        <v>45.65</v>
      </c>
      <c r="K432">
        <v>0</v>
      </c>
      <c r="L432">
        <v>3.65</v>
      </c>
      <c r="M432" s="40">
        <v>-5.33</v>
      </c>
      <c r="N432">
        <v>3.65</v>
      </c>
      <c r="O432" t="s">
        <v>1723</v>
      </c>
      <c r="P432" s="36">
        <f>IF(E432&lt;'Parameters for scoring'!O$9,1,0)+IF(E432&lt;'Parameters for scoring'!O$11,-1,0)+IF(E432&lt;'Parameters for scoring'!O$8,1,0)+IF(E432&lt;'Parameters for scoring'!O$12,-1,0)+IF(E432&lt;'Parameters for scoring'!O$7,1,0)+IF(E432&lt;'Parameters for scoring'!O$13,-2,0)+IF(E432&gt;'Parameters for scoring'!O$7,-1,0)</f>
        <v>3</v>
      </c>
      <c r="Q432" s="36">
        <f>IF(F432&lt;'Parameters for scoring'!P$9,1,0)+IF(F432&lt;'Parameters for scoring'!P$11,-1,0)+IF(F432&lt;'Parameters for scoring'!P$8,1,0)+IF(F432&lt;'Parameters for scoring'!P$12,-1,0)+IF(F432&lt;'Parameters for scoring'!P$7,1,0)+IF(F432&lt;'Parameters for scoring'!P$12,-2,0)+IF(F432&gt;'Parameters for scoring'!P$7,-1,0)</f>
        <v>1</v>
      </c>
      <c r="R432" s="36">
        <f>IF(G432='Parameters for scoring'!$U$8,3,0)+IF(G432='Parameters for scoring'!$U$7,2,0)+IF(G432='Parameters for scoring'!$U$10, 1,0)+IF(G432='Parameters for scoring'!$U$9,2,0)+IF(G432='Parameters for scoring'!$U$6,1,0)+IF(G432&gt;'Parameters for scoring'!$U$6,-1,0)+IF(G432&lt;'[1]Parameters for scoring'!$U$10,-1,0)</f>
        <v>-1</v>
      </c>
      <c r="S432" s="36">
        <f>IF(H432='Parameters for scoring'!V$8,3,0)+IF(H432='Parameters for scoring'!V$7,2,0)+IF(H432='Parameters for scoring'!V$9,2,0)+IF(H432='Parameters for scoring'!V$6,1,0)+IF(H432='Parameters for scoring'!V$10,1,0)+IF(H432&gt;'Parameters for scoring'!V$6,-1,0)</f>
        <v>1</v>
      </c>
      <c r="T432" s="36">
        <f>IF(I432='Parameters for scoring'!W$8,3,0)+IF(I432='Parameters for scoring'!W$7,2,0)+IF(I432='Parameters for scoring'!W$6,1,0)+IF(I432&gt;'Parameters for scoring'!W$6,-1,0)</f>
        <v>1</v>
      </c>
      <c r="U432" s="36">
        <f>IF(J432&lt;'Parameters for scoring'!Q$9,1,0)+IF(J432&lt;'Parameters for scoring'!Q$11,-1,0)+IF(J432&lt;'Parameters for scoring'!Q$8,1,0)+IF(J432&lt;'Parameters for scoring'!Q$11,-1,0)+IF(J432&lt;'Parameters for scoring'!Q$7,1,0)+IF(J432&lt;'Parameters for scoring'!Q$11,-2,0)+IF(J432&gt;'Parameters for scoring'!Q$7,-1,0)</f>
        <v>3</v>
      </c>
      <c r="V432" s="36">
        <f>IF(K432=-1, 2,0)+IF(K432=0,3,0)+IF(K432=1, -2,0)+IF(K432&gt;1,-3,0)+IF(K432=-2, 1,0)+IF(K432&lt;-2, -1,0)</f>
        <v>3</v>
      </c>
      <c r="W432" s="36">
        <f>IF(L432&lt;'Parameters for scoring'!R$9,1,0)+IF(L432&lt;'Parameters for scoring'!R$11,-1,0)+IF(L432&lt;'Parameters for scoring'!R$8,1,0)+IF(L432&lt;'Parameters for scoring'!R$12,-1,0)+IF(L432&lt;'Parameters for scoring'!R$7,1,0)+IF(L432&lt;'Parameters for scoring'!R$13,-2,0)+IF(L432&gt;'Parameters for scoring'!R$7,-1,0)</f>
        <v>3</v>
      </c>
      <c r="X432" s="36">
        <f>IF(M432&lt;'Parameters for scoring'!S$9,1,0)+IF(M432&lt;'Parameters for scoring'!S$11,-1,0)+IF(M432&lt;'Parameters for scoring'!S$8,1,0)+IF(M432&lt;'Parameters for scoring'!S$12,-1,0)+IF(M432&lt;'Parameters for scoring'!S$7,1,0)+IF(M432&lt;'Parameters for scoring'!S$13,-2,0)+IF(M432&gt;'Parameters for scoring'!S$7,-1,0)</f>
        <v>2</v>
      </c>
      <c r="Y432" s="36">
        <f>IF(N432&lt;'Parameters for scoring'!T$9,1,0)+IF(N432&lt;'Parameters for scoring'!T$11,-1,0)+IF(N432&lt;'Parameters for scoring'!T$8,1,0)+IF(N432&lt;'Parameters for scoring'!T$12,-1,0)+IF(N432&lt;'Parameters for scoring'!T$7,1,0)+IF(N432&lt;'Parameters for scoring'!T$13,-2,0)+IF(N432&gt;'Parameters for scoring'!T$7,-1,0)</f>
        <v>3</v>
      </c>
      <c r="Z432" s="36">
        <f>SUM(P432:U432)/2+V432+SUM(W432:X432)/2+Y432</f>
        <v>12.5</v>
      </c>
      <c r="AA432" s="39" t="s">
        <v>57</v>
      </c>
    </row>
    <row r="433" spans="1:27" x14ac:dyDescent="0.25">
      <c r="A433" s="42" t="str">
        <f>HYPERLINK("Structures\MMV1431410.png","MMV1431410")</f>
        <v>MMV1431410</v>
      </c>
      <c r="B433" t="s">
        <v>1728</v>
      </c>
      <c r="C433" t="s">
        <v>1729</v>
      </c>
      <c r="D433" t="s">
        <v>1730</v>
      </c>
      <c r="E433">
        <v>492.31</v>
      </c>
      <c r="F433" s="17">
        <v>0.51515151515151514</v>
      </c>
      <c r="G433">
        <v>8</v>
      </c>
      <c r="H433">
        <v>5</v>
      </c>
      <c r="I433">
        <v>0</v>
      </c>
      <c r="J433">
        <v>107.27</v>
      </c>
      <c r="K433">
        <v>0</v>
      </c>
      <c r="L433">
        <v>3.59</v>
      </c>
      <c r="M433">
        <v>-4.43</v>
      </c>
      <c r="N433">
        <v>3.59</v>
      </c>
      <c r="O433" t="s">
        <v>1727</v>
      </c>
      <c r="P433" s="36">
        <f>IF(E433&lt;'Parameters for scoring'!O$9,1,0)+IF(E433&lt;'Parameters for scoring'!O$11,-1,0)+IF(E433&lt;'Parameters for scoring'!O$8,1,0)+IF(E433&lt;'Parameters for scoring'!O$12,-1,0)+IF(E433&lt;'Parameters for scoring'!O$7,1,0)+IF(E433&lt;'Parameters for scoring'!O$13,-2,0)+IF(E433&gt;'Parameters for scoring'!O$7,-1,0)</f>
        <v>2</v>
      </c>
      <c r="Q433" s="36">
        <f>IF(F433&lt;'Parameters for scoring'!P$9,1,0)+IF(F433&lt;'Parameters for scoring'!P$11,-1,0)+IF(F433&lt;'Parameters for scoring'!P$8,1,0)+IF(F433&lt;'Parameters for scoring'!P$12,-1,0)+IF(F433&lt;'Parameters for scoring'!P$7,1,0)+IF(F433&lt;'Parameters for scoring'!P$12,-2,0)+IF(F433&gt;'Parameters for scoring'!P$7,-1,0)</f>
        <v>1</v>
      </c>
      <c r="R433" s="36">
        <f>IF(G433='Parameters for scoring'!$U$8,3,0)+IF(G433='Parameters for scoring'!$U$7,2,0)+IF(G433='Parameters for scoring'!$U$10, 1,0)+IF(G433='Parameters for scoring'!$U$9,2,0)+IF(G433='Parameters for scoring'!$U$6,1,0)+IF(G433&gt;'Parameters for scoring'!$U$6,-1,0)+IF(G433&lt;'[1]Parameters for scoring'!$U$10,-1,0)</f>
        <v>-1</v>
      </c>
      <c r="S433" s="36">
        <f>IF(H433='Parameters for scoring'!V$8,3,0)+IF(H433='Parameters for scoring'!V$7,2,0)+IF(H433='Parameters for scoring'!V$9,2,0)+IF(H433='Parameters for scoring'!V$6,1,0)+IF(H433='Parameters for scoring'!V$10,1,0)+IF(H433&gt;'Parameters for scoring'!V$6,-1,0)</f>
        <v>-1</v>
      </c>
      <c r="T433" s="36">
        <f>IF(I433='Parameters for scoring'!W$8,3,0)+IF(I433='Parameters for scoring'!W$7,2,0)+IF(I433='Parameters for scoring'!W$6,1,0)+IF(I433&gt;'Parameters for scoring'!W$6,-1,0)</f>
        <v>3</v>
      </c>
      <c r="U433" s="36">
        <f>IF(J433&lt;'Parameters for scoring'!Q$9,1,0)+IF(J433&lt;'Parameters for scoring'!Q$11,-1,0)+IF(J433&lt;'Parameters for scoring'!Q$8,1,0)+IF(J433&lt;'Parameters for scoring'!Q$11,-1,0)+IF(J433&lt;'Parameters for scoring'!Q$7,1,0)+IF(J433&lt;'Parameters for scoring'!Q$11,-2,0)+IF(J433&gt;'Parameters for scoring'!Q$7,-1,0)</f>
        <v>3</v>
      </c>
      <c r="V433" s="36">
        <f>IF(K433=-1, 2,0)+IF(K433=0,3,0)+IF(K433=1, -2,0)+IF(K433&gt;1,-3,0)+IF(K433=-2, 1,0)+IF(K433&lt;-2, -1,0)</f>
        <v>3</v>
      </c>
      <c r="W433" s="36">
        <f>IF(L433&lt;'Parameters for scoring'!R$9,1,0)+IF(L433&lt;'Parameters for scoring'!R$11,-1,0)+IF(L433&lt;'Parameters for scoring'!R$8,1,0)+IF(L433&lt;'Parameters for scoring'!R$12,-1,0)+IF(L433&lt;'Parameters for scoring'!R$7,1,0)+IF(L433&lt;'Parameters for scoring'!R$13,-2,0)+IF(L433&gt;'Parameters for scoring'!R$7,-1,0)</f>
        <v>3</v>
      </c>
      <c r="X433" s="36">
        <f>IF(M433&lt;'Parameters for scoring'!S$9,1,0)+IF(M433&lt;'Parameters for scoring'!S$11,-1,0)+IF(M433&lt;'Parameters for scoring'!S$8,1,0)+IF(M433&lt;'Parameters for scoring'!S$12,-1,0)+IF(M433&lt;'Parameters for scoring'!S$7,1,0)+IF(M433&lt;'Parameters for scoring'!S$13,-2,0)+IF(M433&gt;'Parameters for scoring'!S$7,-1,0)</f>
        <v>3</v>
      </c>
      <c r="Y433" s="36">
        <f>IF(N433&lt;'Parameters for scoring'!T$9,1,0)+IF(N433&lt;'Parameters for scoring'!T$11,-1,0)+IF(N433&lt;'Parameters for scoring'!T$8,1,0)+IF(N433&lt;'Parameters for scoring'!T$12,-1,0)+IF(N433&lt;'Parameters for scoring'!T$7,1,0)+IF(N433&lt;'Parameters for scoring'!T$13,-2,0)+IF(N433&gt;'Parameters for scoring'!T$7,-1,0)</f>
        <v>3</v>
      </c>
      <c r="Z433" s="36">
        <f>SUM(P433:U433)/2+V433+SUM(W433:X433)/2+Y433</f>
        <v>12.5</v>
      </c>
      <c r="AA433" s="39" t="s">
        <v>57</v>
      </c>
    </row>
    <row r="434" spans="1:27" x14ac:dyDescent="0.25">
      <c r="A434" s="42" t="str">
        <f>HYPERLINK("Structures\MMV1081395.png","MMV1081395")</f>
        <v>MMV1081395</v>
      </c>
      <c r="B434" t="s">
        <v>1767</v>
      </c>
      <c r="C434" t="s">
        <v>1768</v>
      </c>
      <c r="D434" t="s">
        <v>1769</v>
      </c>
      <c r="E434">
        <v>391.38299999999998</v>
      </c>
      <c r="F434" s="17">
        <v>0.55172413793103448</v>
      </c>
      <c r="G434">
        <v>8</v>
      </c>
      <c r="H434">
        <v>5</v>
      </c>
      <c r="I434">
        <v>0</v>
      </c>
      <c r="J434">
        <v>111.4</v>
      </c>
      <c r="K434">
        <v>0</v>
      </c>
      <c r="L434">
        <v>3.71</v>
      </c>
      <c r="M434">
        <v>-4.03</v>
      </c>
      <c r="N434">
        <v>3.72</v>
      </c>
      <c r="O434" t="s">
        <v>1766</v>
      </c>
      <c r="P434" s="36">
        <f>IF(E434&lt;'Parameters for scoring'!O$9,1,0)+IF(E434&lt;'Parameters for scoring'!O$11,-1,0)+IF(E434&lt;'Parameters for scoring'!O$8,1,0)+IF(E434&lt;'Parameters for scoring'!O$12,-1,0)+IF(E434&lt;'Parameters for scoring'!O$7,1,0)+IF(E434&lt;'Parameters for scoring'!O$13,-2,0)+IF(E434&gt;'Parameters for scoring'!O$7,-1,0)</f>
        <v>3</v>
      </c>
      <c r="Q434" s="36">
        <f>IF(F434&lt;'Parameters for scoring'!P$9,1,0)+IF(F434&lt;'Parameters for scoring'!P$11,-1,0)+IF(F434&lt;'Parameters for scoring'!P$8,1,0)+IF(F434&lt;'Parameters for scoring'!P$12,-1,0)+IF(F434&lt;'Parameters for scoring'!P$7,1,0)+IF(F434&lt;'Parameters for scoring'!P$12,-2,0)+IF(F434&gt;'Parameters for scoring'!P$7,-1,0)</f>
        <v>1</v>
      </c>
      <c r="R434" s="36">
        <f>IF(G434='Parameters for scoring'!$U$8,3,0)+IF(G434='Parameters for scoring'!$U$7,2,0)+IF(G434='Parameters for scoring'!$U$10, 1,0)+IF(G434='Parameters for scoring'!$U$9,2,0)+IF(G434='Parameters for scoring'!$U$6,1,0)+IF(G434&gt;'Parameters for scoring'!$U$6,-1,0)+IF(G434&lt;'[1]Parameters for scoring'!$U$10,-1,0)</f>
        <v>-1</v>
      </c>
      <c r="S434" s="36">
        <f>IF(H434='Parameters for scoring'!V$8,3,0)+IF(H434='Parameters for scoring'!V$7,2,0)+IF(H434='Parameters for scoring'!V$9,2,0)+IF(H434='Parameters for scoring'!V$6,1,0)+IF(H434='Parameters for scoring'!V$10,1,0)+IF(H434&gt;'Parameters for scoring'!V$6,-1,0)</f>
        <v>-1</v>
      </c>
      <c r="T434" s="36">
        <f>IF(I434='Parameters for scoring'!W$8,3,0)+IF(I434='Parameters for scoring'!W$7,2,0)+IF(I434='Parameters for scoring'!W$6,1,0)+IF(I434&gt;'Parameters for scoring'!W$6,-1,0)</f>
        <v>3</v>
      </c>
      <c r="U434" s="36">
        <f>IF(J434&lt;'Parameters for scoring'!Q$9,1,0)+IF(J434&lt;'Parameters for scoring'!Q$11,-1,0)+IF(J434&lt;'Parameters for scoring'!Q$8,1,0)+IF(J434&lt;'Parameters for scoring'!Q$11,-1,0)+IF(J434&lt;'Parameters for scoring'!Q$7,1,0)+IF(J434&lt;'Parameters for scoring'!Q$11,-2,0)+IF(J434&gt;'Parameters for scoring'!Q$7,-1,0)</f>
        <v>2</v>
      </c>
      <c r="V434" s="36">
        <f>IF(K434=-1, 2,0)+IF(K434=0,3,0)+IF(K434=1, -2,0)+IF(K434&gt;1,-3,0)+IF(K434=-2, 1,0)+IF(K434&lt;-2, -1,0)</f>
        <v>3</v>
      </c>
      <c r="W434" s="36">
        <f>IF(L434&lt;'Parameters for scoring'!R$9,1,0)+IF(L434&lt;'Parameters for scoring'!R$11,-1,0)+IF(L434&lt;'Parameters for scoring'!R$8,1,0)+IF(L434&lt;'Parameters for scoring'!R$12,-1,0)+IF(L434&lt;'Parameters for scoring'!R$7,1,0)+IF(L434&lt;'Parameters for scoring'!R$13,-2,0)+IF(L434&gt;'Parameters for scoring'!R$7,-1,0)</f>
        <v>3</v>
      </c>
      <c r="X434" s="36">
        <f>IF(M434&lt;'Parameters for scoring'!S$9,1,0)+IF(M434&lt;'Parameters for scoring'!S$11,-1,0)+IF(M434&lt;'Parameters for scoring'!S$8,1,0)+IF(M434&lt;'Parameters for scoring'!S$12,-1,0)+IF(M434&lt;'Parameters for scoring'!S$7,1,0)+IF(M434&lt;'Parameters for scoring'!S$13,-2,0)+IF(M434&gt;'Parameters for scoring'!S$7,-1,0)</f>
        <v>3</v>
      </c>
      <c r="Y434" s="36">
        <f>IF(N434&lt;'Parameters for scoring'!T$9,1,0)+IF(N434&lt;'Parameters for scoring'!T$11,-1,0)+IF(N434&lt;'Parameters for scoring'!T$8,1,0)+IF(N434&lt;'Parameters for scoring'!T$12,-1,0)+IF(N434&lt;'Parameters for scoring'!T$7,1,0)+IF(N434&lt;'Parameters for scoring'!T$13,-2,0)+IF(N434&gt;'Parameters for scoring'!T$7,-1,0)</f>
        <v>3</v>
      </c>
      <c r="Z434" s="36">
        <f>SUM(P434:U434)/2+V434+SUM(W434:X434)/2+Y434</f>
        <v>12.5</v>
      </c>
      <c r="AA434" s="39" t="s">
        <v>57</v>
      </c>
    </row>
    <row r="435" spans="1:27" x14ac:dyDescent="0.25">
      <c r="A435" s="42" t="str">
        <f>HYPERLINK("Structures\MMV020978.png","MMV020978")</f>
        <v>MMV020978</v>
      </c>
      <c r="B435" t="s">
        <v>1845</v>
      </c>
      <c r="C435" t="s">
        <v>1846</v>
      </c>
      <c r="D435" t="s">
        <v>1847</v>
      </c>
      <c r="E435">
        <v>433.45</v>
      </c>
      <c r="F435" s="41">
        <v>0.56666666666666665</v>
      </c>
      <c r="G435">
        <v>5</v>
      </c>
      <c r="H435">
        <v>5</v>
      </c>
      <c r="I435">
        <v>1</v>
      </c>
      <c r="J435">
        <v>61.36</v>
      </c>
      <c r="K435">
        <v>0</v>
      </c>
      <c r="L435">
        <v>4.45</v>
      </c>
      <c r="M435">
        <v>-5.29</v>
      </c>
      <c r="N435">
        <v>4.46</v>
      </c>
      <c r="O435" t="s">
        <v>2518</v>
      </c>
      <c r="P435" s="36">
        <f>IF(E435&lt;'Parameters for scoring'!O$9,1,0)+IF(E435&lt;'Parameters for scoring'!O$11,-1,0)+IF(E435&lt;'Parameters for scoring'!O$8,1,0)+IF(E435&lt;'Parameters for scoring'!O$12,-1,0)+IF(E435&lt;'Parameters for scoring'!O$7,1,0)+IF(E435&lt;'Parameters for scoring'!O$13,-2,0)+IF(E435&gt;'Parameters for scoring'!O$7,-1,0)</f>
        <v>2</v>
      </c>
      <c r="Q435" s="36">
        <f>IF(F435&lt;'Parameters for scoring'!P$9,1,0)+IF(F435&lt;'Parameters for scoring'!P$11,-1,0)+IF(F435&lt;'Parameters for scoring'!P$8,1,0)+IF(F435&lt;'Parameters for scoring'!P$12,-1,0)+IF(F435&lt;'Parameters for scoring'!P$7,1,0)+IF(F435&lt;'Parameters for scoring'!P$12,-2,0)+IF(F435&gt;'Parameters for scoring'!P$7,-1,0)</f>
        <v>1</v>
      </c>
      <c r="R435" s="36">
        <f>IF(G435='Parameters for scoring'!$U$8,3,0)+IF(G435='Parameters for scoring'!$U$7,2,0)+IF(G435='Parameters for scoring'!$U$10, 1,0)+IF(G435='Parameters for scoring'!$U$9,2,0)+IF(G435='Parameters for scoring'!$U$6,1,0)+IF(G435&gt;'Parameters for scoring'!$U$6,-1,0)+IF(G435&lt;'[1]Parameters for scoring'!$U$10,-1,0)</f>
        <v>3</v>
      </c>
      <c r="S435" s="36">
        <f>IF(H435='Parameters for scoring'!V$8,3,0)+IF(H435='Parameters for scoring'!V$7,2,0)+IF(H435='Parameters for scoring'!V$9,2,0)+IF(H435='Parameters for scoring'!V$6,1,0)+IF(H435='Parameters for scoring'!V$10,1,0)+IF(H435&gt;'Parameters for scoring'!V$6,-1,0)</f>
        <v>-1</v>
      </c>
      <c r="T435" s="36">
        <f>IF(I435='Parameters for scoring'!W$8,3,0)+IF(I435='Parameters for scoring'!W$7,2,0)+IF(I435='Parameters for scoring'!W$6,1,0)+IF(I435&gt;'Parameters for scoring'!W$6,-1,0)</f>
        <v>2</v>
      </c>
      <c r="U435" s="36">
        <f>IF(J435&lt;'Parameters for scoring'!Q$9,1,0)+IF(J435&lt;'Parameters for scoring'!Q$11,-1,0)+IF(J435&lt;'Parameters for scoring'!Q$8,1,0)+IF(J435&lt;'Parameters for scoring'!Q$11,-1,0)+IF(J435&lt;'Parameters for scoring'!Q$7,1,0)+IF(J435&lt;'Parameters for scoring'!Q$11,-2,0)+IF(J435&gt;'Parameters for scoring'!Q$7,-1,0)</f>
        <v>3</v>
      </c>
      <c r="V435" s="36">
        <f>IF(K435=-1, 2,0)+IF(K435=0,3,0)+IF(K435=1, -2,0)+IF(K435&gt;1,-3,0)+IF(K435=-2, 1,0)+IF(K435&lt;-2, -1,0)</f>
        <v>3</v>
      </c>
      <c r="W435" s="36">
        <f>IF(L435&lt;'Parameters for scoring'!R$9,1,0)+IF(L435&lt;'Parameters for scoring'!R$11,-1,0)+IF(L435&lt;'Parameters for scoring'!R$8,1,0)+IF(L435&lt;'Parameters for scoring'!R$12,-1,0)+IF(L435&lt;'Parameters for scoring'!R$7,1,0)+IF(L435&lt;'Parameters for scoring'!R$13,-2,0)+IF(L435&gt;'Parameters for scoring'!R$7,-1,0)</f>
        <v>3</v>
      </c>
      <c r="X435" s="36">
        <f>IF(M435&lt;'Parameters for scoring'!S$9,1,0)+IF(M435&lt;'Parameters for scoring'!S$11,-1,0)+IF(M435&lt;'Parameters for scoring'!S$8,1,0)+IF(M435&lt;'Parameters for scoring'!S$12,-1,0)+IF(M435&lt;'Parameters for scoring'!S$7,1,0)+IF(M435&lt;'Parameters for scoring'!S$13,-2,0)+IF(M435&gt;'Parameters for scoring'!S$7,-1,0)</f>
        <v>2</v>
      </c>
      <c r="Y435" s="36">
        <f>IF(N435&lt;'Parameters for scoring'!T$9,1,0)+IF(N435&lt;'Parameters for scoring'!T$11,-1,0)+IF(N435&lt;'Parameters for scoring'!T$8,1,0)+IF(N435&lt;'Parameters for scoring'!T$12,-1,0)+IF(N435&lt;'Parameters for scoring'!T$7,1,0)+IF(N435&lt;'Parameters for scoring'!T$13,-2,0)+IF(N435&gt;'Parameters for scoring'!T$7,-1,0)</f>
        <v>2</v>
      </c>
      <c r="Z435" s="36">
        <f>SUM(P435:U435)/2+V435+SUM(W435:X435)/2+Y435</f>
        <v>12.5</v>
      </c>
      <c r="AA435" s="39" t="s">
        <v>57</v>
      </c>
    </row>
    <row r="436" spans="1:27" x14ac:dyDescent="0.25">
      <c r="A436" s="42" t="str">
        <f>HYPERLINK("Structures\MMV1311207.png","MMV1311207")</f>
        <v>MMV1311207</v>
      </c>
      <c r="B436" t="s">
        <v>1881</v>
      </c>
      <c r="C436" t="s">
        <v>1882</v>
      </c>
      <c r="D436" t="s">
        <v>1883</v>
      </c>
      <c r="E436">
        <v>473.86</v>
      </c>
      <c r="F436" s="41">
        <v>0.54838709677419351</v>
      </c>
      <c r="G436">
        <v>6</v>
      </c>
      <c r="H436">
        <v>6</v>
      </c>
      <c r="I436">
        <v>1</v>
      </c>
      <c r="J436">
        <v>105.15</v>
      </c>
      <c r="K436">
        <v>-1</v>
      </c>
      <c r="L436">
        <v>3.78</v>
      </c>
      <c r="M436">
        <v>-5.0199999999999996</v>
      </c>
      <c r="N436">
        <v>3.31</v>
      </c>
      <c r="O436" t="s">
        <v>1880</v>
      </c>
      <c r="P436" s="36">
        <f>IF(E436&lt;'Parameters for scoring'!O$9,1,0)+IF(E436&lt;'Parameters for scoring'!O$11,-1,0)+IF(E436&lt;'Parameters for scoring'!O$8,1,0)+IF(E436&lt;'Parameters for scoring'!O$12,-1,0)+IF(E436&lt;'Parameters for scoring'!O$7,1,0)+IF(E436&lt;'Parameters for scoring'!O$13,-2,0)+IF(E436&gt;'Parameters for scoring'!O$7,-1,0)</f>
        <v>2</v>
      </c>
      <c r="Q436" s="36">
        <f>IF(F436&lt;'Parameters for scoring'!P$9,1,0)+IF(F436&lt;'Parameters for scoring'!P$11,-1,0)+IF(F436&lt;'Parameters for scoring'!P$8,1,0)+IF(F436&lt;'Parameters for scoring'!P$12,-1,0)+IF(F436&lt;'Parameters for scoring'!P$7,1,0)+IF(F436&lt;'Parameters for scoring'!P$12,-2,0)+IF(F436&gt;'Parameters for scoring'!P$7,-1,0)</f>
        <v>1</v>
      </c>
      <c r="R436" s="36">
        <f>IF(G436='Parameters for scoring'!$U$8,3,0)+IF(G436='Parameters for scoring'!$U$7,2,0)+IF(G436='Parameters for scoring'!$U$10, 1,0)+IF(G436='Parameters for scoring'!$U$9,2,0)+IF(G436='Parameters for scoring'!$U$6,1,0)+IF(G436&gt;'Parameters for scoring'!$U$6,-1,0)+IF(G436&lt;'[1]Parameters for scoring'!$U$10,-1,0)</f>
        <v>2</v>
      </c>
      <c r="S436" s="36">
        <f>IF(H436='Parameters for scoring'!V$8,3,0)+IF(H436='Parameters for scoring'!V$7,2,0)+IF(H436='Parameters for scoring'!V$9,2,0)+IF(H436='Parameters for scoring'!V$6,1,0)+IF(H436='Parameters for scoring'!V$10,1,0)+IF(H436&gt;'Parameters for scoring'!V$6,-1,0)</f>
        <v>-1</v>
      </c>
      <c r="T436" s="36">
        <f>IF(I436='Parameters for scoring'!W$8,3,0)+IF(I436='Parameters for scoring'!W$7,2,0)+IF(I436='Parameters for scoring'!W$6,1,0)+IF(I436&gt;'Parameters for scoring'!W$6,-1,0)</f>
        <v>2</v>
      </c>
      <c r="U436" s="36">
        <f>IF(J436&lt;'Parameters for scoring'!Q$9,1,0)+IF(J436&lt;'Parameters for scoring'!Q$11,-1,0)+IF(J436&lt;'Parameters for scoring'!Q$8,1,0)+IF(J436&lt;'Parameters for scoring'!Q$11,-1,0)+IF(J436&lt;'Parameters for scoring'!Q$7,1,0)+IF(J436&lt;'Parameters for scoring'!Q$11,-2,0)+IF(J436&gt;'Parameters for scoring'!Q$7,-1,0)</f>
        <v>3</v>
      </c>
      <c r="V436" s="36">
        <f>IF(K436=-1, 2,0)+IF(K436=0,3,0)+IF(K436=1, -2,0)+IF(K436&gt;1,-3,0)+IF(K436=-2, 1,0)+IF(K436&lt;-2, -1,0)</f>
        <v>2</v>
      </c>
      <c r="W436" s="36">
        <f>IF(L436&lt;'Parameters for scoring'!R$9,1,0)+IF(L436&lt;'Parameters for scoring'!R$11,-1,0)+IF(L436&lt;'Parameters for scoring'!R$8,1,0)+IF(L436&lt;'Parameters for scoring'!R$12,-1,0)+IF(L436&lt;'Parameters for scoring'!R$7,1,0)+IF(L436&lt;'Parameters for scoring'!R$13,-2,0)+IF(L436&gt;'Parameters for scoring'!R$7,-1,0)</f>
        <v>3</v>
      </c>
      <c r="X436" s="36">
        <f>IF(M436&lt;'Parameters for scoring'!S$9,1,0)+IF(M436&lt;'Parameters for scoring'!S$11,-1,0)+IF(M436&lt;'Parameters for scoring'!S$8,1,0)+IF(M436&lt;'Parameters for scoring'!S$12,-1,0)+IF(M436&lt;'Parameters for scoring'!S$7,1,0)+IF(M436&lt;'Parameters for scoring'!S$13,-2,0)+IF(M436&gt;'Parameters for scoring'!S$7,-1,0)</f>
        <v>3</v>
      </c>
      <c r="Y436" s="36">
        <f>IF(N436&lt;'Parameters for scoring'!T$9,1,0)+IF(N436&lt;'Parameters for scoring'!T$11,-1,0)+IF(N436&lt;'Parameters for scoring'!T$8,1,0)+IF(N436&lt;'Parameters for scoring'!T$12,-1,0)+IF(N436&lt;'Parameters for scoring'!T$7,1,0)+IF(N436&lt;'Parameters for scoring'!T$13,-2,0)+IF(N436&gt;'Parameters for scoring'!T$7,-1,0)</f>
        <v>3</v>
      </c>
      <c r="Z436" s="36">
        <f>SUM(P436:U436)/2+V436+SUM(W436:X436)/2+Y436</f>
        <v>12.5</v>
      </c>
      <c r="AA436" s="39" t="s">
        <v>57</v>
      </c>
    </row>
    <row r="437" spans="1:27" x14ac:dyDescent="0.25">
      <c r="A437" s="42" t="str">
        <f>HYPERLINK("Structures\MMV1191430.png","MMV1191430")</f>
        <v>MMV1191430</v>
      </c>
      <c r="B437" t="s">
        <v>1914</v>
      </c>
      <c r="C437" t="s">
        <v>1915</v>
      </c>
      <c r="D437" t="s">
        <v>1916</v>
      </c>
      <c r="E437">
        <v>342.40600000000001</v>
      </c>
      <c r="F437" s="17">
        <v>0.84615384615384615</v>
      </c>
      <c r="G437">
        <v>6</v>
      </c>
      <c r="H437">
        <v>6</v>
      </c>
      <c r="I437">
        <v>2</v>
      </c>
      <c r="J437">
        <v>75.62</v>
      </c>
      <c r="K437">
        <v>0</v>
      </c>
      <c r="L437">
        <v>3.41</v>
      </c>
      <c r="M437">
        <v>-4.5999999999999996</v>
      </c>
      <c r="N437">
        <v>3.48</v>
      </c>
      <c r="O437" t="s">
        <v>1913</v>
      </c>
      <c r="P437" s="36">
        <f>IF(E437&lt;'Parameters for scoring'!O$9,1,0)+IF(E437&lt;'Parameters for scoring'!O$11,-1,0)+IF(E437&lt;'Parameters for scoring'!O$8,1,0)+IF(E437&lt;'Parameters for scoring'!O$12,-1,0)+IF(E437&lt;'Parameters for scoring'!O$7,1,0)+IF(E437&lt;'Parameters for scoring'!O$13,-2,0)+IF(E437&gt;'Parameters for scoring'!O$7,-1,0)</f>
        <v>3</v>
      </c>
      <c r="Q437" s="36">
        <f>IF(F437&lt;'Parameters for scoring'!P$9,1,0)+IF(F437&lt;'Parameters for scoring'!P$11,-1,0)+IF(F437&lt;'Parameters for scoring'!P$8,1,0)+IF(F437&lt;'Parameters for scoring'!P$12,-1,0)+IF(F437&lt;'Parameters for scoring'!P$7,1,0)+IF(F437&lt;'Parameters for scoring'!P$12,-2,0)+IF(F437&gt;'Parameters for scoring'!P$7,-1,0)</f>
        <v>-1</v>
      </c>
      <c r="R437" s="36">
        <f>IF(G437='Parameters for scoring'!$U$8,3,0)+IF(G437='Parameters for scoring'!$U$7,2,0)+IF(G437='Parameters for scoring'!$U$10, 1,0)+IF(G437='Parameters for scoring'!$U$9,2,0)+IF(G437='Parameters for scoring'!$U$6,1,0)+IF(G437&gt;'Parameters for scoring'!$U$6,-1,0)+IF(G437&lt;'[1]Parameters for scoring'!$U$10,-1,0)</f>
        <v>2</v>
      </c>
      <c r="S437" s="36">
        <f>IF(H437='Parameters for scoring'!V$8,3,0)+IF(H437='Parameters for scoring'!V$7,2,0)+IF(H437='Parameters for scoring'!V$9,2,0)+IF(H437='Parameters for scoring'!V$6,1,0)+IF(H437='Parameters for scoring'!V$10,1,0)+IF(H437&gt;'Parameters for scoring'!V$6,-1,0)</f>
        <v>-1</v>
      </c>
      <c r="T437" s="36">
        <f>IF(I437='Parameters for scoring'!W$8,3,0)+IF(I437='Parameters for scoring'!W$7,2,0)+IF(I437='Parameters for scoring'!W$6,1,0)+IF(I437&gt;'Parameters for scoring'!W$6,-1,0)</f>
        <v>1</v>
      </c>
      <c r="U437" s="36">
        <f>IF(J437&lt;'Parameters for scoring'!Q$9,1,0)+IF(J437&lt;'Parameters for scoring'!Q$11,-1,0)+IF(J437&lt;'Parameters for scoring'!Q$8,1,0)+IF(J437&lt;'Parameters for scoring'!Q$11,-1,0)+IF(J437&lt;'Parameters for scoring'!Q$7,1,0)+IF(J437&lt;'Parameters for scoring'!Q$11,-2,0)+IF(J437&gt;'Parameters for scoring'!Q$7,-1,0)</f>
        <v>3</v>
      </c>
      <c r="V437" s="36">
        <f>IF(K437=-1, 2,0)+IF(K437=0,3,0)+IF(K437=1, -2,0)+IF(K437&gt;1,-3,0)+IF(K437=-2, 1,0)+IF(K437&lt;-2, -1,0)</f>
        <v>3</v>
      </c>
      <c r="W437" s="36">
        <f>IF(L437&lt;'Parameters for scoring'!R$9,1,0)+IF(L437&lt;'Parameters for scoring'!R$11,-1,0)+IF(L437&lt;'Parameters for scoring'!R$8,1,0)+IF(L437&lt;'Parameters for scoring'!R$12,-1,0)+IF(L437&lt;'Parameters for scoring'!R$7,1,0)+IF(L437&lt;'Parameters for scoring'!R$13,-2,0)+IF(L437&gt;'Parameters for scoring'!R$7,-1,0)</f>
        <v>3</v>
      </c>
      <c r="X437" s="36">
        <f>IF(M437&lt;'Parameters for scoring'!S$9,1,0)+IF(M437&lt;'Parameters for scoring'!S$11,-1,0)+IF(M437&lt;'Parameters for scoring'!S$8,1,0)+IF(M437&lt;'Parameters for scoring'!S$12,-1,0)+IF(M437&lt;'Parameters for scoring'!S$7,1,0)+IF(M437&lt;'Parameters for scoring'!S$13,-2,0)+IF(M437&gt;'Parameters for scoring'!S$7,-1,0)</f>
        <v>3</v>
      </c>
      <c r="Y437" s="36">
        <f>IF(N437&lt;'Parameters for scoring'!T$9,1,0)+IF(N437&lt;'Parameters for scoring'!T$11,-1,0)+IF(N437&lt;'Parameters for scoring'!T$8,1,0)+IF(N437&lt;'Parameters for scoring'!T$12,-1,0)+IF(N437&lt;'Parameters for scoring'!T$7,1,0)+IF(N437&lt;'Parameters for scoring'!T$13,-2,0)+IF(N437&gt;'Parameters for scoring'!T$7,-1,0)</f>
        <v>3</v>
      </c>
      <c r="Z437" s="36">
        <f>SUM(P437:U437)/2+V437+SUM(W437:X437)/2+Y437</f>
        <v>12.5</v>
      </c>
      <c r="AA437" s="39" t="s">
        <v>57</v>
      </c>
    </row>
    <row r="438" spans="1:27" x14ac:dyDescent="0.25">
      <c r="A438" s="42" t="str">
        <f>HYPERLINK("Structures\MMV1191277.png","MMV1191277")</f>
        <v>MMV1191277</v>
      </c>
      <c r="B438" t="s">
        <v>1921</v>
      </c>
      <c r="C438" t="s">
        <v>1922</v>
      </c>
      <c r="D438" t="s">
        <v>1923</v>
      </c>
      <c r="E438">
        <v>368.48</v>
      </c>
      <c r="F438" s="17">
        <v>0.8</v>
      </c>
      <c r="G438">
        <v>6</v>
      </c>
      <c r="H438">
        <v>6</v>
      </c>
      <c r="I438">
        <v>2</v>
      </c>
      <c r="J438">
        <v>75.62</v>
      </c>
      <c r="K438">
        <v>0</v>
      </c>
      <c r="L438">
        <v>2.76</v>
      </c>
      <c r="M438" s="40">
        <v>-4.3600000000000003</v>
      </c>
      <c r="N438">
        <v>2.76</v>
      </c>
      <c r="O438" t="s">
        <v>1920</v>
      </c>
      <c r="P438" s="36">
        <f>IF(E438&lt;'Parameters for scoring'!O$9,1,0)+IF(E438&lt;'Parameters for scoring'!O$11,-1,0)+IF(E438&lt;'Parameters for scoring'!O$8,1,0)+IF(E438&lt;'Parameters for scoring'!O$12,-1,0)+IF(E438&lt;'Parameters for scoring'!O$7,1,0)+IF(E438&lt;'Parameters for scoring'!O$13,-2,0)+IF(E438&gt;'Parameters for scoring'!O$7,-1,0)</f>
        <v>3</v>
      </c>
      <c r="Q438" s="36">
        <f>IF(F438&lt;'Parameters for scoring'!P$9,1,0)+IF(F438&lt;'Parameters for scoring'!P$11,-1,0)+IF(F438&lt;'Parameters for scoring'!P$8,1,0)+IF(F438&lt;'Parameters for scoring'!P$12,-1,0)+IF(F438&lt;'Parameters for scoring'!P$7,1,0)+IF(F438&lt;'Parameters for scoring'!P$12,-2,0)+IF(F438&gt;'Parameters for scoring'!P$7,-1,0)</f>
        <v>-1</v>
      </c>
      <c r="R438" s="36">
        <f>IF(G438='Parameters for scoring'!$U$8,3,0)+IF(G438='Parameters for scoring'!$U$7,2,0)+IF(G438='Parameters for scoring'!$U$10, 1,0)+IF(G438='Parameters for scoring'!$U$9,2,0)+IF(G438='Parameters for scoring'!$U$6,1,0)+IF(G438&gt;'Parameters for scoring'!$U$6,-1,0)+IF(G438&lt;'[1]Parameters for scoring'!$U$10,-1,0)</f>
        <v>2</v>
      </c>
      <c r="S438" s="36">
        <f>IF(H438='Parameters for scoring'!V$8,3,0)+IF(H438='Parameters for scoring'!V$7,2,0)+IF(H438='Parameters for scoring'!V$9,2,0)+IF(H438='Parameters for scoring'!V$6,1,0)+IF(H438='Parameters for scoring'!V$10,1,0)+IF(H438&gt;'Parameters for scoring'!V$6,-1,0)</f>
        <v>-1</v>
      </c>
      <c r="T438" s="36">
        <f>IF(I438='Parameters for scoring'!W$8,3,0)+IF(I438='Parameters for scoring'!W$7,2,0)+IF(I438='Parameters for scoring'!W$6,1,0)+IF(I438&gt;'Parameters for scoring'!W$6,-1,0)</f>
        <v>1</v>
      </c>
      <c r="U438" s="36">
        <f>IF(J438&lt;'Parameters for scoring'!Q$9,1,0)+IF(J438&lt;'Parameters for scoring'!Q$11,-1,0)+IF(J438&lt;'Parameters for scoring'!Q$8,1,0)+IF(J438&lt;'Parameters for scoring'!Q$11,-1,0)+IF(J438&lt;'Parameters for scoring'!Q$7,1,0)+IF(J438&lt;'Parameters for scoring'!Q$11,-2,0)+IF(J438&gt;'Parameters for scoring'!Q$7,-1,0)</f>
        <v>3</v>
      </c>
      <c r="V438" s="36">
        <f>IF(K438=-1, 2,0)+IF(K438=0,3,0)+IF(K438=1, -2,0)+IF(K438&gt;1,-3,0)+IF(K438=-2, 1,0)+IF(K438&lt;-2, -1,0)</f>
        <v>3</v>
      </c>
      <c r="W438" s="36">
        <f>IF(L438&lt;'Parameters for scoring'!R$9,1,0)+IF(L438&lt;'Parameters for scoring'!R$11,-1,0)+IF(L438&lt;'Parameters for scoring'!R$8,1,0)+IF(L438&lt;'Parameters for scoring'!R$12,-1,0)+IF(L438&lt;'Parameters for scoring'!R$7,1,0)+IF(L438&lt;'Parameters for scoring'!R$13,-2,0)+IF(L438&gt;'Parameters for scoring'!R$7,-1,0)</f>
        <v>3</v>
      </c>
      <c r="X438" s="36">
        <f>IF(M438&lt;'Parameters for scoring'!S$9,1,0)+IF(M438&lt;'Parameters for scoring'!S$11,-1,0)+IF(M438&lt;'Parameters for scoring'!S$8,1,0)+IF(M438&lt;'Parameters for scoring'!S$12,-1,0)+IF(M438&lt;'Parameters for scoring'!S$7,1,0)+IF(M438&lt;'Parameters for scoring'!S$13,-2,0)+IF(M438&gt;'Parameters for scoring'!S$7,-1,0)</f>
        <v>3</v>
      </c>
      <c r="Y438" s="36">
        <f>IF(N438&lt;'Parameters for scoring'!T$9,1,0)+IF(N438&lt;'Parameters for scoring'!T$11,-1,0)+IF(N438&lt;'Parameters for scoring'!T$8,1,0)+IF(N438&lt;'Parameters for scoring'!T$12,-1,0)+IF(N438&lt;'Parameters for scoring'!T$7,1,0)+IF(N438&lt;'Parameters for scoring'!T$13,-2,0)+IF(N438&gt;'Parameters for scoring'!T$7,-1,0)</f>
        <v>3</v>
      </c>
      <c r="Z438" s="36">
        <f>SUM(P438:U438)/2+V438+SUM(W438:X438)/2+Y438</f>
        <v>12.5</v>
      </c>
      <c r="AA438" s="39" t="s">
        <v>57</v>
      </c>
    </row>
    <row r="439" spans="1:27" x14ac:dyDescent="0.25">
      <c r="A439" s="42" t="str">
        <f>HYPERLINK("Structures\MMV1029203.png","MMV1029203")</f>
        <v>MMV1029203</v>
      </c>
      <c r="B439" t="s">
        <v>1925</v>
      </c>
      <c r="C439" t="s">
        <v>1926</v>
      </c>
      <c r="D439" t="s">
        <v>1927</v>
      </c>
      <c r="E439">
        <v>375.45</v>
      </c>
      <c r="F439" s="17">
        <v>0.77777777777777779</v>
      </c>
      <c r="G439">
        <v>5</v>
      </c>
      <c r="H439">
        <v>5</v>
      </c>
      <c r="I439">
        <v>2</v>
      </c>
      <c r="J439">
        <v>79.8</v>
      </c>
      <c r="K439">
        <v>0</v>
      </c>
      <c r="L439">
        <v>3.57</v>
      </c>
      <c r="M439" s="40">
        <v>-6.11</v>
      </c>
      <c r="N439">
        <v>3.57</v>
      </c>
      <c r="O439" t="s">
        <v>1924</v>
      </c>
      <c r="P439" s="36">
        <f>IF(E439&lt;'Parameters for scoring'!O$9,1,0)+IF(E439&lt;'Parameters for scoring'!O$11,-1,0)+IF(E439&lt;'Parameters for scoring'!O$8,1,0)+IF(E439&lt;'Parameters for scoring'!O$12,-1,0)+IF(E439&lt;'Parameters for scoring'!O$7,1,0)+IF(E439&lt;'Parameters for scoring'!O$13,-2,0)+IF(E439&gt;'Parameters for scoring'!O$7,-1,0)</f>
        <v>3</v>
      </c>
      <c r="Q439" s="36">
        <f>IF(F439&lt;'Parameters for scoring'!P$9,1,0)+IF(F439&lt;'Parameters for scoring'!P$11,-1,0)+IF(F439&lt;'Parameters for scoring'!P$8,1,0)+IF(F439&lt;'Parameters for scoring'!P$12,-1,0)+IF(F439&lt;'Parameters for scoring'!P$7,1,0)+IF(F439&lt;'Parameters for scoring'!P$12,-2,0)+IF(F439&gt;'Parameters for scoring'!P$7,-1,0)</f>
        <v>-1</v>
      </c>
      <c r="R439" s="36">
        <f>IF(G439='Parameters for scoring'!$U$8,3,0)+IF(G439='Parameters for scoring'!$U$7,2,0)+IF(G439='Parameters for scoring'!$U$10, 1,0)+IF(G439='Parameters for scoring'!$U$9,2,0)+IF(G439='Parameters for scoring'!$U$6,1,0)+IF(G439&gt;'Parameters for scoring'!$U$6,-1,0)+IF(G439&lt;'[1]Parameters for scoring'!$U$10,-1,0)</f>
        <v>3</v>
      </c>
      <c r="S439" s="36">
        <f>IF(H439='Parameters for scoring'!V$8,3,0)+IF(H439='Parameters for scoring'!V$7,2,0)+IF(H439='Parameters for scoring'!V$9,2,0)+IF(H439='Parameters for scoring'!V$6,1,0)+IF(H439='Parameters for scoring'!V$10,1,0)+IF(H439&gt;'Parameters for scoring'!V$6,-1,0)</f>
        <v>-1</v>
      </c>
      <c r="T439" s="36">
        <f>IF(I439='Parameters for scoring'!W$8,3,0)+IF(I439='Parameters for scoring'!W$7,2,0)+IF(I439='Parameters for scoring'!W$6,1,0)+IF(I439&gt;'Parameters for scoring'!W$6,-1,0)</f>
        <v>1</v>
      </c>
      <c r="U439" s="36">
        <f>IF(J439&lt;'Parameters for scoring'!Q$9,1,0)+IF(J439&lt;'Parameters for scoring'!Q$11,-1,0)+IF(J439&lt;'Parameters for scoring'!Q$8,1,0)+IF(J439&lt;'Parameters for scoring'!Q$11,-1,0)+IF(J439&lt;'Parameters for scoring'!Q$7,1,0)+IF(J439&lt;'Parameters for scoring'!Q$11,-2,0)+IF(J439&gt;'Parameters for scoring'!Q$7,-1,0)</f>
        <v>3</v>
      </c>
      <c r="V439" s="36">
        <f>IF(K439=-1, 2,0)+IF(K439=0,3,0)+IF(K439=1, -2,0)+IF(K439&gt;1,-3,0)+IF(K439=-2, 1,0)+IF(K439&lt;-2, -1,0)</f>
        <v>3</v>
      </c>
      <c r="W439" s="36">
        <f>IF(L439&lt;'Parameters for scoring'!R$9,1,0)+IF(L439&lt;'Parameters for scoring'!R$11,-1,0)+IF(L439&lt;'Parameters for scoring'!R$8,1,0)+IF(L439&lt;'Parameters for scoring'!R$12,-1,0)+IF(L439&lt;'Parameters for scoring'!R$7,1,0)+IF(L439&lt;'Parameters for scoring'!R$13,-2,0)+IF(L439&gt;'Parameters for scoring'!R$7,-1,0)</f>
        <v>3</v>
      </c>
      <c r="X439" s="36">
        <f>IF(M439&lt;'Parameters for scoring'!S$9,1,0)+IF(M439&lt;'Parameters for scoring'!S$11,-1,0)+IF(M439&lt;'Parameters for scoring'!S$8,1,0)+IF(M439&lt;'Parameters for scoring'!S$12,-1,0)+IF(M439&lt;'Parameters for scoring'!S$7,1,0)+IF(M439&lt;'Parameters for scoring'!S$13,-2,0)+IF(M439&gt;'Parameters for scoring'!S$7,-1,0)</f>
        <v>2</v>
      </c>
      <c r="Y439" s="36">
        <f>IF(N439&lt;'Parameters for scoring'!T$9,1,0)+IF(N439&lt;'Parameters for scoring'!T$11,-1,0)+IF(N439&lt;'Parameters for scoring'!T$8,1,0)+IF(N439&lt;'Parameters for scoring'!T$12,-1,0)+IF(N439&lt;'Parameters for scoring'!T$7,1,0)+IF(N439&lt;'Parameters for scoring'!T$13,-2,0)+IF(N439&gt;'Parameters for scoring'!T$7,-1,0)</f>
        <v>3</v>
      </c>
      <c r="Z439" s="36">
        <f>SUM(P439:U439)/2+V439+SUM(W439:X439)/2+Y439</f>
        <v>12.5</v>
      </c>
      <c r="AA439" s="39" t="s">
        <v>57</v>
      </c>
    </row>
    <row r="440" spans="1:27" x14ac:dyDescent="0.25">
      <c r="A440" s="42" t="str">
        <f>HYPERLINK("Structures\MMV1222726.png","MMV1222726")</f>
        <v>MMV1222726</v>
      </c>
      <c r="B440" t="s">
        <v>1528</v>
      </c>
      <c r="C440" t="s">
        <v>1529</v>
      </c>
      <c r="D440" t="s">
        <v>1530</v>
      </c>
      <c r="E440">
        <v>365.22</v>
      </c>
      <c r="F440" s="17">
        <v>0.45833333333333331</v>
      </c>
      <c r="G440">
        <v>2</v>
      </c>
      <c r="H440">
        <v>5</v>
      </c>
      <c r="I440">
        <v>2</v>
      </c>
      <c r="J440">
        <v>99.97</v>
      </c>
      <c r="K440">
        <v>0</v>
      </c>
      <c r="L440">
        <v>3.59</v>
      </c>
      <c r="M440">
        <v>-5.01</v>
      </c>
      <c r="N440">
        <v>3.59</v>
      </c>
      <c r="O440" t="s">
        <v>1527</v>
      </c>
      <c r="P440" s="36">
        <f>IF(E440&lt;'Parameters for scoring'!O$9,1,0)+IF(E440&lt;'Parameters for scoring'!O$11,-1,0)+IF(E440&lt;'Parameters for scoring'!O$8,1,0)+IF(E440&lt;'Parameters for scoring'!O$12,-1,0)+IF(E440&lt;'Parameters for scoring'!O$7,1,0)+IF(E440&lt;'Parameters for scoring'!O$13,-2,0)+IF(E440&gt;'Parameters for scoring'!O$7,-1,0)</f>
        <v>3</v>
      </c>
      <c r="Q440" s="36">
        <f>IF(F440&lt;'Parameters for scoring'!P$9,1,0)+IF(F440&lt;'Parameters for scoring'!P$11,-1,0)+IF(F440&lt;'Parameters for scoring'!P$8,1,0)+IF(F440&lt;'Parameters for scoring'!P$12,-1,0)+IF(F440&lt;'Parameters for scoring'!P$7,1,0)+IF(F440&lt;'Parameters for scoring'!P$12,-2,0)+IF(F440&gt;'Parameters for scoring'!P$7,-1,0)</f>
        <v>2</v>
      </c>
      <c r="R440" s="36">
        <f>IF(G440='Parameters for scoring'!$U$8,3,0)+IF(G440='Parameters for scoring'!$U$7,2,0)+IF(G440='Parameters for scoring'!$U$10, 1,0)+IF(G440='Parameters for scoring'!$U$9,2,0)+IF(G440='Parameters for scoring'!$U$6,1,0)+IF(G440&gt;'Parameters for scoring'!$U$6,-1,0)+IF(G440&lt;'[1]Parameters for scoring'!$U$10,-1,0)</f>
        <v>-1</v>
      </c>
      <c r="S440" s="36">
        <f>IF(H440='Parameters for scoring'!V$8,3,0)+IF(H440='Parameters for scoring'!V$7,2,0)+IF(H440='Parameters for scoring'!V$9,2,0)+IF(H440='Parameters for scoring'!V$6,1,0)+IF(H440='Parameters for scoring'!V$10,1,0)+IF(H440&gt;'Parameters for scoring'!V$6,-1,0)</f>
        <v>-1</v>
      </c>
      <c r="T440" s="36">
        <f>IF(I440='Parameters for scoring'!W$8,3,0)+IF(I440='Parameters for scoring'!W$7,2,0)+IF(I440='Parameters for scoring'!W$6,1,0)+IF(I440&gt;'Parameters for scoring'!W$6,-1,0)</f>
        <v>1</v>
      </c>
      <c r="U440" s="36">
        <f>IF(J440&lt;'Parameters for scoring'!Q$9,1,0)+IF(J440&lt;'Parameters for scoring'!Q$11,-1,0)+IF(J440&lt;'Parameters for scoring'!Q$8,1,0)+IF(J440&lt;'Parameters for scoring'!Q$11,-1,0)+IF(J440&lt;'Parameters for scoring'!Q$7,1,0)+IF(J440&lt;'Parameters for scoring'!Q$11,-2,0)+IF(J440&gt;'Parameters for scoring'!Q$7,-1,0)</f>
        <v>3</v>
      </c>
      <c r="V440" s="36">
        <f>IF(K440=-1, 2,0)+IF(K440=0,3,0)+IF(K440=1, -2,0)+IF(K440&gt;1,-3,0)+IF(K440=-2, 1,0)+IF(K440&lt;-2, -1,0)</f>
        <v>3</v>
      </c>
      <c r="W440" s="36">
        <f>IF(L440&lt;'Parameters for scoring'!R$9,1,0)+IF(L440&lt;'Parameters for scoring'!R$11,-1,0)+IF(L440&lt;'Parameters for scoring'!R$8,1,0)+IF(L440&lt;'Parameters for scoring'!R$12,-1,0)+IF(L440&lt;'Parameters for scoring'!R$7,1,0)+IF(L440&lt;'Parameters for scoring'!R$13,-2,0)+IF(L440&gt;'Parameters for scoring'!R$7,-1,0)</f>
        <v>3</v>
      </c>
      <c r="X440" s="36">
        <f>IF(M440&lt;'Parameters for scoring'!S$9,1,0)+IF(M440&lt;'Parameters for scoring'!S$11,-1,0)+IF(M440&lt;'Parameters for scoring'!S$8,1,0)+IF(M440&lt;'Parameters for scoring'!S$12,-1,0)+IF(M440&lt;'Parameters for scoring'!S$7,1,0)+IF(M440&lt;'Parameters for scoring'!S$13,-2,0)+IF(M440&gt;'Parameters for scoring'!S$7,-1,0)</f>
        <v>3</v>
      </c>
      <c r="Y440" s="36">
        <f>IF(N440&lt;'Parameters for scoring'!T$9,1,0)+IF(N440&lt;'Parameters for scoring'!T$11,-1,0)+IF(N440&lt;'Parameters for scoring'!T$8,1,0)+IF(N440&lt;'Parameters for scoring'!T$12,-1,0)+IF(N440&lt;'Parameters for scoring'!T$7,1,0)+IF(N440&lt;'Parameters for scoring'!T$13,-2,0)+IF(N440&gt;'Parameters for scoring'!T$7,-1,0)</f>
        <v>3</v>
      </c>
      <c r="Z440" s="36">
        <f>SUM(P440:U440)/2+V440+SUM(W440:X440)/2+Y440</f>
        <v>12.5</v>
      </c>
      <c r="AA440" s="39" t="s">
        <v>57</v>
      </c>
    </row>
    <row r="441" spans="1:27" x14ac:dyDescent="0.25">
      <c r="A441" s="42" t="str">
        <f>HYPERLINK("Structures\MMV1008025.png","MMV1008025")</f>
        <v>MMV1008025</v>
      </c>
      <c r="B441" t="s">
        <v>1677</v>
      </c>
      <c r="C441" t="s">
        <v>1678</v>
      </c>
      <c r="D441" t="s">
        <v>1679</v>
      </c>
      <c r="E441">
        <v>262.35599999999999</v>
      </c>
      <c r="F441" s="41">
        <v>0.6</v>
      </c>
      <c r="G441">
        <v>3</v>
      </c>
      <c r="H441">
        <v>2</v>
      </c>
      <c r="I441">
        <v>0</v>
      </c>
      <c r="J441">
        <v>27.03</v>
      </c>
      <c r="K441">
        <v>0</v>
      </c>
      <c r="L441">
        <v>4.6500000000000004</v>
      </c>
      <c r="M441">
        <v>-4.33</v>
      </c>
      <c r="N441">
        <v>4.6500000000000004</v>
      </c>
      <c r="O441" t="s">
        <v>1676</v>
      </c>
      <c r="P441" s="36">
        <f>IF(E441&lt;'Parameters for scoring'!O$9,1,0)+IF(E441&lt;'Parameters for scoring'!O$11,-1,0)+IF(E441&lt;'Parameters for scoring'!O$8,1,0)+IF(E441&lt;'Parameters for scoring'!O$12,-1,0)+IF(E441&lt;'Parameters for scoring'!O$7,1,0)+IF(E441&lt;'Parameters for scoring'!O$13,-2,0)+IF(E441&gt;'Parameters for scoring'!O$7,-1,0)</f>
        <v>3</v>
      </c>
      <c r="Q441" s="36">
        <f>IF(F441&lt;'Parameters for scoring'!P$9,1,0)+IF(F441&lt;'Parameters for scoring'!P$11,-1,0)+IF(F441&lt;'Parameters for scoring'!P$8,1,0)+IF(F441&lt;'Parameters for scoring'!P$12,-1,0)+IF(F441&lt;'Parameters for scoring'!P$7,1,0)+IF(F441&lt;'Parameters for scoring'!P$12,-2,0)+IF(F441&gt;'Parameters for scoring'!P$7,-1,0)</f>
        <v>1</v>
      </c>
      <c r="R441" s="36">
        <f>IF(G441='Parameters for scoring'!$U$8,3,0)+IF(G441='Parameters for scoring'!$U$7,2,0)+IF(G441='Parameters for scoring'!$U$10, 1,0)+IF(G441='Parameters for scoring'!$U$9,2,0)+IF(G441='Parameters for scoring'!$U$6,1,0)+IF(G441&gt;'Parameters for scoring'!$U$6,-1,0)+IF(G441&lt;'[1]Parameters for scoring'!$U$10,-1,0)</f>
        <v>1</v>
      </c>
      <c r="S441" s="36">
        <f>IF(H441='Parameters for scoring'!V$8,3,0)+IF(H441='Parameters for scoring'!V$7,2,0)+IF(H441='Parameters for scoring'!V$9,2,0)+IF(H441='Parameters for scoring'!V$6,1,0)+IF(H441='Parameters for scoring'!V$10,1,0)+IF(H441&gt;'Parameters for scoring'!V$6,-1,0)</f>
        <v>3</v>
      </c>
      <c r="T441" s="36">
        <f>IF(I441='Parameters for scoring'!W$8,3,0)+IF(I441='Parameters for scoring'!W$7,2,0)+IF(I441='Parameters for scoring'!W$6,1,0)+IF(I441&gt;'Parameters for scoring'!W$6,-1,0)</f>
        <v>3</v>
      </c>
      <c r="U441" s="36">
        <f>IF(J441&lt;'Parameters for scoring'!Q$9,1,0)+IF(J441&lt;'Parameters for scoring'!Q$11,-1,0)+IF(J441&lt;'Parameters for scoring'!Q$8,1,0)+IF(J441&lt;'Parameters for scoring'!Q$11,-1,0)+IF(J441&lt;'Parameters for scoring'!Q$7,1,0)+IF(J441&lt;'Parameters for scoring'!Q$11,-2,0)+IF(J441&gt;'Parameters for scoring'!Q$7,-1,0)</f>
        <v>-1</v>
      </c>
      <c r="V441" s="36">
        <f>IF(K441=-1, 2,0)+IF(K441=0,3,0)+IF(K441=1, -2,0)+IF(K441&gt;1,-3,0)+IF(K441=-2, 1,0)+IF(K441&lt;-2, -1,0)</f>
        <v>3</v>
      </c>
      <c r="W441" s="36">
        <f>IF(L441&lt;'Parameters for scoring'!R$9,1,0)+IF(L441&lt;'Parameters for scoring'!R$11,-1,0)+IF(L441&lt;'Parameters for scoring'!R$8,1,0)+IF(L441&lt;'Parameters for scoring'!R$12,-1,0)+IF(L441&lt;'Parameters for scoring'!R$7,1,0)+IF(L441&lt;'Parameters for scoring'!R$13,-2,0)+IF(L441&gt;'Parameters for scoring'!R$7,-1,0)</f>
        <v>2</v>
      </c>
      <c r="X441" s="36">
        <f>IF(M441&lt;'Parameters for scoring'!S$9,1,0)+IF(M441&lt;'Parameters for scoring'!S$11,-1,0)+IF(M441&lt;'Parameters for scoring'!S$8,1,0)+IF(M441&lt;'Parameters for scoring'!S$12,-1,0)+IF(M441&lt;'Parameters for scoring'!S$7,1,0)+IF(M441&lt;'Parameters for scoring'!S$13,-2,0)+IF(M441&gt;'Parameters for scoring'!S$7,-1,0)</f>
        <v>3</v>
      </c>
      <c r="Y441" s="36">
        <f>IF(N441&lt;'Parameters for scoring'!T$9,1,0)+IF(N441&lt;'Parameters for scoring'!T$11,-1,0)+IF(N441&lt;'Parameters for scoring'!T$8,1,0)+IF(N441&lt;'Parameters for scoring'!T$12,-1,0)+IF(N441&lt;'Parameters for scoring'!T$7,1,0)+IF(N441&lt;'Parameters for scoring'!T$13,-2,0)+IF(N441&gt;'Parameters for scoring'!T$7,-1,0)</f>
        <v>2</v>
      </c>
      <c r="Z441" s="36">
        <f>SUM(P441:U441)/2+V441+SUM(W441:X441)/2+Y441</f>
        <v>12.5</v>
      </c>
      <c r="AA441" s="39" t="s">
        <v>57</v>
      </c>
    </row>
    <row r="442" spans="1:27" x14ac:dyDescent="0.25">
      <c r="A442" s="42" t="str">
        <f>HYPERLINK("Structures\MMV1187504.png","MMV1187504")</f>
        <v>MMV1187504</v>
      </c>
      <c r="B442" t="s">
        <v>1720</v>
      </c>
      <c r="C442" t="s">
        <v>1721</v>
      </c>
      <c r="D442" t="s">
        <v>1722</v>
      </c>
      <c r="E442">
        <v>489.99</v>
      </c>
      <c r="F442" s="17">
        <v>0.46875</v>
      </c>
      <c r="G442">
        <v>3</v>
      </c>
      <c r="H442">
        <v>6</v>
      </c>
      <c r="I442">
        <v>2</v>
      </c>
      <c r="J442">
        <v>99.15</v>
      </c>
      <c r="K442">
        <v>0</v>
      </c>
      <c r="L442">
        <v>3.44</v>
      </c>
      <c r="M442">
        <v>-6.18</v>
      </c>
      <c r="N442">
        <v>3.44</v>
      </c>
      <c r="O442" t="s">
        <v>1719</v>
      </c>
      <c r="P442" s="36">
        <f>IF(E442&lt;'Parameters for scoring'!O$9,1,0)+IF(E442&lt;'Parameters for scoring'!O$11,-1,0)+IF(E442&lt;'Parameters for scoring'!O$8,1,0)+IF(E442&lt;'Parameters for scoring'!O$12,-1,0)+IF(E442&lt;'Parameters for scoring'!O$7,1,0)+IF(E442&lt;'Parameters for scoring'!O$13,-2,0)+IF(E442&gt;'Parameters for scoring'!O$7,-1,0)</f>
        <v>2</v>
      </c>
      <c r="Q442" s="36">
        <f>IF(F442&lt;'Parameters for scoring'!P$9,1,0)+IF(F442&lt;'Parameters for scoring'!P$11,-1,0)+IF(F442&lt;'Parameters for scoring'!P$8,1,0)+IF(F442&lt;'Parameters for scoring'!P$12,-1,0)+IF(F442&lt;'Parameters for scoring'!P$7,1,0)+IF(F442&lt;'Parameters for scoring'!P$12,-2,0)+IF(F442&gt;'Parameters for scoring'!P$7,-1,0)</f>
        <v>2</v>
      </c>
      <c r="R442" s="36">
        <f>IF(G442='Parameters for scoring'!$U$8,3,0)+IF(G442='Parameters for scoring'!$U$7,2,0)+IF(G442='Parameters for scoring'!$U$10, 1,0)+IF(G442='Parameters for scoring'!$U$9,2,0)+IF(G442='Parameters for scoring'!$U$6,1,0)+IF(G442&gt;'Parameters for scoring'!$U$6,-1,0)+IF(G442&lt;'[1]Parameters for scoring'!$U$10,-1,0)</f>
        <v>1</v>
      </c>
      <c r="S442" s="36">
        <f>IF(H442='Parameters for scoring'!V$8,3,0)+IF(H442='Parameters for scoring'!V$7,2,0)+IF(H442='Parameters for scoring'!V$9,2,0)+IF(H442='Parameters for scoring'!V$6,1,0)+IF(H442='Parameters for scoring'!V$10,1,0)+IF(H442&gt;'Parameters for scoring'!V$6,-1,0)</f>
        <v>-1</v>
      </c>
      <c r="T442" s="36">
        <f>IF(I442='Parameters for scoring'!W$8,3,0)+IF(I442='Parameters for scoring'!W$7,2,0)+IF(I442='Parameters for scoring'!W$6,1,0)+IF(I442&gt;'Parameters for scoring'!W$6,-1,0)</f>
        <v>1</v>
      </c>
      <c r="U442" s="36">
        <f>IF(J442&lt;'Parameters for scoring'!Q$9,1,0)+IF(J442&lt;'Parameters for scoring'!Q$11,-1,0)+IF(J442&lt;'Parameters for scoring'!Q$8,1,0)+IF(J442&lt;'Parameters for scoring'!Q$11,-1,0)+IF(J442&lt;'Parameters for scoring'!Q$7,1,0)+IF(J442&lt;'Parameters for scoring'!Q$11,-2,0)+IF(J442&gt;'Parameters for scoring'!Q$7,-1,0)</f>
        <v>3</v>
      </c>
      <c r="V442" s="36">
        <f>IF(K442=-1, 2,0)+IF(K442=0,3,0)+IF(K442=1, -2,0)+IF(K442&gt;1,-3,0)+IF(K442=-2, 1,0)+IF(K442&lt;-2, -1,0)</f>
        <v>3</v>
      </c>
      <c r="W442" s="36">
        <f>IF(L442&lt;'Parameters for scoring'!R$9,1,0)+IF(L442&lt;'Parameters for scoring'!R$11,-1,0)+IF(L442&lt;'Parameters for scoring'!R$8,1,0)+IF(L442&lt;'Parameters for scoring'!R$12,-1,0)+IF(L442&lt;'Parameters for scoring'!R$7,1,0)+IF(L442&lt;'Parameters for scoring'!R$13,-2,0)+IF(L442&gt;'Parameters for scoring'!R$7,-1,0)</f>
        <v>3</v>
      </c>
      <c r="X442" s="36">
        <f>IF(M442&lt;'Parameters for scoring'!S$9,1,0)+IF(M442&lt;'Parameters for scoring'!S$11,-1,0)+IF(M442&lt;'Parameters for scoring'!S$8,1,0)+IF(M442&lt;'Parameters for scoring'!S$12,-1,0)+IF(M442&lt;'Parameters for scoring'!S$7,1,0)+IF(M442&lt;'Parameters for scoring'!S$13,-2,0)+IF(M442&gt;'Parameters for scoring'!S$7,-1,0)</f>
        <v>2</v>
      </c>
      <c r="Y442" s="36">
        <f>IF(N442&lt;'Parameters for scoring'!T$9,1,0)+IF(N442&lt;'Parameters for scoring'!T$11,-1,0)+IF(N442&lt;'Parameters for scoring'!T$8,1,0)+IF(N442&lt;'Parameters for scoring'!T$12,-1,0)+IF(N442&lt;'Parameters for scoring'!T$7,1,0)+IF(N442&lt;'Parameters for scoring'!T$13,-2,0)+IF(N442&gt;'Parameters for scoring'!T$7,-1,0)</f>
        <v>3</v>
      </c>
      <c r="Z442" s="36">
        <f>SUM(P442:U442)/2+V442+SUM(W442:X442)/2+Y442</f>
        <v>12.5</v>
      </c>
      <c r="AA442" s="39" t="s">
        <v>57</v>
      </c>
    </row>
    <row r="443" spans="1:27" x14ac:dyDescent="0.25">
      <c r="A443" s="42" t="str">
        <f>HYPERLINK("Structures\MMV1222698.png","MMV1222698")</f>
        <v>MMV1222698</v>
      </c>
      <c r="B443" t="s">
        <v>1794</v>
      </c>
      <c r="C443" t="s">
        <v>1795</v>
      </c>
      <c r="D443" t="s">
        <v>1796</v>
      </c>
      <c r="E443">
        <v>363.39</v>
      </c>
      <c r="F443" s="41">
        <v>0.4</v>
      </c>
      <c r="G443">
        <v>8</v>
      </c>
      <c r="H443">
        <v>5</v>
      </c>
      <c r="I443">
        <v>1</v>
      </c>
      <c r="J443">
        <v>128.44</v>
      </c>
      <c r="K443">
        <v>0</v>
      </c>
      <c r="L443">
        <v>2.56</v>
      </c>
      <c r="M443">
        <v>-3.56</v>
      </c>
      <c r="N443">
        <v>2.56</v>
      </c>
      <c r="O443" t="s">
        <v>1793</v>
      </c>
      <c r="P443" s="36">
        <f>IF(E443&lt;'Parameters for scoring'!O$9,1,0)+IF(E443&lt;'Parameters for scoring'!O$11,-1,0)+IF(E443&lt;'Parameters for scoring'!O$8,1,0)+IF(E443&lt;'Parameters for scoring'!O$12,-1,0)+IF(E443&lt;'Parameters for scoring'!O$7,1,0)+IF(E443&lt;'Parameters for scoring'!O$13,-2,0)+IF(E443&gt;'Parameters for scoring'!O$7,-1,0)</f>
        <v>3</v>
      </c>
      <c r="Q443" s="36">
        <f>IF(F443&lt;'Parameters for scoring'!P$9,1,0)+IF(F443&lt;'Parameters for scoring'!P$11,-1,0)+IF(F443&lt;'Parameters for scoring'!P$8,1,0)+IF(F443&lt;'Parameters for scoring'!P$12,-1,0)+IF(F443&lt;'Parameters for scoring'!P$7,1,0)+IF(F443&lt;'Parameters for scoring'!P$12,-2,0)+IF(F443&gt;'Parameters for scoring'!P$7,-1,0)</f>
        <v>2</v>
      </c>
      <c r="R443" s="36">
        <f>IF(G443='Parameters for scoring'!$U$8,3,0)+IF(G443='Parameters for scoring'!$U$7,2,0)+IF(G443='Parameters for scoring'!$U$10, 1,0)+IF(G443='Parameters for scoring'!$U$9,2,0)+IF(G443='Parameters for scoring'!$U$6,1,0)+IF(G443&gt;'Parameters for scoring'!$U$6,-1,0)+IF(G443&lt;'[1]Parameters for scoring'!$U$10,-1,0)</f>
        <v>-1</v>
      </c>
      <c r="S443" s="36">
        <f>IF(H443='Parameters for scoring'!V$8,3,0)+IF(H443='Parameters for scoring'!V$7,2,0)+IF(H443='Parameters for scoring'!V$9,2,0)+IF(H443='Parameters for scoring'!V$6,1,0)+IF(H443='Parameters for scoring'!V$10,1,0)+IF(H443&gt;'Parameters for scoring'!V$6,-1,0)</f>
        <v>-1</v>
      </c>
      <c r="T443" s="36">
        <f>IF(I443='Parameters for scoring'!W$8,3,0)+IF(I443='Parameters for scoring'!W$7,2,0)+IF(I443='Parameters for scoring'!W$6,1,0)+IF(I443&gt;'Parameters for scoring'!W$6,-1,0)</f>
        <v>2</v>
      </c>
      <c r="U443" s="36">
        <f>IF(J443&lt;'Parameters for scoring'!Q$9,1,0)+IF(J443&lt;'Parameters for scoring'!Q$11,-1,0)+IF(J443&lt;'Parameters for scoring'!Q$8,1,0)+IF(J443&lt;'Parameters for scoring'!Q$11,-1,0)+IF(J443&lt;'Parameters for scoring'!Q$7,1,0)+IF(J443&lt;'Parameters for scoring'!Q$11,-2,0)+IF(J443&gt;'Parameters for scoring'!Q$7,-1,0)</f>
        <v>2</v>
      </c>
      <c r="V443" s="36">
        <f>IF(K443=-1, 2,0)+IF(K443=0,3,0)+IF(K443=1, -2,0)+IF(K443&gt;1,-3,0)+IF(K443=-2, 1,0)+IF(K443&lt;-2, -1,0)</f>
        <v>3</v>
      </c>
      <c r="W443" s="36">
        <f>IF(L443&lt;'Parameters for scoring'!R$9,1,0)+IF(L443&lt;'Parameters for scoring'!R$11,-1,0)+IF(L443&lt;'Parameters for scoring'!R$8,1,0)+IF(L443&lt;'Parameters for scoring'!R$12,-1,0)+IF(L443&lt;'Parameters for scoring'!R$7,1,0)+IF(L443&lt;'Parameters for scoring'!R$13,-2,0)+IF(L443&gt;'Parameters for scoring'!R$7,-1,0)</f>
        <v>3</v>
      </c>
      <c r="X443" s="36">
        <f>IF(M443&lt;'Parameters for scoring'!S$9,1,0)+IF(M443&lt;'Parameters for scoring'!S$11,-1,0)+IF(M443&lt;'Parameters for scoring'!S$8,1,0)+IF(M443&lt;'Parameters for scoring'!S$12,-1,0)+IF(M443&lt;'Parameters for scoring'!S$7,1,0)+IF(M443&lt;'Parameters for scoring'!S$13,-2,0)+IF(M443&gt;'Parameters for scoring'!S$7,-1,0)</f>
        <v>3</v>
      </c>
      <c r="Y443" s="36">
        <f>IF(N443&lt;'Parameters for scoring'!T$9,1,0)+IF(N443&lt;'Parameters for scoring'!T$11,-1,0)+IF(N443&lt;'Parameters for scoring'!T$8,1,0)+IF(N443&lt;'Parameters for scoring'!T$12,-1,0)+IF(N443&lt;'Parameters for scoring'!T$7,1,0)+IF(N443&lt;'Parameters for scoring'!T$13,-2,0)+IF(N443&gt;'Parameters for scoring'!T$7,-1,0)</f>
        <v>3</v>
      </c>
      <c r="Z443" s="36">
        <f>SUM(P443:U443)/2+V443+SUM(W443:X443)/2+Y443</f>
        <v>12.5</v>
      </c>
      <c r="AA443" s="39" t="s">
        <v>57</v>
      </c>
    </row>
    <row r="444" spans="1:27" x14ac:dyDescent="0.25">
      <c r="A444" s="42" t="str">
        <f>HYPERLINK("Structures\MMV1034579.png","MMV1034579")</f>
        <v>MMV1034579</v>
      </c>
      <c r="B444" t="s">
        <v>1834</v>
      </c>
      <c r="C444" t="s">
        <v>1835</v>
      </c>
      <c r="D444" t="s">
        <v>1836</v>
      </c>
      <c r="E444">
        <v>386.51</v>
      </c>
      <c r="F444" s="41">
        <v>0.40740740740740738</v>
      </c>
      <c r="G444">
        <v>8</v>
      </c>
      <c r="H444">
        <v>4</v>
      </c>
      <c r="I444">
        <v>2</v>
      </c>
      <c r="J444">
        <v>79.900000000000006</v>
      </c>
      <c r="K444">
        <v>0</v>
      </c>
      <c r="L444">
        <v>4.08</v>
      </c>
      <c r="M444">
        <v>-7.19</v>
      </c>
      <c r="N444">
        <v>3.3</v>
      </c>
      <c r="O444" t="s">
        <v>1833</v>
      </c>
      <c r="P444" s="36">
        <f>IF(E444&lt;'Parameters for scoring'!O$9,1,0)+IF(E444&lt;'Parameters for scoring'!O$11,-1,0)+IF(E444&lt;'Parameters for scoring'!O$8,1,0)+IF(E444&lt;'Parameters for scoring'!O$12,-1,0)+IF(E444&lt;'Parameters for scoring'!O$7,1,0)+IF(E444&lt;'Parameters for scoring'!O$13,-2,0)+IF(E444&gt;'Parameters for scoring'!O$7,-1,0)</f>
        <v>3</v>
      </c>
      <c r="Q444" s="36">
        <f>IF(F444&lt;'Parameters for scoring'!P$9,1,0)+IF(F444&lt;'Parameters for scoring'!P$11,-1,0)+IF(F444&lt;'Parameters for scoring'!P$8,1,0)+IF(F444&lt;'Parameters for scoring'!P$12,-1,0)+IF(F444&lt;'Parameters for scoring'!P$7,1,0)+IF(F444&lt;'Parameters for scoring'!P$12,-2,0)+IF(F444&gt;'Parameters for scoring'!P$7,-1,0)</f>
        <v>2</v>
      </c>
      <c r="R444" s="36">
        <f>IF(G444='Parameters for scoring'!$U$8,3,0)+IF(G444='Parameters for scoring'!$U$7,2,0)+IF(G444='Parameters for scoring'!$U$10, 1,0)+IF(G444='Parameters for scoring'!$U$9,2,0)+IF(G444='Parameters for scoring'!$U$6,1,0)+IF(G444&gt;'Parameters for scoring'!$U$6,-1,0)+IF(G444&lt;'[1]Parameters for scoring'!$U$10,-1,0)</f>
        <v>-1</v>
      </c>
      <c r="S444" s="36">
        <f>IF(H444='Parameters for scoring'!V$8,3,0)+IF(H444='Parameters for scoring'!V$7,2,0)+IF(H444='Parameters for scoring'!V$9,2,0)+IF(H444='Parameters for scoring'!V$6,1,0)+IF(H444='Parameters for scoring'!V$10,1,0)+IF(H444&gt;'Parameters for scoring'!V$6,-1,0)</f>
        <v>1</v>
      </c>
      <c r="T444" s="36">
        <f>IF(I444='Parameters for scoring'!W$8,3,0)+IF(I444='Parameters for scoring'!W$7,2,0)+IF(I444='Parameters for scoring'!W$6,1,0)+IF(I444&gt;'Parameters for scoring'!W$6,-1,0)</f>
        <v>1</v>
      </c>
      <c r="U444" s="36">
        <f>IF(J444&lt;'Parameters for scoring'!Q$9,1,0)+IF(J444&lt;'Parameters for scoring'!Q$11,-1,0)+IF(J444&lt;'Parameters for scoring'!Q$8,1,0)+IF(J444&lt;'Parameters for scoring'!Q$11,-1,0)+IF(J444&lt;'Parameters for scoring'!Q$7,1,0)+IF(J444&lt;'Parameters for scoring'!Q$11,-2,0)+IF(J444&gt;'Parameters for scoring'!Q$7,-1,0)</f>
        <v>3</v>
      </c>
      <c r="V444" s="36">
        <f>IF(K444=-1, 2,0)+IF(K444=0,3,0)+IF(K444=1, -2,0)+IF(K444&gt;1,-3,0)+IF(K444=-2, 1,0)+IF(K444&lt;-2, -1,0)</f>
        <v>3</v>
      </c>
      <c r="W444" s="36">
        <f>IF(L444&lt;'Parameters for scoring'!R$9,1,0)+IF(L444&lt;'Parameters for scoring'!R$11,-1,0)+IF(L444&lt;'Parameters for scoring'!R$8,1,0)+IF(L444&lt;'Parameters for scoring'!R$12,-1,0)+IF(L444&lt;'Parameters for scoring'!R$7,1,0)+IF(L444&lt;'Parameters for scoring'!R$13,-2,0)+IF(L444&gt;'Parameters for scoring'!R$7,-1,0)</f>
        <v>3</v>
      </c>
      <c r="X444" s="36">
        <f>IF(M444&lt;'Parameters for scoring'!S$9,1,0)+IF(M444&lt;'Parameters for scoring'!S$11,-1,0)+IF(M444&lt;'Parameters for scoring'!S$8,1,0)+IF(M444&lt;'Parameters for scoring'!S$12,-1,0)+IF(M444&lt;'Parameters for scoring'!S$7,1,0)+IF(M444&lt;'Parameters for scoring'!S$13,-2,0)+IF(M444&gt;'Parameters for scoring'!S$7,-1,0)</f>
        <v>1</v>
      </c>
      <c r="Y444" s="36">
        <f>IF(N444&lt;'Parameters for scoring'!T$9,1,0)+IF(N444&lt;'Parameters for scoring'!T$11,-1,0)+IF(N444&lt;'Parameters for scoring'!T$8,1,0)+IF(N444&lt;'Parameters for scoring'!T$12,-1,0)+IF(N444&lt;'Parameters for scoring'!T$7,1,0)+IF(N444&lt;'Parameters for scoring'!T$13,-2,0)+IF(N444&gt;'Parameters for scoring'!T$7,-1,0)</f>
        <v>3</v>
      </c>
      <c r="Z444" s="36">
        <f>SUM(P444:U444)/2+V444+SUM(W444:X444)/2+Y444</f>
        <v>12.5</v>
      </c>
      <c r="AA444" s="39" t="s">
        <v>57</v>
      </c>
    </row>
    <row r="445" spans="1:27" x14ac:dyDescent="0.25">
      <c r="A445" s="42" t="str">
        <f>HYPERLINK("Structures\MMV1457596.png","MMV1457596")</f>
        <v>MMV1457596</v>
      </c>
      <c r="B445" t="s">
        <v>1900</v>
      </c>
      <c r="C445" t="s">
        <v>1901</v>
      </c>
      <c r="D445" t="s">
        <v>1902</v>
      </c>
      <c r="E445">
        <v>430.52</v>
      </c>
      <c r="F445" s="17">
        <v>0.4</v>
      </c>
      <c r="G445">
        <v>8</v>
      </c>
      <c r="H445">
        <v>5</v>
      </c>
      <c r="I445">
        <v>1</v>
      </c>
      <c r="J445">
        <v>84.94</v>
      </c>
      <c r="K445">
        <v>0</v>
      </c>
      <c r="L445">
        <v>2.44</v>
      </c>
      <c r="M445">
        <v>-4.45</v>
      </c>
      <c r="N445">
        <v>2.44</v>
      </c>
      <c r="O445" t="s">
        <v>1899</v>
      </c>
      <c r="P445" s="36">
        <f>IF(E445&lt;'Parameters for scoring'!O$9,1,0)+IF(E445&lt;'Parameters for scoring'!O$11,-1,0)+IF(E445&lt;'Parameters for scoring'!O$8,1,0)+IF(E445&lt;'Parameters for scoring'!O$12,-1,0)+IF(E445&lt;'Parameters for scoring'!O$7,1,0)+IF(E445&lt;'Parameters for scoring'!O$13,-2,0)+IF(E445&gt;'Parameters for scoring'!O$7,-1,0)</f>
        <v>2</v>
      </c>
      <c r="Q445" s="36">
        <f>IF(F445&lt;'Parameters for scoring'!P$9,1,0)+IF(F445&lt;'Parameters for scoring'!P$11,-1,0)+IF(F445&lt;'Parameters for scoring'!P$8,1,0)+IF(F445&lt;'Parameters for scoring'!P$12,-1,0)+IF(F445&lt;'Parameters for scoring'!P$7,1,0)+IF(F445&lt;'Parameters for scoring'!P$12,-2,0)+IF(F445&gt;'Parameters for scoring'!P$7,-1,0)</f>
        <v>2</v>
      </c>
      <c r="R445" s="36">
        <f>IF(G445='Parameters for scoring'!$U$8,3,0)+IF(G445='Parameters for scoring'!$U$7,2,0)+IF(G445='Parameters for scoring'!$U$10, 1,0)+IF(G445='Parameters for scoring'!$U$9,2,0)+IF(G445='Parameters for scoring'!$U$6,1,0)+IF(G445&gt;'Parameters for scoring'!$U$6,-1,0)+IF(G445&lt;'[1]Parameters for scoring'!$U$10,-1,0)</f>
        <v>-1</v>
      </c>
      <c r="S445" s="36">
        <f>IF(H445='Parameters for scoring'!V$8,3,0)+IF(H445='Parameters for scoring'!V$7,2,0)+IF(H445='Parameters for scoring'!V$9,2,0)+IF(H445='Parameters for scoring'!V$6,1,0)+IF(H445='Parameters for scoring'!V$10,1,0)+IF(H445&gt;'Parameters for scoring'!V$6,-1,0)</f>
        <v>-1</v>
      </c>
      <c r="T445" s="36">
        <f>IF(I445='Parameters for scoring'!W$8,3,0)+IF(I445='Parameters for scoring'!W$7,2,0)+IF(I445='Parameters for scoring'!W$6,1,0)+IF(I445&gt;'Parameters for scoring'!W$6,-1,0)</f>
        <v>2</v>
      </c>
      <c r="U445" s="36">
        <f>IF(J445&lt;'Parameters for scoring'!Q$9,1,0)+IF(J445&lt;'Parameters for scoring'!Q$11,-1,0)+IF(J445&lt;'Parameters for scoring'!Q$8,1,0)+IF(J445&lt;'Parameters for scoring'!Q$11,-1,0)+IF(J445&lt;'Parameters for scoring'!Q$7,1,0)+IF(J445&lt;'Parameters for scoring'!Q$11,-2,0)+IF(J445&gt;'Parameters for scoring'!Q$7,-1,0)</f>
        <v>3</v>
      </c>
      <c r="V445" s="36">
        <f>IF(K445=-1, 2,0)+IF(K445=0,3,0)+IF(K445=1, -2,0)+IF(K445&gt;1,-3,0)+IF(K445=-2, 1,0)+IF(K445&lt;-2, -1,0)</f>
        <v>3</v>
      </c>
      <c r="W445" s="36">
        <f>IF(L445&lt;'Parameters for scoring'!R$9,1,0)+IF(L445&lt;'Parameters for scoring'!R$11,-1,0)+IF(L445&lt;'Parameters for scoring'!R$8,1,0)+IF(L445&lt;'Parameters for scoring'!R$12,-1,0)+IF(L445&lt;'Parameters for scoring'!R$7,1,0)+IF(L445&lt;'Parameters for scoring'!R$13,-2,0)+IF(L445&gt;'Parameters for scoring'!R$7,-1,0)</f>
        <v>3</v>
      </c>
      <c r="X445" s="36">
        <f>IF(M445&lt;'Parameters for scoring'!S$9,1,0)+IF(M445&lt;'Parameters for scoring'!S$11,-1,0)+IF(M445&lt;'Parameters for scoring'!S$8,1,0)+IF(M445&lt;'Parameters for scoring'!S$12,-1,0)+IF(M445&lt;'Parameters for scoring'!S$7,1,0)+IF(M445&lt;'Parameters for scoring'!S$13,-2,0)+IF(M445&gt;'Parameters for scoring'!S$7,-1,0)</f>
        <v>3</v>
      </c>
      <c r="Y445" s="36">
        <f>IF(N445&lt;'Parameters for scoring'!T$9,1,0)+IF(N445&lt;'Parameters for scoring'!T$11,-1,0)+IF(N445&lt;'Parameters for scoring'!T$8,1,0)+IF(N445&lt;'Parameters for scoring'!T$12,-1,0)+IF(N445&lt;'Parameters for scoring'!T$7,1,0)+IF(N445&lt;'Parameters for scoring'!T$13,-2,0)+IF(N445&gt;'Parameters for scoring'!T$7,-1,0)</f>
        <v>3</v>
      </c>
      <c r="Z445" s="36">
        <f>SUM(P445:U445)/2+V445+SUM(W445:X445)/2+Y445</f>
        <v>12.5</v>
      </c>
      <c r="AA445" s="39" t="s">
        <v>57</v>
      </c>
    </row>
    <row r="446" spans="1:27" x14ac:dyDescent="0.25">
      <c r="A446" s="42" t="str">
        <f>HYPERLINK("Structures\MMV604137.png","MMV604137")</f>
        <v>MMV604137</v>
      </c>
      <c r="B446" t="s">
        <v>1917</v>
      </c>
      <c r="C446" t="s">
        <v>1918</v>
      </c>
      <c r="D446" t="s">
        <v>1919</v>
      </c>
      <c r="E446">
        <v>481.476</v>
      </c>
      <c r="F446" s="17">
        <v>0.44117647058823528</v>
      </c>
      <c r="G446">
        <v>9</v>
      </c>
      <c r="H446">
        <v>5</v>
      </c>
      <c r="I446">
        <v>1</v>
      </c>
      <c r="J446">
        <v>96.77</v>
      </c>
      <c r="K446">
        <v>0</v>
      </c>
      <c r="L446">
        <v>3.48</v>
      </c>
      <c r="M446">
        <v>-4.58</v>
      </c>
      <c r="N446">
        <v>3.48</v>
      </c>
      <c r="O446" t="s">
        <v>2520</v>
      </c>
      <c r="P446" s="36">
        <f>IF(E446&lt;'Parameters for scoring'!O$9,1,0)+IF(E446&lt;'Parameters for scoring'!O$11,-1,0)+IF(E446&lt;'Parameters for scoring'!O$8,1,0)+IF(E446&lt;'Parameters for scoring'!O$12,-1,0)+IF(E446&lt;'Parameters for scoring'!O$7,1,0)+IF(E446&lt;'Parameters for scoring'!O$13,-2,0)+IF(E446&gt;'Parameters for scoring'!O$7,-1,0)</f>
        <v>2</v>
      </c>
      <c r="Q446" s="36">
        <f>IF(F446&lt;'Parameters for scoring'!P$9,1,0)+IF(F446&lt;'Parameters for scoring'!P$11,-1,0)+IF(F446&lt;'Parameters for scoring'!P$8,1,0)+IF(F446&lt;'Parameters for scoring'!P$12,-1,0)+IF(F446&lt;'Parameters for scoring'!P$7,1,0)+IF(F446&lt;'Parameters for scoring'!P$12,-2,0)+IF(F446&gt;'Parameters for scoring'!P$7,-1,0)</f>
        <v>2</v>
      </c>
      <c r="R446" s="36">
        <f>IF(G446='Parameters for scoring'!$U$8,3,0)+IF(G446='Parameters for scoring'!$U$7,2,0)+IF(G446='Parameters for scoring'!$U$10, 1,0)+IF(G446='Parameters for scoring'!$U$9,2,0)+IF(G446='Parameters for scoring'!$U$6,1,0)+IF(G446&gt;'Parameters for scoring'!$U$6,-1,0)+IF(G446&lt;'[1]Parameters for scoring'!$U$10,-1,0)</f>
        <v>-1</v>
      </c>
      <c r="S446" s="36">
        <f>IF(H446='Parameters for scoring'!V$8,3,0)+IF(H446='Parameters for scoring'!V$7,2,0)+IF(H446='Parameters for scoring'!V$9,2,0)+IF(H446='Parameters for scoring'!V$6,1,0)+IF(H446='Parameters for scoring'!V$10,1,0)+IF(H446&gt;'Parameters for scoring'!V$6,-1,0)</f>
        <v>-1</v>
      </c>
      <c r="T446" s="36">
        <f>IF(I446='Parameters for scoring'!W$8,3,0)+IF(I446='Parameters for scoring'!W$7,2,0)+IF(I446='Parameters for scoring'!W$6,1,0)+IF(I446&gt;'Parameters for scoring'!W$6,-1,0)</f>
        <v>2</v>
      </c>
      <c r="U446" s="36">
        <f>IF(J446&lt;'Parameters for scoring'!Q$9,1,0)+IF(J446&lt;'Parameters for scoring'!Q$11,-1,0)+IF(J446&lt;'Parameters for scoring'!Q$8,1,0)+IF(J446&lt;'Parameters for scoring'!Q$11,-1,0)+IF(J446&lt;'Parameters for scoring'!Q$7,1,0)+IF(J446&lt;'Parameters for scoring'!Q$11,-2,0)+IF(J446&gt;'Parameters for scoring'!Q$7,-1,0)</f>
        <v>3</v>
      </c>
      <c r="V446" s="36">
        <f>IF(K446=-1, 2,0)+IF(K446=0,3,0)+IF(K446=1, -2,0)+IF(K446&gt;1,-3,0)+IF(K446=-2, 1,0)+IF(K446&lt;-2, -1,0)</f>
        <v>3</v>
      </c>
      <c r="W446" s="36">
        <f>IF(L446&lt;'Parameters for scoring'!R$9,1,0)+IF(L446&lt;'Parameters for scoring'!R$11,-1,0)+IF(L446&lt;'Parameters for scoring'!R$8,1,0)+IF(L446&lt;'Parameters for scoring'!R$12,-1,0)+IF(L446&lt;'Parameters for scoring'!R$7,1,0)+IF(L446&lt;'Parameters for scoring'!R$13,-2,0)+IF(L446&gt;'Parameters for scoring'!R$7,-1,0)</f>
        <v>3</v>
      </c>
      <c r="X446" s="36">
        <f>IF(M446&lt;'Parameters for scoring'!S$9,1,0)+IF(M446&lt;'Parameters for scoring'!S$11,-1,0)+IF(M446&lt;'Parameters for scoring'!S$8,1,0)+IF(M446&lt;'Parameters for scoring'!S$12,-1,0)+IF(M446&lt;'Parameters for scoring'!S$7,1,0)+IF(M446&lt;'Parameters for scoring'!S$13,-2,0)+IF(M446&gt;'Parameters for scoring'!S$7,-1,0)</f>
        <v>3</v>
      </c>
      <c r="Y446" s="36">
        <f>IF(N446&lt;'Parameters for scoring'!T$9,1,0)+IF(N446&lt;'Parameters for scoring'!T$11,-1,0)+IF(N446&lt;'Parameters for scoring'!T$8,1,0)+IF(N446&lt;'Parameters for scoring'!T$12,-1,0)+IF(N446&lt;'Parameters for scoring'!T$7,1,0)+IF(N446&lt;'Parameters for scoring'!T$13,-2,0)+IF(N446&gt;'Parameters for scoring'!T$7,-1,0)</f>
        <v>3</v>
      </c>
      <c r="Z446" s="36">
        <f>SUM(P446:U446)/2+V446+SUM(W446:X446)/2+Y446</f>
        <v>12.5</v>
      </c>
      <c r="AA446" s="39" t="s">
        <v>57</v>
      </c>
    </row>
    <row r="447" spans="1:27" x14ac:dyDescent="0.25">
      <c r="A447" s="42" t="str">
        <f>HYPERLINK("Structures\MMV1308535.png","MMV1308535")</f>
        <v>MMV1308535</v>
      </c>
      <c r="B447" t="s">
        <v>1995</v>
      </c>
      <c r="C447" t="s">
        <v>1996</v>
      </c>
      <c r="D447" t="s">
        <v>1997</v>
      </c>
      <c r="E447">
        <v>447.27</v>
      </c>
      <c r="F447" s="17">
        <v>0.6</v>
      </c>
      <c r="G447">
        <v>6</v>
      </c>
      <c r="H447">
        <v>5</v>
      </c>
      <c r="I447">
        <v>2</v>
      </c>
      <c r="J447">
        <v>100.1</v>
      </c>
      <c r="K447">
        <v>0</v>
      </c>
      <c r="L447">
        <v>2.84</v>
      </c>
      <c r="M447">
        <v>-5.27</v>
      </c>
      <c r="N447">
        <v>2.84</v>
      </c>
      <c r="O447" t="s">
        <v>1994</v>
      </c>
      <c r="P447" s="36">
        <f>IF(E447&lt;'Parameters for scoring'!O$9,1,0)+IF(E447&lt;'Parameters for scoring'!O$11,-1,0)+IF(E447&lt;'Parameters for scoring'!O$8,1,0)+IF(E447&lt;'Parameters for scoring'!O$12,-1,0)+IF(E447&lt;'Parameters for scoring'!O$7,1,0)+IF(E447&lt;'Parameters for scoring'!O$13,-2,0)+IF(E447&gt;'Parameters for scoring'!O$7,-1,0)</f>
        <v>2</v>
      </c>
      <c r="Q447" s="36">
        <f>IF(F447&lt;'Parameters for scoring'!P$9,1,0)+IF(F447&lt;'Parameters for scoring'!P$11,-1,0)+IF(F447&lt;'Parameters for scoring'!P$8,1,0)+IF(F447&lt;'Parameters for scoring'!P$12,-1,0)+IF(F447&lt;'Parameters for scoring'!P$7,1,0)+IF(F447&lt;'Parameters for scoring'!P$12,-2,0)+IF(F447&gt;'Parameters for scoring'!P$7,-1,0)</f>
        <v>1</v>
      </c>
      <c r="R447" s="36">
        <f>IF(G447='Parameters for scoring'!$U$8,3,0)+IF(G447='Parameters for scoring'!$U$7,2,0)+IF(G447='Parameters for scoring'!$U$10, 1,0)+IF(G447='Parameters for scoring'!$U$9,2,0)+IF(G447='Parameters for scoring'!$U$6,1,0)+IF(G447&gt;'Parameters for scoring'!$U$6,-1,0)+IF(G447&lt;'[1]Parameters for scoring'!$U$10,-1,0)</f>
        <v>2</v>
      </c>
      <c r="S447" s="36">
        <f>IF(H447='Parameters for scoring'!V$8,3,0)+IF(H447='Parameters for scoring'!V$7,2,0)+IF(H447='Parameters for scoring'!V$9,2,0)+IF(H447='Parameters for scoring'!V$6,1,0)+IF(H447='Parameters for scoring'!V$10,1,0)+IF(H447&gt;'Parameters for scoring'!V$6,-1,0)</f>
        <v>-1</v>
      </c>
      <c r="T447" s="36">
        <f>IF(I447='Parameters for scoring'!W$8,3,0)+IF(I447='Parameters for scoring'!W$7,2,0)+IF(I447='Parameters for scoring'!W$6,1,0)+IF(I447&gt;'Parameters for scoring'!W$6,-1,0)</f>
        <v>1</v>
      </c>
      <c r="U447" s="36">
        <f>IF(J447&lt;'Parameters for scoring'!Q$9,1,0)+IF(J447&lt;'Parameters for scoring'!Q$11,-1,0)+IF(J447&lt;'Parameters for scoring'!Q$8,1,0)+IF(J447&lt;'Parameters for scoring'!Q$11,-1,0)+IF(J447&lt;'Parameters for scoring'!Q$7,1,0)+IF(J447&lt;'Parameters for scoring'!Q$11,-2,0)+IF(J447&gt;'Parameters for scoring'!Q$7,-1,0)</f>
        <v>3</v>
      </c>
      <c r="V447" s="36">
        <f>IF(K447=-1, 2,0)+IF(K447=0,3,0)+IF(K447=1, -2,0)+IF(K447&gt;1,-3,0)+IF(K447=-2, 1,0)+IF(K447&lt;-2, -1,0)</f>
        <v>3</v>
      </c>
      <c r="W447" s="36">
        <f>IF(L447&lt;'Parameters for scoring'!R$9,1,0)+IF(L447&lt;'Parameters for scoring'!R$11,-1,0)+IF(L447&lt;'Parameters for scoring'!R$8,1,0)+IF(L447&lt;'Parameters for scoring'!R$12,-1,0)+IF(L447&lt;'Parameters for scoring'!R$7,1,0)+IF(L447&lt;'Parameters for scoring'!R$13,-2,0)+IF(L447&gt;'Parameters for scoring'!R$7,-1,0)</f>
        <v>3</v>
      </c>
      <c r="X447" s="36">
        <f>IF(M447&lt;'Parameters for scoring'!S$9,1,0)+IF(M447&lt;'Parameters for scoring'!S$11,-1,0)+IF(M447&lt;'Parameters for scoring'!S$8,1,0)+IF(M447&lt;'Parameters for scoring'!S$12,-1,0)+IF(M447&lt;'Parameters for scoring'!S$7,1,0)+IF(M447&lt;'Parameters for scoring'!S$13,-2,0)+IF(M447&gt;'Parameters for scoring'!S$7,-1,0)</f>
        <v>2</v>
      </c>
      <c r="Y447" s="36">
        <f>IF(N447&lt;'Parameters for scoring'!T$9,1,0)+IF(N447&lt;'Parameters for scoring'!T$11,-1,0)+IF(N447&lt;'Parameters for scoring'!T$8,1,0)+IF(N447&lt;'Parameters for scoring'!T$12,-1,0)+IF(N447&lt;'Parameters for scoring'!T$7,1,0)+IF(N447&lt;'Parameters for scoring'!T$13,-2,0)+IF(N447&gt;'Parameters for scoring'!T$7,-1,0)</f>
        <v>3</v>
      </c>
      <c r="Z447" s="36">
        <f>SUM(P447:U447)/2+V447+SUM(W447:X447)/2+Y447</f>
        <v>12.5</v>
      </c>
      <c r="AA447" s="39" t="s">
        <v>57</v>
      </c>
    </row>
    <row r="448" spans="1:27" x14ac:dyDescent="0.25">
      <c r="A448" s="42" t="str">
        <f>HYPERLINK("Structures\MMV1453873.png","MMV1453873")</f>
        <v>MMV1453873</v>
      </c>
      <c r="B448" t="s">
        <v>2072</v>
      </c>
      <c r="C448" t="s">
        <v>2073</v>
      </c>
      <c r="D448" t="s">
        <v>2074</v>
      </c>
      <c r="E448">
        <v>447.29</v>
      </c>
      <c r="F448" s="17">
        <v>0.39285714285714285</v>
      </c>
      <c r="G448">
        <v>7</v>
      </c>
      <c r="H448">
        <v>5</v>
      </c>
      <c r="I448">
        <v>2</v>
      </c>
      <c r="J448">
        <v>117.17</v>
      </c>
      <c r="K448">
        <v>0</v>
      </c>
      <c r="L448">
        <v>2.58</v>
      </c>
      <c r="M448">
        <v>-4.6500000000000004</v>
      </c>
      <c r="N448">
        <v>2.58</v>
      </c>
      <c r="O448" t="s">
        <v>2071</v>
      </c>
      <c r="P448" s="36">
        <f>IF(E448&lt;'Parameters for scoring'!O$9,1,0)+IF(E448&lt;'Parameters for scoring'!O$11,-1,0)+IF(E448&lt;'Parameters for scoring'!O$8,1,0)+IF(E448&lt;'Parameters for scoring'!O$12,-1,0)+IF(E448&lt;'Parameters for scoring'!O$7,1,0)+IF(E448&lt;'Parameters for scoring'!O$13,-2,0)+IF(E448&gt;'Parameters for scoring'!O$7,-1,0)</f>
        <v>2</v>
      </c>
      <c r="Q448" s="36">
        <f>IF(F448&lt;'Parameters for scoring'!P$9,1,0)+IF(F448&lt;'Parameters for scoring'!P$11,-1,0)+IF(F448&lt;'Parameters for scoring'!P$8,1,0)+IF(F448&lt;'Parameters for scoring'!P$12,-1,0)+IF(F448&lt;'Parameters for scoring'!P$7,1,0)+IF(F448&lt;'Parameters for scoring'!P$12,-2,0)+IF(F448&gt;'Parameters for scoring'!P$7,-1,0)</f>
        <v>2</v>
      </c>
      <c r="R448" s="36">
        <f>IF(G448='Parameters for scoring'!$U$8,3,0)+IF(G448='Parameters for scoring'!$U$7,2,0)+IF(G448='Parameters for scoring'!$U$10, 1,0)+IF(G448='Parameters for scoring'!$U$9,2,0)+IF(G448='Parameters for scoring'!$U$6,1,0)+IF(G448&gt;'Parameters for scoring'!$U$6,-1,0)+IF(G448&lt;'[1]Parameters for scoring'!$U$10,-1,0)</f>
        <v>1</v>
      </c>
      <c r="S448" s="36">
        <f>IF(H448='Parameters for scoring'!V$8,3,0)+IF(H448='Parameters for scoring'!V$7,2,0)+IF(H448='Parameters for scoring'!V$9,2,0)+IF(H448='Parameters for scoring'!V$6,1,0)+IF(H448='Parameters for scoring'!V$10,1,0)+IF(H448&gt;'Parameters for scoring'!V$6,-1,0)</f>
        <v>-1</v>
      </c>
      <c r="T448" s="36">
        <f>IF(I448='Parameters for scoring'!W$8,3,0)+IF(I448='Parameters for scoring'!W$7,2,0)+IF(I448='Parameters for scoring'!W$6,1,0)+IF(I448&gt;'Parameters for scoring'!W$6,-1,0)</f>
        <v>1</v>
      </c>
      <c r="U448" s="36">
        <f>IF(J448&lt;'Parameters for scoring'!Q$9,1,0)+IF(J448&lt;'Parameters for scoring'!Q$11,-1,0)+IF(J448&lt;'Parameters for scoring'!Q$8,1,0)+IF(J448&lt;'Parameters for scoring'!Q$11,-1,0)+IF(J448&lt;'Parameters for scoring'!Q$7,1,0)+IF(J448&lt;'Parameters for scoring'!Q$11,-2,0)+IF(J448&gt;'Parameters for scoring'!Q$7,-1,0)</f>
        <v>2</v>
      </c>
      <c r="V448" s="36">
        <f>IF(K448=-1, 2,0)+IF(K448=0,3,0)+IF(K448=1, -2,0)+IF(K448&gt;1,-3,0)+IF(K448=-2, 1,0)+IF(K448&lt;-2, -1,0)</f>
        <v>3</v>
      </c>
      <c r="W448" s="36">
        <f>IF(L448&lt;'Parameters for scoring'!R$9,1,0)+IF(L448&lt;'Parameters for scoring'!R$11,-1,0)+IF(L448&lt;'Parameters for scoring'!R$8,1,0)+IF(L448&lt;'Parameters for scoring'!R$12,-1,0)+IF(L448&lt;'Parameters for scoring'!R$7,1,0)+IF(L448&lt;'Parameters for scoring'!R$13,-2,0)+IF(L448&gt;'Parameters for scoring'!R$7,-1,0)</f>
        <v>3</v>
      </c>
      <c r="X448" s="36">
        <f>IF(M448&lt;'Parameters for scoring'!S$9,1,0)+IF(M448&lt;'Parameters for scoring'!S$11,-1,0)+IF(M448&lt;'Parameters for scoring'!S$8,1,0)+IF(M448&lt;'Parameters for scoring'!S$12,-1,0)+IF(M448&lt;'Parameters for scoring'!S$7,1,0)+IF(M448&lt;'Parameters for scoring'!S$13,-2,0)+IF(M448&gt;'Parameters for scoring'!S$7,-1,0)</f>
        <v>3</v>
      </c>
      <c r="Y448" s="36">
        <f>IF(N448&lt;'Parameters for scoring'!T$9,1,0)+IF(N448&lt;'Parameters for scoring'!T$11,-1,0)+IF(N448&lt;'Parameters for scoring'!T$8,1,0)+IF(N448&lt;'Parameters for scoring'!T$12,-1,0)+IF(N448&lt;'Parameters for scoring'!T$7,1,0)+IF(N448&lt;'Parameters for scoring'!T$13,-2,0)+IF(N448&gt;'Parameters for scoring'!T$7,-1,0)</f>
        <v>3</v>
      </c>
      <c r="Z448" s="36">
        <f>SUM(P448:U448)/2+V448+SUM(W448:X448)/2+Y448</f>
        <v>12.5</v>
      </c>
      <c r="AA448" s="39" t="s">
        <v>57</v>
      </c>
    </row>
    <row r="449" spans="1:27" x14ac:dyDescent="0.25">
      <c r="A449" s="42" t="str">
        <f>HYPERLINK("Structures\MMV1538165.png","MMV1538165")</f>
        <v>MMV1538165</v>
      </c>
      <c r="B449" t="s">
        <v>1814</v>
      </c>
      <c r="C449" t="s">
        <v>1815</v>
      </c>
      <c r="D449" t="s">
        <v>1816</v>
      </c>
      <c r="E449">
        <v>416.55799999999999</v>
      </c>
      <c r="F449" s="41">
        <v>0</v>
      </c>
      <c r="G449">
        <v>3</v>
      </c>
      <c r="H449">
        <v>3</v>
      </c>
      <c r="I449">
        <v>1</v>
      </c>
      <c r="J449">
        <v>72.83</v>
      </c>
      <c r="K449">
        <v>-1</v>
      </c>
      <c r="L449">
        <v>3.09</v>
      </c>
      <c r="M449">
        <v>-4.12</v>
      </c>
      <c r="N449">
        <v>3.51</v>
      </c>
      <c r="O449" t="s">
        <v>1813</v>
      </c>
      <c r="P449" s="36">
        <f>IF(E449&lt;'Parameters for scoring'!O$9,1,0)+IF(E449&lt;'Parameters for scoring'!O$11,-1,0)+IF(E449&lt;'Parameters for scoring'!O$8,1,0)+IF(E449&lt;'Parameters for scoring'!O$12,-1,0)+IF(E449&lt;'Parameters for scoring'!O$7,1,0)+IF(E449&lt;'Parameters for scoring'!O$13,-2,0)+IF(E449&gt;'Parameters for scoring'!O$7,-1,0)</f>
        <v>2</v>
      </c>
      <c r="Q449" s="36">
        <f>IF(F449&lt;'Parameters for scoring'!P$9,1,0)+IF(F449&lt;'Parameters for scoring'!P$11,-1,0)+IF(F449&lt;'Parameters for scoring'!P$8,1,0)+IF(F449&lt;'Parameters for scoring'!P$12,-1,0)+IF(F449&lt;'Parameters for scoring'!P$7,1,0)+IF(F449&lt;'Parameters for scoring'!P$12,-2,0)+IF(F449&gt;'Parameters for scoring'!P$7,-1,0)</f>
        <v>-1</v>
      </c>
      <c r="R449" s="36">
        <f>IF(G449='Parameters for scoring'!$U$8,3,0)+IF(G449='Parameters for scoring'!$U$7,2,0)+IF(G449='Parameters for scoring'!$U$10, 1,0)+IF(G449='Parameters for scoring'!$U$9,2,0)+IF(G449='Parameters for scoring'!$U$6,1,0)+IF(G449&gt;'Parameters for scoring'!$U$6,-1,0)+IF(G449&lt;'[1]Parameters for scoring'!$U$10,-1,0)</f>
        <v>1</v>
      </c>
      <c r="S449" s="36">
        <f>IF(H449='Parameters for scoring'!V$8,3,0)+IF(H449='Parameters for scoring'!V$7,2,0)+IF(H449='Parameters for scoring'!V$9,2,0)+IF(H449='Parameters for scoring'!V$6,1,0)+IF(H449='Parameters for scoring'!V$10,1,0)+IF(H449&gt;'Parameters for scoring'!V$6,-1,0)</f>
        <v>2</v>
      </c>
      <c r="T449" s="36">
        <f>IF(I449='Parameters for scoring'!W$8,3,0)+IF(I449='Parameters for scoring'!W$7,2,0)+IF(I449='Parameters for scoring'!W$6,1,0)+IF(I449&gt;'Parameters for scoring'!W$6,-1,0)</f>
        <v>2</v>
      </c>
      <c r="U449" s="36">
        <f>IF(J449&lt;'Parameters for scoring'!Q$9,1,0)+IF(J449&lt;'Parameters for scoring'!Q$11,-1,0)+IF(J449&lt;'Parameters for scoring'!Q$8,1,0)+IF(J449&lt;'Parameters for scoring'!Q$11,-1,0)+IF(J449&lt;'Parameters for scoring'!Q$7,1,0)+IF(J449&lt;'Parameters for scoring'!Q$11,-2,0)+IF(J449&gt;'Parameters for scoring'!Q$7,-1,0)</f>
        <v>3</v>
      </c>
      <c r="V449" s="36">
        <f>IF(K449=-1, 2,0)+IF(K449=0,3,0)+IF(K449=1, -2,0)+IF(K449&gt;1,-3,0)+IF(K449=-2, 1,0)+IF(K449&lt;-2, -1,0)</f>
        <v>2</v>
      </c>
      <c r="W449" s="36">
        <f>IF(L449&lt;'Parameters for scoring'!R$9,1,0)+IF(L449&lt;'Parameters for scoring'!R$11,-1,0)+IF(L449&lt;'Parameters for scoring'!R$8,1,0)+IF(L449&lt;'Parameters for scoring'!R$12,-1,0)+IF(L449&lt;'Parameters for scoring'!R$7,1,0)+IF(L449&lt;'Parameters for scoring'!R$13,-2,0)+IF(L449&gt;'Parameters for scoring'!R$7,-1,0)</f>
        <v>3</v>
      </c>
      <c r="X449" s="36">
        <f>IF(M449&lt;'Parameters for scoring'!S$9,1,0)+IF(M449&lt;'Parameters for scoring'!S$11,-1,0)+IF(M449&lt;'Parameters for scoring'!S$8,1,0)+IF(M449&lt;'Parameters for scoring'!S$12,-1,0)+IF(M449&lt;'Parameters for scoring'!S$7,1,0)+IF(M449&lt;'Parameters for scoring'!S$13,-2,0)+IF(M449&gt;'Parameters for scoring'!S$7,-1,0)</f>
        <v>3</v>
      </c>
      <c r="Y449" s="36">
        <f>IF(N449&lt;'Parameters for scoring'!T$9,1,0)+IF(N449&lt;'Parameters for scoring'!T$11,-1,0)+IF(N449&lt;'Parameters for scoring'!T$8,1,0)+IF(N449&lt;'Parameters for scoring'!T$12,-1,0)+IF(N449&lt;'Parameters for scoring'!T$7,1,0)+IF(N449&lt;'Parameters for scoring'!T$13,-2,0)+IF(N449&gt;'Parameters for scoring'!T$7,-1,0)</f>
        <v>3</v>
      </c>
      <c r="Z449" s="36">
        <f>SUM(P449:U449)/2+V449+SUM(W449:X449)/2+Y449</f>
        <v>12.5</v>
      </c>
      <c r="AA449" s="39" t="s">
        <v>57</v>
      </c>
    </row>
    <row r="450" spans="1:27" x14ac:dyDescent="0.25">
      <c r="A450" s="42" t="str">
        <f>HYPERLINK("Structures\MMV1430193.png","MMV1430193")</f>
        <v>MMV1430193</v>
      </c>
      <c r="B450" t="s">
        <v>1939</v>
      </c>
      <c r="C450" t="s">
        <v>1940</v>
      </c>
      <c r="D450" t="s">
        <v>1941</v>
      </c>
      <c r="E450">
        <v>426.58</v>
      </c>
      <c r="F450" s="41">
        <v>0.4</v>
      </c>
      <c r="G450">
        <v>8</v>
      </c>
      <c r="H450">
        <v>3</v>
      </c>
      <c r="I450">
        <v>1</v>
      </c>
      <c r="J450">
        <v>66.48</v>
      </c>
      <c r="K450">
        <v>0</v>
      </c>
      <c r="L450">
        <v>4.45</v>
      </c>
      <c r="M450">
        <v>-6.42</v>
      </c>
      <c r="N450">
        <v>4.45</v>
      </c>
      <c r="O450" t="s">
        <v>1938</v>
      </c>
      <c r="P450" s="36">
        <f>IF(E450&lt;'Parameters for scoring'!O$9,1,0)+IF(E450&lt;'Parameters for scoring'!O$11,-1,0)+IF(E450&lt;'Parameters for scoring'!O$8,1,0)+IF(E450&lt;'Parameters for scoring'!O$12,-1,0)+IF(E450&lt;'Parameters for scoring'!O$7,1,0)+IF(E450&lt;'Parameters for scoring'!O$13,-2,0)+IF(E450&gt;'Parameters for scoring'!O$7,-1,0)</f>
        <v>2</v>
      </c>
      <c r="Q450" s="36">
        <f>IF(F450&lt;'Parameters for scoring'!P$9,1,0)+IF(F450&lt;'Parameters for scoring'!P$11,-1,0)+IF(F450&lt;'Parameters for scoring'!P$8,1,0)+IF(F450&lt;'Parameters for scoring'!P$12,-1,0)+IF(F450&lt;'Parameters for scoring'!P$7,1,0)+IF(F450&lt;'Parameters for scoring'!P$12,-2,0)+IF(F450&gt;'Parameters for scoring'!P$7,-1,0)</f>
        <v>2</v>
      </c>
      <c r="R450" s="36">
        <f>IF(G450='Parameters for scoring'!$U$8,3,0)+IF(G450='Parameters for scoring'!$U$7,2,0)+IF(G450='Parameters for scoring'!$U$10, 1,0)+IF(G450='Parameters for scoring'!$U$9,2,0)+IF(G450='Parameters for scoring'!$U$6,1,0)+IF(G450&gt;'Parameters for scoring'!$U$6,-1,0)+IF(G450&lt;'[1]Parameters for scoring'!$U$10,-1,0)</f>
        <v>-1</v>
      </c>
      <c r="S450" s="36">
        <f>IF(H450='Parameters for scoring'!V$8,3,0)+IF(H450='Parameters for scoring'!V$7,2,0)+IF(H450='Parameters for scoring'!V$9,2,0)+IF(H450='Parameters for scoring'!V$6,1,0)+IF(H450='Parameters for scoring'!V$10,1,0)+IF(H450&gt;'Parameters for scoring'!V$6,-1,0)</f>
        <v>2</v>
      </c>
      <c r="T450" s="36">
        <f>IF(I450='Parameters for scoring'!W$8,3,0)+IF(I450='Parameters for scoring'!W$7,2,0)+IF(I450='Parameters for scoring'!W$6,1,0)+IF(I450&gt;'Parameters for scoring'!W$6,-1,0)</f>
        <v>2</v>
      </c>
      <c r="U450" s="36">
        <f>IF(J450&lt;'Parameters for scoring'!Q$9,1,0)+IF(J450&lt;'Parameters for scoring'!Q$11,-1,0)+IF(J450&lt;'Parameters for scoring'!Q$8,1,0)+IF(J450&lt;'Parameters for scoring'!Q$11,-1,0)+IF(J450&lt;'Parameters for scoring'!Q$7,1,0)+IF(J450&lt;'Parameters for scoring'!Q$11,-2,0)+IF(J450&gt;'Parameters for scoring'!Q$7,-1,0)</f>
        <v>3</v>
      </c>
      <c r="V450" s="36">
        <f>IF(K450=-1, 2,0)+IF(K450=0,3,0)+IF(K450=1, -2,0)+IF(K450&gt;1,-3,0)+IF(K450=-2, 1,0)+IF(K450&lt;-2, -1,0)</f>
        <v>3</v>
      </c>
      <c r="W450" s="36">
        <f>IF(L450&lt;'Parameters for scoring'!R$9,1,0)+IF(L450&lt;'Parameters for scoring'!R$11,-1,0)+IF(L450&lt;'Parameters for scoring'!R$8,1,0)+IF(L450&lt;'Parameters for scoring'!R$12,-1,0)+IF(L450&lt;'Parameters for scoring'!R$7,1,0)+IF(L450&lt;'Parameters for scoring'!R$13,-2,0)+IF(L450&gt;'Parameters for scoring'!R$7,-1,0)</f>
        <v>3</v>
      </c>
      <c r="X450" s="36">
        <f>IF(M450&lt;'Parameters for scoring'!S$9,1,0)+IF(M450&lt;'Parameters for scoring'!S$11,-1,0)+IF(M450&lt;'Parameters for scoring'!S$8,1,0)+IF(M450&lt;'Parameters for scoring'!S$12,-1,0)+IF(M450&lt;'Parameters for scoring'!S$7,1,0)+IF(M450&lt;'Parameters for scoring'!S$13,-2,0)+IF(M450&gt;'Parameters for scoring'!S$7,-1,0)</f>
        <v>2</v>
      </c>
      <c r="Y450" s="36">
        <f>IF(N450&lt;'Parameters for scoring'!T$9,1,0)+IF(N450&lt;'Parameters for scoring'!T$11,-1,0)+IF(N450&lt;'Parameters for scoring'!T$8,1,0)+IF(N450&lt;'Parameters for scoring'!T$12,-1,0)+IF(N450&lt;'Parameters for scoring'!T$7,1,0)+IF(N450&lt;'Parameters for scoring'!T$13,-2,0)+IF(N450&gt;'Parameters for scoring'!T$7,-1,0)</f>
        <v>2</v>
      </c>
      <c r="Z450" s="36">
        <f>SUM(P450:U450)/2+V450+SUM(W450:X450)/2+Y450</f>
        <v>12.5</v>
      </c>
      <c r="AA450" s="39" t="s">
        <v>57</v>
      </c>
    </row>
    <row r="451" spans="1:27" x14ac:dyDescent="0.25">
      <c r="A451" s="42" t="str">
        <f>HYPERLINK("Structures\MMV1186972.png","MMV1186972")</f>
        <v>MMV1186972</v>
      </c>
      <c r="B451" t="s">
        <v>1956</v>
      </c>
      <c r="C451" t="s">
        <v>1957</v>
      </c>
      <c r="D451" t="s">
        <v>1958</v>
      </c>
      <c r="E451">
        <v>405.51</v>
      </c>
      <c r="F451" s="41">
        <v>0.42857142857142855</v>
      </c>
      <c r="G451">
        <v>10</v>
      </c>
      <c r="H451">
        <v>5</v>
      </c>
      <c r="I451">
        <v>2</v>
      </c>
      <c r="J451">
        <v>101.73</v>
      </c>
      <c r="K451">
        <v>0</v>
      </c>
      <c r="L451">
        <v>1.45</v>
      </c>
      <c r="M451">
        <v>-2.83</v>
      </c>
      <c r="N451">
        <v>1.63</v>
      </c>
      <c r="O451" t="s">
        <v>1955</v>
      </c>
      <c r="P451" s="36">
        <f>IF(E451&lt;'Parameters for scoring'!O$9,1,0)+IF(E451&lt;'Parameters for scoring'!O$11,-1,0)+IF(E451&lt;'Parameters for scoring'!O$8,1,0)+IF(E451&lt;'Parameters for scoring'!O$12,-1,0)+IF(E451&lt;'Parameters for scoring'!O$7,1,0)+IF(E451&lt;'Parameters for scoring'!O$13,-2,0)+IF(E451&gt;'Parameters for scoring'!O$7,-1,0)</f>
        <v>3</v>
      </c>
      <c r="Q451" s="36">
        <f>IF(F451&lt;'Parameters for scoring'!P$9,1,0)+IF(F451&lt;'Parameters for scoring'!P$11,-1,0)+IF(F451&lt;'Parameters for scoring'!P$8,1,0)+IF(F451&lt;'Parameters for scoring'!P$12,-1,0)+IF(F451&lt;'Parameters for scoring'!P$7,1,0)+IF(F451&lt;'Parameters for scoring'!P$12,-2,0)+IF(F451&gt;'Parameters for scoring'!P$7,-1,0)</f>
        <v>2</v>
      </c>
      <c r="R451" s="36">
        <f>IF(G451='Parameters for scoring'!$U$8,3,0)+IF(G451='Parameters for scoring'!$U$7,2,0)+IF(G451='Parameters for scoring'!$U$10, 1,0)+IF(G451='Parameters for scoring'!$U$9,2,0)+IF(G451='Parameters for scoring'!$U$6,1,0)+IF(G451&gt;'Parameters for scoring'!$U$6,-1,0)+IF(G451&lt;'[1]Parameters for scoring'!$U$10,-1,0)</f>
        <v>-1</v>
      </c>
      <c r="S451" s="36">
        <f>IF(H451='Parameters for scoring'!V$8,3,0)+IF(H451='Parameters for scoring'!V$7,2,0)+IF(H451='Parameters for scoring'!V$9,2,0)+IF(H451='Parameters for scoring'!V$6,1,0)+IF(H451='Parameters for scoring'!V$10,1,0)+IF(H451&gt;'Parameters for scoring'!V$6,-1,0)</f>
        <v>-1</v>
      </c>
      <c r="T451" s="36">
        <f>IF(I451='Parameters for scoring'!W$8,3,0)+IF(I451='Parameters for scoring'!W$7,2,0)+IF(I451='Parameters for scoring'!W$6,1,0)+IF(I451&gt;'Parameters for scoring'!W$6,-1,0)</f>
        <v>1</v>
      </c>
      <c r="U451" s="36">
        <f>IF(J451&lt;'Parameters for scoring'!Q$9,1,0)+IF(J451&lt;'Parameters for scoring'!Q$11,-1,0)+IF(J451&lt;'Parameters for scoring'!Q$8,1,0)+IF(J451&lt;'Parameters for scoring'!Q$11,-1,0)+IF(J451&lt;'Parameters for scoring'!Q$7,1,0)+IF(J451&lt;'Parameters for scoring'!Q$11,-2,0)+IF(J451&gt;'Parameters for scoring'!Q$7,-1,0)</f>
        <v>3</v>
      </c>
      <c r="V451" s="36">
        <f>IF(K451=-1, 2,0)+IF(K451=0,3,0)+IF(K451=1, -2,0)+IF(K451&gt;1,-3,0)+IF(K451=-2, 1,0)+IF(K451&lt;-2, -1,0)</f>
        <v>3</v>
      </c>
      <c r="W451" s="36">
        <f>IF(L451&lt;'Parameters for scoring'!R$9,1,0)+IF(L451&lt;'Parameters for scoring'!R$11,-1,0)+IF(L451&lt;'Parameters for scoring'!R$8,1,0)+IF(L451&lt;'Parameters for scoring'!R$12,-1,0)+IF(L451&lt;'Parameters for scoring'!R$7,1,0)+IF(L451&lt;'Parameters for scoring'!R$13,-2,0)+IF(L451&gt;'Parameters for scoring'!R$7,-1,0)</f>
        <v>3</v>
      </c>
      <c r="X451" s="36">
        <f>IF(M451&lt;'Parameters for scoring'!S$9,1,0)+IF(M451&lt;'Parameters for scoring'!S$11,-1,0)+IF(M451&lt;'Parameters for scoring'!S$8,1,0)+IF(M451&lt;'Parameters for scoring'!S$12,-1,0)+IF(M451&lt;'Parameters for scoring'!S$7,1,0)+IF(M451&lt;'Parameters for scoring'!S$13,-2,0)+IF(M451&gt;'Parameters for scoring'!S$7,-1,0)</f>
        <v>3</v>
      </c>
      <c r="Y451" s="36">
        <f>IF(N451&lt;'Parameters for scoring'!T$9,1,0)+IF(N451&lt;'Parameters for scoring'!T$11,-1,0)+IF(N451&lt;'Parameters for scoring'!T$8,1,0)+IF(N451&lt;'Parameters for scoring'!T$12,-1,0)+IF(N451&lt;'Parameters for scoring'!T$7,1,0)+IF(N451&lt;'Parameters for scoring'!T$13,-2,0)+IF(N451&gt;'Parameters for scoring'!T$7,-1,0)</f>
        <v>3</v>
      </c>
      <c r="Z451" s="36">
        <f>SUM(P451:U451)/2+V451+SUM(W451:X451)/2+Y451</f>
        <v>12.5</v>
      </c>
      <c r="AA451" s="39" t="s">
        <v>57</v>
      </c>
    </row>
    <row r="452" spans="1:27" x14ac:dyDescent="0.25">
      <c r="A452" s="42" t="str">
        <f>HYPERLINK("Structures\MMV1302047.png","MMV1302047")</f>
        <v>MMV1302047</v>
      </c>
      <c r="B452" t="s">
        <v>1166</v>
      </c>
      <c r="C452" t="s">
        <v>1167</v>
      </c>
      <c r="D452" t="s">
        <v>1168</v>
      </c>
      <c r="E452">
        <v>299.33300000000003</v>
      </c>
      <c r="F452" s="41">
        <v>0.69565217391304346</v>
      </c>
      <c r="G452">
        <v>2</v>
      </c>
      <c r="H452">
        <v>4</v>
      </c>
      <c r="I452">
        <v>1</v>
      </c>
      <c r="J452">
        <v>54.35</v>
      </c>
      <c r="K452">
        <v>0</v>
      </c>
      <c r="L452">
        <v>3.77</v>
      </c>
      <c r="M452">
        <v>-5.69</v>
      </c>
      <c r="N452">
        <v>3.77</v>
      </c>
      <c r="O452" t="s">
        <v>1165</v>
      </c>
      <c r="P452" s="36">
        <f>IF(E452&lt;'Parameters for scoring'!O$9,1,0)+IF(E452&lt;'Parameters for scoring'!O$11,-1,0)+IF(E452&lt;'Parameters for scoring'!O$8,1,0)+IF(E452&lt;'Parameters for scoring'!O$12,-1,0)+IF(E452&lt;'Parameters for scoring'!O$7,1,0)+IF(E452&lt;'Parameters for scoring'!O$13,-2,0)+IF(E452&gt;'Parameters for scoring'!O$7,-1,0)</f>
        <v>3</v>
      </c>
      <c r="Q452" s="36">
        <f>IF(F452&lt;'Parameters for scoring'!P$9,1,0)+IF(F452&lt;'Parameters for scoring'!P$11,-1,0)+IF(F452&lt;'Parameters for scoring'!P$8,1,0)+IF(F452&lt;'Parameters for scoring'!P$12,-1,0)+IF(F452&lt;'Parameters for scoring'!P$7,1,0)+IF(F452&lt;'Parameters for scoring'!P$12,-2,0)+IF(F452&gt;'Parameters for scoring'!P$7,-1,0)</f>
        <v>-1</v>
      </c>
      <c r="R452" s="36">
        <f>IF(G452='Parameters for scoring'!$U$8,3,0)+IF(G452='Parameters for scoring'!$U$7,2,0)+IF(G452='Parameters for scoring'!$U$10, 1,0)+IF(G452='Parameters for scoring'!$U$9,2,0)+IF(G452='Parameters for scoring'!$U$6,1,0)+IF(G452&gt;'Parameters for scoring'!$U$6,-1,0)+IF(G452&lt;'[1]Parameters for scoring'!$U$10,-1,0)</f>
        <v>-1</v>
      </c>
      <c r="S452" s="36">
        <f>IF(H452='Parameters for scoring'!V$8,3,0)+IF(H452='Parameters for scoring'!V$7,2,0)+IF(H452='Parameters for scoring'!V$9,2,0)+IF(H452='Parameters for scoring'!V$6,1,0)+IF(H452='Parameters for scoring'!V$10,1,0)+IF(H452&gt;'Parameters for scoring'!V$6,-1,0)</f>
        <v>1</v>
      </c>
      <c r="T452" s="36">
        <f>IF(I452='Parameters for scoring'!W$8,3,0)+IF(I452='Parameters for scoring'!W$7,2,0)+IF(I452='Parameters for scoring'!W$6,1,0)+IF(I452&gt;'Parameters for scoring'!W$6,-1,0)</f>
        <v>2</v>
      </c>
      <c r="U452" s="36">
        <f>IF(J452&lt;'Parameters for scoring'!Q$9,1,0)+IF(J452&lt;'Parameters for scoring'!Q$11,-1,0)+IF(J452&lt;'Parameters for scoring'!Q$8,1,0)+IF(J452&lt;'Parameters for scoring'!Q$11,-1,0)+IF(J452&lt;'Parameters for scoring'!Q$7,1,0)+IF(J452&lt;'Parameters for scoring'!Q$11,-2,0)+IF(J452&gt;'Parameters for scoring'!Q$7,-1,0)</f>
        <v>3</v>
      </c>
      <c r="V452" s="36">
        <f>IF(K452=-1, 2,0)+IF(K452=0,3,0)+IF(K452=1, -2,0)+IF(K452&gt;1,-3,0)+IF(K452=-2, 1,0)+IF(K452&lt;-2, -1,0)</f>
        <v>3</v>
      </c>
      <c r="W452" s="36">
        <f>IF(L452&lt;'Parameters for scoring'!R$9,1,0)+IF(L452&lt;'Parameters for scoring'!R$11,-1,0)+IF(L452&lt;'Parameters for scoring'!R$8,1,0)+IF(L452&lt;'Parameters for scoring'!R$12,-1,0)+IF(L452&lt;'Parameters for scoring'!R$7,1,0)+IF(L452&lt;'Parameters for scoring'!R$13,-2,0)+IF(L452&gt;'Parameters for scoring'!R$7,-1,0)</f>
        <v>3</v>
      </c>
      <c r="X452" s="36">
        <f>IF(M452&lt;'Parameters for scoring'!S$9,1,0)+IF(M452&lt;'Parameters for scoring'!S$11,-1,0)+IF(M452&lt;'Parameters for scoring'!S$8,1,0)+IF(M452&lt;'Parameters for scoring'!S$12,-1,0)+IF(M452&lt;'Parameters for scoring'!S$7,1,0)+IF(M452&lt;'Parameters for scoring'!S$13,-2,0)+IF(M452&gt;'Parameters for scoring'!S$7,-1,0)</f>
        <v>2</v>
      </c>
      <c r="Y452" s="36">
        <f>IF(N452&lt;'Parameters for scoring'!T$9,1,0)+IF(N452&lt;'Parameters for scoring'!T$11,-1,0)+IF(N452&lt;'Parameters for scoring'!T$8,1,0)+IF(N452&lt;'Parameters for scoring'!T$12,-1,0)+IF(N452&lt;'Parameters for scoring'!T$7,1,0)+IF(N452&lt;'Parameters for scoring'!T$13,-2,0)+IF(N452&gt;'Parameters for scoring'!T$7,-1,0)</f>
        <v>3</v>
      </c>
      <c r="Z452" s="36">
        <f>SUM(P452:U452)/2+V452+SUM(W452:X452)/2+Y452</f>
        <v>12</v>
      </c>
      <c r="AA452" s="39" t="s">
        <v>57</v>
      </c>
    </row>
    <row r="453" spans="1:27" x14ac:dyDescent="0.25">
      <c r="A453" s="42" t="str">
        <f>HYPERLINK("Structures\MMV1196783.png","MMV1196783")</f>
        <v>MMV1196783</v>
      </c>
      <c r="B453" t="s">
        <v>1352</v>
      </c>
      <c r="C453" t="s">
        <v>1353</v>
      </c>
      <c r="D453" t="s">
        <v>1354</v>
      </c>
      <c r="E453">
        <v>304.38</v>
      </c>
      <c r="F453" s="17">
        <v>0.75</v>
      </c>
      <c r="G453">
        <v>2</v>
      </c>
      <c r="H453">
        <v>4</v>
      </c>
      <c r="I453">
        <v>0</v>
      </c>
      <c r="J453">
        <v>56.26</v>
      </c>
      <c r="K453">
        <v>-1</v>
      </c>
      <c r="L453">
        <v>2.4300000000000002</v>
      </c>
      <c r="M453">
        <v>-3.83</v>
      </c>
      <c r="N453">
        <v>2.96</v>
      </c>
      <c r="O453" t="s">
        <v>1351</v>
      </c>
      <c r="P453" s="36">
        <f>IF(E453&lt;'Parameters for scoring'!O$9,1,0)+IF(E453&lt;'Parameters for scoring'!O$11,-1,0)+IF(E453&lt;'Parameters for scoring'!O$8,1,0)+IF(E453&lt;'Parameters for scoring'!O$12,-1,0)+IF(E453&lt;'Parameters for scoring'!O$7,1,0)+IF(E453&lt;'Parameters for scoring'!O$13,-2,0)+IF(E453&gt;'Parameters for scoring'!O$7,-1,0)</f>
        <v>3</v>
      </c>
      <c r="Q453" s="36">
        <f>IF(F453&lt;'Parameters for scoring'!P$9,1,0)+IF(F453&lt;'Parameters for scoring'!P$11,-1,0)+IF(F453&lt;'Parameters for scoring'!P$8,1,0)+IF(F453&lt;'Parameters for scoring'!P$12,-1,0)+IF(F453&lt;'Parameters for scoring'!P$7,1,0)+IF(F453&lt;'Parameters for scoring'!P$12,-2,0)+IF(F453&gt;'Parameters for scoring'!P$7,-1,0)</f>
        <v>-1</v>
      </c>
      <c r="R453" s="36">
        <f>IF(G453='Parameters for scoring'!$U$8,3,0)+IF(G453='Parameters for scoring'!$U$7,2,0)+IF(G453='Parameters for scoring'!$U$10, 1,0)+IF(G453='Parameters for scoring'!$U$9,2,0)+IF(G453='Parameters for scoring'!$U$6,1,0)+IF(G453&gt;'Parameters for scoring'!$U$6,-1,0)+IF(G453&lt;'[1]Parameters for scoring'!$U$10,-1,0)</f>
        <v>-1</v>
      </c>
      <c r="S453" s="36">
        <f>IF(H453='Parameters for scoring'!V$8,3,0)+IF(H453='Parameters for scoring'!V$7,2,0)+IF(H453='Parameters for scoring'!V$9,2,0)+IF(H453='Parameters for scoring'!V$6,1,0)+IF(H453='Parameters for scoring'!V$10,1,0)+IF(H453&gt;'Parameters for scoring'!V$6,-1,0)</f>
        <v>1</v>
      </c>
      <c r="T453" s="36">
        <f>IF(I453='Parameters for scoring'!W$8,3,0)+IF(I453='Parameters for scoring'!W$7,2,0)+IF(I453='Parameters for scoring'!W$6,1,0)+IF(I453&gt;'Parameters for scoring'!W$6,-1,0)</f>
        <v>3</v>
      </c>
      <c r="U453" s="36">
        <f>IF(J453&lt;'Parameters for scoring'!Q$9,1,0)+IF(J453&lt;'Parameters for scoring'!Q$11,-1,0)+IF(J453&lt;'Parameters for scoring'!Q$8,1,0)+IF(J453&lt;'Parameters for scoring'!Q$11,-1,0)+IF(J453&lt;'Parameters for scoring'!Q$7,1,0)+IF(J453&lt;'Parameters for scoring'!Q$11,-2,0)+IF(J453&gt;'Parameters for scoring'!Q$7,-1,0)</f>
        <v>3</v>
      </c>
      <c r="V453" s="36">
        <f>IF(K453=-1, 2,0)+IF(K453=0,3,0)+IF(K453=1, -2,0)+IF(K453&gt;1,-3,0)+IF(K453=-2, 1,0)+IF(K453&lt;-2, -1,0)</f>
        <v>2</v>
      </c>
      <c r="W453" s="36">
        <f>IF(L453&lt;'Parameters for scoring'!R$9,1,0)+IF(L453&lt;'Parameters for scoring'!R$11,-1,0)+IF(L453&lt;'Parameters for scoring'!R$8,1,0)+IF(L453&lt;'Parameters for scoring'!R$12,-1,0)+IF(L453&lt;'Parameters for scoring'!R$7,1,0)+IF(L453&lt;'Parameters for scoring'!R$13,-2,0)+IF(L453&gt;'Parameters for scoring'!R$7,-1,0)</f>
        <v>3</v>
      </c>
      <c r="X453" s="36">
        <f>IF(M453&lt;'Parameters for scoring'!S$9,1,0)+IF(M453&lt;'Parameters for scoring'!S$11,-1,0)+IF(M453&lt;'Parameters for scoring'!S$8,1,0)+IF(M453&lt;'Parameters for scoring'!S$12,-1,0)+IF(M453&lt;'Parameters for scoring'!S$7,1,0)+IF(M453&lt;'Parameters for scoring'!S$13,-2,0)+IF(M453&gt;'Parameters for scoring'!S$7,-1,0)</f>
        <v>3</v>
      </c>
      <c r="Y453" s="36">
        <f>IF(N453&lt;'Parameters for scoring'!T$9,1,0)+IF(N453&lt;'Parameters for scoring'!T$11,-1,0)+IF(N453&lt;'Parameters for scoring'!T$8,1,0)+IF(N453&lt;'Parameters for scoring'!T$12,-1,0)+IF(N453&lt;'Parameters for scoring'!T$7,1,0)+IF(N453&lt;'Parameters for scoring'!T$13,-2,0)+IF(N453&gt;'Parameters for scoring'!T$7,-1,0)</f>
        <v>3</v>
      </c>
      <c r="Z453" s="36">
        <f>SUM(P453:U453)/2+V453+SUM(W453:X453)/2+Y453</f>
        <v>12</v>
      </c>
      <c r="AA453" s="39" t="s">
        <v>57</v>
      </c>
    </row>
    <row r="454" spans="1:27" x14ac:dyDescent="0.25">
      <c r="A454" s="42" t="str">
        <f>HYPERLINK("Structures\MMV000052.png","MMV000052")</f>
        <v>MMV000052</v>
      </c>
      <c r="B454" t="s">
        <v>1371</v>
      </c>
      <c r="C454" t="s">
        <v>1372</v>
      </c>
      <c r="D454" t="s">
        <v>1373</v>
      </c>
      <c r="E454">
        <v>253.7</v>
      </c>
      <c r="F454" s="17">
        <v>0.75</v>
      </c>
      <c r="G454">
        <v>2</v>
      </c>
      <c r="H454">
        <v>4</v>
      </c>
      <c r="I454">
        <v>0</v>
      </c>
      <c r="J454">
        <v>51.02</v>
      </c>
      <c r="K454">
        <v>-1</v>
      </c>
      <c r="L454">
        <v>1.76</v>
      </c>
      <c r="M454">
        <v>-4.41</v>
      </c>
      <c r="N454">
        <v>2.7</v>
      </c>
      <c r="O454" t="s">
        <v>2509</v>
      </c>
      <c r="P454" s="36">
        <f>IF(E454&lt;'Parameters for scoring'!O$9,1,0)+IF(E454&lt;'Parameters for scoring'!O$11,-1,0)+IF(E454&lt;'Parameters for scoring'!O$8,1,0)+IF(E454&lt;'Parameters for scoring'!O$12,-1,0)+IF(E454&lt;'Parameters for scoring'!O$7,1,0)+IF(E454&lt;'Parameters for scoring'!O$13,-2,0)+IF(E454&gt;'Parameters for scoring'!O$7,-1,0)</f>
        <v>3</v>
      </c>
      <c r="Q454" s="36">
        <f>IF(F454&lt;'Parameters for scoring'!P$9,1,0)+IF(F454&lt;'Parameters for scoring'!P$11,-1,0)+IF(F454&lt;'Parameters for scoring'!P$8,1,0)+IF(F454&lt;'Parameters for scoring'!P$12,-1,0)+IF(F454&lt;'Parameters for scoring'!P$7,1,0)+IF(F454&lt;'Parameters for scoring'!P$12,-2,0)+IF(F454&gt;'Parameters for scoring'!P$7,-1,0)</f>
        <v>-1</v>
      </c>
      <c r="R454" s="36">
        <f>IF(G454='Parameters for scoring'!$U$8,3,0)+IF(G454='Parameters for scoring'!$U$7,2,0)+IF(G454='Parameters for scoring'!$U$10, 1,0)+IF(G454='Parameters for scoring'!$U$9,2,0)+IF(G454='Parameters for scoring'!$U$6,1,0)+IF(G454&gt;'Parameters for scoring'!$U$6,-1,0)+IF(G454&lt;'[1]Parameters for scoring'!$U$10,-1,0)</f>
        <v>-1</v>
      </c>
      <c r="S454" s="36">
        <f>IF(H454='Parameters for scoring'!V$8,3,0)+IF(H454='Parameters for scoring'!V$7,2,0)+IF(H454='Parameters for scoring'!V$9,2,0)+IF(H454='Parameters for scoring'!V$6,1,0)+IF(H454='Parameters for scoring'!V$10,1,0)+IF(H454&gt;'Parameters for scoring'!V$6,-1,0)</f>
        <v>1</v>
      </c>
      <c r="T454" s="36">
        <f>IF(I454='Parameters for scoring'!W$8,3,0)+IF(I454='Parameters for scoring'!W$7,2,0)+IF(I454='Parameters for scoring'!W$6,1,0)+IF(I454&gt;'Parameters for scoring'!W$6,-1,0)</f>
        <v>3</v>
      </c>
      <c r="U454" s="36">
        <f>IF(J454&lt;'Parameters for scoring'!Q$9,1,0)+IF(J454&lt;'Parameters for scoring'!Q$11,-1,0)+IF(J454&lt;'Parameters for scoring'!Q$8,1,0)+IF(J454&lt;'Parameters for scoring'!Q$11,-1,0)+IF(J454&lt;'Parameters for scoring'!Q$7,1,0)+IF(J454&lt;'Parameters for scoring'!Q$11,-2,0)+IF(J454&gt;'Parameters for scoring'!Q$7,-1,0)</f>
        <v>3</v>
      </c>
      <c r="V454" s="36">
        <f>IF(K454=-1, 2,0)+IF(K454=0,3,0)+IF(K454=1, -2,0)+IF(K454&gt;1,-3,0)+IF(K454=-2, 1,0)+IF(K454&lt;-2, -1,0)</f>
        <v>2</v>
      </c>
      <c r="W454" s="36">
        <f>IF(L454&lt;'Parameters for scoring'!R$9,1,0)+IF(L454&lt;'Parameters for scoring'!R$11,-1,0)+IF(L454&lt;'Parameters for scoring'!R$8,1,0)+IF(L454&lt;'Parameters for scoring'!R$12,-1,0)+IF(L454&lt;'Parameters for scoring'!R$7,1,0)+IF(L454&lt;'Parameters for scoring'!R$13,-2,0)+IF(L454&gt;'Parameters for scoring'!R$7,-1,0)</f>
        <v>3</v>
      </c>
      <c r="X454" s="36">
        <f>IF(M454&lt;'Parameters for scoring'!S$9,1,0)+IF(M454&lt;'Parameters for scoring'!S$11,-1,0)+IF(M454&lt;'Parameters for scoring'!S$8,1,0)+IF(M454&lt;'Parameters for scoring'!S$12,-1,0)+IF(M454&lt;'Parameters for scoring'!S$7,1,0)+IF(M454&lt;'Parameters for scoring'!S$13,-2,0)+IF(M454&gt;'Parameters for scoring'!S$7,-1,0)</f>
        <v>3</v>
      </c>
      <c r="Y454" s="36">
        <f>IF(N454&lt;'Parameters for scoring'!T$9,1,0)+IF(N454&lt;'Parameters for scoring'!T$11,-1,0)+IF(N454&lt;'Parameters for scoring'!T$8,1,0)+IF(N454&lt;'Parameters for scoring'!T$12,-1,0)+IF(N454&lt;'Parameters for scoring'!T$7,1,0)+IF(N454&lt;'Parameters for scoring'!T$13,-2,0)+IF(N454&gt;'Parameters for scoring'!T$7,-1,0)</f>
        <v>3</v>
      </c>
      <c r="Z454" s="36">
        <f>SUM(P454:U454)/2+V454+SUM(W454:X454)/2+Y454</f>
        <v>12</v>
      </c>
      <c r="AA454" s="39" t="s">
        <v>57</v>
      </c>
    </row>
    <row r="455" spans="1:27" x14ac:dyDescent="0.25">
      <c r="A455" s="42" t="str">
        <f>HYPERLINK("Structures\MMV1005800.png","MMV1005800")</f>
        <v>MMV1005800</v>
      </c>
      <c r="B455" t="s">
        <v>1421</v>
      </c>
      <c r="C455" t="s">
        <v>1422</v>
      </c>
      <c r="D455" t="s">
        <v>1423</v>
      </c>
      <c r="E455">
        <v>357.29199999999997</v>
      </c>
      <c r="F455" s="41">
        <v>0.69230769230769229</v>
      </c>
      <c r="G455">
        <v>3</v>
      </c>
      <c r="H455">
        <v>4</v>
      </c>
      <c r="I455">
        <v>0</v>
      </c>
      <c r="J455">
        <v>70.430000000000007</v>
      </c>
      <c r="K455">
        <v>-1</v>
      </c>
      <c r="L455">
        <v>2.61</v>
      </c>
      <c r="M455">
        <v>-4.22</v>
      </c>
      <c r="N455">
        <v>4.7699999999999996</v>
      </c>
      <c r="O455" t="s">
        <v>1420</v>
      </c>
      <c r="P455" s="36">
        <f>IF(E455&lt;'Parameters for scoring'!O$9,1,0)+IF(E455&lt;'Parameters for scoring'!O$11,-1,0)+IF(E455&lt;'Parameters for scoring'!O$8,1,0)+IF(E455&lt;'Parameters for scoring'!O$12,-1,0)+IF(E455&lt;'Parameters for scoring'!O$7,1,0)+IF(E455&lt;'Parameters for scoring'!O$13,-2,0)+IF(E455&gt;'Parameters for scoring'!O$7,-1,0)</f>
        <v>3</v>
      </c>
      <c r="Q455" s="36">
        <f>IF(F455&lt;'Parameters for scoring'!P$9,1,0)+IF(F455&lt;'Parameters for scoring'!P$11,-1,0)+IF(F455&lt;'Parameters for scoring'!P$8,1,0)+IF(F455&lt;'Parameters for scoring'!P$12,-1,0)+IF(F455&lt;'Parameters for scoring'!P$7,1,0)+IF(F455&lt;'Parameters for scoring'!P$12,-2,0)+IF(F455&gt;'Parameters for scoring'!P$7,-1,0)</f>
        <v>-1</v>
      </c>
      <c r="R455" s="36">
        <f>IF(G455='Parameters for scoring'!$U$8,3,0)+IF(G455='Parameters for scoring'!$U$7,2,0)+IF(G455='Parameters for scoring'!$U$10, 1,0)+IF(G455='Parameters for scoring'!$U$9,2,0)+IF(G455='Parameters for scoring'!$U$6,1,0)+IF(G455&gt;'Parameters for scoring'!$U$6,-1,0)+IF(G455&lt;'[1]Parameters for scoring'!$U$10,-1,0)</f>
        <v>1</v>
      </c>
      <c r="S455" s="36">
        <f>IF(H455='Parameters for scoring'!V$8,3,0)+IF(H455='Parameters for scoring'!V$7,2,0)+IF(H455='Parameters for scoring'!V$9,2,0)+IF(H455='Parameters for scoring'!V$6,1,0)+IF(H455='Parameters for scoring'!V$10,1,0)+IF(H455&gt;'Parameters for scoring'!V$6,-1,0)</f>
        <v>1</v>
      </c>
      <c r="T455" s="36">
        <f>IF(I455='Parameters for scoring'!W$8,3,0)+IF(I455='Parameters for scoring'!W$7,2,0)+IF(I455='Parameters for scoring'!W$6,1,0)+IF(I455&gt;'Parameters for scoring'!W$6,-1,0)</f>
        <v>3</v>
      </c>
      <c r="U455" s="36">
        <f>IF(J455&lt;'Parameters for scoring'!Q$9,1,0)+IF(J455&lt;'Parameters for scoring'!Q$11,-1,0)+IF(J455&lt;'Parameters for scoring'!Q$8,1,0)+IF(J455&lt;'Parameters for scoring'!Q$11,-1,0)+IF(J455&lt;'Parameters for scoring'!Q$7,1,0)+IF(J455&lt;'Parameters for scoring'!Q$11,-2,0)+IF(J455&gt;'Parameters for scoring'!Q$7,-1,0)</f>
        <v>3</v>
      </c>
      <c r="V455" s="36">
        <f>IF(K455=-1, 2,0)+IF(K455=0,3,0)+IF(K455=1, -2,0)+IF(K455&gt;1,-3,0)+IF(K455=-2, 1,0)+IF(K455&lt;-2, -1,0)</f>
        <v>2</v>
      </c>
      <c r="W455" s="36">
        <f>IF(L455&lt;'Parameters for scoring'!R$9,1,0)+IF(L455&lt;'Parameters for scoring'!R$11,-1,0)+IF(L455&lt;'Parameters for scoring'!R$8,1,0)+IF(L455&lt;'Parameters for scoring'!R$12,-1,0)+IF(L455&lt;'Parameters for scoring'!R$7,1,0)+IF(L455&lt;'Parameters for scoring'!R$13,-2,0)+IF(L455&gt;'Parameters for scoring'!R$7,-1,0)</f>
        <v>3</v>
      </c>
      <c r="X455" s="36">
        <f>IF(M455&lt;'Parameters for scoring'!S$9,1,0)+IF(M455&lt;'Parameters for scoring'!S$11,-1,0)+IF(M455&lt;'Parameters for scoring'!S$8,1,0)+IF(M455&lt;'Parameters for scoring'!S$12,-1,0)+IF(M455&lt;'Parameters for scoring'!S$7,1,0)+IF(M455&lt;'Parameters for scoring'!S$13,-2,0)+IF(M455&gt;'Parameters for scoring'!S$7,-1,0)</f>
        <v>3</v>
      </c>
      <c r="Y455" s="36">
        <f>IF(N455&lt;'Parameters for scoring'!T$9,1,0)+IF(N455&lt;'Parameters for scoring'!T$11,-1,0)+IF(N455&lt;'Parameters for scoring'!T$8,1,0)+IF(N455&lt;'Parameters for scoring'!T$12,-1,0)+IF(N455&lt;'Parameters for scoring'!T$7,1,0)+IF(N455&lt;'Parameters for scoring'!T$13,-2,0)+IF(N455&gt;'Parameters for scoring'!T$7,-1,0)</f>
        <v>2</v>
      </c>
      <c r="Z455" s="36">
        <f>SUM(P455:U455)/2+V455+SUM(W455:X455)/2+Y455</f>
        <v>12</v>
      </c>
      <c r="AA455" s="39" t="s">
        <v>57</v>
      </c>
    </row>
    <row r="456" spans="1:27" x14ac:dyDescent="0.25">
      <c r="A456" s="42" t="str">
        <f>HYPERLINK("Structures\MMV1458543.png","MMV1458543")</f>
        <v>MMV1458543</v>
      </c>
      <c r="B456" t="s">
        <v>1445</v>
      </c>
      <c r="C456" t="s">
        <v>1446</v>
      </c>
      <c r="D456" t="s">
        <v>1447</v>
      </c>
      <c r="E456">
        <v>418.42399999999998</v>
      </c>
      <c r="F456" s="41">
        <v>0.5</v>
      </c>
      <c r="G456">
        <v>4</v>
      </c>
      <c r="H456">
        <v>5</v>
      </c>
      <c r="I456">
        <v>1</v>
      </c>
      <c r="J456">
        <v>75.42</v>
      </c>
      <c r="K456">
        <v>0</v>
      </c>
      <c r="L456">
        <v>4.5999999999999996</v>
      </c>
      <c r="M456">
        <v>-4.79</v>
      </c>
      <c r="N456">
        <v>4.5999999999999996</v>
      </c>
      <c r="O456" t="s">
        <v>1444</v>
      </c>
      <c r="P456" s="36">
        <f>IF(E456&lt;'Parameters for scoring'!O$9,1,0)+IF(E456&lt;'Parameters for scoring'!O$11,-1,0)+IF(E456&lt;'Parameters for scoring'!O$8,1,0)+IF(E456&lt;'Parameters for scoring'!O$12,-1,0)+IF(E456&lt;'Parameters for scoring'!O$7,1,0)+IF(E456&lt;'Parameters for scoring'!O$13,-2,0)+IF(E456&gt;'Parameters for scoring'!O$7,-1,0)</f>
        <v>2</v>
      </c>
      <c r="Q456" s="36">
        <f>IF(F456&lt;'Parameters for scoring'!P$9,1,0)+IF(F456&lt;'Parameters for scoring'!P$11,-1,0)+IF(F456&lt;'Parameters for scoring'!P$8,1,0)+IF(F456&lt;'Parameters for scoring'!P$12,-1,0)+IF(F456&lt;'Parameters for scoring'!P$7,1,0)+IF(F456&lt;'Parameters for scoring'!P$12,-2,0)+IF(F456&gt;'Parameters for scoring'!P$7,-1,0)</f>
        <v>1</v>
      </c>
      <c r="R456" s="36">
        <f>IF(G456='Parameters for scoring'!$U$8,3,0)+IF(G456='Parameters for scoring'!$U$7,2,0)+IF(G456='Parameters for scoring'!$U$10, 1,0)+IF(G456='Parameters for scoring'!$U$9,2,0)+IF(G456='Parameters for scoring'!$U$6,1,0)+IF(G456&gt;'Parameters for scoring'!$U$6,-1,0)+IF(G456&lt;'[1]Parameters for scoring'!$U$10,-1,0)</f>
        <v>2</v>
      </c>
      <c r="S456" s="36">
        <f>IF(H456='Parameters for scoring'!V$8,3,0)+IF(H456='Parameters for scoring'!V$7,2,0)+IF(H456='Parameters for scoring'!V$9,2,0)+IF(H456='Parameters for scoring'!V$6,1,0)+IF(H456='Parameters for scoring'!V$10,1,0)+IF(H456&gt;'Parameters for scoring'!V$6,-1,0)</f>
        <v>-1</v>
      </c>
      <c r="T456" s="36">
        <f>IF(I456='Parameters for scoring'!W$8,3,0)+IF(I456='Parameters for scoring'!W$7,2,0)+IF(I456='Parameters for scoring'!W$6,1,0)+IF(I456&gt;'Parameters for scoring'!W$6,-1,0)</f>
        <v>2</v>
      </c>
      <c r="U456" s="36">
        <f>IF(J456&lt;'Parameters for scoring'!Q$9,1,0)+IF(J456&lt;'Parameters for scoring'!Q$11,-1,0)+IF(J456&lt;'Parameters for scoring'!Q$8,1,0)+IF(J456&lt;'Parameters for scoring'!Q$11,-1,0)+IF(J456&lt;'Parameters for scoring'!Q$7,1,0)+IF(J456&lt;'Parameters for scoring'!Q$11,-2,0)+IF(J456&gt;'Parameters for scoring'!Q$7,-1,0)</f>
        <v>3</v>
      </c>
      <c r="V456" s="36">
        <f>IF(K456=-1, 2,0)+IF(K456=0,3,0)+IF(K456=1, -2,0)+IF(K456&gt;1,-3,0)+IF(K456=-2, 1,0)+IF(K456&lt;-2, -1,0)</f>
        <v>3</v>
      </c>
      <c r="W456" s="36">
        <f>IF(L456&lt;'Parameters for scoring'!R$9,1,0)+IF(L456&lt;'Parameters for scoring'!R$11,-1,0)+IF(L456&lt;'Parameters for scoring'!R$8,1,0)+IF(L456&lt;'Parameters for scoring'!R$12,-1,0)+IF(L456&lt;'Parameters for scoring'!R$7,1,0)+IF(L456&lt;'Parameters for scoring'!R$13,-2,0)+IF(L456&gt;'Parameters for scoring'!R$7,-1,0)</f>
        <v>2</v>
      </c>
      <c r="X456" s="36">
        <f>IF(M456&lt;'Parameters for scoring'!S$9,1,0)+IF(M456&lt;'Parameters for scoring'!S$11,-1,0)+IF(M456&lt;'Parameters for scoring'!S$8,1,0)+IF(M456&lt;'Parameters for scoring'!S$12,-1,0)+IF(M456&lt;'Parameters for scoring'!S$7,1,0)+IF(M456&lt;'Parameters for scoring'!S$13,-2,0)+IF(M456&gt;'Parameters for scoring'!S$7,-1,0)</f>
        <v>3</v>
      </c>
      <c r="Y456" s="36">
        <f>IF(N456&lt;'Parameters for scoring'!T$9,1,0)+IF(N456&lt;'Parameters for scoring'!T$11,-1,0)+IF(N456&lt;'Parameters for scoring'!T$8,1,0)+IF(N456&lt;'Parameters for scoring'!T$12,-1,0)+IF(N456&lt;'Parameters for scoring'!T$7,1,0)+IF(N456&lt;'Parameters for scoring'!T$13,-2,0)+IF(N456&gt;'Parameters for scoring'!T$7,-1,0)</f>
        <v>2</v>
      </c>
      <c r="Z456" s="36">
        <f>SUM(P456:U456)/2+V456+SUM(W456:X456)/2+Y456</f>
        <v>12</v>
      </c>
      <c r="AA456" s="39" t="s">
        <v>57</v>
      </c>
    </row>
    <row r="457" spans="1:27" x14ac:dyDescent="0.25">
      <c r="A457" s="42" t="str">
        <f>HYPERLINK("Structures\MMV1288459.png","MMV1288459")</f>
        <v>MMV1288459</v>
      </c>
      <c r="B457" t="s">
        <v>1461</v>
      </c>
      <c r="C457" t="s">
        <v>1462</v>
      </c>
      <c r="D457" t="s">
        <v>1463</v>
      </c>
      <c r="E457">
        <v>377.23</v>
      </c>
      <c r="F457" s="41">
        <v>0.68</v>
      </c>
      <c r="G457">
        <v>4</v>
      </c>
      <c r="H457">
        <v>6</v>
      </c>
      <c r="I457">
        <v>2</v>
      </c>
      <c r="J457">
        <v>83.67</v>
      </c>
      <c r="K457">
        <v>0</v>
      </c>
      <c r="L457">
        <v>2.66</v>
      </c>
      <c r="M457">
        <v>-5.93</v>
      </c>
      <c r="N457">
        <v>2.42</v>
      </c>
      <c r="O457" t="s">
        <v>1460</v>
      </c>
      <c r="P457" s="36">
        <f>IF(E457&lt;'Parameters for scoring'!O$9,1,0)+IF(E457&lt;'Parameters for scoring'!O$11,-1,0)+IF(E457&lt;'Parameters for scoring'!O$8,1,0)+IF(E457&lt;'Parameters for scoring'!O$12,-1,0)+IF(E457&lt;'Parameters for scoring'!O$7,1,0)+IF(E457&lt;'Parameters for scoring'!O$13,-2,0)+IF(E457&gt;'Parameters for scoring'!O$7,-1,0)</f>
        <v>3</v>
      </c>
      <c r="Q457" s="36">
        <f>IF(F457&lt;'Parameters for scoring'!P$9,1,0)+IF(F457&lt;'Parameters for scoring'!P$11,-1,0)+IF(F457&lt;'Parameters for scoring'!P$8,1,0)+IF(F457&lt;'Parameters for scoring'!P$12,-1,0)+IF(F457&lt;'Parameters for scoring'!P$7,1,0)+IF(F457&lt;'Parameters for scoring'!P$12,-2,0)+IF(F457&gt;'Parameters for scoring'!P$7,-1,0)</f>
        <v>-1</v>
      </c>
      <c r="R457" s="36">
        <f>IF(G457='Parameters for scoring'!$U$8,3,0)+IF(G457='Parameters for scoring'!$U$7,2,0)+IF(G457='Parameters for scoring'!$U$10, 1,0)+IF(G457='Parameters for scoring'!$U$9,2,0)+IF(G457='Parameters for scoring'!$U$6,1,0)+IF(G457&gt;'Parameters for scoring'!$U$6,-1,0)+IF(G457&lt;'[1]Parameters for scoring'!$U$10,-1,0)</f>
        <v>2</v>
      </c>
      <c r="S457" s="36">
        <f>IF(H457='Parameters for scoring'!V$8,3,0)+IF(H457='Parameters for scoring'!V$7,2,0)+IF(H457='Parameters for scoring'!V$9,2,0)+IF(H457='Parameters for scoring'!V$6,1,0)+IF(H457='Parameters for scoring'!V$10,1,0)+IF(H457&gt;'Parameters for scoring'!V$6,-1,0)</f>
        <v>-1</v>
      </c>
      <c r="T457" s="36">
        <f>IF(I457='Parameters for scoring'!W$8,3,0)+IF(I457='Parameters for scoring'!W$7,2,0)+IF(I457='Parameters for scoring'!W$6,1,0)+IF(I457&gt;'Parameters for scoring'!W$6,-1,0)</f>
        <v>1</v>
      </c>
      <c r="U457" s="36">
        <f>IF(J457&lt;'Parameters for scoring'!Q$9,1,0)+IF(J457&lt;'Parameters for scoring'!Q$11,-1,0)+IF(J457&lt;'Parameters for scoring'!Q$8,1,0)+IF(J457&lt;'Parameters for scoring'!Q$11,-1,0)+IF(J457&lt;'Parameters for scoring'!Q$7,1,0)+IF(J457&lt;'Parameters for scoring'!Q$11,-2,0)+IF(J457&gt;'Parameters for scoring'!Q$7,-1,0)</f>
        <v>3</v>
      </c>
      <c r="V457" s="36">
        <f>IF(K457=-1, 2,0)+IF(K457=0,3,0)+IF(K457=1, -2,0)+IF(K457&gt;1,-3,0)+IF(K457=-2, 1,0)+IF(K457&lt;-2, -1,0)</f>
        <v>3</v>
      </c>
      <c r="W457" s="36">
        <f>IF(L457&lt;'Parameters for scoring'!R$9,1,0)+IF(L457&lt;'Parameters for scoring'!R$11,-1,0)+IF(L457&lt;'Parameters for scoring'!R$8,1,0)+IF(L457&lt;'Parameters for scoring'!R$12,-1,0)+IF(L457&lt;'Parameters for scoring'!R$7,1,0)+IF(L457&lt;'Parameters for scoring'!R$13,-2,0)+IF(L457&gt;'Parameters for scoring'!R$7,-1,0)</f>
        <v>3</v>
      </c>
      <c r="X457" s="36">
        <f>IF(M457&lt;'Parameters for scoring'!S$9,1,0)+IF(M457&lt;'Parameters for scoring'!S$11,-1,0)+IF(M457&lt;'Parameters for scoring'!S$8,1,0)+IF(M457&lt;'Parameters for scoring'!S$12,-1,0)+IF(M457&lt;'Parameters for scoring'!S$7,1,0)+IF(M457&lt;'Parameters for scoring'!S$13,-2,0)+IF(M457&gt;'Parameters for scoring'!S$7,-1,0)</f>
        <v>2</v>
      </c>
      <c r="Y457" s="36">
        <f>IF(N457&lt;'Parameters for scoring'!T$9,1,0)+IF(N457&lt;'Parameters for scoring'!T$11,-1,0)+IF(N457&lt;'Parameters for scoring'!T$8,1,0)+IF(N457&lt;'Parameters for scoring'!T$12,-1,0)+IF(N457&lt;'Parameters for scoring'!T$7,1,0)+IF(N457&lt;'Parameters for scoring'!T$13,-2,0)+IF(N457&gt;'Parameters for scoring'!T$7,-1,0)</f>
        <v>3</v>
      </c>
      <c r="Z457" s="36">
        <f>SUM(P457:U457)/2+V457+SUM(W457:X457)/2+Y457</f>
        <v>12</v>
      </c>
      <c r="AA457" s="39" t="s">
        <v>57</v>
      </c>
    </row>
    <row r="458" spans="1:27" x14ac:dyDescent="0.25">
      <c r="A458" s="42" t="str">
        <f>HYPERLINK("Structures\MMV1035644.png","MMV1035644")</f>
        <v>MMV1035644</v>
      </c>
      <c r="B458" t="s">
        <v>1536</v>
      </c>
      <c r="C458" t="s">
        <v>1537</v>
      </c>
      <c r="D458" t="s">
        <v>1538</v>
      </c>
      <c r="E458">
        <v>380.78</v>
      </c>
      <c r="F458" s="17">
        <v>0.7407407407407407</v>
      </c>
      <c r="G458">
        <v>3</v>
      </c>
      <c r="H458">
        <v>5</v>
      </c>
      <c r="I458">
        <v>1</v>
      </c>
      <c r="J458">
        <v>79.2</v>
      </c>
      <c r="K458">
        <v>0</v>
      </c>
      <c r="L458">
        <v>3.63</v>
      </c>
      <c r="M458">
        <v>-5.67</v>
      </c>
      <c r="N458">
        <v>3.86</v>
      </c>
      <c r="O458" t="s">
        <v>1535</v>
      </c>
      <c r="P458" s="36">
        <f>IF(E458&lt;'Parameters for scoring'!O$9,1,0)+IF(E458&lt;'Parameters for scoring'!O$11,-1,0)+IF(E458&lt;'Parameters for scoring'!O$8,1,0)+IF(E458&lt;'Parameters for scoring'!O$12,-1,0)+IF(E458&lt;'Parameters for scoring'!O$7,1,0)+IF(E458&lt;'Parameters for scoring'!O$13,-2,0)+IF(E458&gt;'Parameters for scoring'!O$7,-1,0)</f>
        <v>3</v>
      </c>
      <c r="Q458" s="36">
        <f>IF(F458&lt;'Parameters for scoring'!P$9,1,0)+IF(F458&lt;'Parameters for scoring'!P$11,-1,0)+IF(F458&lt;'Parameters for scoring'!P$8,1,0)+IF(F458&lt;'Parameters for scoring'!P$12,-1,0)+IF(F458&lt;'Parameters for scoring'!P$7,1,0)+IF(F458&lt;'Parameters for scoring'!P$12,-2,0)+IF(F458&gt;'Parameters for scoring'!P$7,-1,0)</f>
        <v>-1</v>
      </c>
      <c r="R458" s="36">
        <f>IF(G458='Parameters for scoring'!$U$8,3,0)+IF(G458='Parameters for scoring'!$U$7,2,0)+IF(G458='Parameters for scoring'!$U$10, 1,0)+IF(G458='Parameters for scoring'!$U$9,2,0)+IF(G458='Parameters for scoring'!$U$6,1,0)+IF(G458&gt;'Parameters for scoring'!$U$6,-1,0)+IF(G458&lt;'[1]Parameters for scoring'!$U$10,-1,0)</f>
        <v>1</v>
      </c>
      <c r="S458" s="36">
        <f>IF(H458='Parameters for scoring'!V$8,3,0)+IF(H458='Parameters for scoring'!V$7,2,0)+IF(H458='Parameters for scoring'!V$9,2,0)+IF(H458='Parameters for scoring'!V$6,1,0)+IF(H458='Parameters for scoring'!V$10,1,0)+IF(H458&gt;'Parameters for scoring'!V$6,-1,0)</f>
        <v>-1</v>
      </c>
      <c r="T458" s="36">
        <f>IF(I458='Parameters for scoring'!W$8,3,0)+IF(I458='Parameters for scoring'!W$7,2,0)+IF(I458='Parameters for scoring'!W$6,1,0)+IF(I458&gt;'Parameters for scoring'!W$6,-1,0)</f>
        <v>2</v>
      </c>
      <c r="U458" s="36">
        <f>IF(J458&lt;'Parameters for scoring'!Q$9,1,0)+IF(J458&lt;'Parameters for scoring'!Q$11,-1,0)+IF(J458&lt;'Parameters for scoring'!Q$8,1,0)+IF(J458&lt;'Parameters for scoring'!Q$11,-1,0)+IF(J458&lt;'Parameters for scoring'!Q$7,1,0)+IF(J458&lt;'Parameters for scoring'!Q$11,-2,0)+IF(J458&gt;'Parameters for scoring'!Q$7,-1,0)</f>
        <v>3</v>
      </c>
      <c r="V458" s="36">
        <f>IF(K458=-1, 2,0)+IF(K458=0,3,0)+IF(K458=1, -2,0)+IF(K458&gt;1,-3,0)+IF(K458=-2, 1,0)+IF(K458&lt;-2, -1,0)</f>
        <v>3</v>
      </c>
      <c r="W458" s="36">
        <f>IF(L458&lt;'Parameters for scoring'!R$9,1,0)+IF(L458&lt;'Parameters for scoring'!R$11,-1,0)+IF(L458&lt;'Parameters for scoring'!R$8,1,0)+IF(L458&lt;'Parameters for scoring'!R$12,-1,0)+IF(L458&lt;'Parameters for scoring'!R$7,1,0)+IF(L458&lt;'Parameters for scoring'!R$13,-2,0)+IF(L458&gt;'Parameters for scoring'!R$7,-1,0)</f>
        <v>3</v>
      </c>
      <c r="X458" s="36">
        <f>IF(M458&lt;'Parameters for scoring'!S$9,1,0)+IF(M458&lt;'Parameters for scoring'!S$11,-1,0)+IF(M458&lt;'Parameters for scoring'!S$8,1,0)+IF(M458&lt;'Parameters for scoring'!S$12,-1,0)+IF(M458&lt;'Parameters for scoring'!S$7,1,0)+IF(M458&lt;'Parameters for scoring'!S$13,-2,0)+IF(M458&gt;'Parameters for scoring'!S$7,-1,0)</f>
        <v>2</v>
      </c>
      <c r="Y458" s="36">
        <f>IF(N458&lt;'Parameters for scoring'!T$9,1,0)+IF(N458&lt;'Parameters for scoring'!T$11,-1,0)+IF(N458&lt;'Parameters for scoring'!T$8,1,0)+IF(N458&lt;'Parameters for scoring'!T$12,-1,0)+IF(N458&lt;'Parameters for scoring'!T$7,1,0)+IF(N458&lt;'Parameters for scoring'!T$13,-2,0)+IF(N458&gt;'Parameters for scoring'!T$7,-1,0)</f>
        <v>3</v>
      </c>
      <c r="Z458" s="36">
        <f>SUM(P458:U458)/2+V458+SUM(W458:X458)/2+Y458</f>
        <v>12</v>
      </c>
      <c r="AA458" s="39" t="s">
        <v>57</v>
      </c>
    </row>
    <row r="459" spans="1:27" x14ac:dyDescent="0.25">
      <c r="A459" s="42" t="str">
        <f>HYPERLINK("Structures\MMV1455205.png","MMV1455205")</f>
        <v>MMV1455205</v>
      </c>
      <c r="B459" t="s">
        <v>1579</v>
      </c>
      <c r="C459" t="s">
        <v>1580</v>
      </c>
      <c r="D459" t="s">
        <v>1581</v>
      </c>
      <c r="E459">
        <v>433.471</v>
      </c>
      <c r="F459" s="17">
        <v>0.63636363636363635</v>
      </c>
      <c r="G459">
        <v>4</v>
      </c>
      <c r="H459">
        <v>4</v>
      </c>
      <c r="I459">
        <v>2</v>
      </c>
      <c r="J459">
        <v>101.88</v>
      </c>
      <c r="K459">
        <v>0</v>
      </c>
      <c r="L459">
        <v>3.93</v>
      </c>
      <c r="M459">
        <v>-6.57</v>
      </c>
      <c r="N459">
        <v>3.93</v>
      </c>
      <c r="O459" t="s">
        <v>1578</v>
      </c>
      <c r="P459" s="36">
        <f>IF(E459&lt;'Parameters for scoring'!O$9,1,0)+IF(E459&lt;'Parameters for scoring'!O$11,-1,0)+IF(E459&lt;'Parameters for scoring'!O$8,1,0)+IF(E459&lt;'Parameters for scoring'!O$12,-1,0)+IF(E459&lt;'Parameters for scoring'!O$7,1,0)+IF(E459&lt;'Parameters for scoring'!O$13,-2,0)+IF(E459&gt;'Parameters for scoring'!O$7,-1,0)</f>
        <v>2</v>
      </c>
      <c r="Q459" s="36">
        <f>IF(F459&lt;'Parameters for scoring'!P$9,1,0)+IF(F459&lt;'Parameters for scoring'!P$11,-1,0)+IF(F459&lt;'Parameters for scoring'!P$8,1,0)+IF(F459&lt;'Parameters for scoring'!P$12,-1,0)+IF(F459&lt;'Parameters for scoring'!P$7,1,0)+IF(F459&lt;'Parameters for scoring'!P$12,-2,0)+IF(F459&gt;'Parameters for scoring'!P$7,-1,0)</f>
        <v>-1</v>
      </c>
      <c r="R459" s="36">
        <f>IF(G459='Parameters for scoring'!$U$8,3,0)+IF(G459='Parameters for scoring'!$U$7,2,0)+IF(G459='Parameters for scoring'!$U$10, 1,0)+IF(G459='Parameters for scoring'!$U$9,2,0)+IF(G459='Parameters for scoring'!$U$6,1,0)+IF(G459&gt;'Parameters for scoring'!$U$6,-1,0)+IF(G459&lt;'[1]Parameters for scoring'!$U$10,-1,0)</f>
        <v>2</v>
      </c>
      <c r="S459" s="36">
        <f>IF(H459='Parameters for scoring'!V$8,3,0)+IF(H459='Parameters for scoring'!V$7,2,0)+IF(H459='Parameters for scoring'!V$9,2,0)+IF(H459='Parameters for scoring'!V$6,1,0)+IF(H459='Parameters for scoring'!V$10,1,0)+IF(H459&gt;'Parameters for scoring'!V$6,-1,0)</f>
        <v>1</v>
      </c>
      <c r="T459" s="36">
        <f>IF(I459='Parameters for scoring'!W$8,3,0)+IF(I459='Parameters for scoring'!W$7,2,0)+IF(I459='Parameters for scoring'!W$6,1,0)+IF(I459&gt;'Parameters for scoring'!W$6,-1,0)</f>
        <v>1</v>
      </c>
      <c r="U459" s="36">
        <f>IF(J459&lt;'Parameters for scoring'!Q$9,1,0)+IF(J459&lt;'Parameters for scoring'!Q$11,-1,0)+IF(J459&lt;'Parameters for scoring'!Q$8,1,0)+IF(J459&lt;'Parameters for scoring'!Q$11,-1,0)+IF(J459&lt;'Parameters for scoring'!Q$7,1,0)+IF(J459&lt;'Parameters for scoring'!Q$11,-2,0)+IF(J459&gt;'Parameters for scoring'!Q$7,-1,0)</f>
        <v>3</v>
      </c>
      <c r="V459" s="36">
        <f>IF(K459=-1, 2,0)+IF(K459=0,3,0)+IF(K459=1, -2,0)+IF(K459&gt;1,-3,0)+IF(K459=-2, 1,0)+IF(K459&lt;-2, -1,0)</f>
        <v>3</v>
      </c>
      <c r="W459" s="36">
        <f>IF(L459&lt;'Parameters for scoring'!R$9,1,0)+IF(L459&lt;'Parameters for scoring'!R$11,-1,0)+IF(L459&lt;'Parameters for scoring'!R$8,1,0)+IF(L459&lt;'Parameters for scoring'!R$12,-1,0)+IF(L459&lt;'Parameters for scoring'!R$7,1,0)+IF(L459&lt;'Parameters for scoring'!R$13,-2,0)+IF(L459&gt;'Parameters for scoring'!R$7,-1,0)</f>
        <v>3</v>
      </c>
      <c r="X459" s="36">
        <f>IF(M459&lt;'Parameters for scoring'!S$9,1,0)+IF(M459&lt;'Parameters for scoring'!S$11,-1,0)+IF(M459&lt;'Parameters for scoring'!S$8,1,0)+IF(M459&lt;'Parameters for scoring'!S$12,-1,0)+IF(M459&lt;'Parameters for scoring'!S$7,1,0)+IF(M459&lt;'Parameters for scoring'!S$13,-2,0)+IF(M459&gt;'Parameters for scoring'!S$7,-1,0)</f>
        <v>1</v>
      </c>
      <c r="Y459" s="36">
        <f>IF(N459&lt;'Parameters for scoring'!T$9,1,0)+IF(N459&lt;'Parameters for scoring'!T$11,-1,0)+IF(N459&lt;'Parameters for scoring'!T$8,1,0)+IF(N459&lt;'Parameters for scoring'!T$12,-1,0)+IF(N459&lt;'Parameters for scoring'!T$7,1,0)+IF(N459&lt;'Parameters for scoring'!T$13,-2,0)+IF(N459&gt;'Parameters for scoring'!T$7,-1,0)</f>
        <v>3</v>
      </c>
      <c r="Z459" s="36">
        <f>SUM(P459:U459)/2+V459+SUM(W459:X459)/2+Y459</f>
        <v>12</v>
      </c>
      <c r="AA459" s="39" t="s">
        <v>57</v>
      </c>
    </row>
    <row r="460" spans="1:27" x14ac:dyDescent="0.25">
      <c r="A460" s="42" t="str">
        <f>HYPERLINK("Structures\MMV1294162.png","MMV1294162")</f>
        <v>MMV1294162</v>
      </c>
      <c r="B460" t="s">
        <v>1810</v>
      </c>
      <c r="C460" t="s">
        <v>1811</v>
      </c>
      <c r="D460" t="s">
        <v>1812</v>
      </c>
      <c r="E460">
        <v>438.29</v>
      </c>
      <c r="F460" s="41">
        <v>0.65384615384615385</v>
      </c>
      <c r="G460">
        <v>5</v>
      </c>
      <c r="H460">
        <v>4</v>
      </c>
      <c r="I460">
        <v>0</v>
      </c>
      <c r="J460">
        <v>37.19</v>
      </c>
      <c r="K460">
        <v>0</v>
      </c>
      <c r="L460">
        <v>5.58</v>
      </c>
      <c r="M460">
        <v>-6.86</v>
      </c>
      <c r="N460">
        <v>5.58</v>
      </c>
      <c r="O460" t="s">
        <v>1809</v>
      </c>
      <c r="P460" s="36">
        <f>IF(E460&lt;'Parameters for scoring'!O$9,1,0)+IF(E460&lt;'Parameters for scoring'!O$11,-1,0)+IF(E460&lt;'Parameters for scoring'!O$8,1,0)+IF(E460&lt;'Parameters for scoring'!O$12,-1,0)+IF(E460&lt;'Parameters for scoring'!O$7,1,0)+IF(E460&lt;'Parameters for scoring'!O$13,-2,0)+IF(E460&gt;'Parameters for scoring'!O$7,-1,0)</f>
        <v>2</v>
      </c>
      <c r="Q460" s="36">
        <f>IF(F460&lt;'Parameters for scoring'!P$9,1,0)+IF(F460&lt;'Parameters for scoring'!P$11,-1,0)+IF(F460&lt;'Parameters for scoring'!P$8,1,0)+IF(F460&lt;'Parameters for scoring'!P$12,-1,0)+IF(F460&lt;'Parameters for scoring'!P$7,1,0)+IF(F460&lt;'Parameters for scoring'!P$12,-2,0)+IF(F460&gt;'Parameters for scoring'!P$7,-1,0)</f>
        <v>-1</v>
      </c>
      <c r="R460" s="36">
        <f>IF(G460='Parameters for scoring'!$U$8,3,0)+IF(G460='Parameters for scoring'!$U$7,2,0)+IF(G460='Parameters for scoring'!$U$10, 1,0)+IF(G460='Parameters for scoring'!$U$9,2,0)+IF(G460='Parameters for scoring'!$U$6,1,0)+IF(G460&gt;'Parameters for scoring'!$U$6,-1,0)+IF(G460&lt;'[1]Parameters for scoring'!$U$10,-1,0)</f>
        <v>3</v>
      </c>
      <c r="S460" s="36">
        <f>IF(H460='Parameters for scoring'!V$8,3,0)+IF(H460='Parameters for scoring'!V$7,2,0)+IF(H460='Parameters for scoring'!V$9,2,0)+IF(H460='Parameters for scoring'!V$6,1,0)+IF(H460='Parameters for scoring'!V$10,1,0)+IF(H460&gt;'Parameters for scoring'!V$6,-1,0)</f>
        <v>1</v>
      </c>
      <c r="T460" s="36">
        <f>IF(I460='Parameters for scoring'!W$8,3,0)+IF(I460='Parameters for scoring'!W$7,2,0)+IF(I460='Parameters for scoring'!W$6,1,0)+IF(I460&gt;'Parameters for scoring'!W$6,-1,0)</f>
        <v>3</v>
      </c>
      <c r="U460" s="36">
        <f>IF(J460&lt;'Parameters for scoring'!Q$9,1,0)+IF(J460&lt;'Parameters for scoring'!Q$11,-1,0)+IF(J460&lt;'Parameters for scoring'!Q$8,1,0)+IF(J460&lt;'Parameters for scoring'!Q$11,-1,0)+IF(J460&lt;'Parameters for scoring'!Q$7,1,0)+IF(J460&lt;'Parameters for scoring'!Q$11,-2,0)+IF(J460&gt;'Parameters for scoring'!Q$7,-1,0)</f>
        <v>3</v>
      </c>
      <c r="V460" s="36">
        <f>IF(K460=-1, 2,0)+IF(K460=0,3,0)+IF(K460=1, -2,0)+IF(K460&gt;1,-3,0)+IF(K460=-2, 1,0)+IF(K460&lt;-2, -1,0)</f>
        <v>3</v>
      </c>
      <c r="W460" s="36">
        <f>IF(L460&lt;'Parameters for scoring'!R$9,1,0)+IF(L460&lt;'Parameters for scoring'!R$11,-1,0)+IF(L460&lt;'Parameters for scoring'!R$8,1,0)+IF(L460&lt;'Parameters for scoring'!R$12,-1,0)+IF(L460&lt;'Parameters for scoring'!R$7,1,0)+IF(L460&lt;'Parameters for scoring'!R$13,-2,0)+IF(L460&gt;'Parameters for scoring'!R$7,-1,0)</f>
        <v>2</v>
      </c>
      <c r="X460" s="36">
        <f>IF(M460&lt;'Parameters for scoring'!S$9,1,0)+IF(M460&lt;'Parameters for scoring'!S$11,-1,0)+IF(M460&lt;'Parameters for scoring'!S$8,1,0)+IF(M460&lt;'Parameters for scoring'!S$12,-1,0)+IF(M460&lt;'Parameters for scoring'!S$7,1,0)+IF(M460&lt;'Parameters for scoring'!S$13,-2,0)+IF(M460&gt;'Parameters for scoring'!S$7,-1,0)</f>
        <v>1</v>
      </c>
      <c r="Y460" s="36">
        <f>IF(N460&lt;'Parameters for scoring'!T$9,1,0)+IF(N460&lt;'Parameters for scoring'!T$11,-1,0)+IF(N460&lt;'Parameters for scoring'!T$8,1,0)+IF(N460&lt;'Parameters for scoring'!T$12,-1,0)+IF(N460&lt;'Parameters for scoring'!T$7,1,0)+IF(N460&lt;'Parameters for scoring'!T$13,-2,0)+IF(N460&gt;'Parameters for scoring'!T$7,-1,0)</f>
        <v>2</v>
      </c>
      <c r="Z460" s="36">
        <f>SUM(P460:U460)/2+V460+SUM(W460:X460)/2+Y460</f>
        <v>12</v>
      </c>
      <c r="AA460" s="39" t="s">
        <v>57</v>
      </c>
    </row>
    <row r="461" spans="1:27" x14ac:dyDescent="0.25">
      <c r="A461" s="42" t="str">
        <f>HYPERLINK("Structures\MMV1443054.png","MMV1443054")</f>
        <v>MMV1443054</v>
      </c>
      <c r="B461" t="s">
        <v>1873</v>
      </c>
      <c r="C461" t="s">
        <v>1874</v>
      </c>
      <c r="D461" t="s">
        <v>1875</v>
      </c>
      <c r="E461">
        <v>451.29</v>
      </c>
      <c r="F461" s="41">
        <v>0.62962962962962965</v>
      </c>
      <c r="G461">
        <v>5</v>
      </c>
      <c r="H461">
        <v>5</v>
      </c>
      <c r="I461">
        <v>1</v>
      </c>
      <c r="J461">
        <v>94.84</v>
      </c>
      <c r="K461">
        <v>-1</v>
      </c>
      <c r="L461">
        <v>2.84</v>
      </c>
      <c r="M461">
        <v>-4.88</v>
      </c>
      <c r="N461">
        <v>3.3</v>
      </c>
      <c r="O461" t="s">
        <v>1872</v>
      </c>
      <c r="P461" s="36">
        <f>IF(E461&lt;'Parameters for scoring'!O$9,1,0)+IF(E461&lt;'Parameters for scoring'!O$11,-1,0)+IF(E461&lt;'Parameters for scoring'!O$8,1,0)+IF(E461&lt;'Parameters for scoring'!O$12,-1,0)+IF(E461&lt;'Parameters for scoring'!O$7,1,0)+IF(E461&lt;'Parameters for scoring'!O$13,-2,0)+IF(E461&gt;'Parameters for scoring'!O$7,-1,0)</f>
        <v>2</v>
      </c>
      <c r="Q461" s="36">
        <f>IF(F461&lt;'Parameters for scoring'!P$9,1,0)+IF(F461&lt;'Parameters for scoring'!P$11,-1,0)+IF(F461&lt;'Parameters for scoring'!P$8,1,0)+IF(F461&lt;'Parameters for scoring'!P$12,-1,0)+IF(F461&lt;'Parameters for scoring'!P$7,1,0)+IF(F461&lt;'Parameters for scoring'!P$12,-2,0)+IF(F461&gt;'Parameters for scoring'!P$7,-1,0)</f>
        <v>-1</v>
      </c>
      <c r="R461" s="36">
        <f>IF(G461='Parameters for scoring'!$U$8,3,0)+IF(G461='Parameters for scoring'!$U$7,2,0)+IF(G461='Parameters for scoring'!$U$10, 1,0)+IF(G461='Parameters for scoring'!$U$9,2,0)+IF(G461='Parameters for scoring'!$U$6,1,0)+IF(G461&gt;'Parameters for scoring'!$U$6,-1,0)+IF(G461&lt;'[1]Parameters for scoring'!$U$10,-1,0)</f>
        <v>3</v>
      </c>
      <c r="S461" s="36">
        <f>IF(H461='Parameters for scoring'!V$8,3,0)+IF(H461='Parameters for scoring'!V$7,2,0)+IF(H461='Parameters for scoring'!V$9,2,0)+IF(H461='Parameters for scoring'!V$6,1,0)+IF(H461='Parameters for scoring'!V$10,1,0)+IF(H461&gt;'Parameters for scoring'!V$6,-1,0)</f>
        <v>-1</v>
      </c>
      <c r="T461" s="36">
        <f>IF(I461='Parameters for scoring'!W$8,3,0)+IF(I461='Parameters for scoring'!W$7,2,0)+IF(I461='Parameters for scoring'!W$6,1,0)+IF(I461&gt;'Parameters for scoring'!W$6,-1,0)</f>
        <v>2</v>
      </c>
      <c r="U461" s="36">
        <f>IF(J461&lt;'Parameters for scoring'!Q$9,1,0)+IF(J461&lt;'Parameters for scoring'!Q$11,-1,0)+IF(J461&lt;'Parameters for scoring'!Q$8,1,0)+IF(J461&lt;'Parameters for scoring'!Q$11,-1,0)+IF(J461&lt;'Parameters for scoring'!Q$7,1,0)+IF(J461&lt;'Parameters for scoring'!Q$11,-2,0)+IF(J461&gt;'Parameters for scoring'!Q$7,-1,0)</f>
        <v>3</v>
      </c>
      <c r="V461" s="36">
        <f>IF(K461=-1, 2,0)+IF(K461=0,3,0)+IF(K461=1, -2,0)+IF(K461&gt;1,-3,0)+IF(K461=-2, 1,0)+IF(K461&lt;-2, -1,0)</f>
        <v>2</v>
      </c>
      <c r="W461" s="36">
        <f>IF(L461&lt;'Parameters for scoring'!R$9,1,0)+IF(L461&lt;'Parameters for scoring'!R$11,-1,0)+IF(L461&lt;'Parameters for scoring'!R$8,1,0)+IF(L461&lt;'Parameters for scoring'!R$12,-1,0)+IF(L461&lt;'Parameters for scoring'!R$7,1,0)+IF(L461&lt;'Parameters for scoring'!R$13,-2,0)+IF(L461&gt;'Parameters for scoring'!R$7,-1,0)</f>
        <v>3</v>
      </c>
      <c r="X461" s="36">
        <f>IF(M461&lt;'Parameters for scoring'!S$9,1,0)+IF(M461&lt;'Parameters for scoring'!S$11,-1,0)+IF(M461&lt;'Parameters for scoring'!S$8,1,0)+IF(M461&lt;'Parameters for scoring'!S$12,-1,0)+IF(M461&lt;'Parameters for scoring'!S$7,1,0)+IF(M461&lt;'Parameters for scoring'!S$13,-2,0)+IF(M461&gt;'Parameters for scoring'!S$7,-1,0)</f>
        <v>3</v>
      </c>
      <c r="Y461" s="36">
        <f>IF(N461&lt;'Parameters for scoring'!T$9,1,0)+IF(N461&lt;'Parameters for scoring'!T$11,-1,0)+IF(N461&lt;'Parameters for scoring'!T$8,1,0)+IF(N461&lt;'Parameters for scoring'!T$12,-1,0)+IF(N461&lt;'Parameters for scoring'!T$7,1,0)+IF(N461&lt;'Parameters for scoring'!T$13,-2,0)+IF(N461&gt;'Parameters for scoring'!T$7,-1,0)</f>
        <v>3</v>
      </c>
      <c r="Z461" s="36">
        <f>SUM(P461:U461)/2+V461+SUM(W461:X461)/2+Y461</f>
        <v>12</v>
      </c>
      <c r="AA461" s="39" t="s">
        <v>57</v>
      </c>
    </row>
    <row r="462" spans="1:27" x14ac:dyDescent="0.25">
      <c r="A462" s="42" t="str">
        <f>HYPERLINK("Structures\MMV1192752.png","MMV1192752")</f>
        <v>MMV1192752</v>
      </c>
      <c r="B462" t="s">
        <v>1877</v>
      </c>
      <c r="C462" t="s">
        <v>1878</v>
      </c>
      <c r="D462" t="s">
        <v>1879</v>
      </c>
      <c r="E462">
        <v>473.56</v>
      </c>
      <c r="F462" s="41">
        <v>0.67647058823529416</v>
      </c>
      <c r="G462">
        <v>5</v>
      </c>
      <c r="H462">
        <v>7</v>
      </c>
      <c r="I462">
        <v>2</v>
      </c>
      <c r="J462">
        <v>107.86</v>
      </c>
      <c r="K462">
        <v>0</v>
      </c>
      <c r="L462">
        <v>2.66</v>
      </c>
      <c r="M462">
        <v>-5.35</v>
      </c>
      <c r="N462">
        <v>2.8</v>
      </c>
      <c r="O462" t="s">
        <v>1876</v>
      </c>
      <c r="P462" s="36">
        <f>IF(E462&lt;'Parameters for scoring'!O$9,1,0)+IF(E462&lt;'Parameters for scoring'!O$11,-1,0)+IF(E462&lt;'Parameters for scoring'!O$8,1,0)+IF(E462&lt;'Parameters for scoring'!O$12,-1,0)+IF(E462&lt;'Parameters for scoring'!O$7,1,0)+IF(E462&lt;'Parameters for scoring'!O$13,-2,0)+IF(E462&gt;'Parameters for scoring'!O$7,-1,0)</f>
        <v>2</v>
      </c>
      <c r="Q462" s="36">
        <f>IF(F462&lt;'Parameters for scoring'!P$9,1,0)+IF(F462&lt;'Parameters for scoring'!P$11,-1,0)+IF(F462&lt;'Parameters for scoring'!P$8,1,0)+IF(F462&lt;'Parameters for scoring'!P$12,-1,0)+IF(F462&lt;'Parameters for scoring'!P$7,1,0)+IF(F462&lt;'Parameters for scoring'!P$12,-2,0)+IF(F462&gt;'Parameters for scoring'!P$7,-1,0)</f>
        <v>-1</v>
      </c>
      <c r="R462" s="36">
        <f>IF(G462='Parameters for scoring'!$U$8,3,0)+IF(G462='Parameters for scoring'!$U$7,2,0)+IF(G462='Parameters for scoring'!$U$10, 1,0)+IF(G462='Parameters for scoring'!$U$9,2,0)+IF(G462='Parameters for scoring'!$U$6,1,0)+IF(G462&gt;'Parameters for scoring'!$U$6,-1,0)+IF(G462&lt;'[1]Parameters for scoring'!$U$10,-1,0)</f>
        <v>3</v>
      </c>
      <c r="S462" s="36">
        <f>IF(H462='Parameters for scoring'!V$8,3,0)+IF(H462='Parameters for scoring'!V$7,2,0)+IF(H462='Parameters for scoring'!V$9,2,0)+IF(H462='Parameters for scoring'!V$6,1,0)+IF(H462='Parameters for scoring'!V$10,1,0)+IF(H462&gt;'Parameters for scoring'!V$6,-1,0)</f>
        <v>-1</v>
      </c>
      <c r="T462" s="36">
        <f>IF(I462='Parameters for scoring'!W$8,3,0)+IF(I462='Parameters for scoring'!W$7,2,0)+IF(I462='Parameters for scoring'!W$6,1,0)+IF(I462&gt;'Parameters for scoring'!W$6,-1,0)</f>
        <v>1</v>
      </c>
      <c r="U462" s="36">
        <f>IF(J462&lt;'Parameters for scoring'!Q$9,1,0)+IF(J462&lt;'Parameters for scoring'!Q$11,-1,0)+IF(J462&lt;'Parameters for scoring'!Q$8,1,0)+IF(J462&lt;'Parameters for scoring'!Q$11,-1,0)+IF(J462&lt;'Parameters for scoring'!Q$7,1,0)+IF(J462&lt;'Parameters for scoring'!Q$11,-2,0)+IF(J462&gt;'Parameters for scoring'!Q$7,-1,0)</f>
        <v>3</v>
      </c>
      <c r="V462" s="36">
        <f>IF(K462=-1, 2,0)+IF(K462=0,3,0)+IF(K462=1, -2,0)+IF(K462&gt;1,-3,0)+IF(K462=-2, 1,0)+IF(K462&lt;-2, -1,0)</f>
        <v>3</v>
      </c>
      <c r="W462" s="36">
        <f>IF(L462&lt;'Parameters for scoring'!R$9,1,0)+IF(L462&lt;'Parameters for scoring'!R$11,-1,0)+IF(L462&lt;'Parameters for scoring'!R$8,1,0)+IF(L462&lt;'Parameters for scoring'!R$12,-1,0)+IF(L462&lt;'Parameters for scoring'!R$7,1,0)+IF(L462&lt;'Parameters for scoring'!R$13,-2,0)+IF(L462&gt;'Parameters for scoring'!R$7,-1,0)</f>
        <v>3</v>
      </c>
      <c r="X462" s="36">
        <f>IF(M462&lt;'Parameters for scoring'!S$9,1,0)+IF(M462&lt;'Parameters for scoring'!S$11,-1,0)+IF(M462&lt;'Parameters for scoring'!S$8,1,0)+IF(M462&lt;'Parameters for scoring'!S$12,-1,0)+IF(M462&lt;'Parameters for scoring'!S$7,1,0)+IF(M462&lt;'Parameters for scoring'!S$13,-2,0)+IF(M462&gt;'Parameters for scoring'!S$7,-1,0)</f>
        <v>2</v>
      </c>
      <c r="Y462" s="36">
        <f>IF(N462&lt;'Parameters for scoring'!T$9,1,0)+IF(N462&lt;'Parameters for scoring'!T$11,-1,0)+IF(N462&lt;'Parameters for scoring'!T$8,1,0)+IF(N462&lt;'Parameters for scoring'!T$12,-1,0)+IF(N462&lt;'Parameters for scoring'!T$7,1,0)+IF(N462&lt;'Parameters for scoring'!T$13,-2,0)+IF(N462&gt;'Parameters for scoring'!T$7,-1,0)</f>
        <v>3</v>
      </c>
      <c r="Z462" s="36">
        <f>SUM(P462:U462)/2+V462+SUM(W462:X462)/2+Y462</f>
        <v>12</v>
      </c>
      <c r="AA462" s="39" t="s">
        <v>57</v>
      </c>
    </row>
    <row r="463" spans="1:27" x14ac:dyDescent="0.25">
      <c r="A463" s="42" t="str">
        <f>HYPERLINK("Structures\MMV1169802.png","MMV1169802")</f>
        <v>MMV1169802</v>
      </c>
      <c r="B463" t="s">
        <v>1999</v>
      </c>
      <c r="C463" t="s">
        <v>2000</v>
      </c>
      <c r="D463" t="s">
        <v>2001</v>
      </c>
      <c r="E463">
        <v>486.59</v>
      </c>
      <c r="F463" s="17">
        <v>0.62857142857142856</v>
      </c>
      <c r="G463">
        <v>7</v>
      </c>
      <c r="H463">
        <v>5</v>
      </c>
      <c r="I463">
        <v>1</v>
      </c>
      <c r="J463">
        <v>93.01</v>
      </c>
      <c r="K463">
        <v>0</v>
      </c>
      <c r="L463">
        <v>2.38</v>
      </c>
      <c r="M463">
        <v>-3.68</v>
      </c>
      <c r="N463">
        <v>2.38</v>
      </c>
      <c r="O463" t="s">
        <v>1998</v>
      </c>
      <c r="P463" s="36">
        <f>IF(E463&lt;'Parameters for scoring'!O$9,1,0)+IF(E463&lt;'Parameters for scoring'!O$11,-1,0)+IF(E463&lt;'Parameters for scoring'!O$8,1,0)+IF(E463&lt;'Parameters for scoring'!O$12,-1,0)+IF(E463&lt;'Parameters for scoring'!O$7,1,0)+IF(E463&lt;'Parameters for scoring'!O$13,-2,0)+IF(E463&gt;'Parameters for scoring'!O$7,-1,0)</f>
        <v>2</v>
      </c>
      <c r="Q463" s="36">
        <f>IF(F463&lt;'Parameters for scoring'!P$9,1,0)+IF(F463&lt;'Parameters for scoring'!P$11,-1,0)+IF(F463&lt;'Parameters for scoring'!P$8,1,0)+IF(F463&lt;'Parameters for scoring'!P$12,-1,0)+IF(F463&lt;'Parameters for scoring'!P$7,1,0)+IF(F463&lt;'Parameters for scoring'!P$12,-2,0)+IF(F463&gt;'Parameters for scoring'!P$7,-1,0)</f>
        <v>-1</v>
      </c>
      <c r="R463" s="36">
        <f>IF(G463='Parameters for scoring'!$U$8,3,0)+IF(G463='Parameters for scoring'!$U$7,2,0)+IF(G463='Parameters for scoring'!$U$10, 1,0)+IF(G463='Parameters for scoring'!$U$9,2,0)+IF(G463='Parameters for scoring'!$U$6,1,0)+IF(G463&gt;'Parameters for scoring'!$U$6,-1,0)+IF(G463&lt;'[1]Parameters for scoring'!$U$10,-1,0)</f>
        <v>1</v>
      </c>
      <c r="S463" s="36">
        <f>IF(H463='Parameters for scoring'!V$8,3,0)+IF(H463='Parameters for scoring'!V$7,2,0)+IF(H463='Parameters for scoring'!V$9,2,0)+IF(H463='Parameters for scoring'!V$6,1,0)+IF(H463='Parameters for scoring'!V$10,1,0)+IF(H463&gt;'Parameters for scoring'!V$6,-1,0)</f>
        <v>-1</v>
      </c>
      <c r="T463" s="36">
        <f>IF(I463='Parameters for scoring'!W$8,3,0)+IF(I463='Parameters for scoring'!W$7,2,0)+IF(I463='Parameters for scoring'!W$6,1,0)+IF(I463&gt;'Parameters for scoring'!W$6,-1,0)</f>
        <v>2</v>
      </c>
      <c r="U463" s="36">
        <f>IF(J463&lt;'Parameters for scoring'!Q$9,1,0)+IF(J463&lt;'Parameters for scoring'!Q$11,-1,0)+IF(J463&lt;'Parameters for scoring'!Q$8,1,0)+IF(J463&lt;'Parameters for scoring'!Q$11,-1,0)+IF(J463&lt;'Parameters for scoring'!Q$7,1,0)+IF(J463&lt;'Parameters for scoring'!Q$11,-2,0)+IF(J463&gt;'Parameters for scoring'!Q$7,-1,0)</f>
        <v>3</v>
      </c>
      <c r="V463" s="36">
        <f>IF(K463=-1, 2,0)+IF(K463=0,3,0)+IF(K463=1, -2,0)+IF(K463&gt;1,-3,0)+IF(K463=-2, 1,0)+IF(K463&lt;-2, -1,0)</f>
        <v>3</v>
      </c>
      <c r="W463" s="36">
        <f>IF(L463&lt;'Parameters for scoring'!R$9,1,0)+IF(L463&lt;'Parameters for scoring'!R$11,-1,0)+IF(L463&lt;'Parameters for scoring'!R$8,1,0)+IF(L463&lt;'Parameters for scoring'!R$12,-1,0)+IF(L463&lt;'Parameters for scoring'!R$7,1,0)+IF(L463&lt;'Parameters for scoring'!R$13,-2,0)+IF(L463&gt;'Parameters for scoring'!R$7,-1,0)</f>
        <v>3</v>
      </c>
      <c r="X463" s="36">
        <f>IF(M463&lt;'Parameters for scoring'!S$9,1,0)+IF(M463&lt;'Parameters for scoring'!S$11,-1,0)+IF(M463&lt;'Parameters for scoring'!S$8,1,0)+IF(M463&lt;'Parameters for scoring'!S$12,-1,0)+IF(M463&lt;'Parameters for scoring'!S$7,1,0)+IF(M463&lt;'Parameters for scoring'!S$13,-2,0)+IF(M463&gt;'Parameters for scoring'!S$7,-1,0)</f>
        <v>3</v>
      </c>
      <c r="Y463" s="36">
        <f>IF(N463&lt;'Parameters for scoring'!T$9,1,0)+IF(N463&lt;'Parameters for scoring'!T$11,-1,0)+IF(N463&lt;'Parameters for scoring'!T$8,1,0)+IF(N463&lt;'Parameters for scoring'!T$12,-1,0)+IF(N463&lt;'Parameters for scoring'!T$7,1,0)+IF(N463&lt;'Parameters for scoring'!T$13,-2,0)+IF(N463&gt;'Parameters for scoring'!T$7,-1,0)</f>
        <v>3</v>
      </c>
      <c r="Z463" s="36">
        <f>SUM(P463:U463)/2+V463+SUM(W463:X463)/2+Y463</f>
        <v>12</v>
      </c>
      <c r="AA463" s="39" t="s">
        <v>57</v>
      </c>
    </row>
    <row r="464" spans="1:27" x14ac:dyDescent="0.25">
      <c r="A464" s="42" t="str">
        <f>HYPERLINK("Structures\MMV1515302.png","MMV1515302")</f>
        <v>MMV1515302</v>
      </c>
      <c r="B464" t="s">
        <v>1655</v>
      </c>
      <c r="C464" t="s">
        <v>1656</v>
      </c>
      <c r="D464" t="s">
        <v>1657</v>
      </c>
      <c r="E464">
        <v>250.32</v>
      </c>
      <c r="F464" s="41">
        <v>0.88888888888888884</v>
      </c>
      <c r="G464">
        <v>3</v>
      </c>
      <c r="H464">
        <v>1</v>
      </c>
      <c r="I464">
        <v>1</v>
      </c>
      <c r="J464">
        <v>28.68</v>
      </c>
      <c r="K464">
        <v>0</v>
      </c>
      <c r="L464">
        <v>4.34</v>
      </c>
      <c r="M464">
        <v>-4.92</v>
      </c>
      <c r="N464">
        <v>4.34</v>
      </c>
      <c r="O464" t="s">
        <v>1654</v>
      </c>
      <c r="P464" s="36">
        <f>IF(E464&lt;'Parameters for scoring'!O$9,1,0)+IF(E464&lt;'Parameters for scoring'!O$11,-1,0)+IF(E464&lt;'Parameters for scoring'!O$8,1,0)+IF(E464&lt;'Parameters for scoring'!O$12,-1,0)+IF(E464&lt;'Parameters for scoring'!O$7,1,0)+IF(E464&lt;'Parameters for scoring'!O$13,-2,0)+IF(E464&gt;'Parameters for scoring'!O$7,-1,0)</f>
        <v>3</v>
      </c>
      <c r="Q464" s="36">
        <f>IF(F464&lt;'Parameters for scoring'!P$9,1,0)+IF(F464&lt;'Parameters for scoring'!P$11,-1,0)+IF(F464&lt;'Parameters for scoring'!P$8,1,0)+IF(F464&lt;'Parameters for scoring'!P$12,-1,0)+IF(F464&lt;'Parameters for scoring'!P$7,1,0)+IF(F464&lt;'Parameters for scoring'!P$12,-2,0)+IF(F464&gt;'Parameters for scoring'!P$7,-1,0)</f>
        <v>-1</v>
      </c>
      <c r="R464" s="36">
        <f>IF(G464='Parameters for scoring'!$U$8,3,0)+IF(G464='Parameters for scoring'!$U$7,2,0)+IF(G464='Parameters for scoring'!$U$10, 1,0)+IF(G464='Parameters for scoring'!$U$9,2,0)+IF(G464='Parameters for scoring'!$U$6,1,0)+IF(G464&gt;'Parameters for scoring'!$U$6,-1,0)+IF(G464&lt;'[1]Parameters for scoring'!$U$10,-1,0)</f>
        <v>1</v>
      </c>
      <c r="S464" s="36">
        <f>IF(H464='Parameters for scoring'!V$8,3,0)+IF(H464='Parameters for scoring'!V$7,2,0)+IF(H464='Parameters for scoring'!V$9,2,0)+IF(H464='Parameters for scoring'!V$6,1,0)+IF(H464='Parameters for scoring'!V$10,1,0)+IF(H464&gt;'Parameters for scoring'!V$6,-1,0)</f>
        <v>2</v>
      </c>
      <c r="T464" s="36">
        <f>IF(I464='Parameters for scoring'!W$8,3,0)+IF(I464='Parameters for scoring'!W$7,2,0)+IF(I464='Parameters for scoring'!W$6,1,0)+IF(I464&gt;'Parameters for scoring'!W$6,-1,0)</f>
        <v>2</v>
      </c>
      <c r="U464" s="36">
        <f>IF(J464&lt;'Parameters for scoring'!Q$9,1,0)+IF(J464&lt;'Parameters for scoring'!Q$11,-1,0)+IF(J464&lt;'Parameters for scoring'!Q$8,1,0)+IF(J464&lt;'Parameters for scoring'!Q$11,-1,0)+IF(J464&lt;'Parameters for scoring'!Q$7,1,0)+IF(J464&lt;'Parameters for scoring'!Q$11,-2,0)+IF(J464&gt;'Parameters for scoring'!Q$7,-1,0)</f>
        <v>-1</v>
      </c>
      <c r="V464" s="36">
        <f>IF(K464=-1, 2,0)+IF(K464=0,3,0)+IF(K464=1, -2,0)+IF(K464&gt;1,-3,0)+IF(K464=-2, 1,0)+IF(K464&lt;-2, -1,0)</f>
        <v>3</v>
      </c>
      <c r="W464" s="36">
        <f>IF(L464&lt;'Parameters for scoring'!R$9,1,0)+IF(L464&lt;'Parameters for scoring'!R$11,-1,0)+IF(L464&lt;'Parameters for scoring'!R$8,1,0)+IF(L464&lt;'Parameters for scoring'!R$12,-1,0)+IF(L464&lt;'Parameters for scoring'!R$7,1,0)+IF(L464&lt;'Parameters for scoring'!R$13,-2,0)+IF(L464&gt;'Parameters for scoring'!R$7,-1,0)</f>
        <v>3</v>
      </c>
      <c r="X464" s="36">
        <f>IF(M464&lt;'Parameters for scoring'!S$9,1,0)+IF(M464&lt;'Parameters for scoring'!S$11,-1,0)+IF(M464&lt;'Parameters for scoring'!S$8,1,0)+IF(M464&lt;'Parameters for scoring'!S$12,-1,0)+IF(M464&lt;'Parameters for scoring'!S$7,1,0)+IF(M464&lt;'Parameters for scoring'!S$13,-2,0)+IF(M464&gt;'Parameters for scoring'!S$7,-1,0)</f>
        <v>3</v>
      </c>
      <c r="Y464" s="36">
        <f>IF(N464&lt;'Parameters for scoring'!T$9,1,0)+IF(N464&lt;'Parameters for scoring'!T$11,-1,0)+IF(N464&lt;'Parameters for scoring'!T$8,1,0)+IF(N464&lt;'Parameters for scoring'!T$12,-1,0)+IF(N464&lt;'Parameters for scoring'!T$7,1,0)+IF(N464&lt;'Parameters for scoring'!T$13,-2,0)+IF(N464&gt;'Parameters for scoring'!T$7,-1,0)</f>
        <v>3</v>
      </c>
      <c r="Z464" s="36">
        <f>SUM(P464:U464)/2+V464+SUM(W464:X464)/2+Y464</f>
        <v>12</v>
      </c>
      <c r="AA464" s="39" t="s">
        <v>57</v>
      </c>
    </row>
    <row r="465" spans="1:27" x14ac:dyDescent="0.25">
      <c r="A465" s="42" t="str">
        <f>HYPERLINK("Structures\MMV1175132.png","MMV1175132")</f>
        <v>MMV1175132</v>
      </c>
      <c r="B465" t="s">
        <v>1659</v>
      </c>
      <c r="C465" t="s">
        <v>1660</v>
      </c>
      <c r="D465" t="s">
        <v>1661</v>
      </c>
      <c r="E465">
        <v>339.39400000000001</v>
      </c>
      <c r="F465" s="41">
        <v>0.84615384615384615</v>
      </c>
      <c r="G465">
        <v>4</v>
      </c>
      <c r="H465">
        <v>1</v>
      </c>
      <c r="I465">
        <v>1</v>
      </c>
      <c r="J465">
        <v>38.33</v>
      </c>
      <c r="K465">
        <v>0</v>
      </c>
      <c r="L465">
        <v>5.55</v>
      </c>
      <c r="M465">
        <v>-7.32</v>
      </c>
      <c r="N465">
        <v>5.55</v>
      </c>
      <c r="O465" t="s">
        <v>1658</v>
      </c>
      <c r="P465" s="36">
        <f>IF(E465&lt;'Parameters for scoring'!O$9,1,0)+IF(E465&lt;'Parameters for scoring'!O$11,-1,0)+IF(E465&lt;'Parameters for scoring'!O$8,1,0)+IF(E465&lt;'Parameters for scoring'!O$12,-1,0)+IF(E465&lt;'Parameters for scoring'!O$7,1,0)+IF(E465&lt;'Parameters for scoring'!O$13,-2,0)+IF(E465&gt;'Parameters for scoring'!O$7,-1,0)</f>
        <v>3</v>
      </c>
      <c r="Q465" s="36">
        <f>IF(F465&lt;'Parameters for scoring'!P$9,1,0)+IF(F465&lt;'Parameters for scoring'!P$11,-1,0)+IF(F465&lt;'Parameters for scoring'!P$8,1,0)+IF(F465&lt;'Parameters for scoring'!P$12,-1,0)+IF(F465&lt;'Parameters for scoring'!P$7,1,0)+IF(F465&lt;'Parameters for scoring'!P$12,-2,0)+IF(F465&gt;'Parameters for scoring'!P$7,-1,0)</f>
        <v>-1</v>
      </c>
      <c r="R465" s="36">
        <f>IF(G465='Parameters for scoring'!$U$8,3,0)+IF(G465='Parameters for scoring'!$U$7,2,0)+IF(G465='Parameters for scoring'!$U$10, 1,0)+IF(G465='Parameters for scoring'!$U$9,2,0)+IF(G465='Parameters for scoring'!$U$6,1,0)+IF(G465&gt;'Parameters for scoring'!$U$6,-1,0)+IF(G465&lt;'[1]Parameters for scoring'!$U$10,-1,0)</f>
        <v>2</v>
      </c>
      <c r="S465" s="36">
        <f>IF(H465='Parameters for scoring'!V$8,3,0)+IF(H465='Parameters for scoring'!V$7,2,0)+IF(H465='Parameters for scoring'!V$9,2,0)+IF(H465='Parameters for scoring'!V$6,1,0)+IF(H465='Parameters for scoring'!V$10,1,0)+IF(H465&gt;'Parameters for scoring'!V$6,-1,0)</f>
        <v>2</v>
      </c>
      <c r="T465" s="36">
        <f>IF(I465='Parameters for scoring'!W$8,3,0)+IF(I465='Parameters for scoring'!W$7,2,0)+IF(I465='Parameters for scoring'!W$6,1,0)+IF(I465&gt;'Parameters for scoring'!W$6,-1,0)</f>
        <v>2</v>
      </c>
      <c r="U465" s="36">
        <f>IF(J465&lt;'Parameters for scoring'!Q$9,1,0)+IF(J465&lt;'Parameters for scoring'!Q$11,-1,0)+IF(J465&lt;'Parameters for scoring'!Q$8,1,0)+IF(J465&lt;'Parameters for scoring'!Q$11,-1,0)+IF(J465&lt;'Parameters for scoring'!Q$7,1,0)+IF(J465&lt;'Parameters for scoring'!Q$11,-2,0)+IF(J465&gt;'Parameters for scoring'!Q$7,-1,0)</f>
        <v>3</v>
      </c>
      <c r="V465" s="36">
        <f>IF(K465=-1, 2,0)+IF(K465=0,3,0)+IF(K465=1, -2,0)+IF(K465&gt;1,-3,0)+IF(K465=-2, 1,0)+IF(K465&lt;-2, -1,0)</f>
        <v>3</v>
      </c>
      <c r="W465" s="36">
        <f>IF(L465&lt;'Parameters for scoring'!R$9,1,0)+IF(L465&lt;'Parameters for scoring'!R$11,-1,0)+IF(L465&lt;'Parameters for scoring'!R$8,1,0)+IF(L465&lt;'Parameters for scoring'!R$12,-1,0)+IF(L465&lt;'Parameters for scoring'!R$7,1,0)+IF(L465&lt;'Parameters for scoring'!R$13,-2,0)+IF(L465&gt;'Parameters for scoring'!R$7,-1,0)</f>
        <v>2</v>
      </c>
      <c r="X465" s="36">
        <f>IF(M465&lt;'Parameters for scoring'!S$9,1,0)+IF(M465&lt;'Parameters for scoring'!S$11,-1,0)+IF(M465&lt;'Parameters for scoring'!S$8,1,0)+IF(M465&lt;'Parameters for scoring'!S$12,-1,0)+IF(M465&lt;'Parameters for scoring'!S$7,1,0)+IF(M465&lt;'Parameters for scoring'!S$13,-2,0)+IF(M465&gt;'Parameters for scoring'!S$7,-1,0)</f>
        <v>1</v>
      </c>
      <c r="Y465" s="36">
        <f>IF(N465&lt;'Parameters for scoring'!T$9,1,0)+IF(N465&lt;'Parameters for scoring'!T$11,-1,0)+IF(N465&lt;'Parameters for scoring'!T$8,1,0)+IF(N465&lt;'Parameters for scoring'!T$12,-1,0)+IF(N465&lt;'Parameters for scoring'!T$7,1,0)+IF(N465&lt;'Parameters for scoring'!T$13,-2,0)+IF(N465&gt;'Parameters for scoring'!T$7,-1,0)</f>
        <v>2</v>
      </c>
      <c r="Z465" s="36">
        <f>SUM(P465:U465)/2+V465+SUM(W465:X465)/2+Y465</f>
        <v>12</v>
      </c>
      <c r="AA465" s="39" t="s">
        <v>57</v>
      </c>
    </row>
    <row r="466" spans="1:27" x14ac:dyDescent="0.25">
      <c r="A466" s="42" t="str">
        <f>HYPERLINK("Structures\MMV1010040.png","MMV1010040")</f>
        <v>MMV1010040</v>
      </c>
      <c r="B466" t="s">
        <v>1689</v>
      </c>
      <c r="C466" t="s">
        <v>1690</v>
      </c>
      <c r="D466" t="s">
        <v>1691</v>
      </c>
      <c r="E466">
        <v>376.45</v>
      </c>
      <c r="F466" s="41">
        <v>0.76923076923076927</v>
      </c>
      <c r="G466">
        <v>4</v>
      </c>
      <c r="H466">
        <v>4</v>
      </c>
      <c r="I466">
        <v>1</v>
      </c>
      <c r="J466">
        <v>78.67</v>
      </c>
      <c r="K466">
        <v>0</v>
      </c>
      <c r="L466">
        <v>4.63</v>
      </c>
      <c r="M466">
        <v>-5.91</v>
      </c>
      <c r="N466">
        <v>4.63</v>
      </c>
      <c r="O466" t="s">
        <v>1688</v>
      </c>
      <c r="P466" s="36">
        <f>IF(E466&lt;'Parameters for scoring'!O$9,1,0)+IF(E466&lt;'Parameters for scoring'!O$11,-1,0)+IF(E466&lt;'Parameters for scoring'!O$8,1,0)+IF(E466&lt;'Parameters for scoring'!O$12,-1,0)+IF(E466&lt;'Parameters for scoring'!O$7,1,0)+IF(E466&lt;'Parameters for scoring'!O$13,-2,0)+IF(E466&gt;'Parameters for scoring'!O$7,-1,0)</f>
        <v>3</v>
      </c>
      <c r="Q466" s="36">
        <f>IF(F466&lt;'Parameters for scoring'!P$9,1,0)+IF(F466&lt;'Parameters for scoring'!P$11,-1,0)+IF(F466&lt;'Parameters for scoring'!P$8,1,0)+IF(F466&lt;'Parameters for scoring'!P$12,-1,0)+IF(F466&lt;'Parameters for scoring'!P$7,1,0)+IF(F466&lt;'Parameters for scoring'!P$12,-2,0)+IF(F466&gt;'Parameters for scoring'!P$7,-1,0)</f>
        <v>-1</v>
      </c>
      <c r="R466" s="36">
        <f>IF(G466='Parameters for scoring'!$U$8,3,0)+IF(G466='Parameters for scoring'!$U$7,2,0)+IF(G466='Parameters for scoring'!$U$10, 1,0)+IF(G466='Parameters for scoring'!$U$9,2,0)+IF(G466='Parameters for scoring'!$U$6,1,0)+IF(G466&gt;'Parameters for scoring'!$U$6,-1,0)+IF(G466&lt;'[1]Parameters for scoring'!$U$10,-1,0)</f>
        <v>2</v>
      </c>
      <c r="S466" s="36">
        <f>IF(H466='Parameters for scoring'!V$8,3,0)+IF(H466='Parameters for scoring'!V$7,2,0)+IF(H466='Parameters for scoring'!V$9,2,0)+IF(H466='Parameters for scoring'!V$6,1,0)+IF(H466='Parameters for scoring'!V$10,1,0)+IF(H466&gt;'Parameters for scoring'!V$6,-1,0)</f>
        <v>1</v>
      </c>
      <c r="T466" s="36">
        <f>IF(I466='Parameters for scoring'!W$8,3,0)+IF(I466='Parameters for scoring'!W$7,2,0)+IF(I466='Parameters for scoring'!W$6,1,0)+IF(I466&gt;'Parameters for scoring'!W$6,-1,0)</f>
        <v>2</v>
      </c>
      <c r="U466" s="36">
        <f>IF(J466&lt;'Parameters for scoring'!Q$9,1,0)+IF(J466&lt;'Parameters for scoring'!Q$11,-1,0)+IF(J466&lt;'Parameters for scoring'!Q$8,1,0)+IF(J466&lt;'Parameters for scoring'!Q$11,-1,0)+IF(J466&lt;'Parameters for scoring'!Q$7,1,0)+IF(J466&lt;'Parameters for scoring'!Q$11,-2,0)+IF(J466&gt;'Parameters for scoring'!Q$7,-1,0)</f>
        <v>3</v>
      </c>
      <c r="V466" s="36">
        <f>IF(K466=-1, 2,0)+IF(K466=0,3,0)+IF(K466=1, -2,0)+IF(K466&gt;1,-3,0)+IF(K466=-2, 1,0)+IF(K466&lt;-2, -1,0)</f>
        <v>3</v>
      </c>
      <c r="W466" s="36">
        <f>IF(L466&lt;'Parameters for scoring'!R$9,1,0)+IF(L466&lt;'Parameters for scoring'!R$11,-1,0)+IF(L466&lt;'Parameters for scoring'!R$8,1,0)+IF(L466&lt;'Parameters for scoring'!R$12,-1,0)+IF(L466&lt;'Parameters for scoring'!R$7,1,0)+IF(L466&lt;'Parameters for scoring'!R$13,-2,0)+IF(L466&gt;'Parameters for scoring'!R$7,-1,0)</f>
        <v>2</v>
      </c>
      <c r="X466" s="36">
        <f>IF(M466&lt;'Parameters for scoring'!S$9,1,0)+IF(M466&lt;'Parameters for scoring'!S$11,-1,0)+IF(M466&lt;'Parameters for scoring'!S$8,1,0)+IF(M466&lt;'Parameters for scoring'!S$12,-1,0)+IF(M466&lt;'Parameters for scoring'!S$7,1,0)+IF(M466&lt;'Parameters for scoring'!S$13,-2,0)+IF(M466&gt;'Parameters for scoring'!S$7,-1,0)</f>
        <v>2</v>
      </c>
      <c r="Y466" s="36">
        <f>IF(N466&lt;'Parameters for scoring'!T$9,1,0)+IF(N466&lt;'Parameters for scoring'!T$11,-1,0)+IF(N466&lt;'Parameters for scoring'!T$8,1,0)+IF(N466&lt;'Parameters for scoring'!T$12,-1,0)+IF(N466&lt;'Parameters for scoring'!T$7,1,0)+IF(N466&lt;'Parameters for scoring'!T$13,-2,0)+IF(N466&gt;'Parameters for scoring'!T$7,-1,0)</f>
        <v>2</v>
      </c>
      <c r="Z466" s="36">
        <f>SUM(P466:U466)/2+V466+SUM(W466:X466)/2+Y466</f>
        <v>12</v>
      </c>
      <c r="AA466" s="39" t="s">
        <v>57</v>
      </c>
    </row>
    <row r="467" spans="1:27" x14ac:dyDescent="0.25">
      <c r="A467" s="42" t="str">
        <f>HYPERLINK("Structures\MMV1537081.png","MMV1537081")</f>
        <v>MMV1537081</v>
      </c>
      <c r="B467" t="s">
        <v>1693</v>
      </c>
      <c r="C467" t="s">
        <v>1694</v>
      </c>
      <c r="D467" t="s">
        <v>1695</v>
      </c>
      <c r="E467">
        <v>358.84</v>
      </c>
      <c r="F467" s="41">
        <v>0.70833333333333337</v>
      </c>
      <c r="G467">
        <v>3</v>
      </c>
      <c r="H467">
        <v>4</v>
      </c>
      <c r="I467">
        <v>1</v>
      </c>
      <c r="J467">
        <v>43.38</v>
      </c>
      <c r="K467">
        <v>0</v>
      </c>
      <c r="L467">
        <v>4.58</v>
      </c>
      <c r="M467">
        <v>-6.4</v>
      </c>
      <c r="N467">
        <v>4.58</v>
      </c>
      <c r="O467" t="s">
        <v>1692</v>
      </c>
      <c r="P467" s="36">
        <f>IF(E467&lt;'Parameters for scoring'!O$9,1,0)+IF(E467&lt;'Parameters for scoring'!O$11,-1,0)+IF(E467&lt;'Parameters for scoring'!O$8,1,0)+IF(E467&lt;'Parameters for scoring'!O$12,-1,0)+IF(E467&lt;'Parameters for scoring'!O$7,1,0)+IF(E467&lt;'Parameters for scoring'!O$13,-2,0)+IF(E467&gt;'Parameters for scoring'!O$7,-1,0)</f>
        <v>3</v>
      </c>
      <c r="Q467" s="36">
        <f>IF(F467&lt;'Parameters for scoring'!P$9,1,0)+IF(F467&lt;'Parameters for scoring'!P$11,-1,0)+IF(F467&lt;'Parameters for scoring'!P$8,1,0)+IF(F467&lt;'Parameters for scoring'!P$12,-1,0)+IF(F467&lt;'Parameters for scoring'!P$7,1,0)+IF(F467&lt;'Parameters for scoring'!P$12,-2,0)+IF(F467&gt;'Parameters for scoring'!P$7,-1,0)</f>
        <v>-1</v>
      </c>
      <c r="R467" s="36">
        <f>IF(G467='Parameters for scoring'!$U$8,3,0)+IF(G467='Parameters for scoring'!$U$7,2,0)+IF(G467='Parameters for scoring'!$U$10, 1,0)+IF(G467='Parameters for scoring'!$U$9,2,0)+IF(G467='Parameters for scoring'!$U$6,1,0)+IF(G467&gt;'Parameters for scoring'!$U$6,-1,0)+IF(G467&lt;'[1]Parameters for scoring'!$U$10,-1,0)</f>
        <v>1</v>
      </c>
      <c r="S467" s="36">
        <f>IF(H467='Parameters for scoring'!V$8,3,0)+IF(H467='Parameters for scoring'!V$7,2,0)+IF(H467='Parameters for scoring'!V$9,2,0)+IF(H467='Parameters for scoring'!V$6,1,0)+IF(H467='Parameters for scoring'!V$10,1,0)+IF(H467&gt;'Parameters for scoring'!V$6,-1,0)</f>
        <v>1</v>
      </c>
      <c r="T467" s="36">
        <f>IF(I467='Parameters for scoring'!W$8,3,0)+IF(I467='Parameters for scoring'!W$7,2,0)+IF(I467='Parameters for scoring'!W$6,1,0)+IF(I467&gt;'Parameters for scoring'!W$6,-1,0)</f>
        <v>2</v>
      </c>
      <c r="U467" s="36">
        <f>IF(J467&lt;'Parameters for scoring'!Q$9,1,0)+IF(J467&lt;'Parameters for scoring'!Q$11,-1,0)+IF(J467&lt;'Parameters for scoring'!Q$8,1,0)+IF(J467&lt;'Parameters for scoring'!Q$11,-1,0)+IF(J467&lt;'Parameters for scoring'!Q$7,1,0)+IF(J467&lt;'Parameters for scoring'!Q$11,-2,0)+IF(J467&gt;'Parameters for scoring'!Q$7,-1,0)</f>
        <v>3</v>
      </c>
      <c r="V467" s="36">
        <f>IF(K467=-1, 2,0)+IF(K467=0,3,0)+IF(K467=1, -2,0)+IF(K467&gt;1,-3,0)+IF(K467=-2, 1,0)+IF(K467&lt;-2, -1,0)</f>
        <v>3</v>
      </c>
      <c r="W467" s="36">
        <f>IF(L467&lt;'Parameters for scoring'!R$9,1,0)+IF(L467&lt;'Parameters for scoring'!R$11,-1,0)+IF(L467&lt;'Parameters for scoring'!R$8,1,0)+IF(L467&lt;'Parameters for scoring'!R$12,-1,0)+IF(L467&lt;'Parameters for scoring'!R$7,1,0)+IF(L467&lt;'Parameters for scoring'!R$13,-2,0)+IF(L467&gt;'Parameters for scoring'!R$7,-1,0)</f>
        <v>3</v>
      </c>
      <c r="X467" s="36">
        <f>IF(M467&lt;'Parameters for scoring'!S$9,1,0)+IF(M467&lt;'Parameters for scoring'!S$11,-1,0)+IF(M467&lt;'Parameters for scoring'!S$8,1,0)+IF(M467&lt;'Parameters for scoring'!S$12,-1,0)+IF(M467&lt;'Parameters for scoring'!S$7,1,0)+IF(M467&lt;'Parameters for scoring'!S$13,-2,0)+IF(M467&gt;'Parameters for scoring'!S$7,-1,0)</f>
        <v>2</v>
      </c>
      <c r="Y467" s="36">
        <f>IF(N467&lt;'Parameters for scoring'!T$9,1,0)+IF(N467&lt;'Parameters for scoring'!T$11,-1,0)+IF(N467&lt;'Parameters for scoring'!T$8,1,0)+IF(N467&lt;'Parameters for scoring'!T$12,-1,0)+IF(N467&lt;'Parameters for scoring'!T$7,1,0)+IF(N467&lt;'Parameters for scoring'!T$13,-2,0)+IF(N467&gt;'Parameters for scoring'!T$7,-1,0)</f>
        <v>2</v>
      </c>
      <c r="Z467" s="36">
        <f>SUM(P467:U467)/2+V467+SUM(W467:X467)/2+Y467</f>
        <v>12</v>
      </c>
      <c r="AA467" s="39" t="s">
        <v>57</v>
      </c>
    </row>
    <row r="468" spans="1:27" x14ac:dyDescent="0.25">
      <c r="A468" s="42" t="str">
        <f>HYPERLINK("Structures\MMV1185795.png","MMV1185795")</f>
        <v>MMV1185795</v>
      </c>
      <c r="B468" t="s">
        <v>1697</v>
      </c>
      <c r="C468" t="s">
        <v>1698</v>
      </c>
      <c r="D468" t="s">
        <v>1699</v>
      </c>
      <c r="E468">
        <v>281.38</v>
      </c>
      <c r="F468" s="41">
        <v>0.85</v>
      </c>
      <c r="G468">
        <v>3</v>
      </c>
      <c r="H468">
        <v>3</v>
      </c>
      <c r="I468">
        <v>1</v>
      </c>
      <c r="J468">
        <v>37.81</v>
      </c>
      <c r="K468">
        <v>0</v>
      </c>
      <c r="L468">
        <v>5.19</v>
      </c>
      <c r="M468">
        <v>-5.43</v>
      </c>
      <c r="N468">
        <v>5.19</v>
      </c>
      <c r="O468" t="s">
        <v>1696</v>
      </c>
      <c r="P468" s="36">
        <f>IF(E468&lt;'Parameters for scoring'!O$9,1,0)+IF(E468&lt;'Parameters for scoring'!O$11,-1,0)+IF(E468&lt;'Parameters for scoring'!O$8,1,0)+IF(E468&lt;'Parameters for scoring'!O$12,-1,0)+IF(E468&lt;'Parameters for scoring'!O$7,1,0)+IF(E468&lt;'Parameters for scoring'!O$13,-2,0)+IF(E468&gt;'Parameters for scoring'!O$7,-1,0)</f>
        <v>3</v>
      </c>
      <c r="Q468" s="36">
        <f>IF(F468&lt;'Parameters for scoring'!P$9,1,0)+IF(F468&lt;'Parameters for scoring'!P$11,-1,0)+IF(F468&lt;'Parameters for scoring'!P$8,1,0)+IF(F468&lt;'Parameters for scoring'!P$12,-1,0)+IF(F468&lt;'Parameters for scoring'!P$7,1,0)+IF(F468&lt;'Parameters for scoring'!P$12,-2,0)+IF(F468&gt;'Parameters for scoring'!P$7,-1,0)</f>
        <v>-1</v>
      </c>
      <c r="R468" s="36">
        <f>IF(G468='Parameters for scoring'!$U$8,3,0)+IF(G468='Parameters for scoring'!$U$7,2,0)+IF(G468='Parameters for scoring'!$U$10, 1,0)+IF(G468='Parameters for scoring'!$U$9,2,0)+IF(G468='Parameters for scoring'!$U$6,1,0)+IF(G468&gt;'Parameters for scoring'!$U$6,-1,0)+IF(G468&lt;'[1]Parameters for scoring'!$U$10,-1,0)</f>
        <v>1</v>
      </c>
      <c r="S468" s="36">
        <f>IF(H468='Parameters for scoring'!V$8,3,0)+IF(H468='Parameters for scoring'!V$7,2,0)+IF(H468='Parameters for scoring'!V$9,2,0)+IF(H468='Parameters for scoring'!V$6,1,0)+IF(H468='Parameters for scoring'!V$10,1,0)+IF(H468&gt;'Parameters for scoring'!V$6,-1,0)</f>
        <v>2</v>
      </c>
      <c r="T468" s="36">
        <f>IF(I468='Parameters for scoring'!W$8,3,0)+IF(I468='Parameters for scoring'!W$7,2,0)+IF(I468='Parameters for scoring'!W$6,1,0)+IF(I468&gt;'Parameters for scoring'!W$6,-1,0)</f>
        <v>2</v>
      </c>
      <c r="U468" s="36">
        <f>IF(J468&lt;'Parameters for scoring'!Q$9,1,0)+IF(J468&lt;'Parameters for scoring'!Q$11,-1,0)+IF(J468&lt;'Parameters for scoring'!Q$8,1,0)+IF(J468&lt;'Parameters for scoring'!Q$11,-1,0)+IF(J468&lt;'Parameters for scoring'!Q$7,1,0)+IF(J468&lt;'Parameters for scoring'!Q$11,-2,0)+IF(J468&gt;'Parameters for scoring'!Q$7,-1,0)</f>
        <v>3</v>
      </c>
      <c r="V468" s="36">
        <f>IF(K468=-1, 2,0)+IF(K468=0,3,0)+IF(K468=1, -2,0)+IF(K468&gt;1,-3,0)+IF(K468=-2, 1,0)+IF(K468&lt;-2, -1,0)</f>
        <v>3</v>
      </c>
      <c r="W468" s="36">
        <f>IF(L468&lt;'Parameters for scoring'!R$9,1,0)+IF(L468&lt;'Parameters for scoring'!R$11,-1,0)+IF(L468&lt;'Parameters for scoring'!R$8,1,0)+IF(L468&lt;'Parameters for scoring'!R$12,-1,0)+IF(L468&lt;'Parameters for scoring'!R$7,1,0)+IF(L468&lt;'Parameters for scoring'!R$13,-2,0)+IF(L468&gt;'Parameters for scoring'!R$7,-1,0)</f>
        <v>2</v>
      </c>
      <c r="X468" s="36">
        <f>IF(M468&lt;'Parameters for scoring'!S$9,1,0)+IF(M468&lt;'Parameters for scoring'!S$11,-1,0)+IF(M468&lt;'Parameters for scoring'!S$8,1,0)+IF(M468&lt;'Parameters for scoring'!S$12,-1,0)+IF(M468&lt;'Parameters for scoring'!S$7,1,0)+IF(M468&lt;'Parameters for scoring'!S$13,-2,0)+IF(M468&gt;'Parameters for scoring'!S$7,-1,0)</f>
        <v>2</v>
      </c>
      <c r="Y468" s="36">
        <f>IF(N468&lt;'Parameters for scoring'!T$9,1,0)+IF(N468&lt;'Parameters for scoring'!T$11,-1,0)+IF(N468&lt;'Parameters for scoring'!T$8,1,0)+IF(N468&lt;'Parameters for scoring'!T$12,-1,0)+IF(N468&lt;'Parameters for scoring'!T$7,1,0)+IF(N468&lt;'Parameters for scoring'!T$13,-2,0)+IF(N468&gt;'Parameters for scoring'!T$7,-1,0)</f>
        <v>2</v>
      </c>
      <c r="Z468" s="36">
        <f>SUM(P468:U468)/2+V468+SUM(W468:X468)/2+Y468</f>
        <v>12</v>
      </c>
      <c r="AA468" s="39" t="s">
        <v>57</v>
      </c>
    </row>
    <row r="469" spans="1:27" x14ac:dyDescent="0.25">
      <c r="A469" s="42" t="str">
        <f>HYPERLINK("Structures\MMV1534349.png","MMV1534349")</f>
        <v>MMV1534349</v>
      </c>
      <c r="B469" t="s">
        <v>1708</v>
      </c>
      <c r="C469" t="s">
        <v>1709</v>
      </c>
      <c r="D469" t="s">
        <v>1710</v>
      </c>
      <c r="E469">
        <v>411.26</v>
      </c>
      <c r="F469" s="17">
        <v>0.61538461538461542</v>
      </c>
      <c r="G469">
        <v>4</v>
      </c>
      <c r="H469">
        <v>5</v>
      </c>
      <c r="I469">
        <v>2</v>
      </c>
      <c r="J469">
        <v>101.1</v>
      </c>
      <c r="K469">
        <v>0</v>
      </c>
      <c r="L469">
        <v>4.13</v>
      </c>
      <c r="M469">
        <v>-5.17</v>
      </c>
      <c r="N469">
        <v>4.13</v>
      </c>
      <c r="O469" t="s">
        <v>1707</v>
      </c>
      <c r="P469" s="36">
        <f>IF(E469&lt;'Parameters for scoring'!O$9,1,0)+IF(E469&lt;'Parameters for scoring'!O$11,-1,0)+IF(E469&lt;'Parameters for scoring'!O$8,1,0)+IF(E469&lt;'Parameters for scoring'!O$12,-1,0)+IF(E469&lt;'Parameters for scoring'!O$7,1,0)+IF(E469&lt;'Parameters for scoring'!O$13,-2,0)+IF(E469&gt;'Parameters for scoring'!O$7,-1,0)</f>
        <v>2</v>
      </c>
      <c r="Q469" s="36">
        <f>IF(F469&lt;'Parameters for scoring'!P$9,1,0)+IF(F469&lt;'Parameters for scoring'!P$11,-1,0)+IF(F469&lt;'Parameters for scoring'!P$8,1,0)+IF(F469&lt;'Parameters for scoring'!P$12,-1,0)+IF(F469&lt;'Parameters for scoring'!P$7,1,0)+IF(F469&lt;'Parameters for scoring'!P$12,-2,0)+IF(F469&gt;'Parameters for scoring'!P$7,-1,0)</f>
        <v>-1</v>
      </c>
      <c r="R469" s="36">
        <f>IF(G469='Parameters for scoring'!$U$8,3,0)+IF(G469='Parameters for scoring'!$U$7,2,0)+IF(G469='Parameters for scoring'!$U$10, 1,0)+IF(G469='Parameters for scoring'!$U$9,2,0)+IF(G469='Parameters for scoring'!$U$6,1,0)+IF(G469&gt;'Parameters for scoring'!$U$6,-1,0)+IF(G469&lt;'[1]Parameters for scoring'!$U$10,-1,0)</f>
        <v>2</v>
      </c>
      <c r="S469" s="36">
        <f>IF(H469='Parameters for scoring'!V$8,3,0)+IF(H469='Parameters for scoring'!V$7,2,0)+IF(H469='Parameters for scoring'!V$9,2,0)+IF(H469='Parameters for scoring'!V$6,1,0)+IF(H469='Parameters for scoring'!V$10,1,0)+IF(H469&gt;'Parameters for scoring'!V$6,-1,0)</f>
        <v>-1</v>
      </c>
      <c r="T469" s="36">
        <f>IF(I469='Parameters for scoring'!W$8,3,0)+IF(I469='Parameters for scoring'!W$7,2,0)+IF(I469='Parameters for scoring'!W$6,1,0)+IF(I469&gt;'Parameters for scoring'!W$6,-1,0)</f>
        <v>1</v>
      </c>
      <c r="U469" s="36">
        <f>IF(J469&lt;'Parameters for scoring'!Q$9,1,0)+IF(J469&lt;'Parameters for scoring'!Q$11,-1,0)+IF(J469&lt;'Parameters for scoring'!Q$8,1,0)+IF(J469&lt;'Parameters for scoring'!Q$11,-1,0)+IF(J469&lt;'Parameters for scoring'!Q$7,1,0)+IF(J469&lt;'Parameters for scoring'!Q$11,-2,0)+IF(J469&gt;'Parameters for scoring'!Q$7,-1,0)</f>
        <v>3</v>
      </c>
      <c r="V469" s="36">
        <f>IF(K469=-1, 2,0)+IF(K469=0,3,0)+IF(K469=1, -2,0)+IF(K469&gt;1,-3,0)+IF(K469=-2, 1,0)+IF(K469&lt;-2, -1,0)</f>
        <v>3</v>
      </c>
      <c r="W469" s="36">
        <f>IF(L469&lt;'Parameters for scoring'!R$9,1,0)+IF(L469&lt;'Parameters for scoring'!R$11,-1,0)+IF(L469&lt;'Parameters for scoring'!R$8,1,0)+IF(L469&lt;'Parameters for scoring'!R$12,-1,0)+IF(L469&lt;'Parameters for scoring'!R$7,1,0)+IF(L469&lt;'Parameters for scoring'!R$13,-2,0)+IF(L469&gt;'Parameters for scoring'!R$7,-1,0)</f>
        <v>3</v>
      </c>
      <c r="X469" s="36">
        <f>IF(M469&lt;'Parameters for scoring'!S$9,1,0)+IF(M469&lt;'Parameters for scoring'!S$11,-1,0)+IF(M469&lt;'Parameters for scoring'!S$8,1,0)+IF(M469&lt;'Parameters for scoring'!S$12,-1,0)+IF(M469&lt;'Parameters for scoring'!S$7,1,0)+IF(M469&lt;'Parameters for scoring'!S$13,-2,0)+IF(M469&gt;'Parameters for scoring'!S$7,-1,0)</f>
        <v>3</v>
      </c>
      <c r="Y469" s="36">
        <f>IF(N469&lt;'Parameters for scoring'!T$9,1,0)+IF(N469&lt;'Parameters for scoring'!T$11,-1,0)+IF(N469&lt;'Parameters for scoring'!T$8,1,0)+IF(N469&lt;'Parameters for scoring'!T$12,-1,0)+IF(N469&lt;'Parameters for scoring'!T$7,1,0)+IF(N469&lt;'Parameters for scoring'!T$13,-2,0)+IF(N469&gt;'Parameters for scoring'!T$7,-1,0)</f>
        <v>3</v>
      </c>
      <c r="Z469" s="36">
        <f>SUM(P469:U469)/2+V469+SUM(W469:X469)/2+Y469</f>
        <v>12</v>
      </c>
      <c r="AA469" s="39" t="s">
        <v>57</v>
      </c>
    </row>
    <row r="470" spans="1:27" x14ac:dyDescent="0.25">
      <c r="A470" s="42" t="str">
        <f>HYPERLINK("Structures\MMV1189721.png","MMV1189721")</f>
        <v>MMV1189721</v>
      </c>
      <c r="B470" t="s">
        <v>1744</v>
      </c>
      <c r="C470" t="s">
        <v>1745</v>
      </c>
      <c r="D470" t="s">
        <v>1746</v>
      </c>
      <c r="E470">
        <v>305.34100000000001</v>
      </c>
      <c r="F470" s="17">
        <v>0.82608695652173914</v>
      </c>
      <c r="G470">
        <v>4</v>
      </c>
      <c r="H470">
        <v>5</v>
      </c>
      <c r="I470">
        <v>2</v>
      </c>
      <c r="J470">
        <v>75.72</v>
      </c>
      <c r="K470">
        <v>0</v>
      </c>
      <c r="L470">
        <v>2.67</v>
      </c>
      <c r="M470">
        <v>-5.34</v>
      </c>
      <c r="N470">
        <v>2.68</v>
      </c>
      <c r="O470" t="s">
        <v>1743</v>
      </c>
      <c r="P470" s="36">
        <f>IF(E470&lt;'Parameters for scoring'!O$9,1,0)+IF(E470&lt;'Parameters for scoring'!O$11,-1,0)+IF(E470&lt;'Parameters for scoring'!O$8,1,0)+IF(E470&lt;'Parameters for scoring'!O$12,-1,0)+IF(E470&lt;'Parameters for scoring'!O$7,1,0)+IF(E470&lt;'Parameters for scoring'!O$13,-2,0)+IF(E470&gt;'Parameters for scoring'!O$7,-1,0)</f>
        <v>3</v>
      </c>
      <c r="Q470" s="36">
        <f>IF(F470&lt;'Parameters for scoring'!P$9,1,0)+IF(F470&lt;'Parameters for scoring'!P$11,-1,0)+IF(F470&lt;'Parameters for scoring'!P$8,1,0)+IF(F470&lt;'Parameters for scoring'!P$12,-1,0)+IF(F470&lt;'Parameters for scoring'!P$7,1,0)+IF(F470&lt;'Parameters for scoring'!P$12,-2,0)+IF(F470&gt;'Parameters for scoring'!P$7,-1,0)</f>
        <v>-1</v>
      </c>
      <c r="R470" s="36">
        <f>IF(G470='Parameters for scoring'!$U$8,3,0)+IF(G470='Parameters for scoring'!$U$7,2,0)+IF(G470='Parameters for scoring'!$U$10, 1,0)+IF(G470='Parameters for scoring'!$U$9,2,0)+IF(G470='Parameters for scoring'!$U$6,1,0)+IF(G470&gt;'Parameters for scoring'!$U$6,-1,0)+IF(G470&lt;'[1]Parameters for scoring'!$U$10,-1,0)</f>
        <v>2</v>
      </c>
      <c r="S470" s="36">
        <f>IF(H470='Parameters for scoring'!V$8,3,0)+IF(H470='Parameters for scoring'!V$7,2,0)+IF(H470='Parameters for scoring'!V$9,2,0)+IF(H470='Parameters for scoring'!V$6,1,0)+IF(H470='Parameters for scoring'!V$10,1,0)+IF(H470&gt;'Parameters for scoring'!V$6,-1,0)</f>
        <v>-1</v>
      </c>
      <c r="T470" s="36">
        <f>IF(I470='Parameters for scoring'!W$8,3,0)+IF(I470='Parameters for scoring'!W$7,2,0)+IF(I470='Parameters for scoring'!W$6,1,0)+IF(I470&gt;'Parameters for scoring'!W$6,-1,0)</f>
        <v>1</v>
      </c>
      <c r="U470" s="36">
        <f>IF(J470&lt;'Parameters for scoring'!Q$9,1,0)+IF(J470&lt;'Parameters for scoring'!Q$11,-1,0)+IF(J470&lt;'Parameters for scoring'!Q$8,1,0)+IF(J470&lt;'Parameters for scoring'!Q$11,-1,0)+IF(J470&lt;'Parameters for scoring'!Q$7,1,0)+IF(J470&lt;'Parameters for scoring'!Q$11,-2,0)+IF(J470&gt;'Parameters for scoring'!Q$7,-1,0)</f>
        <v>3</v>
      </c>
      <c r="V470" s="36">
        <f>IF(K470=-1, 2,0)+IF(K470=0,3,0)+IF(K470=1, -2,0)+IF(K470&gt;1,-3,0)+IF(K470=-2, 1,0)+IF(K470&lt;-2, -1,0)</f>
        <v>3</v>
      </c>
      <c r="W470" s="36">
        <f>IF(L470&lt;'Parameters for scoring'!R$9,1,0)+IF(L470&lt;'Parameters for scoring'!R$11,-1,0)+IF(L470&lt;'Parameters for scoring'!R$8,1,0)+IF(L470&lt;'Parameters for scoring'!R$12,-1,0)+IF(L470&lt;'Parameters for scoring'!R$7,1,0)+IF(L470&lt;'Parameters for scoring'!R$13,-2,0)+IF(L470&gt;'Parameters for scoring'!R$7,-1,0)</f>
        <v>3</v>
      </c>
      <c r="X470" s="36">
        <f>IF(M470&lt;'Parameters for scoring'!S$9,1,0)+IF(M470&lt;'Parameters for scoring'!S$11,-1,0)+IF(M470&lt;'Parameters for scoring'!S$8,1,0)+IF(M470&lt;'Parameters for scoring'!S$12,-1,0)+IF(M470&lt;'Parameters for scoring'!S$7,1,0)+IF(M470&lt;'Parameters for scoring'!S$13,-2,0)+IF(M470&gt;'Parameters for scoring'!S$7,-1,0)</f>
        <v>2</v>
      </c>
      <c r="Y470" s="36">
        <f>IF(N470&lt;'Parameters for scoring'!T$9,1,0)+IF(N470&lt;'Parameters for scoring'!T$11,-1,0)+IF(N470&lt;'Parameters for scoring'!T$8,1,0)+IF(N470&lt;'Parameters for scoring'!T$12,-1,0)+IF(N470&lt;'Parameters for scoring'!T$7,1,0)+IF(N470&lt;'Parameters for scoring'!T$13,-2,0)+IF(N470&gt;'Parameters for scoring'!T$7,-1,0)</f>
        <v>3</v>
      </c>
      <c r="Z470" s="36">
        <f>SUM(P470:U470)/2+V470+SUM(W470:X470)/2+Y470</f>
        <v>12</v>
      </c>
      <c r="AA470" s="39" t="s">
        <v>57</v>
      </c>
    </row>
    <row r="471" spans="1:27" x14ac:dyDescent="0.25">
      <c r="A471" s="42" t="str">
        <f>HYPERLINK("Structures\MMV1189198.png","MMV1189198")</f>
        <v>MMV1189198</v>
      </c>
      <c r="B471" t="s">
        <v>1775</v>
      </c>
      <c r="C471" t="s">
        <v>1776</v>
      </c>
      <c r="D471" t="s">
        <v>1777</v>
      </c>
      <c r="E471">
        <v>281.37</v>
      </c>
      <c r="F471" s="17">
        <v>0.82352941176470584</v>
      </c>
      <c r="G471">
        <v>3</v>
      </c>
      <c r="H471">
        <v>5</v>
      </c>
      <c r="I471">
        <v>1</v>
      </c>
      <c r="J471">
        <v>63.59</v>
      </c>
      <c r="K471">
        <v>0</v>
      </c>
      <c r="L471">
        <v>2.71</v>
      </c>
      <c r="M471">
        <v>-5.42</v>
      </c>
      <c r="N471">
        <v>2.71</v>
      </c>
      <c r="O471" t="s">
        <v>1774</v>
      </c>
      <c r="P471" s="36">
        <f>IF(E471&lt;'Parameters for scoring'!O$9,1,0)+IF(E471&lt;'Parameters for scoring'!O$11,-1,0)+IF(E471&lt;'Parameters for scoring'!O$8,1,0)+IF(E471&lt;'Parameters for scoring'!O$12,-1,0)+IF(E471&lt;'Parameters for scoring'!O$7,1,0)+IF(E471&lt;'Parameters for scoring'!O$13,-2,0)+IF(E471&gt;'Parameters for scoring'!O$7,-1,0)</f>
        <v>3</v>
      </c>
      <c r="Q471" s="36">
        <f>IF(F471&lt;'Parameters for scoring'!P$9,1,0)+IF(F471&lt;'Parameters for scoring'!P$11,-1,0)+IF(F471&lt;'Parameters for scoring'!P$8,1,0)+IF(F471&lt;'Parameters for scoring'!P$12,-1,0)+IF(F471&lt;'Parameters for scoring'!P$7,1,0)+IF(F471&lt;'Parameters for scoring'!P$12,-2,0)+IF(F471&gt;'Parameters for scoring'!P$7,-1,0)</f>
        <v>-1</v>
      </c>
      <c r="R471" s="36">
        <f>IF(G471='Parameters for scoring'!$U$8,3,0)+IF(G471='Parameters for scoring'!$U$7,2,0)+IF(G471='Parameters for scoring'!$U$10, 1,0)+IF(G471='Parameters for scoring'!$U$9,2,0)+IF(G471='Parameters for scoring'!$U$6,1,0)+IF(G471&gt;'Parameters for scoring'!$U$6,-1,0)+IF(G471&lt;'[1]Parameters for scoring'!$U$10,-1,0)</f>
        <v>1</v>
      </c>
      <c r="S471" s="36">
        <f>IF(H471='Parameters for scoring'!V$8,3,0)+IF(H471='Parameters for scoring'!V$7,2,0)+IF(H471='Parameters for scoring'!V$9,2,0)+IF(H471='Parameters for scoring'!V$6,1,0)+IF(H471='Parameters for scoring'!V$10,1,0)+IF(H471&gt;'Parameters for scoring'!V$6,-1,0)</f>
        <v>-1</v>
      </c>
      <c r="T471" s="36">
        <f>IF(I471='Parameters for scoring'!W$8,3,0)+IF(I471='Parameters for scoring'!W$7,2,0)+IF(I471='Parameters for scoring'!W$6,1,0)+IF(I471&gt;'Parameters for scoring'!W$6,-1,0)</f>
        <v>2</v>
      </c>
      <c r="U471" s="36">
        <f>IF(J471&lt;'Parameters for scoring'!Q$9,1,0)+IF(J471&lt;'Parameters for scoring'!Q$11,-1,0)+IF(J471&lt;'Parameters for scoring'!Q$8,1,0)+IF(J471&lt;'Parameters for scoring'!Q$11,-1,0)+IF(J471&lt;'Parameters for scoring'!Q$7,1,0)+IF(J471&lt;'Parameters for scoring'!Q$11,-2,0)+IF(J471&gt;'Parameters for scoring'!Q$7,-1,0)</f>
        <v>3</v>
      </c>
      <c r="V471" s="36">
        <f>IF(K471=-1, 2,0)+IF(K471=0,3,0)+IF(K471=1, -2,0)+IF(K471&gt;1,-3,0)+IF(K471=-2, 1,0)+IF(K471&lt;-2, -1,0)</f>
        <v>3</v>
      </c>
      <c r="W471" s="36">
        <f>IF(L471&lt;'Parameters for scoring'!R$9,1,0)+IF(L471&lt;'Parameters for scoring'!R$11,-1,0)+IF(L471&lt;'Parameters for scoring'!R$8,1,0)+IF(L471&lt;'Parameters for scoring'!R$12,-1,0)+IF(L471&lt;'Parameters for scoring'!R$7,1,0)+IF(L471&lt;'Parameters for scoring'!R$13,-2,0)+IF(L471&gt;'Parameters for scoring'!R$7,-1,0)</f>
        <v>3</v>
      </c>
      <c r="X471" s="36">
        <f>IF(M471&lt;'Parameters for scoring'!S$9,1,0)+IF(M471&lt;'Parameters for scoring'!S$11,-1,0)+IF(M471&lt;'Parameters for scoring'!S$8,1,0)+IF(M471&lt;'Parameters for scoring'!S$12,-1,0)+IF(M471&lt;'Parameters for scoring'!S$7,1,0)+IF(M471&lt;'Parameters for scoring'!S$13,-2,0)+IF(M471&gt;'Parameters for scoring'!S$7,-1,0)</f>
        <v>2</v>
      </c>
      <c r="Y471" s="36">
        <f>IF(N471&lt;'Parameters for scoring'!T$9,1,0)+IF(N471&lt;'Parameters for scoring'!T$11,-1,0)+IF(N471&lt;'Parameters for scoring'!T$8,1,0)+IF(N471&lt;'Parameters for scoring'!T$12,-1,0)+IF(N471&lt;'Parameters for scoring'!T$7,1,0)+IF(N471&lt;'Parameters for scoring'!T$13,-2,0)+IF(N471&gt;'Parameters for scoring'!T$7,-1,0)</f>
        <v>3</v>
      </c>
      <c r="Z471" s="36">
        <f>SUM(P471:U471)/2+V471+SUM(W471:X471)/2+Y471</f>
        <v>12</v>
      </c>
      <c r="AA471" s="39" t="s">
        <v>57</v>
      </c>
    </row>
    <row r="472" spans="1:27" x14ac:dyDescent="0.25">
      <c r="A472" s="42" t="str">
        <f>HYPERLINK("Structures\MMV1511407.png","MMV1511407")</f>
        <v>MMV1511407</v>
      </c>
      <c r="B472" t="s">
        <v>1830</v>
      </c>
      <c r="C472" t="s">
        <v>1831</v>
      </c>
      <c r="D472" t="s">
        <v>1832</v>
      </c>
      <c r="E472">
        <v>328.41199999999998</v>
      </c>
      <c r="F472" s="41">
        <v>0.5</v>
      </c>
      <c r="G472">
        <v>8</v>
      </c>
      <c r="H472">
        <v>5</v>
      </c>
      <c r="I472">
        <v>2</v>
      </c>
      <c r="J472">
        <v>64.010000000000005</v>
      </c>
      <c r="K472">
        <v>0</v>
      </c>
      <c r="L472">
        <v>2.27</v>
      </c>
      <c r="M472">
        <v>-3.07</v>
      </c>
      <c r="N472">
        <v>2.27</v>
      </c>
      <c r="O472" t="s">
        <v>1829</v>
      </c>
      <c r="P472" s="36">
        <f>IF(E472&lt;'Parameters for scoring'!O$9,1,0)+IF(E472&lt;'Parameters for scoring'!O$11,-1,0)+IF(E472&lt;'Parameters for scoring'!O$8,1,0)+IF(E472&lt;'Parameters for scoring'!O$12,-1,0)+IF(E472&lt;'Parameters for scoring'!O$7,1,0)+IF(E472&lt;'Parameters for scoring'!O$13,-2,0)+IF(E472&gt;'Parameters for scoring'!O$7,-1,0)</f>
        <v>3</v>
      </c>
      <c r="Q472" s="36">
        <f>IF(F472&lt;'Parameters for scoring'!P$9,1,0)+IF(F472&lt;'Parameters for scoring'!P$11,-1,0)+IF(F472&lt;'Parameters for scoring'!P$8,1,0)+IF(F472&lt;'Parameters for scoring'!P$12,-1,0)+IF(F472&lt;'Parameters for scoring'!P$7,1,0)+IF(F472&lt;'Parameters for scoring'!P$12,-2,0)+IF(F472&gt;'Parameters for scoring'!P$7,-1,0)</f>
        <v>1</v>
      </c>
      <c r="R472" s="36">
        <f>IF(G472='Parameters for scoring'!$U$8,3,0)+IF(G472='Parameters for scoring'!$U$7,2,0)+IF(G472='Parameters for scoring'!$U$10, 1,0)+IF(G472='Parameters for scoring'!$U$9,2,0)+IF(G472='Parameters for scoring'!$U$6,1,0)+IF(G472&gt;'Parameters for scoring'!$U$6,-1,0)+IF(G472&lt;'[1]Parameters for scoring'!$U$10,-1,0)</f>
        <v>-1</v>
      </c>
      <c r="S472" s="36">
        <f>IF(H472='Parameters for scoring'!V$8,3,0)+IF(H472='Parameters for scoring'!V$7,2,0)+IF(H472='Parameters for scoring'!V$9,2,0)+IF(H472='Parameters for scoring'!V$6,1,0)+IF(H472='Parameters for scoring'!V$10,1,0)+IF(H472&gt;'Parameters for scoring'!V$6,-1,0)</f>
        <v>-1</v>
      </c>
      <c r="T472" s="36">
        <f>IF(I472='Parameters for scoring'!W$8,3,0)+IF(I472='Parameters for scoring'!W$7,2,0)+IF(I472='Parameters for scoring'!W$6,1,0)+IF(I472&gt;'Parameters for scoring'!W$6,-1,0)</f>
        <v>1</v>
      </c>
      <c r="U472" s="36">
        <f>IF(J472&lt;'Parameters for scoring'!Q$9,1,0)+IF(J472&lt;'Parameters for scoring'!Q$11,-1,0)+IF(J472&lt;'Parameters for scoring'!Q$8,1,0)+IF(J472&lt;'Parameters for scoring'!Q$11,-1,0)+IF(J472&lt;'Parameters for scoring'!Q$7,1,0)+IF(J472&lt;'Parameters for scoring'!Q$11,-2,0)+IF(J472&gt;'Parameters for scoring'!Q$7,-1,0)</f>
        <v>3</v>
      </c>
      <c r="V472" s="36">
        <f>IF(K472=-1, 2,0)+IF(K472=0,3,0)+IF(K472=1, -2,0)+IF(K472&gt;1,-3,0)+IF(K472=-2, 1,0)+IF(K472&lt;-2, -1,0)</f>
        <v>3</v>
      </c>
      <c r="W472" s="36">
        <f>IF(L472&lt;'Parameters for scoring'!R$9,1,0)+IF(L472&lt;'Parameters for scoring'!R$11,-1,0)+IF(L472&lt;'Parameters for scoring'!R$8,1,0)+IF(L472&lt;'Parameters for scoring'!R$12,-1,0)+IF(L472&lt;'Parameters for scoring'!R$7,1,0)+IF(L472&lt;'Parameters for scoring'!R$13,-2,0)+IF(L472&gt;'Parameters for scoring'!R$7,-1,0)</f>
        <v>3</v>
      </c>
      <c r="X472" s="36">
        <f>IF(M472&lt;'Parameters for scoring'!S$9,1,0)+IF(M472&lt;'Parameters for scoring'!S$11,-1,0)+IF(M472&lt;'Parameters for scoring'!S$8,1,0)+IF(M472&lt;'Parameters for scoring'!S$12,-1,0)+IF(M472&lt;'Parameters for scoring'!S$7,1,0)+IF(M472&lt;'Parameters for scoring'!S$13,-2,0)+IF(M472&gt;'Parameters for scoring'!S$7,-1,0)</f>
        <v>3</v>
      </c>
      <c r="Y472" s="36">
        <f>IF(N472&lt;'Parameters for scoring'!T$9,1,0)+IF(N472&lt;'Parameters for scoring'!T$11,-1,0)+IF(N472&lt;'Parameters for scoring'!T$8,1,0)+IF(N472&lt;'Parameters for scoring'!T$12,-1,0)+IF(N472&lt;'Parameters for scoring'!T$7,1,0)+IF(N472&lt;'Parameters for scoring'!T$13,-2,0)+IF(N472&gt;'Parameters for scoring'!T$7,-1,0)</f>
        <v>3</v>
      </c>
      <c r="Z472" s="36">
        <f>SUM(P472:U472)/2+V472+SUM(W472:X472)/2+Y472</f>
        <v>12</v>
      </c>
      <c r="AA472" s="39" t="s">
        <v>57</v>
      </c>
    </row>
    <row r="473" spans="1:27" x14ac:dyDescent="0.25">
      <c r="A473" s="42" t="str">
        <f>HYPERLINK("Structures\MMV1168594.png","MMV1168594")</f>
        <v>MMV1168594</v>
      </c>
      <c r="B473" t="s">
        <v>2003</v>
      </c>
      <c r="C473" t="s">
        <v>2004</v>
      </c>
      <c r="D473" t="s">
        <v>2005</v>
      </c>
      <c r="E473">
        <v>422.48899999999998</v>
      </c>
      <c r="F473" s="17">
        <v>0.5161290322580645</v>
      </c>
      <c r="G473">
        <v>6</v>
      </c>
      <c r="H473">
        <v>5</v>
      </c>
      <c r="I473">
        <v>2</v>
      </c>
      <c r="J473">
        <v>105.14</v>
      </c>
      <c r="K473">
        <v>0</v>
      </c>
      <c r="L473">
        <v>1.22</v>
      </c>
      <c r="M473">
        <v>-3.53</v>
      </c>
      <c r="N473">
        <v>0.89</v>
      </c>
      <c r="O473" t="s">
        <v>2002</v>
      </c>
      <c r="P473" s="36">
        <f>IF(E473&lt;'Parameters for scoring'!O$9,1,0)+IF(E473&lt;'Parameters for scoring'!O$11,-1,0)+IF(E473&lt;'Parameters for scoring'!O$8,1,0)+IF(E473&lt;'Parameters for scoring'!O$12,-1,0)+IF(E473&lt;'Parameters for scoring'!O$7,1,0)+IF(E473&lt;'Parameters for scoring'!O$13,-2,0)+IF(E473&gt;'Parameters for scoring'!O$7,-1,0)</f>
        <v>2</v>
      </c>
      <c r="Q473" s="36">
        <f>IF(F473&lt;'Parameters for scoring'!P$9,1,0)+IF(F473&lt;'Parameters for scoring'!P$11,-1,0)+IF(F473&lt;'Parameters for scoring'!P$8,1,0)+IF(F473&lt;'Parameters for scoring'!P$12,-1,0)+IF(F473&lt;'Parameters for scoring'!P$7,1,0)+IF(F473&lt;'Parameters for scoring'!P$12,-2,0)+IF(F473&gt;'Parameters for scoring'!P$7,-1,0)</f>
        <v>1</v>
      </c>
      <c r="R473" s="36">
        <f>IF(G473='Parameters for scoring'!$U$8,3,0)+IF(G473='Parameters for scoring'!$U$7,2,0)+IF(G473='Parameters for scoring'!$U$10, 1,0)+IF(G473='Parameters for scoring'!$U$9,2,0)+IF(G473='Parameters for scoring'!$U$6,1,0)+IF(G473&gt;'Parameters for scoring'!$U$6,-1,0)+IF(G473&lt;'[1]Parameters for scoring'!$U$10,-1,0)</f>
        <v>2</v>
      </c>
      <c r="S473" s="36">
        <f>IF(H473='Parameters for scoring'!V$8,3,0)+IF(H473='Parameters for scoring'!V$7,2,0)+IF(H473='Parameters for scoring'!V$9,2,0)+IF(H473='Parameters for scoring'!V$6,1,0)+IF(H473='Parameters for scoring'!V$10,1,0)+IF(H473&gt;'Parameters for scoring'!V$6,-1,0)</f>
        <v>-1</v>
      </c>
      <c r="T473" s="36">
        <f>IF(I473='Parameters for scoring'!W$8,3,0)+IF(I473='Parameters for scoring'!W$7,2,0)+IF(I473='Parameters for scoring'!W$6,1,0)+IF(I473&gt;'Parameters for scoring'!W$6,-1,0)</f>
        <v>1</v>
      </c>
      <c r="U473" s="36">
        <f>IF(J473&lt;'Parameters for scoring'!Q$9,1,0)+IF(J473&lt;'Parameters for scoring'!Q$11,-1,0)+IF(J473&lt;'Parameters for scoring'!Q$8,1,0)+IF(J473&lt;'Parameters for scoring'!Q$11,-1,0)+IF(J473&lt;'Parameters for scoring'!Q$7,1,0)+IF(J473&lt;'Parameters for scoring'!Q$11,-2,0)+IF(J473&gt;'Parameters for scoring'!Q$7,-1,0)</f>
        <v>3</v>
      </c>
      <c r="V473" s="36">
        <f>IF(K473=-1, 2,0)+IF(K473=0,3,0)+IF(K473=1, -2,0)+IF(K473&gt;1,-3,0)+IF(K473=-2, 1,0)+IF(K473&lt;-2, -1,0)</f>
        <v>3</v>
      </c>
      <c r="W473" s="36">
        <f>IF(L473&lt;'Parameters for scoring'!R$9,1,0)+IF(L473&lt;'Parameters for scoring'!R$11,-1,0)+IF(L473&lt;'Parameters for scoring'!R$8,1,0)+IF(L473&lt;'Parameters for scoring'!R$12,-1,0)+IF(L473&lt;'Parameters for scoring'!R$7,1,0)+IF(L473&lt;'Parameters for scoring'!R$13,-2,0)+IF(L473&gt;'Parameters for scoring'!R$7,-1,0)</f>
        <v>3</v>
      </c>
      <c r="X473" s="36">
        <f>IF(M473&lt;'Parameters for scoring'!S$9,1,0)+IF(M473&lt;'Parameters for scoring'!S$11,-1,0)+IF(M473&lt;'Parameters for scoring'!S$8,1,0)+IF(M473&lt;'Parameters for scoring'!S$12,-1,0)+IF(M473&lt;'Parameters for scoring'!S$7,1,0)+IF(M473&lt;'Parameters for scoring'!S$13,-2,0)+IF(M473&gt;'Parameters for scoring'!S$7,-1,0)</f>
        <v>3</v>
      </c>
      <c r="Y473" s="36">
        <f>IF(N473&lt;'Parameters for scoring'!T$9,1,0)+IF(N473&lt;'Parameters for scoring'!T$11,-1,0)+IF(N473&lt;'Parameters for scoring'!T$8,1,0)+IF(N473&lt;'Parameters for scoring'!T$12,-1,0)+IF(N473&lt;'Parameters for scoring'!T$7,1,0)+IF(N473&lt;'Parameters for scoring'!T$13,-2,0)+IF(N473&gt;'Parameters for scoring'!T$7,-1,0)</f>
        <v>2</v>
      </c>
      <c r="Z473" s="36">
        <f>SUM(P473:U473)/2+V473+SUM(W473:X473)/2+Y473</f>
        <v>12</v>
      </c>
      <c r="AA473" s="39" t="s">
        <v>57</v>
      </c>
    </row>
    <row r="474" spans="1:27" x14ac:dyDescent="0.25">
      <c r="A474" s="42" t="str">
        <f>HYPERLINK("Structures\MMV1431408.png","MMV1431408")</f>
        <v>MMV1431408</v>
      </c>
      <c r="B474" t="s">
        <v>2031</v>
      </c>
      <c r="C474" t="s">
        <v>2032</v>
      </c>
      <c r="D474" t="s">
        <v>2033</v>
      </c>
      <c r="E474">
        <v>436.55</v>
      </c>
      <c r="F474" s="41">
        <v>0.54838709677419351</v>
      </c>
      <c r="G474">
        <v>7</v>
      </c>
      <c r="H474">
        <v>3</v>
      </c>
      <c r="I474">
        <v>1</v>
      </c>
      <c r="J474">
        <v>61.88</v>
      </c>
      <c r="K474">
        <v>0</v>
      </c>
      <c r="L474">
        <v>6.05</v>
      </c>
      <c r="M474">
        <v>-7.47</v>
      </c>
      <c r="N474">
        <v>5.18</v>
      </c>
      <c r="O474" t="s">
        <v>2030</v>
      </c>
      <c r="P474" s="36">
        <f>IF(E474&lt;'Parameters for scoring'!O$9,1,0)+IF(E474&lt;'Parameters for scoring'!O$11,-1,0)+IF(E474&lt;'Parameters for scoring'!O$8,1,0)+IF(E474&lt;'Parameters for scoring'!O$12,-1,0)+IF(E474&lt;'Parameters for scoring'!O$7,1,0)+IF(E474&lt;'Parameters for scoring'!O$13,-2,0)+IF(E474&gt;'Parameters for scoring'!O$7,-1,0)</f>
        <v>2</v>
      </c>
      <c r="Q474" s="36">
        <f>IF(F474&lt;'Parameters for scoring'!P$9,1,0)+IF(F474&lt;'Parameters for scoring'!P$11,-1,0)+IF(F474&lt;'Parameters for scoring'!P$8,1,0)+IF(F474&lt;'Parameters for scoring'!P$12,-1,0)+IF(F474&lt;'Parameters for scoring'!P$7,1,0)+IF(F474&lt;'Parameters for scoring'!P$12,-2,0)+IF(F474&gt;'Parameters for scoring'!P$7,-1,0)</f>
        <v>1</v>
      </c>
      <c r="R474" s="36">
        <f>IF(G474='Parameters for scoring'!$U$8,3,0)+IF(G474='Parameters for scoring'!$U$7,2,0)+IF(G474='Parameters for scoring'!$U$10, 1,0)+IF(G474='Parameters for scoring'!$U$9,2,0)+IF(G474='Parameters for scoring'!$U$6,1,0)+IF(G474&gt;'Parameters for scoring'!$U$6,-1,0)+IF(G474&lt;'[1]Parameters for scoring'!$U$10,-1,0)</f>
        <v>1</v>
      </c>
      <c r="S474" s="36">
        <f>IF(H474='Parameters for scoring'!V$8,3,0)+IF(H474='Parameters for scoring'!V$7,2,0)+IF(H474='Parameters for scoring'!V$9,2,0)+IF(H474='Parameters for scoring'!V$6,1,0)+IF(H474='Parameters for scoring'!V$10,1,0)+IF(H474&gt;'Parameters for scoring'!V$6,-1,0)</f>
        <v>2</v>
      </c>
      <c r="T474" s="36">
        <f>IF(I474='Parameters for scoring'!W$8,3,0)+IF(I474='Parameters for scoring'!W$7,2,0)+IF(I474='Parameters for scoring'!W$6,1,0)+IF(I474&gt;'Parameters for scoring'!W$6,-1,0)</f>
        <v>2</v>
      </c>
      <c r="U474" s="36">
        <f>IF(J474&lt;'Parameters for scoring'!Q$9,1,0)+IF(J474&lt;'Parameters for scoring'!Q$11,-1,0)+IF(J474&lt;'Parameters for scoring'!Q$8,1,0)+IF(J474&lt;'Parameters for scoring'!Q$11,-1,0)+IF(J474&lt;'Parameters for scoring'!Q$7,1,0)+IF(J474&lt;'Parameters for scoring'!Q$11,-2,0)+IF(J474&gt;'Parameters for scoring'!Q$7,-1,0)</f>
        <v>3</v>
      </c>
      <c r="V474" s="36">
        <f>IF(K474=-1, 2,0)+IF(K474=0,3,0)+IF(K474=1, -2,0)+IF(K474&gt;1,-3,0)+IF(K474=-2, 1,0)+IF(K474&lt;-2, -1,0)</f>
        <v>3</v>
      </c>
      <c r="W474" s="36">
        <f>IF(L474&lt;'Parameters for scoring'!R$9,1,0)+IF(L474&lt;'Parameters for scoring'!R$11,-1,0)+IF(L474&lt;'Parameters for scoring'!R$8,1,0)+IF(L474&lt;'Parameters for scoring'!R$12,-1,0)+IF(L474&lt;'Parameters for scoring'!R$7,1,0)+IF(L474&lt;'Parameters for scoring'!R$13,-2,0)+IF(L474&gt;'Parameters for scoring'!R$7,-1,0)</f>
        <v>2</v>
      </c>
      <c r="X474" s="36">
        <f>IF(M474&lt;'Parameters for scoring'!S$9,1,0)+IF(M474&lt;'Parameters for scoring'!S$11,-1,0)+IF(M474&lt;'Parameters for scoring'!S$8,1,0)+IF(M474&lt;'Parameters for scoring'!S$12,-1,0)+IF(M474&lt;'Parameters for scoring'!S$7,1,0)+IF(M474&lt;'Parameters for scoring'!S$13,-2,0)+IF(M474&gt;'Parameters for scoring'!S$7,-1,0)</f>
        <v>1</v>
      </c>
      <c r="Y474" s="36">
        <f>IF(N474&lt;'Parameters for scoring'!T$9,1,0)+IF(N474&lt;'Parameters for scoring'!T$11,-1,0)+IF(N474&lt;'Parameters for scoring'!T$8,1,0)+IF(N474&lt;'Parameters for scoring'!T$12,-1,0)+IF(N474&lt;'Parameters for scoring'!T$7,1,0)+IF(N474&lt;'Parameters for scoring'!T$13,-2,0)+IF(N474&gt;'Parameters for scoring'!T$7,-1,0)</f>
        <v>2</v>
      </c>
      <c r="Z474" s="36">
        <f>SUM(P474:U474)/2+V474+SUM(W474:X474)/2+Y474</f>
        <v>12</v>
      </c>
      <c r="AA474" s="39" t="s">
        <v>57</v>
      </c>
    </row>
    <row r="475" spans="1:27" x14ac:dyDescent="0.25">
      <c r="A475" s="42" t="str">
        <f>HYPERLINK("Structures\MMV020795.png","MMV020795")</f>
        <v>MMV020795</v>
      </c>
      <c r="B475" t="s">
        <v>2042</v>
      </c>
      <c r="C475" t="s">
        <v>2043</v>
      </c>
      <c r="D475" t="s">
        <v>2044</v>
      </c>
      <c r="E475">
        <v>442.36</v>
      </c>
      <c r="F475" s="41">
        <v>0.5357142857142857</v>
      </c>
      <c r="G475">
        <v>7</v>
      </c>
      <c r="H475">
        <v>4</v>
      </c>
      <c r="I475">
        <v>1</v>
      </c>
      <c r="J475">
        <v>87.21</v>
      </c>
      <c r="K475">
        <v>0</v>
      </c>
      <c r="L475">
        <v>4.83</v>
      </c>
      <c r="M475">
        <v>-5.43</v>
      </c>
      <c r="N475">
        <v>4.83</v>
      </c>
      <c r="O475" t="s">
        <v>2524</v>
      </c>
      <c r="P475" s="36">
        <f>IF(E475&lt;'Parameters for scoring'!O$9,1,0)+IF(E475&lt;'Parameters for scoring'!O$11,-1,0)+IF(E475&lt;'Parameters for scoring'!O$8,1,0)+IF(E475&lt;'Parameters for scoring'!O$12,-1,0)+IF(E475&lt;'Parameters for scoring'!O$7,1,0)+IF(E475&lt;'Parameters for scoring'!O$13,-2,0)+IF(E475&gt;'Parameters for scoring'!O$7,-1,0)</f>
        <v>2</v>
      </c>
      <c r="Q475" s="36">
        <f>IF(F475&lt;'Parameters for scoring'!P$9,1,0)+IF(F475&lt;'Parameters for scoring'!P$11,-1,0)+IF(F475&lt;'Parameters for scoring'!P$8,1,0)+IF(F475&lt;'Parameters for scoring'!P$12,-1,0)+IF(F475&lt;'Parameters for scoring'!P$7,1,0)+IF(F475&lt;'Parameters for scoring'!P$12,-2,0)+IF(F475&gt;'Parameters for scoring'!P$7,-1,0)</f>
        <v>1</v>
      </c>
      <c r="R475" s="36">
        <f>IF(G475='Parameters for scoring'!$U$8,3,0)+IF(G475='Parameters for scoring'!$U$7,2,0)+IF(G475='Parameters for scoring'!$U$10, 1,0)+IF(G475='Parameters for scoring'!$U$9,2,0)+IF(G475='Parameters for scoring'!$U$6,1,0)+IF(G475&gt;'Parameters for scoring'!$U$6,-1,0)+IF(G475&lt;'[1]Parameters for scoring'!$U$10,-1,0)</f>
        <v>1</v>
      </c>
      <c r="S475" s="36">
        <f>IF(H475='Parameters for scoring'!V$8,3,0)+IF(H475='Parameters for scoring'!V$7,2,0)+IF(H475='Parameters for scoring'!V$9,2,0)+IF(H475='Parameters for scoring'!V$6,1,0)+IF(H475='Parameters for scoring'!V$10,1,0)+IF(H475&gt;'Parameters for scoring'!V$6,-1,0)</f>
        <v>1</v>
      </c>
      <c r="T475" s="36">
        <f>IF(I475='Parameters for scoring'!W$8,3,0)+IF(I475='Parameters for scoring'!W$7,2,0)+IF(I475='Parameters for scoring'!W$6,1,0)+IF(I475&gt;'Parameters for scoring'!W$6,-1,0)</f>
        <v>2</v>
      </c>
      <c r="U475" s="36">
        <f>IF(J475&lt;'Parameters for scoring'!Q$9,1,0)+IF(J475&lt;'Parameters for scoring'!Q$11,-1,0)+IF(J475&lt;'Parameters for scoring'!Q$8,1,0)+IF(J475&lt;'Parameters for scoring'!Q$11,-1,0)+IF(J475&lt;'Parameters for scoring'!Q$7,1,0)+IF(J475&lt;'Parameters for scoring'!Q$11,-2,0)+IF(J475&gt;'Parameters for scoring'!Q$7,-1,0)</f>
        <v>3</v>
      </c>
      <c r="V475" s="36">
        <f>IF(K475=-1, 2,0)+IF(K475=0,3,0)+IF(K475=1, -2,0)+IF(K475&gt;1,-3,0)+IF(K475=-2, 1,0)+IF(K475&lt;-2, -1,0)</f>
        <v>3</v>
      </c>
      <c r="W475" s="36">
        <f>IF(L475&lt;'Parameters for scoring'!R$9,1,0)+IF(L475&lt;'Parameters for scoring'!R$11,-1,0)+IF(L475&lt;'Parameters for scoring'!R$8,1,0)+IF(L475&lt;'Parameters for scoring'!R$12,-1,0)+IF(L475&lt;'Parameters for scoring'!R$7,1,0)+IF(L475&lt;'Parameters for scoring'!R$13,-2,0)+IF(L475&gt;'Parameters for scoring'!R$7,-1,0)</f>
        <v>2</v>
      </c>
      <c r="X475" s="36">
        <f>IF(M475&lt;'Parameters for scoring'!S$9,1,0)+IF(M475&lt;'Parameters for scoring'!S$11,-1,0)+IF(M475&lt;'Parameters for scoring'!S$8,1,0)+IF(M475&lt;'Parameters for scoring'!S$12,-1,0)+IF(M475&lt;'Parameters for scoring'!S$7,1,0)+IF(M475&lt;'Parameters for scoring'!S$13,-2,0)+IF(M475&gt;'Parameters for scoring'!S$7,-1,0)</f>
        <v>2</v>
      </c>
      <c r="Y475" s="36">
        <f>IF(N475&lt;'Parameters for scoring'!T$9,1,0)+IF(N475&lt;'Parameters for scoring'!T$11,-1,0)+IF(N475&lt;'Parameters for scoring'!T$8,1,0)+IF(N475&lt;'Parameters for scoring'!T$12,-1,0)+IF(N475&lt;'Parameters for scoring'!T$7,1,0)+IF(N475&lt;'Parameters for scoring'!T$13,-2,0)+IF(N475&gt;'Parameters for scoring'!T$7,-1,0)</f>
        <v>2</v>
      </c>
      <c r="Z475" s="36">
        <f>SUM(P475:U475)/2+V475+SUM(W475:X475)/2+Y475</f>
        <v>12</v>
      </c>
      <c r="AA475" s="39" t="s">
        <v>57</v>
      </c>
    </row>
    <row r="476" spans="1:27" x14ac:dyDescent="0.25">
      <c r="A476" s="42" t="str">
        <f>HYPERLINK("Structures\MMV1050519.png","MMV1050519")</f>
        <v>MMV1050519</v>
      </c>
      <c r="B476" t="s">
        <v>1771</v>
      </c>
      <c r="C476" t="s">
        <v>1772</v>
      </c>
      <c r="D476" t="s">
        <v>1773</v>
      </c>
      <c r="E476">
        <v>180.251</v>
      </c>
      <c r="F476" s="17">
        <v>0.38461538461538464</v>
      </c>
      <c r="G476">
        <v>2</v>
      </c>
      <c r="H476">
        <v>1</v>
      </c>
      <c r="I476">
        <v>1</v>
      </c>
      <c r="J476">
        <v>34.03</v>
      </c>
      <c r="K476">
        <v>0</v>
      </c>
      <c r="L476">
        <v>1.24</v>
      </c>
      <c r="M476">
        <v>-1.08</v>
      </c>
      <c r="N476">
        <v>1.24</v>
      </c>
      <c r="O476" t="s">
        <v>1770</v>
      </c>
      <c r="P476" s="36">
        <f>IF(E476&lt;'Parameters for scoring'!O$9,1,0)+IF(E476&lt;'Parameters for scoring'!O$11,-1,0)+IF(E476&lt;'Parameters for scoring'!O$8,1,0)+IF(E476&lt;'Parameters for scoring'!O$12,-1,0)+IF(E476&lt;'Parameters for scoring'!O$7,1,0)+IF(E476&lt;'Parameters for scoring'!O$13,-2,0)+IF(E476&gt;'Parameters for scoring'!O$7,-1,0)</f>
        <v>2</v>
      </c>
      <c r="Q476" s="36">
        <f>IF(F476&lt;'Parameters for scoring'!P$9,1,0)+IF(F476&lt;'Parameters for scoring'!P$11,-1,0)+IF(F476&lt;'Parameters for scoring'!P$8,1,0)+IF(F476&lt;'Parameters for scoring'!P$12,-1,0)+IF(F476&lt;'Parameters for scoring'!P$7,1,0)+IF(F476&lt;'Parameters for scoring'!P$12,-2,0)+IF(F476&gt;'Parameters for scoring'!P$7,-1,0)</f>
        <v>2</v>
      </c>
      <c r="R476" s="36">
        <f>IF(G476='Parameters for scoring'!$U$8,3,0)+IF(G476='Parameters for scoring'!$U$7,2,0)+IF(G476='Parameters for scoring'!$U$10, 1,0)+IF(G476='Parameters for scoring'!$U$9,2,0)+IF(G476='Parameters for scoring'!$U$6,1,0)+IF(G476&gt;'Parameters for scoring'!$U$6,-1,0)+IF(G476&lt;'[1]Parameters for scoring'!$U$10,-1,0)</f>
        <v>-1</v>
      </c>
      <c r="S476" s="36">
        <f>IF(H476='Parameters for scoring'!V$8,3,0)+IF(H476='Parameters for scoring'!V$7,2,0)+IF(H476='Parameters for scoring'!V$9,2,0)+IF(H476='Parameters for scoring'!V$6,1,0)+IF(H476='Parameters for scoring'!V$10,1,0)+IF(H476&gt;'Parameters for scoring'!V$6,-1,0)</f>
        <v>2</v>
      </c>
      <c r="T476" s="36">
        <f>IF(I476='Parameters for scoring'!W$8,3,0)+IF(I476='Parameters for scoring'!W$7,2,0)+IF(I476='Parameters for scoring'!W$6,1,0)+IF(I476&gt;'Parameters for scoring'!W$6,-1,0)</f>
        <v>2</v>
      </c>
      <c r="U476" s="36">
        <f>IF(J476&lt;'Parameters for scoring'!Q$9,1,0)+IF(J476&lt;'Parameters for scoring'!Q$11,-1,0)+IF(J476&lt;'Parameters for scoring'!Q$8,1,0)+IF(J476&lt;'Parameters for scoring'!Q$11,-1,0)+IF(J476&lt;'Parameters for scoring'!Q$7,1,0)+IF(J476&lt;'Parameters for scoring'!Q$11,-2,0)+IF(J476&gt;'Parameters for scoring'!Q$7,-1,0)</f>
        <v>3</v>
      </c>
      <c r="V476" s="36">
        <f>IF(K476=-1, 2,0)+IF(K476=0,3,0)+IF(K476=1, -2,0)+IF(K476&gt;1,-3,0)+IF(K476=-2, 1,0)+IF(K476&lt;-2, -1,0)</f>
        <v>3</v>
      </c>
      <c r="W476" s="36">
        <f>IF(L476&lt;'Parameters for scoring'!R$9,1,0)+IF(L476&lt;'Parameters for scoring'!R$11,-1,0)+IF(L476&lt;'Parameters for scoring'!R$8,1,0)+IF(L476&lt;'Parameters for scoring'!R$12,-1,0)+IF(L476&lt;'Parameters for scoring'!R$7,1,0)+IF(L476&lt;'Parameters for scoring'!R$13,-2,0)+IF(L476&gt;'Parameters for scoring'!R$7,-1,0)</f>
        <v>3</v>
      </c>
      <c r="X476" s="36">
        <f>IF(M476&lt;'Parameters for scoring'!S$9,1,0)+IF(M476&lt;'Parameters for scoring'!S$11,-1,0)+IF(M476&lt;'Parameters for scoring'!S$8,1,0)+IF(M476&lt;'Parameters for scoring'!S$12,-1,0)+IF(M476&lt;'Parameters for scoring'!S$7,1,0)+IF(M476&lt;'Parameters for scoring'!S$13,-2,0)+IF(M476&gt;'Parameters for scoring'!S$7,-1,0)</f>
        <v>1</v>
      </c>
      <c r="Y476" s="36">
        <f>IF(N476&lt;'Parameters for scoring'!T$9,1,0)+IF(N476&lt;'Parameters for scoring'!T$11,-1,0)+IF(N476&lt;'Parameters for scoring'!T$8,1,0)+IF(N476&lt;'Parameters for scoring'!T$12,-1,0)+IF(N476&lt;'Parameters for scoring'!T$7,1,0)+IF(N476&lt;'Parameters for scoring'!T$13,-2,0)+IF(N476&gt;'Parameters for scoring'!T$7,-1,0)</f>
        <v>2</v>
      </c>
      <c r="Z476" s="36">
        <f>SUM(P476:U476)/2+V476+SUM(W476:X476)/2+Y476</f>
        <v>12</v>
      </c>
      <c r="AA476" s="39" t="s">
        <v>57</v>
      </c>
    </row>
    <row r="477" spans="1:27" x14ac:dyDescent="0.25">
      <c r="A477" s="42" t="str">
        <f>HYPERLINK("Structures\MMV1069255.png","MMV1069255")</f>
        <v>MMV1069255</v>
      </c>
      <c r="B477" t="s">
        <v>2099</v>
      </c>
      <c r="C477" t="s">
        <v>2100</v>
      </c>
      <c r="D477" t="s">
        <v>2101</v>
      </c>
      <c r="E477">
        <v>374.42</v>
      </c>
      <c r="F477" s="41">
        <v>0.46153846153846156</v>
      </c>
      <c r="G477">
        <v>7</v>
      </c>
      <c r="H477">
        <v>5</v>
      </c>
      <c r="I477">
        <v>3</v>
      </c>
      <c r="J477">
        <v>109.02</v>
      </c>
      <c r="K477">
        <v>0</v>
      </c>
      <c r="L477">
        <v>4.24</v>
      </c>
      <c r="M477">
        <v>-5.88</v>
      </c>
      <c r="N477">
        <v>4.26</v>
      </c>
      <c r="O477" t="s">
        <v>2098</v>
      </c>
      <c r="P477" s="36">
        <f>IF(E477&lt;'Parameters for scoring'!O$9,1,0)+IF(E477&lt;'Parameters for scoring'!O$11,-1,0)+IF(E477&lt;'Parameters for scoring'!O$8,1,0)+IF(E477&lt;'Parameters for scoring'!O$12,-1,0)+IF(E477&lt;'Parameters for scoring'!O$7,1,0)+IF(E477&lt;'Parameters for scoring'!O$13,-2,0)+IF(E477&gt;'Parameters for scoring'!O$7,-1,0)</f>
        <v>3</v>
      </c>
      <c r="Q477" s="36">
        <f>IF(F477&lt;'Parameters for scoring'!P$9,1,0)+IF(F477&lt;'Parameters for scoring'!P$11,-1,0)+IF(F477&lt;'Parameters for scoring'!P$8,1,0)+IF(F477&lt;'Parameters for scoring'!P$12,-1,0)+IF(F477&lt;'Parameters for scoring'!P$7,1,0)+IF(F477&lt;'Parameters for scoring'!P$12,-2,0)+IF(F477&gt;'Parameters for scoring'!P$7,-1,0)</f>
        <v>2</v>
      </c>
      <c r="R477" s="36">
        <f>IF(G477='Parameters for scoring'!$U$8,3,0)+IF(G477='Parameters for scoring'!$U$7,2,0)+IF(G477='Parameters for scoring'!$U$10, 1,0)+IF(G477='Parameters for scoring'!$U$9,2,0)+IF(G477='Parameters for scoring'!$U$6,1,0)+IF(G477&gt;'Parameters for scoring'!$U$6,-1,0)+IF(G477&lt;'[1]Parameters for scoring'!$U$10,-1,0)</f>
        <v>1</v>
      </c>
      <c r="S477" s="36">
        <f>IF(H477='Parameters for scoring'!V$8,3,0)+IF(H477='Parameters for scoring'!V$7,2,0)+IF(H477='Parameters for scoring'!V$9,2,0)+IF(H477='Parameters for scoring'!V$6,1,0)+IF(H477='Parameters for scoring'!V$10,1,0)+IF(H477&gt;'Parameters for scoring'!V$6,-1,0)</f>
        <v>-1</v>
      </c>
      <c r="T477" s="36">
        <f>IF(I477='Parameters for scoring'!W$8,3,0)+IF(I477='Parameters for scoring'!W$7,2,0)+IF(I477='Parameters for scoring'!W$6,1,0)+IF(I477&gt;'Parameters for scoring'!W$6,-1,0)</f>
        <v>-1</v>
      </c>
      <c r="U477" s="36">
        <f>IF(J477&lt;'Parameters for scoring'!Q$9,1,0)+IF(J477&lt;'Parameters for scoring'!Q$11,-1,0)+IF(J477&lt;'Parameters for scoring'!Q$8,1,0)+IF(J477&lt;'Parameters for scoring'!Q$11,-1,0)+IF(J477&lt;'Parameters for scoring'!Q$7,1,0)+IF(J477&lt;'Parameters for scoring'!Q$11,-2,0)+IF(J477&gt;'Parameters for scoring'!Q$7,-1,0)</f>
        <v>3</v>
      </c>
      <c r="V477" s="36">
        <f>IF(K477=-1, 2,0)+IF(K477=0,3,0)+IF(K477=1, -2,0)+IF(K477&gt;1,-3,0)+IF(K477=-2, 1,0)+IF(K477&lt;-2, -1,0)</f>
        <v>3</v>
      </c>
      <c r="W477" s="36">
        <f>IF(L477&lt;'Parameters for scoring'!R$9,1,0)+IF(L477&lt;'Parameters for scoring'!R$11,-1,0)+IF(L477&lt;'Parameters for scoring'!R$8,1,0)+IF(L477&lt;'Parameters for scoring'!R$12,-1,0)+IF(L477&lt;'Parameters for scoring'!R$7,1,0)+IF(L477&lt;'Parameters for scoring'!R$13,-2,0)+IF(L477&gt;'Parameters for scoring'!R$7,-1,0)</f>
        <v>3</v>
      </c>
      <c r="X477" s="36">
        <f>IF(M477&lt;'Parameters for scoring'!S$9,1,0)+IF(M477&lt;'Parameters for scoring'!S$11,-1,0)+IF(M477&lt;'Parameters for scoring'!S$8,1,0)+IF(M477&lt;'Parameters for scoring'!S$12,-1,0)+IF(M477&lt;'Parameters for scoring'!S$7,1,0)+IF(M477&lt;'Parameters for scoring'!S$13,-2,0)+IF(M477&gt;'Parameters for scoring'!S$7,-1,0)</f>
        <v>2</v>
      </c>
      <c r="Y477" s="36">
        <f>IF(N477&lt;'Parameters for scoring'!T$9,1,0)+IF(N477&lt;'Parameters for scoring'!T$11,-1,0)+IF(N477&lt;'Parameters for scoring'!T$8,1,0)+IF(N477&lt;'Parameters for scoring'!T$12,-1,0)+IF(N477&lt;'Parameters for scoring'!T$7,1,0)+IF(N477&lt;'Parameters for scoring'!T$13,-2,0)+IF(N477&gt;'Parameters for scoring'!T$7,-1,0)</f>
        <v>3</v>
      </c>
      <c r="Z477" s="36">
        <f>SUM(P477:U477)/2+V477+SUM(W477:X477)/2+Y477</f>
        <v>12</v>
      </c>
      <c r="AA477" s="39" t="s">
        <v>57</v>
      </c>
    </row>
    <row r="478" spans="1:27" x14ac:dyDescent="0.25">
      <c r="A478" s="42" t="str">
        <f>HYPERLINK("Structures\MMV1098418.png","MMV1098418")</f>
        <v>MMV1098418</v>
      </c>
      <c r="B478" t="s">
        <v>2128</v>
      </c>
      <c r="C478" t="s">
        <v>2129</v>
      </c>
      <c r="D478" t="s">
        <v>2130</v>
      </c>
      <c r="E478">
        <v>397.45</v>
      </c>
      <c r="F478" s="17">
        <v>0.37037037037037035</v>
      </c>
      <c r="G478">
        <v>7</v>
      </c>
      <c r="H478">
        <v>5</v>
      </c>
      <c r="I478">
        <v>1</v>
      </c>
      <c r="J478">
        <v>122.57</v>
      </c>
      <c r="K478">
        <v>0</v>
      </c>
      <c r="L478">
        <v>1.03</v>
      </c>
      <c r="M478">
        <v>-2.46</v>
      </c>
      <c r="N478">
        <v>1.03</v>
      </c>
      <c r="O478" t="s">
        <v>2127</v>
      </c>
      <c r="P478" s="36">
        <f>IF(E478&lt;'Parameters for scoring'!O$9,1,0)+IF(E478&lt;'Parameters for scoring'!O$11,-1,0)+IF(E478&lt;'Parameters for scoring'!O$8,1,0)+IF(E478&lt;'Parameters for scoring'!O$12,-1,0)+IF(E478&lt;'Parameters for scoring'!O$7,1,0)+IF(E478&lt;'Parameters for scoring'!O$13,-2,0)+IF(E478&gt;'Parameters for scoring'!O$7,-1,0)</f>
        <v>3</v>
      </c>
      <c r="Q478" s="36">
        <f>IF(F478&lt;'Parameters for scoring'!P$9,1,0)+IF(F478&lt;'Parameters for scoring'!P$11,-1,0)+IF(F478&lt;'Parameters for scoring'!P$8,1,0)+IF(F478&lt;'Parameters for scoring'!P$12,-1,0)+IF(F478&lt;'Parameters for scoring'!P$7,1,0)+IF(F478&lt;'Parameters for scoring'!P$12,-2,0)+IF(F478&gt;'Parameters for scoring'!P$7,-1,0)</f>
        <v>2</v>
      </c>
      <c r="R478" s="36">
        <f>IF(G478='Parameters for scoring'!$U$8,3,0)+IF(G478='Parameters for scoring'!$U$7,2,0)+IF(G478='Parameters for scoring'!$U$10, 1,0)+IF(G478='Parameters for scoring'!$U$9,2,0)+IF(G478='Parameters for scoring'!$U$6,1,0)+IF(G478&gt;'Parameters for scoring'!$U$6,-1,0)+IF(G478&lt;'[1]Parameters for scoring'!$U$10,-1,0)</f>
        <v>1</v>
      </c>
      <c r="S478" s="36">
        <f>IF(H478='Parameters for scoring'!V$8,3,0)+IF(H478='Parameters for scoring'!V$7,2,0)+IF(H478='Parameters for scoring'!V$9,2,0)+IF(H478='Parameters for scoring'!V$6,1,0)+IF(H478='Parameters for scoring'!V$10,1,0)+IF(H478&gt;'Parameters for scoring'!V$6,-1,0)</f>
        <v>-1</v>
      </c>
      <c r="T478" s="36">
        <f>IF(I478='Parameters for scoring'!W$8,3,0)+IF(I478='Parameters for scoring'!W$7,2,0)+IF(I478='Parameters for scoring'!W$6,1,0)+IF(I478&gt;'Parameters for scoring'!W$6,-1,0)</f>
        <v>2</v>
      </c>
      <c r="U478" s="36">
        <f>IF(J478&lt;'Parameters for scoring'!Q$9,1,0)+IF(J478&lt;'Parameters for scoring'!Q$11,-1,0)+IF(J478&lt;'Parameters for scoring'!Q$8,1,0)+IF(J478&lt;'Parameters for scoring'!Q$11,-1,0)+IF(J478&lt;'Parameters for scoring'!Q$7,1,0)+IF(J478&lt;'Parameters for scoring'!Q$11,-2,0)+IF(J478&gt;'Parameters for scoring'!Q$7,-1,0)</f>
        <v>2</v>
      </c>
      <c r="V478" s="36">
        <f>IF(K478=-1, 2,0)+IF(K478=0,3,0)+IF(K478=1, -2,0)+IF(K478&gt;1,-3,0)+IF(K478=-2, 1,0)+IF(K478&lt;-2, -1,0)</f>
        <v>3</v>
      </c>
      <c r="W478" s="36">
        <f>IF(L478&lt;'Parameters for scoring'!R$9,1,0)+IF(L478&lt;'Parameters for scoring'!R$11,-1,0)+IF(L478&lt;'Parameters for scoring'!R$8,1,0)+IF(L478&lt;'Parameters for scoring'!R$12,-1,0)+IF(L478&lt;'Parameters for scoring'!R$7,1,0)+IF(L478&lt;'Parameters for scoring'!R$13,-2,0)+IF(L478&gt;'Parameters for scoring'!R$7,-1,0)</f>
        <v>3</v>
      </c>
      <c r="X478" s="36">
        <f>IF(M478&lt;'Parameters for scoring'!S$9,1,0)+IF(M478&lt;'Parameters for scoring'!S$11,-1,0)+IF(M478&lt;'Parameters for scoring'!S$8,1,0)+IF(M478&lt;'Parameters for scoring'!S$12,-1,0)+IF(M478&lt;'Parameters for scoring'!S$7,1,0)+IF(M478&lt;'Parameters for scoring'!S$13,-2,0)+IF(M478&gt;'Parameters for scoring'!S$7,-1,0)</f>
        <v>2</v>
      </c>
      <c r="Y478" s="36">
        <f>IF(N478&lt;'Parameters for scoring'!T$9,1,0)+IF(N478&lt;'Parameters for scoring'!T$11,-1,0)+IF(N478&lt;'Parameters for scoring'!T$8,1,0)+IF(N478&lt;'Parameters for scoring'!T$12,-1,0)+IF(N478&lt;'Parameters for scoring'!T$7,1,0)+IF(N478&lt;'Parameters for scoring'!T$13,-2,0)+IF(N478&gt;'Parameters for scoring'!T$7,-1,0)</f>
        <v>2</v>
      </c>
      <c r="Z478" s="36">
        <f>SUM(P478:U478)/2+V478+SUM(W478:X478)/2+Y478</f>
        <v>12</v>
      </c>
      <c r="AA478" s="39" t="s">
        <v>57</v>
      </c>
    </row>
    <row r="479" spans="1:27" x14ac:dyDescent="0.25">
      <c r="A479" s="42" t="str">
        <f>HYPERLINK("Structures\MMV1169220.png","MMV1169220")</f>
        <v>MMV1169220</v>
      </c>
      <c r="B479" t="s">
        <v>2147</v>
      </c>
      <c r="C479" t="s">
        <v>2148</v>
      </c>
      <c r="D479" t="s">
        <v>2149</v>
      </c>
      <c r="E479">
        <v>448.52699999999999</v>
      </c>
      <c r="F479" s="17">
        <v>0.48484848484848486</v>
      </c>
      <c r="G479">
        <v>7</v>
      </c>
      <c r="H479">
        <v>5</v>
      </c>
      <c r="I479">
        <v>2</v>
      </c>
      <c r="J479">
        <v>105.14</v>
      </c>
      <c r="K479">
        <v>0</v>
      </c>
      <c r="L479">
        <v>1.62</v>
      </c>
      <c r="M479">
        <v>-3.91</v>
      </c>
      <c r="N479">
        <v>1.29</v>
      </c>
      <c r="O479" t="s">
        <v>2146</v>
      </c>
      <c r="P479" s="36">
        <f>IF(E479&lt;'Parameters for scoring'!O$9,1,0)+IF(E479&lt;'Parameters for scoring'!O$11,-1,0)+IF(E479&lt;'Parameters for scoring'!O$8,1,0)+IF(E479&lt;'Parameters for scoring'!O$12,-1,0)+IF(E479&lt;'Parameters for scoring'!O$7,1,0)+IF(E479&lt;'Parameters for scoring'!O$13,-2,0)+IF(E479&gt;'Parameters for scoring'!O$7,-1,0)</f>
        <v>2</v>
      </c>
      <c r="Q479" s="36">
        <f>IF(F479&lt;'Parameters for scoring'!P$9,1,0)+IF(F479&lt;'Parameters for scoring'!P$11,-1,0)+IF(F479&lt;'Parameters for scoring'!P$8,1,0)+IF(F479&lt;'Parameters for scoring'!P$12,-1,0)+IF(F479&lt;'Parameters for scoring'!P$7,1,0)+IF(F479&lt;'Parameters for scoring'!P$12,-2,0)+IF(F479&gt;'Parameters for scoring'!P$7,-1,0)</f>
        <v>2</v>
      </c>
      <c r="R479" s="36">
        <f>IF(G479='Parameters for scoring'!$U$8,3,0)+IF(G479='Parameters for scoring'!$U$7,2,0)+IF(G479='Parameters for scoring'!$U$10, 1,0)+IF(G479='Parameters for scoring'!$U$9,2,0)+IF(G479='Parameters for scoring'!$U$6,1,0)+IF(G479&gt;'Parameters for scoring'!$U$6,-1,0)+IF(G479&lt;'[1]Parameters for scoring'!$U$10,-1,0)</f>
        <v>1</v>
      </c>
      <c r="S479" s="36">
        <f>IF(H479='Parameters for scoring'!V$8,3,0)+IF(H479='Parameters for scoring'!V$7,2,0)+IF(H479='Parameters for scoring'!V$9,2,0)+IF(H479='Parameters for scoring'!V$6,1,0)+IF(H479='Parameters for scoring'!V$10,1,0)+IF(H479&gt;'Parameters for scoring'!V$6,-1,0)</f>
        <v>-1</v>
      </c>
      <c r="T479" s="36">
        <f>IF(I479='Parameters for scoring'!W$8,3,0)+IF(I479='Parameters for scoring'!W$7,2,0)+IF(I479='Parameters for scoring'!W$6,1,0)+IF(I479&gt;'Parameters for scoring'!W$6,-1,0)</f>
        <v>1</v>
      </c>
      <c r="U479" s="36">
        <f>IF(J479&lt;'Parameters for scoring'!Q$9,1,0)+IF(J479&lt;'Parameters for scoring'!Q$11,-1,0)+IF(J479&lt;'Parameters for scoring'!Q$8,1,0)+IF(J479&lt;'Parameters for scoring'!Q$11,-1,0)+IF(J479&lt;'Parameters for scoring'!Q$7,1,0)+IF(J479&lt;'Parameters for scoring'!Q$11,-2,0)+IF(J479&gt;'Parameters for scoring'!Q$7,-1,0)</f>
        <v>3</v>
      </c>
      <c r="V479" s="36">
        <f>IF(K479=-1, 2,0)+IF(K479=0,3,0)+IF(K479=1, -2,0)+IF(K479&gt;1,-3,0)+IF(K479=-2, 1,0)+IF(K479&lt;-2, -1,0)</f>
        <v>3</v>
      </c>
      <c r="W479" s="36">
        <f>IF(L479&lt;'Parameters for scoring'!R$9,1,0)+IF(L479&lt;'Parameters for scoring'!R$11,-1,0)+IF(L479&lt;'Parameters for scoring'!R$8,1,0)+IF(L479&lt;'Parameters for scoring'!R$12,-1,0)+IF(L479&lt;'Parameters for scoring'!R$7,1,0)+IF(L479&lt;'Parameters for scoring'!R$13,-2,0)+IF(L479&gt;'Parameters for scoring'!R$7,-1,0)</f>
        <v>3</v>
      </c>
      <c r="X479" s="36">
        <f>IF(M479&lt;'Parameters for scoring'!S$9,1,0)+IF(M479&lt;'Parameters for scoring'!S$11,-1,0)+IF(M479&lt;'Parameters for scoring'!S$8,1,0)+IF(M479&lt;'Parameters for scoring'!S$12,-1,0)+IF(M479&lt;'Parameters for scoring'!S$7,1,0)+IF(M479&lt;'Parameters for scoring'!S$13,-2,0)+IF(M479&gt;'Parameters for scoring'!S$7,-1,0)</f>
        <v>3</v>
      </c>
      <c r="Y479" s="36">
        <f>IF(N479&lt;'Parameters for scoring'!T$9,1,0)+IF(N479&lt;'Parameters for scoring'!T$11,-1,0)+IF(N479&lt;'Parameters for scoring'!T$8,1,0)+IF(N479&lt;'Parameters for scoring'!T$12,-1,0)+IF(N479&lt;'Parameters for scoring'!T$7,1,0)+IF(N479&lt;'Parameters for scoring'!T$13,-2,0)+IF(N479&gt;'Parameters for scoring'!T$7,-1,0)</f>
        <v>2</v>
      </c>
      <c r="Z479" s="36">
        <f>SUM(P479:U479)/2+V479+SUM(W479:X479)/2+Y479</f>
        <v>12</v>
      </c>
      <c r="AA479" s="39" t="s">
        <v>57</v>
      </c>
    </row>
    <row r="480" spans="1:27" x14ac:dyDescent="0.25">
      <c r="A480" s="42" t="str">
        <f>HYPERLINK("Structures\MMV061540.png","MMV061540")</f>
        <v>MMV061540</v>
      </c>
      <c r="B480" t="s">
        <v>1884</v>
      </c>
      <c r="C480" t="s">
        <v>1885</v>
      </c>
      <c r="D480" t="s">
        <v>1886</v>
      </c>
      <c r="E480">
        <v>305.36</v>
      </c>
      <c r="F480" s="41">
        <v>0.95454545454545459</v>
      </c>
      <c r="G480">
        <v>2</v>
      </c>
      <c r="H480">
        <v>4</v>
      </c>
      <c r="I480">
        <v>1</v>
      </c>
      <c r="J480">
        <v>54.35</v>
      </c>
      <c r="K480">
        <v>0</v>
      </c>
      <c r="L480">
        <v>3.91</v>
      </c>
      <c r="M480">
        <v>-5.85</v>
      </c>
      <c r="N480">
        <v>3.91</v>
      </c>
      <c r="O480" t="s">
        <v>2519</v>
      </c>
      <c r="P480" s="36">
        <f>IF(E480&lt;'Parameters for scoring'!O$9,1,0)+IF(E480&lt;'Parameters for scoring'!O$11,-1,0)+IF(E480&lt;'Parameters for scoring'!O$8,1,0)+IF(E480&lt;'Parameters for scoring'!O$12,-1,0)+IF(E480&lt;'Parameters for scoring'!O$7,1,0)+IF(E480&lt;'Parameters for scoring'!O$13,-2,0)+IF(E480&gt;'Parameters for scoring'!O$7,-1,0)</f>
        <v>3</v>
      </c>
      <c r="Q480" s="36">
        <f>IF(F480&lt;'Parameters for scoring'!P$9,1,0)+IF(F480&lt;'Parameters for scoring'!P$11,-1,0)+IF(F480&lt;'Parameters for scoring'!P$8,1,0)+IF(F480&lt;'Parameters for scoring'!P$12,-1,0)+IF(F480&lt;'Parameters for scoring'!P$7,1,0)+IF(F480&lt;'Parameters for scoring'!P$12,-2,0)+IF(F480&gt;'Parameters for scoring'!P$7,-1,0)</f>
        <v>-1</v>
      </c>
      <c r="R480" s="36">
        <f>IF(G480='Parameters for scoring'!$U$8,3,0)+IF(G480='Parameters for scoring'!$U$7,2,0)+IF(G480='Parameters for scoring'!$U$10, 1,0)+IF(G480='Parameters for scoring'!$U$9,2,0)+IF(G480='Parameters for scoring'!$U$6,1,0)+IF(G480&gt;'Parameters for scoring'!$U$6,-1,0)+IF(G480&lt;'[1]Parameters for scoring'!$U$10,-1,0)</f>
        <v>-1</v>
      </c>
      <c r="S480" s="36">
        <f>IF(H480='Parameters for scoring'!V$8,3,0)+IF(H480='Parameters for scoring'!V$7,2,0)+IF(H480='Parameters for scoring'!V$9,2,0)+IF(H480='Parameters for scoring'!V$6,1,0)+IF(H480='Parameters for scoring'!V$10,1,0)+IF(H480&gt;'Parameters for scoring'!V$6,-1,0)</f>
        <v>1</v>
      </c>
      <c r="T480" s="36">
        <f>IF(I480='Parameters for scoring'!W$8,3,0)+IF(I480='Parameters for scoring'!W$7,2,0)+IF(I480='Parameters for scoring'!W$6,1,0)+IF(I480&gt;'Parameters for scoring'!W$6,-1,0)</f>
        <v>2</v>
      </c>
      <c r="U480" s="36">
        <f>IF(J480&lt;'Parameters for scoring'!Q$9,1,0)+IF(J480&lt;'Parameters for scoring'!Q$11,-1,0)+IF(J480&lt;'Parameters for scoring'!Q$8,1,0)+IF(J480&lt;'Parameters for scoring'!Q$11,-1,0)+IF(J480&lt;'Parameters for scoring'!Q$7,1,0)+IF(J480&lt;'Parameters for scoring'!Q$11,-2,0)+IF(J480&gt;'Parameters for scoring'!Q$7,-1,0)</f>
        <v>3</v>
      </c>
      <c r="V480" s="36">
        <f>IF(K480=-1, 2,0)+IF(K480=0,3,0)+IF(K480=1, -2,0)+IF(K480&gt;1,-3,0)+IF(K480=-2, 1,0)+IF(K480&lt;-2, -1,0)</f>
        <v>3</v>
      </c>
      <c r="W480" s="36">
        <f>IF(L480&lt;'Parameters for scoring'!R$9,1,0)+IF(L480&lt;'Parameters for scoring'!R$11,-1,0)+IF(L480&lt;'Parameters for scoring'!R$8,1,0)+IF(L480&lt;'Parameters for scoring'!R$12,-1,0)+IF(L480&lt;'Parameters for scoring'!R$7,1,0)+IF(L480&lt;'Parameters for scoring'!R$13,-2,0)+IF(L480&gt;'Parameters for scoring'!R$7,-1,0)</f>
        <v>3</v>
      </c>
      <c r="X480" s="36">
        <f>IF(M480&lt;'Parameters for scoring'!S$9,1,0)+IF(M480&lt;'Parameters for scoring'!S$11,-1,0)+IF(M480&lt;'Parameters for scoring'!S$8,1,0)+IF(M480&lt;'Parameters for scoring'!S$12,-1,0)+IF(M480&lt;'Parameters for scoring'!S$7,1,0)+IF(M480&lt;'Parameters for scoring'!S$13,-2,0)+IF(M480&gt;'Parameters for scoring'!S$7,-1,0)</f>
        <v>2</v>
      </c>
      <c r="Y480" s="36">
        <f>IF(N480&lt;'Parameters for scoring'!T$9,1,0)+IF(N480&lt;'Parameters for scoring'!T$11,-1,0)+IF(N480&lt;'Parameters for scoring'!T$8,1,0)+IF(N480&lt;'Parameters for scoring'!T$12,-1,0)+IF(N480&lt;'Parameters for scoring'!T$7,1,0)+IF(N480&lt;'Parameters for scoring'!T$13,-2,0)+IF(N480&gt;'Parameters for scoring'!T$7,-1,0)</f>
        <v>3</v>
      </c>
      <c r="Z480" s="36">
        <f>SUM(P480:U480)/2+V480+SUM(W480:X480)/2+Y480</f>
        <v>12</v>
      </c>
      <c r="AA480" s="39" t="s">
        <v>57</v>
      </c>
    </row>
    <row r="481" spans="1:27" x14ac:dyDescent="0.25">
      <c r="A481" s="42" t="str">
        <f>HYPERLINK("Structures\MMV1169752.png","MMV1169752")</f>
        <v>MMV1169752</v>
      </c>
      <c r="B481" t="s">
        <v>2076</v>
      </c>
      <c r="C481" t="s">
        <v>2077</v>
      </c>
      <c r="D481" t="s">
        <v>2078</v>
      </c>
      <c r="E481">
        <v>402.49900000000002</v>
      </c>
      <c r="F481" s="17">
        <v>0.34482758620689657</v>
      </c>
      <c r="G481">
        <v>8</v>
      </c>
      <c r="H481">
        <v>5</v>
      </c>
      <c r="I481">
        <v>2</v>
      </c>
      <c r="J481">
        <v>105.14</v>
      </c>
      <c r="K481">
        <v>0</v>
      </c>
      <c r="L481">
        <v>0.86</v>
      </c>
      <c r="M481">
        <v>-3.24</v>
      </c>
      <c r="N481">
        <v>0.53</v>
      </c>
      <c r="O481" t="s">
        <v>2075</v>
      </c>
      <c r="P481" s="36">
        <f>IF(E481&lt;'Parameters for scoring'!O$9,1,0)+IF(E481&lt;'Parameters for scoring'!O$11,-1,0)+IF(E481&lt;'Parameters for scoring'!O$8,1,0)+IF(E481&lt;'Parameters for scoring'!O$12,-1,0)+IF(E481&lt;'Parameters for scoring'!O$7,1,0)+IF(E481&lt;'Parameters for scoring'!O$13,-2,0)+IF(E481&gt;'Parameters for scoring'!O$7,-1,0)</f>
        <v>3</v>
      </c>
      <c r="Q481" s="36">
        <f>IF(F481&lt;'Parameters for scoring'!P$9,1,0)+IF(F481&lt;'Parameters for scoring'!P$11,-1,0)+IF(F481&lt;'Parameters for scoring'!P$8,1,0)+IF(F481&lt;'Parameters for scoring'!P$12,-1,0)+IF(F481&lt;'Parameters for scoring'!P$7,1,0)+IF(F481&lt;'Parameters for scoring'!P$12,-2,0)+IF(F481&gt;'Parameters for scoring'!P$7,-1,0)</f>
        <v>3</v>
      </c>
      <c r="R481" s="36">
        <f>IF(G481='Parameters for scoring'!$U$8,3,0)+IF(G481='Parameters for scoring'!$U$7,2,0)+IF(G481='Parameters for scoring'!$U$10, 1,0)+IF(G481='Parameters for scoring'!$U$9,2,0)+IF(G481='Parameters for scoring'!$U$6,1,0)+IF(G481&gt;'Parameters for scoring'!$U$6,-1,0)+IF(G481&lt;'[1]Parameters for scoring'!$U$10,-1,0)</f>
        <v>-1</v>
      </c>
      <c r="S481" s="36">
        <f>IF(H481='Parameters for scoring'!V$8,3,0)+IF(H481='Parameters for scoring'!V$7,2,0)+IF(H481='Parameters for scoring'!V$9,2,0)+IF(H481='Parameters for scoring'!V$6,1,0)+IF(H481='Parameters for scoring'!V$10,1,0)+IF(H481&gt;'Parameters for scoring'!V$6,-1,0)</f>
        <v>-1</v>
      </c>
      <c r="T481" s="36">
        <f>IF(I481='Parameters for scoring'!W$8,3,0)+IF(I481='Parameters for scoring'!W$7,2,0)+IF(I481='Parameters for scoring'!W$6,1,0)+IF(I481&gt;'Parameters for scoring'!W$6,-1,0)</f>
        <v>1</v>
      </c>
      <c r="U481" s="36">
        <f>IF(J481&lt;'Parameters for scoring'!Q$9,1,0)+IF(J481&lt;'Parameters for scoring'!Q$11,-1,0)+IF(J481&lt;'Parameters for scoring'!Q$8,1,0)+IF(J481&lt;'Parameters for scoring'!Q$11,-1,0)+IF(J481&lt;'Parameters for scoring'!Q$7,1,0)+IF(J481&lt;'Parameters for scoring'!Q$11,-2,0)+IF(J481&gt;'Parameters for scoring'!Q$7,-1,0)</f>
        <v>3</v>
      </c>
      <c r="V481" s="36">
        <f>IF(K481=-1, 2,0)+IF(K481=0,3,0)+IF(K481=1, -2,0)+IF(K481&gt;1,-3,0)+IF(K481=-2, 1,0)+IF(K481&lt;-2, -1,0)</f>
        <v>3</v>
      </c>
      <c r="W481" s="36">
        <f>IF(L481&lt;'Parameters for scoring'!R$9,1,0)+IF(L481&lt;'Parameters for scoring'!R$11,-1,0)+IF(L481&lt;'Parameters for scoring'!R$8,1,0)+IF(L481&lt;'Parameters for scoring'!R$12,-1,0)+IF(L481&lt;'Parameters for scoring'!R$7,1,0)+IF(L481&lt;'Parameters for scoring'!R$13,-2,0)+IF(L481&gt;'Parameters for scoring'!R$7,-1,0)</f>
        <v>3</v>
      </c>
      <c r="X481" s="36">
        <f>IF(M481&lt;'Parameters for scoring'!S$9,1,0)+IF(M481&lt;'Parameters for scoring'!S$11,-1,0)+IF(M481&lt;'Parameters for scoring'!S$8,1,0)+IF(M481&lt;'Parameters for scoring'!S$12,-1,0)+IF(M481&lt;'Parameters for scoring'!S$7,1,0)+IF(M481&lt;'Parameters for scoring'!S$13,-2,0)+IF(M481&gt;'Parameters for scoring'!S$7,-1,0)</f>
        <v>3</v>
      </c>
      <c r="Y481" s="36">
        <f>IF(N481&lt;'Parameters for scoring'!T$9,1,0)+IF(N481&lt;'Parameters for scoring'!T$11,-1,0)+IF(N481&lt;'Parameters for scoring'!T$8,1,0)+IF(N481&lt;'Parameters for scoring'!T$12,-1,0)+IF(N481&lt;'Parameters for scoring'!T$7,1,0)+IF(N481&lt;'Parameters for scoring'!T$13,-2,0)+IF(N481&gt;'Parameters for scoring'!T$7,-1,0)</f>
        <v>2</v>
      </c>
      <c r="Z481" s="36">
        <f>SUM(P481:U481)/2+V481+SUM(W481:X481)/2+Y481</f>
        <v>12</v>
      </c>
      <c r="AA481" s="39" t="s">
        <v>57</v>
      </c>
    </row>
    <row r="482" spans="1:27" x14ac:dyDescent="0.25">
      <c r="A482" s="42" t="str">
        <f>HYPERLINK("Structures\MMV1423273.png","MMV1423273")</f>
        <v>MMV1423273</v>
      </c>
      <c r="B482" t="s">
        <v>2239</v>
      </c>
      <c r="C482" t="s">
        <v>2240</v>
      </c>
      <c r="D482" t="s">
        <v>2241</v>
      </c>
      <c r="E482">
        <v>496.6</v>
      </c>
      <c r="F482" s="17">
        <v>0.18181818181818182</v>
      </c>
      <c r="G482">
        <v>7</v>
      </c>
      <c r="H482">
        <v>8</v>
      </c>
      <c r="I482">
        <v>1</v>
      </c>
      <c r="J482">
        <v>125.45</v>
      </c>
      <c r="K482">
        <v>0</v>
      </c>
      <c r="L482">
        <v>0.52</v>
      </c>
      <c r="M482">
        <v>-4.41</v>
      </c>
      <c r="N482">
        <v>0.52</v>
      </c>
      <c r="O482" t="s">
        <v>2238</v>
      </c>
      <c r="P482" s="36">
        <f>IF(E482&lt;'Parameters for scoring'!O$9,1,0)+IF(E482&lt;'Parameters for scoring'!O$11,-1,0)+IF(E482&lt;'Parameters for scoring'!O$8,1,0)+IF(E482&lt;'Parameters for scoring'!O$12,-1,0)+IF(E482&lt;'Parameters for scoring'!O$7,1,0)+IF(E482&lt;'Parameters for scoring'!O$13,-2,0)+IF(E482&gt;'Parameters for scoring'!O$7,-1,0)</f>
        <v>1</v>
      </c>
      <c r="Q482" s="36">
        <f>IF(F482&lt;'Parameters for scoring'!P$9,1,0)+IF(F482&lt;'Parameters for scoring'!P$11,-1,0)+IF(F482&lt;'Parameters for scoring'!P$8,1,0)+IF(F482&lt;'Parameters for scoring'!P$12,-1,0)+IF(F482&lt;'Parameters for scoring'!P$7,1,0)+IF(F482&lt;'Parameters for scoring'!P$12,-2,0)+IF(F482&gt;'Parameters for scoring'!P$7,-1,0)</f>
        <v>3</v>
      </c>
      <c r="R482" s="36">
        <f>IF(G482='Parameters for scoring'!$U$8,3,0)+IF(G482='Parameters for scoring'!$U$7,2,0)+IF(G482='Parameters for scoring'!$U$10, 1,0)+IF(G482='Parameters for scoring'!$U$9,2,0)+IF(G482='Parameters for scoring'!$U$6,1,0)+IF(G482&gt;'Parameters for scoring'!$U$6,-1,0)+IF(G482&lt;'[1]Parameters for scoring'!$U$10,-1,0)</f>
        <v>1</v>
      </c>
      <c r="S482" s="36">
        <f>IF(H482='Parameters for scoring'!V$8,3,0)+IF(H482='Parameters for scoring'!V$7,2,0)+IF(H482='Parameters for scoring'!V$9,2,0)+IF(H482='Parameters for scoring'!V$6,1,0)+IF(H482='Parameters for scoring'!V$10,1,0)+IF(H482&gt;'Parameters for scoring'!V$6,-1,0)</f>
        <v>-1</v>
      </c>
      <c r="T482" s="36">
        <f>IF(I482='Parameters for scoring'!W$8,3,0)+IF(I482='Parameters for scoring'!W$7,2,0)+IF(I482='Parameters for scoring'!W$6,1,0)+IF(I482&gt;'Parameters for scoring'!W$6,-1,0)</f>
        <v>2</v>
      </c>
      <c r="U482" s="36">
        <f>IF(J482&lt;'Parameters for scoring'!Q$9,1,0)+IF(J482&lt;'Parameters for scoring'!Q$11,-1,0)+IF(J482&lt;'Parameters for scoring'!Q$8,1,0)+IF(J482&lt;'Parameters for scoring'!Q$11,-1,0)+IF(J482&lt;'Parameters for scoring'!Q$7,1,0)+IF(J482&lt;'Parameters for scoring'!Q$11,-2,0)+IF(J482&gt;'Parameters for scoring'!Q$7,-1,0)</f>
        <v>2</v>
      </c>
      <c r="V482" s="36">
        <f>IF(K482=-1, 2,0)+IF(K482=0,3,0)+IF(K482=1, -2,0)+IF(K482&gt;1,-3,0)+IF(K482=-2, 1,0)+IF(K482&lt;-2, -1,0)</f>
        <v>3</v>
      </c>
      <c r="W482" s="36">
        <f>IF(L482&lt;'Parameters for scoring'!R$9,1,0)+IF(L482&lt;'Parameters for scoring'!R$11,-1,0)+IF(L482&lt;'Parameters for scoring'!R$8,1,0)+IF(L482&lt;'Parameters for scoring'!R$12,-1,0)+IF(L482&lt;'Parameters for scoring'!R$7,1,0)+IF(L482&lt;'Parameters for scoring'!R$13,-2,0)+IF(L482&gt;'Parameters for scoring'!R$7,-1,0)</f>
        <v>3</v>
      </c>
      <c r="X482" s="36">
        <f>IF(M482&lt;'Parameters for scoring'!S$9,1,0)+IF(M482&lt;'Parameters for scoring'!S$11,-1,0)+IF(M482&lt;'Parameters for scoring'!S$8,1,0)+IF(M482&lt;'Parameters for scoring'!S$12,-1,0)+IF(M482&lt;'Parameters for scoring'!S$7,1,0)+IF(M482&lt;'Parameters for scoring'!S$13,-2,0)+IF(M482&gt;'Parameters for scoring'!S$7,-1,0)</f>
        <v>3</v>
      </c>
      <c r="Y482" s="36">
        <f>IF(N482&lt;'Parameters for scoring'!T$9,1,0)+IF(N482&lt;'Parameters for scoring'!T$11,-1,0)+IF(N482&lt;'Parameters for scoring'!T$8,1,0)+IF(N482&lt;'Parameters for scoring'!T$12,-1,0)+IF(N482&lt;'Parameters for scoring'!T$7,1,0)+IF(N482&lt;'Parameters for scoring'!T$13,-2,0)+IF(N482&gt;'Parameters for scoring'!T$7,-1,0)</f>
        <v>2</v>
      </c>
      <c r="Z482" s="36">
        <f>SUM(P482:U482)/2+V482+SUM(W482:X482)/2+Y482</f>
        <v>12</v>
      </c>
      <c r="AA482" s="39" t="s">
        <v>57</v>
      </c>
    </row>
    <row r="483" spans="1:27" x14ac:dyDescent="0.25">
      <c r="A483" s="42" t="str">
        <f>HYPERLINK("Structures\MMV1187425.png","MMV1187425")</f>
        <v>MMV1187425</v>
      </c>
      <c r="B483" t="s">
        <v>590</v>
      </c>
      <c r="C483" t="s">
        <v>591</v>
      </c>
      <c r="D483" t="s">
        <v>592</v>
      </c>
      <c r="E483">
        <v>251.333</v>
      </c>
      <c r="F483" s="41">
        <v>0.78947368421052633</v>
      </c>
      <c r="G483">
        <v>2</v>
      </c>
      <c r="H483">
        <v>2</v>
      </c>
      <c r="I483">
        <v>1</v>
      </c>
      <c r="J483">
        <v>31.92</v>
      </c>
      <c r="K483">
        <v>0</v>
      </c>
      <c r="L483">
        <v>3.9</v>
      </c>
      <c r="M483">
        <v>-4.47</v>
      </c>
      <c r="N483">
        <v>3.91</v>
      </c>
      <c r="O483" t="s">
        <v>589</v>
      </c>
      <c r="P483" s="36">
        <f>IF(E483&lt;'Parameters for scoring'!O$9,1,0)+IF(E483&lt;'Parameters for scoring'!O$11,-1,0)+IF(E483&lt;'Parameters for scoring'!O$8,1,0)+IF(E483&lt;'Parameters for scoring'!O$12,-1,0)+IF(E483&lt;'Parameters for scoring'!O$7,1,0)+IF(E483&lt;'Parameters for scoring'!O$13,-2,0)+IF(E483&gt;'Parameters for scoring'!O$7,-1,0)</f>
        <v>3</v>
      </c>
      <c r="Q483" s="36">
        <f>IF(F483&lt;'Parameters for scoring'!P$9,1,0)+IF(F483&lt;'Parameters for scoring'!P$11,-1,0)+IF(F483&lt;'Parameters for scoring'!P$8,1,0)+IF(F483&lt;'Parameters for scoring'!P$12,-1,0)+IF(F483&lt;'Parameters for scoring'!P$7,1,0)+IF(F483&lt;'Parameters for scoring'!P$12,-2,0)+IF(F483&gt;'Parameters for scoring'!P$7,-1,0)</f>
        <v>-1</v>
      </c>
      <c r="R483" s="36">
        <f>IF(G483='Parameters for scoring'!$U$8,3,0)+IF(G483='Parameters for scoring'!$U$7,2,0)+IF(G483='Parameters for scoring'!$U$10, 1,0)+IF(G483='Parameters for scoring'!$U$9,2,0)+IF(G483='Parameters for scoring'!$U$6,1,0)+IF(G483&gt;'Parameters for scoring'!$U$6,-1,0)+IF(G483&lt;'[1]Parameters for scoring'!$U$10,-1,0)</f>
        <v>-1</v>
      </c>
      <c r="S483" s="36">
        <f>IF(H483='Parameters for scoring'!V$8,3,0)+IF(H483='Parameters for scoring'!V$7,2,0)+IF(H483='Parameters for scoring'!V$9,2,0)+IF(H483='Parameters for scoring'!V$6,1,0)+IF(H483='Parameters for scoring'!V$10,1,0)+IF(H483&gt;'Parameters for scoring'!V$6,-1,0)</f>
        <v>3</v>
      </c>
      <c r="T483" s="36">
        <f>IF(I483='Parameters for scoring'!W$8,3,0)+IF(I483='Parameters for scoring'!W$7,2,0)+IF(I483='Parameters for scoring'!W$6,1,0)+IF(I483&gt;'Parameters for scoring'!W$6,-1,0)</f>
        <v>2</v>
      </c>
      <c r="U483" s="36">
        <f>IF(J483&lt;'Parameters for scoring'!Q$9,1,0)+IF(J483&lt;'Parameters for scoring'!Q$11,-1,0)+IF(J483&lt;'Parameters for scoring'!Q$8,1,0)+IF(J483&lt;'Parameters for scoring'!Q$11,-1,0)+IF(J483&lt;'Parameters for scoring'!Q$7,1,0)+IF(J483&lt;'Parameters for scoring'!Q$11,-2,0)+IF(J483&gt;'Parameters for scoring'!Q$7,-1,0)</f>
        <v>-1</v>
      </c>
      <c r="V483" s="36">
        <f>IF(K483=-1, 2,0)+IF(K483=0,3,0)+IF(K483=1, -2,0)+IF(K483&gt;1,-3,0)+IF(K483=-2, 1,0)+IF(K483&lt;-2, -1,0)</f>
        <v>3</v>
      </c>
      <c r="W483" s="36">
        <f>IF(L483&lt;'Parameters for scoring'!R$9,1,0)+IF(L483&lt;'Parameters for scoring'!R$11,-1,0)+IF(L483&lt;'Parameters for scoring'!R$8,1,0)+IF(L483&lt;'Parameters for scoring'!R$12,-1,0)+IF(L483&lt;'Parameters for scoring'!R$7,1,0)+IF(L483&lt;'Parameters for scoring'!R$13,-2,0)+IF(L483&gt;'Parameters for scoring'!R$7,-1,0)</f>
        <v>3</v>
      </c>
      <c r="X483" s="36">
        <f>IF(M483&lt;'Parameters for scoring'!S$9,1,0)+IF(M483&lt;'Parameters for scoring'!S$11,-1,0)+IF(M483&lt;'Parameters for scoring'!S$8,1,0)+IF(M483&lt;'Parameters for scoring'!S$12,-1,0)+IF(M483&lt;'Parameters for scoring'!S$7,1,0)+IF(M483&lt;'Parameters for scoring'!S$13,-2,0)+IF(M483&gt;'Parameters for scoring'!S$7,-1,0)</f>
        <v>3</v>
      </c>
      <c r="Y483" s="36">
        <f>IF(N483&lt;'Parameters for scoring'!T$9,1,0)+IF(N483&lt;'Parameters for scoring'!T$11,-1,0)+IF(N483&lt;'Parameters for scoring'!T$8,1,0)+IF(N483&lt;'Parameters for scoring'!T$12,-1,0)+IF(N483&lt;'Parameters for scoring'!T$7,1,0)+IF(N483&lt;'Parameters for scoring'!T$13,-2,0)+IF(N483&gt;'Parameters for scoring'!T$7,-1,0)</f>
        <v>3</v>
      </c>
      <c r="Z483" s="36">
        <f>SUM(P483:U483)/2+V483+SUM(W483:X483)/2+Y483</f>
        <v>11.5</v>
      </c>
      <c r="AA483" s="39" t="s">
        <v>57</v>
      </c>
    </row>
    <row r="484" spans="1:27" x14ac:dyDescent="0.25">
      <c r="A484" s="42" t="str">
        <f>HYPERLINK("Structures\MMV1288442.png","MMV1288442")</f>
        <v>MMV1288442</v>
      </c>
      <c r="B484" t="s">
        <v>1289</v>
      </c>
      <c r="C484" t="s">
        <v>1290</v>
      </c>
      <c r="D484" t="s">
        <v>1291</v>
      </c>
      <c r="E484">
        <v>288.38</v>
      </c>
      <c r="F484" s="17">
        <v>0.73684210526315785</v>
      </c>
      <c r="G484">
        <v>1</v>
      </c>
      <c r="H484">
        <v>3</v>
      </c>
      <c r="I484">
        <v>0</v>
      </c>
      <c r="J484">
        <v>32.67</v>
      </c>
      <c r="K484">
        <v>0</v>
      </c>
      <c r="L484">
        <v>3.84</v>
      </c>
      <c r="M484">
        <v>-5.0999999999999996</v>
      </c>
      <c r="N484">
        <v>3.84</v>
      </c>
      <c r="O484" t="s">
        <v>1288</v>
      </c>
      <c r="P484" s="36">
        <f>IF(E484&lt;'Parameters for scoring'!O$9,1,0)+IF(E484&lt;'Parameters for scoring'!O$11,-1,0)+IF(E484&lt;'Parameters for scoring'!O$8,1,0)+IF(E484&lt;'Parameters for scoring'!O$12,-1,0)+IF(E484&lt;'Parameters for scoring'!O$7,1,0)+IF(E484&lt;'Parameters for scoring'!O$13,-2,0)+IF(E484&gt;'Parameters for scoring'!O$7,-1,0)</f>
        <v>3</v>
      </c>
      <c r="Q484" s="36">
        <f>IF(F484&lt;'Parameters for scoring'!P$9,1,0)+IF(F484&lt;'Parameters for scoring'!P$11,-1,0)+IF(F484&lt;'Parameters for scoring'!P$8,1,0)+IF(F484&lt;'Parameters for scoring'!P$12,-1,0)+IF(F484&lt;'Parameters for scoring'!P$7,1,0)+IF(F484&lt;'Parameters for scoring'!P$12,-2,0)+IF(F484&gt;'Parameters for scoring'!P$7,-1,0)</f>
        <v>-1</v>
      </c>
      <c r="R484" s="36">
        <f>IF(G484='Parameters for scoring'!$U$8,3,0)+IF(G484='Parameters for scoring'!$U$7,2,0)+IF(G484='Parameters for scoring'!$U$10, 1,0)+IF(G484='Parameters for scoring'!$U$9,2,0)+IF(G484='Parameters for scoring'!$U$6,1,0)+IF(G484&gt;'Parameters for scoring'!$U$6,-1,0)+IF(G484&lt;'[1]Parameters for scoring'!$U$10,-1,0)</f>
        <v>-1</v>
      </c>
      <c r="S484" s="36">
        <f>IF(H484='Parameters for scoring'!V$8,3,0)+IF(H484='Parameters for scoring'!V$7,2,0)+IF(H484='Parameters for scoring'!V$9,2,0)+IF(H484='Parameters for scoring'!V$6,1,0)+IF(H484='Parameters for scoring'!V$10,1,0)+IF(H484&gt;'Parameters for scoring'!V$6,-1,0)</f>
        <v>2</v>
      </c>
      <c r="T484" s="36">
        <f>IF(I484='Parameters for scoring'!W$8,3,0)+IF(I484='Parameters for scoring'!W$7,2,0)+IF(I484='Parameters for scoring'!W$6,1,0)+IF(I484&gt;'Parameters for scoring'!W$6,-1,0)</f>
        <v>3</v>
      </c>
      <c r="U484" s="36">
        <f>IF(J484&lt;'Parameters for scoring'!Q$9,1,0)+IF(J484&lt;'Parameters for scoring'!Q$11,-1,0)+IF(J484&lt;'Parameters for scoring'!Q$8,1,0)+IF(J484&lt;'Parameters for scoring'!Q$11,-1,0)+IF(J484&lt;'Parameters for scoring'!Q$7,1,0)+IF(J484&lt;'Parameters for scoring'!Q$11,-2,0)+IF(J484&gt;'Parameters for scoring'!Q$7,-1,0)</f>
        <v>-1</v>
      </c>
      <c r="V484" s="36">
        <f>IF(K484=-1, 2,0)+IF(K484=0,3,0)+IF(K484=1, -2,0)+IF(K484&gt;1,-3,0)+IF(K484=-2, 1,0)+IF(K484&lt;-2, -1,0)</f>
        <v>3</v>
      </c>
      <c r="W484" s="36">
        <f>IF(L484&lt;'Parameters for scoring'!R$9,1,0)+IF(L484&lt;'Parameters for scoring'!R$11,-1,0)+IF(L484&lt;'Parameters for scoring'!R$8,1,0)+IF(L484&lt;'Parameters for scoring'!R$12,-1,0)+IF(L484&lt;'Parameters for scoring'!R$7,1,0)+IF(L484&lt;'Parameters for scoring'!R$13,-2,0)+IF(L484&gt;'Parameters for scoring'!R$7,-1,0)</f>
        <v>3</v>
      </c>
      <c r="X484" s="36">
        <f>IF(M484&lt;'Parameters for scoring'!S$9,1,0)+IF(M484&lt;'Parameters for scoring'!S$11,-1,0)+IF(M484&lt;'Parameters for scoring'!S$8,1,0)+IF(M484&lt;'Parameters for scoring'!S$12,-1,0)+IF(M484&lt;'Parameters for scoring'!S$7,1,0)+IF(M484&lt;'Parameters for scoring'!S$13,-2,0)+IF(M484&gt;'Parameters for scoring'!S$7,-1,0)</f>
        <v>3</v>
      </c>
      <c r="Y484" s="36">
        <f>IF(N484&lt;'Parameters for scoring'!T$9,1,0)+IF(N484&lt;'Parameters for scoring'!T$11,-1,0)+IF(N484&lt;'Parameters for scoring'!T$8,1,0)+IF(N484&lt;'Parameters for scoring'!T$12,-1,0)+IF(N484&lt;'Parameters for scoring'!T$7,1,0)+IF(N484&lt;'Parameters for scoring'!T$13,-2,0)+IF(N484&gt;'Parameters for scoring'!T$7,-1,0)</f>
        <v>3</v>
      </c>
      <c r="Z484" s="36">
        <f>SUM(P484:U484)/2+V484+SUM(W484:X484)/2+Y484</f>
        <v>11.5</v>
      </c>
      <c r="AA484" s="39" t="s">
        <v>57</v>
      </c>
    </row>
    <row r="485" spans="1:27" x14ac:dyDescent="0.25">
      <c r="A485" s="42" t="str">
        <f>HYPERLINK("Structures\MMV1505363.png","MMV1505363")</f>
        <v>MMV1505363</v>
      </c>
      <c r="B485" t="s">
        <v>1395</v>
      </c>
      <c r="C485" t="s">
        <v>1396</v>
      </c>
      <c r="D485" t="s">
        <v>1397</v>
      </c>
      <c r="E485">
        <v>361.02</v>
      </c>
      <c r="F485" s="41">
        <v>0.63157894736842102</v>
      </c>
      <c r="G485">
        <v>2</v>
      </c>
      <c r="H485">
        <v>2</v>
      </c>
      <c r="I485">
        <v>2</v>
      </c>
      <c r="J485">
        <v>49.33</v>
      </c>
      <c r="K485">
        <v>0</v>
      </c>
      <c r="L485">
        <v>4.4800000000000004</v>
      </c>
      <c r="M485">
        <v>-5.49</v>
      </c>
      <c r="N485">
        <v>4.74</v>
      </c>
      <c r="O485" t="s">
        <v>1394</v>
      </c>
      <c r="P485" s="36">
        <f>IF(E485&lt;'Parameters for scoring'!O$9,1,0)+IF(E485&lt;'Parameters for scoring'!O$11,-1,0)+IF(E485&lt;'Parameters for scoring'!O$8,1,0)+IF(E485&lt;'Parameters for scoring'!O$12,-1,0)+IF(E485&lt;'Parameters for scoring'!O$7,1,0)+IF(E485&lt;'Parameters for scoring'!O$13,-2,0)+IF(E485&gt;'Parameters for scoring'!O$7,-1,0)</f>
        <v>3</v>
      </c>
      <c r="Q485" s="36">
        <f>IF(F485&lt;'Parameters for scoring'!P$9,1,0)+IF(F485&lt;'Parameters for scoring'!P$11,-1,0)+IF(F485&lt;'Parameters for scoring'!P$8,1,0)+IF(F485&lt;'Parameters for scoring'!P$12,-1,0)+IF(F485&lt;'Parameters for scoring'!P$7,1,0)+IF(F485&lt;'Parameters for scoring'!P$12,-2,0)+IF(F485&gt;'Parameters for scoring'!P$7,-1,0)</f>
        <v>-1</v>
      </c>
      <c r="R485" s="36">
        <f>IF(G485='Parameters for scoring'!$U$8,3,0)+IF(G485='Parameters for scoring'!$U$7,2,0)+IF(G485='Parameters for scoring'!$U$10, 1,0)+IF(G485='Parameters for scoring'!$U$9,2,0)+IF(G485='Parameters for scoring'!$U$6,1,0)+IF(G485&gt;'Parameters for scoring'!$U$6,-1,0)+IF(G485&lt;'[1]Parameters for scoring'!$U$10,-1,0)</f>
        <v>-1</v>
      </c>
      <c r="S485" s="36">
        <f>IF(H485='Parameters for scoring'!V$8,3,0)+IF(H485='Parameters for scoring'!V$7,2,0)+IF(H485='Parameters for scoring'!V$9,2,0)+IF(H485='Parameters for scoring'!V$6,1,0)+IF(H485='Parameters for scoring'!V$10,1,0)+IF(H485&gt;'Parameters for scoring'!V$6,-1,0)</f>
        <v>3</v>
      </c>
      <c r="T485" s="36">
        <f>IF(I485='Parameters for scoring'!W$8,3,0)+IF(I485='Parameters for scoring'!W$7,2,0)+IF(I485='Parameters for scoring'!W$6,1,0)+IF(I485&gt;'Parameters for scoring'!W$6,-1,0)</f>
        <v>1</v>
      </c>
      <c r="U485" s="36">
        <f>IF(J485&lt;'Parameters for scoring'!Q$9,1,0)+IF(J485&lt;'Parameters for scoring'!Q$11,-1,0)+IF(J485&lt;'Parameters for scoring'!Q$8,1,0)+IF(J485&lt;'Parameters for scoring'!Q$11,-1,0)+IF(J485&lt;'Parameters for scoring'!Q$7,1,0)+IF(J485&lt;'Parameters for scoring'!Q$11,-2,0)+IF(J485&gt;'Parameters for scoring'!Q$7,-1,0)</f>
        <v>3</v>
      </c>
      <c r="V485" s="36">
        <f>IF(K485=-1, 2,0)+IF(K485=0,3,0)+IF(K485=1, -2,0)+IF(K485&gt;1,-3,0)+IF(K485=-2, 1,0)+IF(K485&lt;-2, -1,0)</f>
        <v>3</v>
      </c>
      <c r="W485" s="36">
        <f>IF(L485&lt;'Parameters for scoring'!R$9,1,0)+IF(L485&lt;'Parameters for scoring'!R$11,-1,0)+IF(L485&lt;'Parameters for scoring'!R$8,1,0)+IF(L485&lt;'Parameters for scoring'!R$12,-1,0)+IF(L485&lt;'Parameters for scoring'!R$7,1,0)+IF(L485&lt;'Parameters for scoring'!R$13,-2,0)+IF(L485&gt;'Parameters for scoring'!R$7,-1,0)</f>
        <v>3</v>
      </c>
      <c r="X485" s="36">
        <f>IF(M485&lt;'Parameters for scoring'!S$9,1,0)+IF(M485&lt;'Parameters for scoring'!S$11,-1,0)+IF(M485&lt;'Parameters for scoring'!S$8,1,0)+IF(M485&lt;'Parameters for scoring'!S$12,-1,0)+IF(M485&lt;'Parameters for scoring'!S$7,1,0)+IF(M485&lt;'Parameters for scoring'!S$13,-2,0)+IF(M485&gt;'Parameters for scoring'!S$7,-1,0)</f>
        <v>2</v>
      </c>
      <c r="Y485" s="36">
        <f>IF(N485&lt;'Parameters for scoring'!T$9,1,0)+IF(N485&lt;'Parameters for scoring'!T$11,-1,0)+IF(N485&lt;'Parameters for scoring'!T$8,1,0)+IF(N485&lt;'Parameters for scoring'!T$12,-1,0)+IF(N485&lt;'Parameters for scoring'!T$7,1,0)+IF(N485&lt;'Parameters for scoring'!T$13,-2,0)+IF(N485&gt;'Parameters for scoring'!T$7,-1,0)</f>
        <v>2</v>
      </c>
      <c r="Z485" s="36">
        <f>SUM(P485:U485)/2+V485+SUM(W485:X485)/2+Y485</f>
        <v>11.5</v>
      </c>
      <c r="AA485" s="39" t="s">
        <v>57</v>
      </c>
    </row>
    <row r="486" spans="1:27" x14ac:dyDescent="0.25">
      <c r="A486" s="42" t="str">
        <f>HYPERLINK("Structures\MMV1488875.png","MMV1488875")</f>
        <v>MMV1488875</v>
      </c>
      <c r="B486" t="s">
        <v>1595</v>
      </c>
      <c r="C486" t="s">
        <v>1596</v>
      </c>
      <c r="D486" t="s">
        <v>1597</v>
      </c>
      <c r="E486">
        <v>332.38</v>
      </c>
      <c r="F486" s="17">
        <v>0.66666666666666663</v>
      </c>
      <c r="G486">
        <v>2</v>
      </c>
      <c r="H486">
        <v>5</v>
      </c>
      <c r="I486">
        <v>1</v>
      </c>
      <c r="J486">
        <v>67.239999999999995</v>
      </c>
      <c r="K486">
        <v>0</v>
      </c>
      <c r="L486">
        <v>2.59</v>
      </c>
      <c r="M486">
        <v>-4.8099999999999996</v>
      </c>
      <c r="N486">
        <v>2.59</v>
      </c>
      <c r="O486" t="s">
        <v>1594</v>
      </c>
      <c r="P486" s="36">
        <f>IF(E486&lt;'Parameters for scoring'!O$9,1,0)+IF(E486&lt;'Parameters for scoring'!O$11,-1,0)+IF(E486&lt;'Parameters for scoring'!O$8,1,0)+IF(E486&lt;'Parameters for scoring'!O$12,-1,0)+IF(E486&lt;'Parameters for scoring'!O$7,1,0)+IF(E486&lt;'Parameters for scoring'!O$13,-2,0)+IF(E486&gt;'Parameters for scoring'!O$7,-1,0)</f>
        <v>3</v>
      </c>
      <c r="Q486" s="36">
        <f>IF(F486&lt;'Parameters for scoring'!P$9,1,0)+IF(F486&lt;'Parameters for scoring'!P$11,-1,0)+IF(F486&lt;'Parameters for scoring'!P$8,1,0)+IF(F486&lt;'Parameters for scoring'!P$12,-1,0)+IF(F486&lt;'Parameters for scoring'!P$7,1,0)+IF(F486&lt;'Parameters for scoring'!P$12,-2,0)+IF(F486&gt;'Parameters for scoring'!P$7,-1,0)</f>
        <v>-1</v>
      </c>
      <c r="R486" s="36">
        <f>IF(G486='Parameters for scoring'!$U$8,3,0)+IF(G486='Parameters for scoring'!$U$7,2,0)+IF(G486='Parameters for scoring'!$U$10, 1,0)+IF(G486='Parameters for scoring'!$U$9,2,0)+IF(G486='Parameters for scoring'!$U$6,1,0)+IF(G486&gt;'Parameters for scoring'!$U$6,-1,0)+IF(G486&lt;'[1]Parameters for scoring'!$U$10,-1,0)</f>
        <v>-1</v>
      </c>
      <c r="S486" s="36">
        <f>IF(H486='Parameters for scoring'!V$8,3,0)+IF(H486='Parameters for scoring'!V$7,2,0)+IF(H486='Parameters for scoring'!V$9,2,0)+IF(H486='Parameters for scoring'!V$6,1,0)+IF(H486='Parameters for scoring'!V$10,1,0)+IF(H486&gt;'Parameters for scoring'!V$6,-1,0)</f>
        <v>-1</v>
      </c>
      <c r="T486" s="36">
        <f>IF(I486='Parameters for scoring'!W$8,3,0)+IF(I486='Parameters for scoring'!W$7,2,0)+IF(I486='Parameters for scoring'!W$6,1,0)+IF(I486&gt;'Parameters for scoring'!W$6,-1,0)</f>
        <v>2</v>
      </c>
      <c r="U486" s="36">
        <f>IF(J486&lt;'Parameters for scoring'!Q$9,1,0)+IF(J486&lt;'Parameters for scoring'!Q$11,-1,0)+IF(J486&lt;'Parameters for scoring'!Q$8,1,0)+IF(J486&lt;'Parameters for scoring'!Q$11,-1,0)+IF(J486&lt;'Parameters for scoring'!Q$7,1,0)+IF(J486&lt;'Parameters for scoring'!Q$11,-2,0)+IF(J486&gt;'Parameters for scoring'!Q$7,-1,0)</f>
        <v>3</v>
      </c>
      <c r="V486" s="36">
        <f>IF(K486=-1, 2,0)+IF(K486=0,3,0)+IF(K486=1, -2,0)+IF(K486&gt;1,-3,0)+IF(K486=-2, 1,0)+IF(K486&lt;-2, -1,0)</f>
        <v>3</v>
      </c>
      <c r="W486" s="36">
        <f>IF(L486&lt;'Parameters for scoring'!R$9,1,0)+IF(L486&lt;'Parameters for scoring'!R$11,-1,0)+IF(L486&lt;'Parameters for scoring'!R$8,1,0)+IF(L486&lt;'Parameters for scoring'!R$12,-1,0)+IF(L486&lt;'Parameters for scoring'!R$7,1,0)+IF(L486&lt;'Parameters for scoring'!R$13,-2,0)+IF(L486&gt;'Parameters for scoring'!R$7,-1,0)</f>
        <v>3</v>
      </c>
      <c r="X486" s="36">
        <f>IF(M486&lt;'Parameters for scoring'!S$9,1,0)+IF(M486&lt;'Parameters for scoring'!S$11,-1,0)+IF(M486&lt;'Parameters for scoring'!S$8,1,0)+IF(M486&lt;'Parameters for scoring'!S$12,-1,0)+IF(M486&lt;'Parameters for scoring'!S$7,1,0)+IF(M486&lt;'Parameters for scoring'!S$13,-2,0)+IF(M486&gt;'Parameters for scoring'!S$7,-1,0)</f>
        <v>3</v>
      </c>
      <c r="Y486" s="36">
        <f>IF(N486&lt;'Parameters for scoring'!T$9,1,0)+IF(N486&lt;'Parameters for scoring'!T$11,-1,0)+IF(N486&lt;'Parameters for scoring'!T$8,1,0)+IF(N486&lt;'Parameters for scoring'!T$12,-1,0)+IF(N486&lt;'Parameters for scoring'!T$7,1,0)+IF(N486&lt;'Parameters for scoring'!T$13,-2,0)+IF(N486&gt;'Parameters for scoring'!T$7,-1,0)</f>
        <v>3</v>
      </c>
      <c r="Z486" s="36">
        <f>SUM(P486:U486)/2+V486+SUM(W486:X486)/2+Y486</f>
        <v>11.5</v>
      </c>
      <c r="AA486" s="39" t="s">
        <v>57</v>
      </c>
    </row>
    <row r="487" spans="1:27" x14ac:dyDescent="0.25">
      <c r="A487" s="42" t="str">
        <f>HYPERLINK("Structures\MMV1214532.png","MMV1214532")</f>
        <v>MMV1214532</v>
      </c>
      <c r="B487" t="s">
        <v>1615</v>
      </c>
      <c r="C487" t="s">
        <v>1616</v>
      </c>
      <c r="D487" t="s">
        <v>1617</v>
      </c>
      <c r="E487">
        <v>343.42599999999999</v>
      </c>
      <c r="F487" s="41">
        <v>0.61538461538461542</v>
      </c>
      <c r="G487">
        <v>3</v>
      </c>
      <c r="H487">
        <v>3</v>
      </c>
      <c r="I487">
        <v>0</v>
      </c>
      <c r="J487">
        <v>53.02</v>
      </c>
      <c r="K487">
        <v>-1</v>
      </c>
      <c r="L487">
        <v>2.58</v>
      </c>
      <c r="M487">
        <v>-3.11</v>
      </c>
      <c r="N487">
        <v>5.97</v>
      </c>
      <c r="O487" t="s">
        <v>1614</v>
      </c>
      <c r="P487" s="36">
        <f>IF(E487&lt;'Parameters for scoring'!O$9,1,0)+IF(E487&lt;'Parameters for scoring'!O$11,-1,0)+IF(E487&lt;'Parameters for scoring'!O$8,1,0)+IF(E487&lt;'Parameters for scoring'!O$12,-1,0)+IF(E487&lt;'Parameters for scoring'!O$7,1,0)+IF(E487&lt;'Parameters for scoring'!O$13,-2,0)+IF(E487&gt;'Parameters for scoring'!O$7,-1,0)</f>
        <v>3</v>
      </c>
      <c r="Q487" s="36">
        <f>IF(F487&lt;'Parameters for scoring'!P$9,1,0)+IF(F487&lt;'Parameters for scoring'!P$11,-1,0)+IF(F487&lt;'Parameters for scoring'!P$8,1,0)+IF(F487&lt;'Parameters for scoring'!P$12,-1,0)+IF(F487&lt;'Parameters for scoring'!P$7,1,0)+IF(F487&lt;'Parameters for scoring'!P$12,-2,0)+IF(F487&gt;'Parameters for scoring'!P$7,-1,0)</f>
        <v>-1</v>
      </c>
      <c r="R487" s="36">
        <f>IF(G487='Parameters for scoring'!$U$8,3,0)+IF(G487='Parameters for scoring'!$U$7,2,0)+IF(G487='Parameters for scoring'!$U$10, 1,0)+IF(G487='Parameters for scoring'!$U$9,2,0)+IF(G487='Parameters for scoring'!$U$6,1,0)+IF(G487&gt;'Parameters for scoring'!$U$6,-1,0)+IF(G487&lt;'[1]Parameters for scoring'!$U$10,-1,0)</f>
        <v>1</v>
      </c>
      <c r="S487" s="36">
        <f>IF(H487='Parameters for scoring'!V$8,3,0)+IF(H487='Parameters for scoring'!V$7,2,0)+IF(H487='Parameters for scoring'!V$9,2,0)+IF(H487='Parameters for scoring'!V$6,1,0)+IF(H487='Parameters for scoring'!V$10,1,0)+IF(H487&gt;'Parameters for scoring'!V$6,-1,0)</f>
        <v>2</v>
      </c>
      <c r="T487" s="36">
        <f>IF(I487='Parameters for scoring'!W$8,3,0)+IF(I487='Parameters for scoring'!W$7,2,0)+IF(I487='Parameters for scoring'!W$6,1,0)+IF(I487&gt;'Parameters for scoring'!W$6,-1,0)</f>
        <v>3</v>
      </c>
      <c r="U487" s="36">
        <f>IF(J487&lt;'Parameters for scoring'!Q$9,1,0)+IF(J487&lt;'Parameters for scoring'!Q$11,-1,0)+IF(J487&lt;'Parameters for scoring'!Q$8,1,0)+IF(J487&lt;'Parameters for scoring'!Q$11,-1,0)+IF(J487&lt;'Parameters for scoring'!Q$7,1,0)+IF(J487&lt;'Parameters for scoring'!Q$11,-2,0)+IF(J487&gt;'Parameters for scoring'!Q$7,-1,0)</f>
        <v>3</v>
      </c>
      <c r="V487" s="36">
        <f>IF(K487=-1, 2,0)+IF(K487=0,3,0)+IF(K487=1, -2,0)+IF(K487&gt;1,-3,0)+IF(K487=-2, 1,0)+IF(K487&lt;-2, -1,0)</f>
        <v>2</v>
      </c>
      <c r="W487" s="36">
        <f>IF(L487&lt;'Parameters for scoring'!R$9,1,0)+IF(L487&lt;'Parameters for scoring'!R$11,-1,0)+IF(L487&lt;'Parameters for scoring'!R$8,1,0)+IF(L487&lt;'Parameters for scoring'!R$12,-1,0)+IF(L487&lt;'Parameters for scoring'!R$7,1,0)+IF(L487&lt;'Parameters for scoring'!R$13,-2,0)+IF(L487&gt;'Parameters for scoring'!R$7,-1,0)</f>
        <v>3</v>
      </c>
      <c r="X487" s="36">
        <f>IF(M487&lt;'Parameters for scoring'!S$9,1,0)+IF(M487&lt;'Parameters for scoring'!S$11,-1,0)+IF(M487&lt;'Parameters for scoring'!S$8,1,0)+IF(M487&lt;'Parameters for scoring'!S$12,-1,0)+IF(M487&lt;'Parameters for scoring'!S$7,1,0)+IF(M487&lt;'Parameters for scoring'!S$13,-2,0)+IF(M487&gt;'Parameters for scoring'!S$7,-1,0)</f>
        <v>3</v>
      </c>
      <c r="Y487" s="36">
        <f>IF(N487&lt;'Parameters for scoring'!T$9,1,0)+IF(N487&lt;'Parameters for scoring'!T$11,-1,0)+IF(N487&lt;'Parameters for scoring'!T$8,1,0)+IF(N487&lt;'Parameters for scoring'!T$12,-1,0)+IF(N487&lt;'Parameters for scoring'!T$7,1,0)+IF(N487&lt;'Parameters for scoring'!T$13,-2,0)+IF(N487&gt;'Parameters for scoring'!T$7,-1,0)</f>
        <v>1</v>
      </c>
      <c r="Z487" s="36">
        <f>SUM(P487:U487)/2+V487+SUM(W487:X487)/2+Y487</f>
        <v>11.5</v>
      </c>
      <c r="AA487" s="39" t="s">
        <v>57</v>
      </c>
    </row>
    <row r="488" spans="1:27" x14ac:dyDescent="0.25">
      <c r="A488" s="42" t="str">
        <f>HYPERLINK("Structures\MMV1223789.png","MMV1223789")</f>
        <v>MMV1223789</v>
      </c>
      <c r="B488" t="s">
        <v>1627</v>
      </c>
      <c r="C488" t="s">
        <v>1628</v>
      </c>
      <c r="D488" t="s">
        <v>1629</v>
      </c>
      <c r="E488">
        <v>383.42</v>
      </c>
      <c r="F488" s="41">
        <v>0.66666666666666663</v>
      </c>
      <c r="G488">
        <v>4</v>
      </c>
      <c r="H488">
        <v>6</v>
      </c>
      <c r="I488">
        <v>2</v>
      </c>
      <c r="J488">
        <v>105.59</v>
      </c>
      <c r="K488">
        <v>-1</v>
      </c>
      <c r="L488">
        <v>2.68</v>
      </c>
      <c r="M488">
        <v>-4.55</v>
      </c>
      <c r="N488">
        <v>3.14</v>
      </c>
      <c r="O488" t="s">
        <v>1626</v>
      </c>
      <c r="P488" s="36">
        <f>IF(E488&lt;'Parameters for scoring'!O$9,1,0)+IF(E488&lt;'Parameters for scoring'!O$11,-1,0)+IF(E488&lt;'Parameters for scoring'!O$8,1,0)+IF(E488&lt;'Parameters for scoring'!O$12,-1,0)+IF(E488&lt;'Parameters for scoring'!O$7,1,0)+IF(E488&lt;'Parameters for scoring'!O$13,-2,0)+IF(E488&gt;'Parameters for scoring'!O$7,-1,0)</f>
        <v>3</v>
      </c>
      <c r="Q488" s="36">
        <f>IF(F488&lt;'Parameters for scoring'!P$9,1,0)+IF(F488&lt;'Parameters for scoring'!P$11,-1,0)+IF(F488&lt;'Parameters for scoring'!P$8,1,0)+IF(F488&lt;'Parameters for scoring'!P$12,-1,0)+IF(F488&lt;'Parameters for scoring'!P$7,1,0)+IF(F488&lt;'Parameters for scoring'!P$12,-2,0)+IF(F488&gt;'Parameters for scoring'!P$7,-1,0)</f>
        <v>-1</v>
      </c>
      <c r="R488" s="36">
        <f>IF(G488='Parameters for scoring'!$U$8,3,0)+IF(G488='Parameters for scoring'!$U$7,2,0)+IF(G488='Parameters for scoring'!$U$10, 1,0)+IF(G488='Parameters for scoring'!$U$9,2,0)+IF(G488='Parameters for scoring'!$U$6,1,0)+IF(G488&gt;'Parameters for scoring'!$U$6,-1,0)+IF(G488&lt;'[1]Parameters for scoring'!$U$10,-1,0)</f>
        <v>2</v>
      </c>
      <c r="S488" s="36">
        <f>IF(H488='Parameters for scoring'!V$8,3,0)+IF(H488='Parameters for scoring'!V$7,2,0)+IF(H488='Parameters for scoring'!V$9,2,0)+IF(H488='Parameters for scoring'!V$6,1,0)+IF(H488='Parameters for scoring'!V$10,1,0)+IF(H488&gt;'Parameters for scoring'!V$6,-1,0)</f>
        <v>-1</v>
      </c>
      <c r="T488" s="36">
        <f>IF(I488='Parameters for scoring'!W$8,3,0)+IF(I488='Parameters for scoring'!W$7,2,0)+IF(I488='Parameters for scoring'!W$6,1,0)+IF(I488&gt;'Parameters for scoring'!W$6,-1,0)</f>
        <v>1</v>
      </c>
      <c r="U488" s="36">
        <f>IF(J488&lt;'Parameters for scoring'!Q$9,1,0)+IF(J488&lt;'Parameters for scoring'!Q$11,-1,0)+IF(J488&lt;'Parameters for scoring'!Q$8,1,0)+IF(J488&lt;'Parameters for scoring'!Q$11,-1,0)+IF(J488&lt;'Parameters for scoring'!Q$7,1,0)+IF(J488&lt;'Parameters for scoring'!Q$11,-2,0)+IF(J488&gt;'Parameters for scoring'!Q$7,-1,0)</f>
        <v>3</v>
      </c>
      <c r="V488" s="36">
        <f>IF(K488=-1, 2,0)+IF(K488=0,3,0)+IF(K488=1, -2,0)+IF(K488&gt;1,-3,0)+IF(K488=-2, 1,0)+IF(K488&lt;-2, -1,0)</f>
        <v>2</v>
      </c>
      <c r="W488" s="36">
        <f>IF(L488&lt;'Parameters for scoring'!R$9,1,0)+IF(L488&lt;'Parameters for scoring'!R$11,-1,0)+IF(L488&lt;'Parameters for scoring'!R$8,1,0)+IF(L488&lt;'Parameters for scoring'!R$12,-1,0)+IF(L488&lt;'Parameters for scoring'!R$7,1,0)+IF(L488&lt;'Parameters for scoring'!R$13,-2,0)+IF(L488&gt;'Parameters for scoring'!R$7,-1,0)</f>
        <v>3</v>
      </c>
      <c r="X488" s="36">
        <f>IF(M488&lt;'Parameters for scoring'!S$9,1,0)+IF(M488&lt;'Parameters for scoring'!S$11,-1,0)+IF(M488&lt;'Parameters for scoring'!S$8,1,0)+IF(M488&lt;'Parameters for scoring'!S$12,-1,0)+IF(M488&lt;'Parameters for scoring'!S$7,1,0)+IF(M488&lt;'Parameters for scoring'!S$13,-2,0)+IF(M488&gt;'Parameters for scoring'!S$7,-1,0)</f>
        <v>3</v>
      </c>
      <c r="Y488" s="36">
        <f>IF(N488&lt;'Parameters for scoring'!T$9,1,0)+IF(N488&lt;'Parameters for scoring'!T$11,-1,0)+IF(N488&lt;'Parameters for scoring'!T$8,1,0)+IF(N488&lt;'Parameters for scoring'!T$12,-1,0)+IF(N488&lt;'Parameters for scoring'!T$7,1,0)+IF(N488&lt;'Parameters for scoring'!T$13,-2,0)+IF(N488&gt;'Parameters for scoring'!T$7,-1,0)</f>
        <v>3</v>
      </c>
      <c r="Z488" s="36">
        <f>SUM(P488:U488)/2+V488+SUM(W488:X488)/2+Y488</f>
        <v>11.5</v>
      </c>
      <c r="AA488" s="39" t="s">
        <v>57</v>
      </c>
    </row>
    <row r="489" spans="1:27" x14ac:dyDescent="0.25">
      <c r="A489" s="42" t="str">
        <f>HYPERLINK("Structures\MMV1264283.png","MMV1264283")</f>
        <v>MMV1264283</v>
      </c>
      <c r="B489" t="s">
        <v>1651</v>
      </c>
      <c r="C489" t="s">
        <v>1652</v>
      </c>
      <c r="D489" t="s">
        <v>620</v>
      </c>
      <c r="E489">
        <v>397.45</v>
      </c>
      <c r="F489" s="41">
        <v>0.6428571428571429</v>
      </c>
      <c r="G489">
        <v>4</v>
      </c>
      <c r="H489">
        <v>6</v>
      </c>
      <c r="I489">
        <v>2</v>
      </c>
      <c r="J489">
        <v>105.59</v>
      </c>
      <c r="K489">
        <v>-1</v>
      </c>
      <c r="L489">
        <v>3.2</v>
      </c>
      <c r="M489">
        <v>-5.03</v>
      </c>
      <c r="N489">
        <v>3.65</v>
      </c>
      <c r="O489" t="s">
        <v>1650</v>
      </c>
      <c r="P489" s="36">
        <f>IF(E489&lt;'Parameters for scoring'!O$9,1,0)+IF(E489&lt;'Parameters for scoring'!O$11,-1,0)+IF(E489&lt;'Parameters for scoring'!O$8,1,0)+IF(E489&lt;'Parameters for scoring'!O$12,-1,0)+IF(E489&lt;'Parameters for scoring'!O$7,1,0)+IF(E489&lt;'Parameters for scoring'!O$13,-2,0)+IF(E489&gt;'Parameters for scoring'!O$7,-1,0)</f>
        <v>3</v>
      </c>
      <c r="Q489" s="36">
        <f>IF(F489&lt;'Parameters for scoring'!P$9,1,0)+IF(F489&lt;'Parameters for scoring'!P$11,-1,0)+IF(F489&lt;'Parameters for scoring'!P$8,1,0)+IF(F489&lt;'Parameters for scoring'!P$12,-1,0)+IF(F489&lt;'Parameters for scoring'!P$7,1,0)+IF(F489&lt;'Parameters for scoring'!P$12,-2,0)+IF(F489&gt;'Parameters for scoring'!P$7,-1,0)</f>
        <v>-1</v>
      </c>
      <c r="R489" s="36">
        <f>IF(G489='Parameters for scoring'!$U$8,3,0)+IF(G489='Parameters for scoring'!$U$7,2,0)+IF(G489='Parameters for scoring'!$U$10, 1,0)+IF(G489='Parameters for scoring'!$U$9,2,0)+IF(G489='Parameters for scoring'!$U$6,1,0)+IF(G489&gt;'Parameters for scoring'!$U$6,-1,0)+IF(G489&lt;'[1]Parameters for scoring'!$U$10,-1,0)</f>
        <v>2</v>
      </c>
      <c r="S489" s="36">
        <f>IF(H489='Parameters for scoring'!V$8,3,0)+IF(H489='Parameters for scoring'!V$7,2,0)+IF(H489='Parameters for scoring'!V$9,2,0)+IF(H489='Parameters for scoring'!V$6,1,0)+IF(H489='Parameters for scoring'!V$10,1,0)+IF(H489&gt;'Parameters for scoring'!V$6,-1,0)</f>
        <v>-1</v>
      </c>
      <c r="T489" s="36">
        <f>IF(I489='Parameters for scoring'!W$8,3,0)+IF(I489='Parameters for scoring'!W$7,2,0)+IF(I489='Parameters for scoring'!W$6,1,0)+IF(I489&gt;'Parameters for scoring'!W$6,-1,0)</f>
        <v>1</v>
      </c>
      <c r="U489" s="36">
        <f>IF(J489&lt;'Parameters for scoring'!Q$9,1,0)+IF(J489&lt;'Parameters for scoring'!Q$11,-1,0)+IF(J489&lt;'Parameters for scoring'!Q$8,1,0)+IF(J489&lt;'Parameters for scoring'!Q$11,-1,0)+IF(J489&lt;'Parameters for scoring'!Q$7,1,0)+IF(J489&lt;'Parameters for scoring'!Q$11,-2,0)+IF(J489&gt;'Parameters for scoring'!Q$7,-1,0)</f>
        <v>3</v>
      </c>
      <c r="V489" s="36">
        <f>IF(K489=-1, 2,0)+IF(K489=0,3,0)+IF(K489=1, -2,0)+IF(K489&gt;1,-3,0)+IF(K489=-2, 1,0)+IF(K489&lt;-2, -1,0)</f>
        <v>2</v>
      </c>
      <c r="W489" s="36">
        <f>IF(L489&lt;'Parameters for scoring'!R$9,1,0)+IF(L489&lt;'Parameters for scoring'!R$11,-1,0)+IF(L489&lt;'Parameters for scoring'!R$8,1,0)+IF(L489&lt;'Parameters for scoring'!R$12,-1,0)+IF(L489&lt;'Parameters for scoring'!R$7,1,0)+IF(L489&lt;'Parameters for scoring'!R$13,-2,0)+IF(L489&gt;'Parameters for scoring'!R$7,-1,0)</f>
        <v>3</v>
      </c>
      <c r="X489" s="36">
        <f>IF(M489&lt;'Parameters for scoring'!S$9,1,0)+IF(M489&lt;'Parameters for scoring'!S$11,-1,0)+IF(M489&lt;'Parameters for scoring'!S$8,1,0)+IF(M489&lt;'Parameters for scoring'!S$12,-1,0)+IF(M489&lt;'Parameters for scoring'!S$7,1,0)+IF(M489&lt;'Parameters for scoring'!S$13,-2,0)+IF(M489&gt;'Parameters for scoring'!S$7,-1,0)</f>
        <v>3</v>
      </c>
      <c r="Y489" s="36">
        <f>IF(N489&lt;'Parameters for scoring'!T$9,1,0)+IF(N489&lt;'Parameters for scoring'!T$11,-1,0)+IF(N489&lt;'Parameters for scoring'!T$8,1,0)+IF(N489&lt;'Parameters for scoring'!T$12,-1,0)+IF(N489&lt;'Parameters for scoring'!T$7,1,0)+IF(N489&lt;'Parameters for scoring'!T$13,-2,0)+IF(N489&gt;'Parameters for scoring'!T$7,-1,0)</f>
        <v>3</v>
      </c>
      <c r="Z489" s="36">
        <f>SUM(P489:U489)/2+V489+SUM(W489:X489)/2+Y489</f>
        <v>11.5</v>
      </c>
      <c r="AA489" s="39" t="s">
        <v>57</v>
      </c>
    </row>
    <row r="490" spans="1:27" x14ac:dyDescent="0.25">
      <c r="A490" s="42" t="str">
        <f>HYPERLINK("Structures\MMV622192.png","MMV622192")</f>
        <v>MMV622192</v>
      </c>
      <c r="B490" t="s">
        <v>1666</v>
      </c>
      <c r="C490" t="s">
        <v>1667</v>
      </c>
      <c r="D490" t="s">
        <v>1668</v>
      </c>
      <c r="E490">
        <v>387.46</v>
      </c>
      <c r="F490" s="41">
        <v>0.8214285714285714</v>
      </c>
      <c r="G490">
        <v>4</v>
      </c>
      <c r="H490">
        <v>3</v>
      </c>
      <c r="I490">
        <v>2</v>
      </c>
      <c r="J490">
        <v>75.599999999999994</v>
      </c>
      <c r="K490">
        <v>0</v>
      </c>
      <c r="L490">
        <v>4.6100000000000003</v>
      </c>
      <c r="M490">
        <v>-6.66</v>
      </c>
      <c r="N490">
        <v>4.6100000000000003</v>
      </c>
      <c r="O490" t="s">
        <v>2515</v>
      </c>
      <c r="P490" s="36">
        <f>IF(E490&lt;'Parameters for scoring'!O$9,1,0)+IF(E490&lt;'Parameters for scoring'!O$11,-1,0)+IF(E490&lt;'Parameters for scoring'!O$8,1,0)+IF(E490&lt;'Parameters for scoring'!O$12,-1,0)+IF(E490&lt;'Parameters for scoring'!O$7,1,0)+IF(E490&lt;'Parameters for scoring'!O$13,-2,0)+IF(E490&gt;'Parameters for scoring'!O$7,-1,0)</f>
        <v>3</v>
      </c>
      <c r="Q490" s="36">
        <f>IF(F490&lt;'Parameters for scoring'!P$9,1,0)+IF(F490&lt;'Parameters for scoring'!P$11,-1,0)+IF(F490&lt;'Parameters for scoring'!P$8,1,0)+IF(F490&lt;'Parameters for scoring'!P$12,-1,0)+IF(F490&lt;'Parameters for scoring'!P$7,1,0)+IF(F490&lt;'Parameters for scoring'!P$12,-2,0)+IF(F490&gt;'Parameters for scoring'!P$7,-1,0)</f>
        <v>-1</v>
      </c>
      <c r="R490" s="36">
        <f>IF(G490='Parameters for scoring'!$U$8,3,0)+IF(G490='Parameters for scoring'!$U$7,2,0)+IF(G490='Parameters for scoring'!$U$10, 1,0)+IF(G490='Parameters for scoring'!$U$9,2,0)+IF(G490='Parameters for scoring'!$U$6,1,0)+IF(G490&gt;'Parameters for scoring'!$U$6,-1,0)+IF(G490&lt;'[1]Parameters for scoring'!$U$10,-1,0)</f>
        <v>2</v>
      </c>
      <c r="S490" s="36">
        <f>IF(H490='Parameters for scoring'!V$8,3,0)+IF(H490='Parameters for scoring'!V$7,2,0)+IF(H490='Parameters for scoring'!V$9,2,0)+IF(H490='Parameters for scoring'!V$6,1,0)+IF(H490='Parameters for scoring'!V$10,1,0)+IF(H490&gt;'Parameters for scoring'!V$6,-1,0)</f>
        <v>2</v>
      </c>
      <c r="T490" s="36">
        <f>IF(I490='Parameters for scoring'!W$8,3,0)+IF(I490='Parameters for scoring'!W$7,2,0)+IF(I490='Parameters for scoring'!W$6,1,0)+IF(I490&gt;'Parameters for scoring'!W$6,-1,0)</f>
        <v>1</v>
      </c>
      <c r="U490" s="36">
        <f>IF(J490&lt;'Parameters for scoring'!Q$9,1,0)+IF(J490&lt;'Parameters for scoring'!Q$11,-1,0)+IF(J490&lt;'Parameters for scoring'!Q$8,1,0)+IF(J490&lt;'Parameters for scoring'!Q$11,-1,0)+IF(J490&lt;'Parameters for scoring'!Q$7,1,0)+IF(J490&lt;'Parameters for scoring'!Q$11,-2,0)+IF(J490&gt;'Parameters for scoring'!Q$7,-1,0)</f>
        <v>3</v>
      </c>
      <c r="V490" s="36">
        <f>IF(K490=-1, 2,0)+IF(K490=0,3,0)+IF(K490=1, -2,0)+IF(K490&gt;1,-3,0)+IF(K490=-2, 1,0)+IF(K490&lt;-2, -1,0)</f>
        <v>3</v>
      </c>
      <c r="W490" s="36">
        <f>IF(L490&lt;'Parameters for scoring'!R$9,1,0)+IF(L490&lt;'Parameters for scoring'!R$11,-1,0)+IF(L490&lt;'Parameters for scoring'!R$8,1,0)+IF(L490&lt;'Parameters for scoring'!R$12,-1,0)+IF(L490&lt;'Parameters for scoring'!R$7,1,0)+IF(L490&lt;'Parameters for scoring'!R$13,-2,0)+IF(L490&gt;'Parameters for scoring'!R$7,-1,0)</f>
        <v>2</v>
      </c>
      <c r="X490" s="36">
        <f>IF(M490&lt;'Parameters for scoring'!S$9,1,0)+IF(M490&lt;'Parameters for scoring'!S$11,-1,0)+IF(M490&lt;'Parameters for scoring'!S$8,1,0)+IF(M490&lt;'Parameters for scoring'!S$12,-1,0)+IF(M490&lt;'Parameters for scoring'!S$7,1,0)+IF(M490&lt;'Parameters for scoring'!S$13,-2,0)+IF(M490&gt;'Parameters for scoring'!S$7,-1,0)</f>
        <v>1</v>
      </c>
      <c r="Y490" s="36">
        <f>IF(N490&lt;'Parameters for scoring'!T$9,1,0)+IF(N490&lt;'Parameters for scoring'!T$11,-1,0)+IF(N490&lt;'Parameters for scoring'!T$8,1,0)+IF(N490&lt;'Parameters for scoring'!T$12,-1,0)+IF(N490&lt;'Parameters for scoring'!T$7,1,0)+IF(N490&lt;'Parameters for scoring'!T$13,-2,0)+IF(N490&gt;'Parameters for scoring'!T$7,-1,0)</f>
        <v>2</v>
      </c>
      <c r="Z490" s="36">
        <f>SUM(P490:U490)/2+V490+SUM(W490:X490)/2+Y490</f>
        <v>11.5</v>
      </c>
      <c r="AA490" s="39" t="s">
        <v>57</v>
      </c>
    </row>
    <row r="491" spans="1:27" x14ac:dyDescent="0.25">
      <c r="A491" s="42" t="str">
        <f>HYPERLINK("Structures\MMV1420795.png","MMV1420795")</f>
        <v>MMV1420795</v>
      </c>
      <c r="B491" t="s">
        <v>1673</v>
      </c>
      <c r="C491" t="s">
        <v>1674</v>
      </c>
      <c r="D491" t="s">
        <v>1675</v>
      </c>
      <c r="E491">
        <v>362.41</v>
      </c>
      <c r="F491" s="41">
        <v>0.61538461538461542</v>
      </c>
      <c r="G491">
        <v>3</v>
      </c>
      <c r="H491">
        <v>5</v>
      </c>
      <c r="I491">
        <v>1</v>
      </c>
      <c r="J491">
        <v>112.79</v>
      </c>
      <c r="K491">
        <v>0</v>
      </c>
      <c r="L491">
        <v>3.7</v>
      </c>
      <c r="M491" s="40">
        <v>-6.19</v>
      </c>
      <c r="N491">
        <v>3.7</v>
      </c>
      <c r="O491" t="s">
        <v>1672</v>
      </c>
      <c r="P491" s="36">
        <f>IF(E491&lt;'Parameters for scoring'!O$9,1,0)+IF(E491&lt;'Parameters for scoring'!O$11,-1,0)+IF(E491&lt;'Parameters for scoring'!O$8,1,0)+IF(E491&lt;'Parameters for scoring'!O$12,-1,0)+IF(E491&lt;'Parameters for scoring'!O$7,1,0)+IF(E491&lt;'Parameters for scoring'!O$13,-2,0)+IF(E491&gt;'Parameters for scoring'!O$7,-1,0)</f>
        <v>3</v>
      </c>
      <c r="Q491" s="36">
        <f>IF(F491&lt;'Parameters for scoring'!P$9,1,0)+IF(F491&lt;'Parameters for scoring'!P$11,-1,0)+IF(F491&lt;'Parameters for scoring'!P$8,1,0)+IF(F491&lt;'Parameters for scoring'!P$12,-1,0)+IF(F491&lt;'Parameters for scoring'!P$7,1,0)+IF(F491&lt;'Parameters for scoring'!P$12,-2,0)+IF(F491&gt;'Parameters for scoring'!P$7,-1,0)</f>
        <v>-1</v>
      </c>
      <c r="R491" s="36">
        <f>IF(G491='Parameters for scoring'!$U$8,3,0)+IF(G491='Parameters for scoring'!$U$7,2,0)+IF(G491='Parameters for scoring'!$U$10, 1,0)+IF(G491='Parameters for scoring'!$U$9,2,0)+IF(G491='Parameters for scoring'!$U$6,1,0)+IF(G491&gt;'Parameters for scoring'!$U$6,-1,0)+IF(G491&lt;'[1]Parameters for scoring'!$U$10,-1,0)</f>
        <v>1</v>
      </c>
      <c r="S491" s="36">
        <f>IF(H491='Parameters for scoring'!V$8,3,0)+IF(H491='Parameters for scoring'!V$7,2,0)+IF(H491='Parameters for scoring'!V$9,2,0)+IF(H491='Parameters for scoring'!V$6,1,0)+IF(H491='Parameters for scoring'!V$10,1,0)+IF(H491&gt;'Parameters for scoring'!V$6,-1,0)</f>
        <v>-1</v>
      </c>
      <c r="T491" s="36">
        <f>IF(I491='Parameters for scoring'!W$8,3,0)+IF(I491='Parameters for scoring'!W$7,2,0)+IF(I491='Parameters for scoring'!W$6,1,0)+IF(I491&gt;'Parameters for scoring'!W$6,-1,0)</f>
        <v>2</v>
      </c>
      <c r="U491" s="36">
        <f>IF(J491&lt;'Parameters for scoring'!Q$9,1,0)+IF(J491&lt;'Parameters for scoring'!Q$11,-1,0)+IF(J491&lt;'Parameters for scoring'!Q$8,1,0)+IF(J491&lt;'Parameters for scoring'!Q$11,-1,0)+IF(J491&lt;'Parameters for scoring'!Q$7,1,0)+IF(J491&lt;'Parameters for scoring'!Q$11,-2,0)+IF(J491&gt;'Parameters for scoring'!Q$7,-1,0)</f>
        <v>2</v>
      </c>
      <c r="V491" s="36">
        <f>IF(K491=-1, 2,0)+IF(K491=0,3,0)+IF(K491=1, -2,0)+IF(K491&gt;1,-3,0)+IF(K491=-2, 1,0)+IF(K491&lt;-2, -1,0)</f>
        <v>3</v>
      </c>
      <c r="W491" s="36">
        <f>IF(L491&lt;'Parameters for scoring'!R$9,1,0)+IF(L491&lt;'Parameters for scoring'!R$11,-1,0)+IF(L491&lt;'Parameters for scoring'!R$8,1,0)+IF(L491&lt;'Parameters for scoring'!R$12,-1,0)+IF(L491&lt;'Parameters for scoring'!R$7,1,0)+IF(L491&lt;'Parameters for scoring'!R$13,-2,0)+IF(L491&gt;'Parameters for scoring'!R$7,-1,0)</f>
        <v>3</v>
      </c>
      <c r="X491" s="36">
        <f>IF(M491&lt;'Parameters for scoring'!S$9,1,0)+IF(M491&lt;'Parameters for scoring'!S$11,-1,0)+IF(M491&lt;'Parameters for scoring'!S$8,1,0)+IF(M491&lt;'Parameters for scoring'!S$12,-1,0)+IF(M491&lt;'Parameters for scoring'!S$7,1,0)+IF(M491&lt;'Parameters for scoring'!S$13,-2,0)+IF(M491&gt;'Parameters for scoring'!S$7,-1,0)</f>
        <v>2</v>
      </c>
      <c r="Y491" s="36">
        <f>IF(N491&lt;'Parameters for scoring'!T$9,1,0)+IF(N491&lt;'Parameters for scoring'!T$11,-1,0)+IF(N491&lt;'Parameters for scoring'!T$8,1,0)+IF(N491&lt;'Parameters for scoring'!T$12,-1,0)+IF(N491&lt;'Parameters for scoring'!T$7,1,0)+IF(N491&lt;'Parameters for scoring'!T$13,-2,0)+IF(N491&gt;'Parameters for scoring'!T$7,-1,0)</f>
        <v>3</v>
      </c>
      <c r="Z491" s="36">
        <f>SUM(P491:U491)/2+V491+SUM(W491:X491)/2+Y491</f>
        <v>11.5</v>
      </c>
      <c r="AA491" s="39" t="s">
        <v>57</v>
      </c>
    </row>
    <row r="492" spans="1:27" x14ac:dyDescent="0.25">
      <c r="A492" s="42" t="str">
        <f>HYPERLINK("Structures\MMV518070.png","MMV518070")</f>
        <v>MMV518070</v>
      </c>
      <c r="B492" t="s">
        <v>1704</v>
      </c>
      <c r="C492" t="s">
        <v>1705</v>
      </c>
      <c r="D492" t="s">
        <v>1706</v>
      </c>
      <c r="E492">
        <v>346.47399999999999</v>
      </c>
      <c r="F492" s="41">
        <v>0.65384615384615385</v>
      </c>
      <c r="G492">
        <v>4</v>
      </c>
      <c r="H492">
        <v>1</v>
      </c>
      <c r="I492">
        <v>1</v>
      </c>
      <c r="J492">
        <v>34.03</v>
      </c>
      <c r="K492">
        <v>0</v>
      </c>
      <c r="L492">
        <v>6.2</v>
      </c>
      <c r="M492">
        <v>-5.37</v>
      </c>
      <c r="N492">
        <v>6.2</v>
      </c>
      <c r="O492" t="s">
        <v>2517</v>
      </c>
      <c r="P492" s="36">
        <f>IF(E492&lt;'Parameters for scoring'!O$9,1,0)+IF(E492&lt;'Parameters for scoring'!O$11,-1,0)+IF(E492&lt;'Parameters for scoring'!O$8,1,0)+IF(E492&lt;'Parameters for scoring'!O$12,-1,0)+IF(E492&lt;'Parameters for scoring'!O$7,1,0)+IF(E492&lt;'Parameters for scoring'!O$13,-2,0)+IF(E492&gt;'Parameters for scoring'!O$7,-1,0)</f>
        <v>3</v>
      </c>
      <c r="Q492" s="36">
        <f>IF(F492&lt;'Parameters for scoring'!P$9,1,0)+IF(F492&lt;'Parameters for scoring'!P$11,-1,0)+IF(F492&lt;'Parameters for scoring'!P$8,1,0)+IF(F492&lt;'Parameters for scoring'!P$12,-1,0)+IF(F492&lt;'Parameters for scoring'!P$7,1,0)+IF(F492&lt;'Parameters for scoring'!P$12,-2,0)+IF(F492&gt;'Parameters for scoring'!P$7,-1,0)</f>
        <v>-1</v>
      </c>
      <c r="R492" s="36">
        <f>IF(G492='Parameters for scoring'!$U$8,3,0)+IF(G492='Parameters for scoring'!$U$7,2,0)+IF(G492='Parameters for scoring'!$U$10, 1,0)+IF(G492='Parameters for scoring'!$U$9,2,0)+IF(G492='Parameters for scoring'!$U$6,1,0)+IF(G492&gt;'Parameters for scoring'!$U$6,-1,0)+IF(G492&lt;'[1]Parameters for scoring'!$U$10,-1,0)</f>
        <v>2</v>
      </c>
      <c r="S492" s="36">
        <f>IF(H492='Parameters for scoring'!V$8,3,0)+IF(H492='Parameters for scoring'!V$7,2,0)+IF(H492='Parameters for scoring'!V$9,2,0)+IF(H492='Parameters for scoring'!V$6,1,0)+IF(H492='Parameters for scoring'!V$10,1,0)+IF(H492&gt;'Parameters for scoring'!V$6,-1,0)</f>
        <v>2</v>
      </c>
      <c r="T492" s="36">
        <f>IF(I492='Parameters for scoring'!W$8,3,0)+IF(I492='Parameters for scoring'!W$7,2,0)+IF(I492='Parameters for scoring'!W$6,1,0)+IF(I492&gt;'Parameters for scoring'!W$6,-1,0)</f>
        <v>2</v>
      </c>
      <c r="U492" s="36">
        <f>IF(J492&lt;'Parameters for scoring'!Q$9,1,0)+IF(J492&lt;'Parameters for scoring'!Q$11,-1,0)+IF(J492&lt;'Parameters for scoring'!Q$8,1,0)+IF(J492&lt;'Parameters for scoring'!Q$11,-1,0)+IF(J492&lt;'Parameters for scoring'!Q$7,1,0)+IF(J492&lt;'Parameters for scoring'!Q$11,-2,0)+IF(J492&gt;'Parameters for scoring'!Q$7,-1,0)</f>
        <v>3</v>
      </c>
      <c r="V492" s="36">
        <f>IF(K492=-1, 2,0)+IF(K492=0,3,0)+IF(K492=1, -2,0)+IF(K492&gt;1,-3,0)+IF(K492=-2, 1,0)+IF(K492&lt;-2, -1,0)</f>
        <v>3</v>
      </c>
      <c r="W492" s="36">
        <f>IF(L492&lt;'Parameters for scoring'!R$9,1,0)+IF(L492&lt;'Parameters for scoring'!R$11,-1,0)+IF(L492&lt;'Parameters for scoring'!R$8,1,0)+IF(L492&lt;'Parameters for scoring'!R$12,-1,0)+IF(L492&lt;'Parameters for scoring'!R$7,1,0)+IF(L492&lt;'Parameters for scoring'!R$13,-2,0)+IF(L492&gt;'Parameters for scoring'!R$7,-1,0)</f>
        <v>2</v>
      </c>
      <c r="X492" s="36">
        <f>IF(M492&lt;'Parameters for scoring'!S$9,1,0)+IF(M492&lt;'Parameters for scoring'!S$11,-1,0)+IF(M492&lt;'Parameters for scoring'!S$8,1,0)+IF(M492&lt;'Parameters for scoring'!S$12,-1,0)+IF(M492&lt;'Parameters for scoring'!S$7,1,0)+IF(M492&lt;'Parameters for scoring'!S$13,-2,0)+IF(M492&gt;'Parameters for scoring'!S$7,-1,0)</f>
        <v>2</v>
      </c>
      <c r="Y492" s="36">
        <f>IF(N492&lt;'Parameters for scoring'!T$9,1,0)+IF(N492&lt;'Parameters for scoring'!T$11,-1,0)+IF(N492&lt;'Parameters for scoring'!T$8,1,0)+IF(N492&lt;'Parameters for scoring'!T$12,-1,0)+IF(N492&lt;'Parameters for scoring'!T$7,1,0)+IF(N492&lt;'Parameters for scoring'!T$13,-2,0)+IF(N492&gt;'Parameters for scoring'!T$7,-1,0)</f>
        <v>1</v>
      </c>
      <c r="Z492" s="36">
        <f>SUM(P492:U492)/2+V492+SUM(W492:X492)/2+Y492</f>
        <v>11.5</v>
      </c>
      <c r="AA492" s="39" t="s">
        <v>57</v>
      </c>
    </row>
    <row r="493" spans="1:27" x14ac:dyDescent="0.25">
      <c r="A493" s="42" t="str">
        <f>HYPERLINK("Structures\MMV1429088.png","MMV1429088")</f>
        <v>MMV1429088</v>
      </c>
      <c r="B493" t="s">
        <v>1712</v>
      </c>
      <c r="C493" t="s">
        <v>1713</v>
      </c>
      <c r="D493" t="s">
        <v>1714</v>
      </c>
      <c r="E493">
        <v>445.57</v>
      </c>
      <c r="F493" s="17">
        <v>0.65517241379310343</v>
      </c>
      <c r="G493">
        <v>4</v>
      </c>
      <c r="H493">
        <v>5</v>
      </c>
      <c r="I493">
        <v>1</v>
      </c>
      <c r="J493">
        <v>79.599999999999994</v>
      </c>
      <c r="K493">
        <v>0</v>
      </c>
      <c r="L493">
        <v>4.18</v>
      </c>
      <c r="M493">
        <v>-7.01</v>
      </c>
      <c r="N493">
        <v>4.1900000000000004</v>
      </c>
      <c r="O493" t="s">
        <v>1711</v>
      </c>
      <c r="P493" s="36">
        <f>IF(E493&lt;'Parameters for scoring'!O$9,1,0)+IF(E493&lt;'Parameters for scoring'!O$11,-1,0)+IF(E493&lt;'Parameters for scoring'!O$8,1,0)+IF(E493&lt;'Parameters for scoring'!O$12,-1,0)+IF(E493&lt;'Parameters for scoring'!O$7,1,0)+IF(E493&lt;'Parameters for scoring'!O$13,-2,0)+IF(E493&gt;'Parameters for scoring'!O$7,-1,0)</f>
        <v>2</v>
      </c>
      <c r="Q493" s="36">
        <f>IF(F493&lt;'Parameters for scoring'!P$9,1,0)+IF(F493&lt;'Parameters for scoring'!P$11,-1,0)+IF(F493&lt;'Parameters for scoring'!P$8,1,0)+IF(F493&lt;'Parameters for scoring'!P$12,-1,0)+IF(F493&lt;'Parameters for scoring'!P$7,1,0)+IF(F493&lt;'Parameters for scoring'!P$12,-2,0)+IF(F493&gt;'Parameters for scoring'!P$7,-1,0)</f>
        <v>-1</v>
      </c>
      <c r="R493" s="36">
        <f>IF(G493='Parameters for scoring'!$U$8,3,0)+IF(G493='Parameters for scoring'!$U$7,2,0)+IF(G493='Parameters for scoring'!$U$10, 1,0)+IF(G493='Parameters for scoring'!$U$9,2,0)+IF(G493='Parameters for scoring'!$U$6,1,0)+IF(G493&gt;'Parameters for scoring'!$U$6,-1,0)+IF(G493&lt;'[1]Parameters for scoring'!$U$10,-1,0)</f>
        <v>2</v>
      </c>
      <c r="S493" s="36">
        <f>IF(H493='Parameters for scoring'!V$8,3,0)+IF(H493='Parameters for scoring'!V$7,2,0)+IF(H493='Parameters for scoring'!V$9,2,0)+IF(H493='Parameters for scoring'!V$6,1,0)+IF(H493='Parameters for scoring'!V$10,1,0)+IF(H493&gt;'Parameters for scoring'!V$6,-1,0)</f>
        <v>-1</v>
      </c>
      <c r="T493" s="36">
        <f>IF(I493='Parameters for scoring'!W$8,3,0)+IF(I493='Parameters for scoring'!W$7,2,0)+IF(I493='Parameters for scoring'!W$6,1,0)+IF(I493&gt;'Parameters for scoring'!W$6,-1,0)</f>
        <v>2</v>
      </c>
      <c r="U493" s="36">
        <f>IF(J493&lt;'Parameters for scoring'!Q$9,1,0)+IF(J493&lt;'Parameters for scoring'!Q$11,-1,0)+IF(J493&lt;'Parameters for scoring'!Q$8,1,0)+IF(J493&lt;'Parameters for scoring'!Q$11,-1,0)+IF(J493&lt;'Parameters for scoring'!Q$7,1,0)+IF(J493&lt;'Parameters for scoring'!Q$11,-2,0)+IF(J493&gt;'Parameters for scoring'!Q$7,-1,0)</f>
        <v>3</v>
      </c>
      <c r="V493" s="36">
        <f>IF(K493=-1, 2,0)+IF(K493=0,3,0)+IF(K493=1, -2,0)+IF(K493&gt;1,-3,0)+IF(K493=-2, 1,0)+IF(K493&lt;-2, -1,0)</f>
        <v>3</v>
      </c>
      <c r="W493" s="36">
        <f>IF(L493&lt;'Parameters for scoring'!R$9,1,0)+IF(L493&lt;'Parameters for scoring'!R$11,-1,0)+IF(L493&lt;'Parameters for scoring'!R$8,1,0)+IF(L493&lt;'Parameters for scoring'!R$12,-1,0)+IF(L493&lt;'Parameters for scoring'!R$7,1,0)+IF(L493&lt;'Parameters for scoring'!R$13,-2,0)+IF(L493&gt;'Parameters for scoring'!R$7,-1,0)</f>
        <v>3</v>
      </c>
      <c r="X493" s="36">
        <f>IF(M493&lt;'Parameters for scoring'!S$9,1,0)+IF(M493&lt;'Parameters for scoring'!S$11,-1,0)+IF(M493&lt;'Parameters for scoring'!S$8,1,0)+IF(M493&lt;'Parameters for scoring'!S$12,-1,0)+IF(M493&lt;'Parameters for scoring'!S$7,1,0)+IF(M493&lt;'Parameters for scoring'!S$13,-2,0)+IF(M493&gt;'Parameters for scoring'!S$7,-1,0)</f>
        <v>1</v>
      </c>
      <c r="Y493" s="36">
        <f>IF(N493&lt;'Parameters for scoring'!T$9,1,0)+IF(N493&lt;'Parameters for scoring'!T$11,-1,0)+IF(N493&lt;'Parameters for scoring'!T$8,1,0)+IF(N493&lt;'Parameters for scoring'!T$12,-1,0)+IF(N493&lt;'Parameters for scoring'!T$7,1,0)+IF(N493&lt;'Parameters for scoring'!T$13,-2,0)+IF(N493&gt;'Parameters for scoring'!T$7,-1,0)</f>
        <v>3</v>
      </c>
      <c r="Z493" s="36">
        <f>SUM(P493:U493)/2+V493+SUM(W493:X493)/2+Y493</f>
        <v>11.5</v>
      </c>
      <c r="AA493" s="39" t="s">
        <v>57</v>
      </c>
    </row>
    <row r="494" spans="1:27" x14ac:dyDescent="0.25">
      <c r="A494" s="42" t="str">
        <f>HYPERLINK("Structures\MMV1498942.png","MMV1498942")</f>
        <v>MMV1498942</v>
      </c>
      <c r="B494" t="s">
        <v>1806</v>
      </c>
      <c r="C494" t="s">
        <v>1807</v>
      </c>
      <c r="D494" t="s">
        <v>1808</v>
      </c>
      <c r="E494">
        <v>303.07499999999999</v>
      </c>
      <c r="F494" s="41">
        <v>0.7142857142857143</v>
      </c>
      <c r="G494">
        <v>0</v>
      </c>
      <c r="H494">
        <v>2</v>
      </c>
      <c r="I494">
        <v>1</v>
      </c>
      <c r="J494">
        <v>29.1</v>
      </c>
      <c r="K494">
        <v>0</v>
      </c>
      <c r="L494">
        <v>3.28</v>
      </c>
      <c r="M494">
        <v>-3.73</v>
      </c>
      <c r="N494">
        <v>3.28</v>
      </c>
      <c r="O494" t="s">
        <v>1805</v>
      </c>
      <c r="P494" s="36">
        <f>IF(E494&lt;'Parameters for scoring'!O$9,1,0)+IF(E494&lt;'Parameters for scoring'!O$11,-1,0)+IF(E494&lt;'Parameters for scoring'!O$8,1,0)+IF(E494&lt;'Parameters for scoring'!O$12,-1,0)+IF(E494&lt;'Parameters for scoring'!O$7,1,0)+IF(E494&lt;'Parameters for scoring'!O$13,-2,0)+IF(E494&gt;'Parameters for scoring'!O$7,-1,0)</f>
        <v>3</v>
      </c>
      <c r="Q494" s="36">
        <f>IF(F494&lt;'Parameters for scoring'!P$9,1,0)+IF(F494&lt;'Parameters for scoring'!P$11,-1,0)+IF(F494&lt;'Parameters for scoring'!P$8,1,0)+IF(F494&lt;'Parameters for scoring'!P$12,-1,0)+IF(F494&lt;'Parameters for scoring'!P$7,1,0)+IF(F494&lt;'Parameters for scoring'!P$12,-2,0)+IF(F494&gt;'Parameters for scoring'!P$7,-1,0)</f>
        <v>-1</v>
      </c>
      <c r="R494" s="36">
        <f>IF(G494='Parameters for scoring'!$U$8,3,0)+IF(G494='Parameters for scoring'!$U$7,2,0)+IF(G494='Parameters for scoring'!$U$10, 1,0)+IF(G494='Parameters for scoring'!$U$9,2,0)+IF(G494='Parameters for scoring'!$U$6,1,0)+IF(G494&gt;'Parameters for scoring'!$U$6,-1,0)+IF(G494&lt;'[1]Parameters for scoring'!$U$10,-1,0)</f>
        <v>-1</v>
      </c>
      <c r="S494" s="36">
        <f>IF(H494='Parameters for scoring'!V$8,3,0)+IF(H494='Parameters for scoring'!V$7,2,0)+IF(H494='Parameters for scoring'!V$9,2,0)+IF(H494='Parameters for scoring'!V$6,1,0)+IF(H494='Parameters for scoring'!V$10,1,0)+IF(H494&gt;'Parameters for scoring'!V$6,-1,0)</f>
        <v>3</v>
      </c>
      <c r="T494" s="36">
        <f>IF(I494='Parameters for scoring'!W$8,3,0)+IF(I494='Parameters for scoring'!W$7,2,0)+IF(I494='Parameters for scoring'!W$6,1,0)+IF(I494&gt;'Parameters for scoring'!W$6,-1,0)</f>
        <v>2</v>
      </c>
      <c r="U494" s="36">
        <f>IF(J494&lt;'Parameters for scoring'!Q$9,1,0)+IF(J494&lt;'Parameters for scoring'!Q$11,-1,0)+IF(J494&lt;'Parameters for scoring'!Q$8,1,0)+IF(J494&lt;'Parameters for scoring'!Q$11,-1,0)+IF(J494&lt;'Parameters for scoring'!Q$7,1,0)+IF(J494&lt;'Parameters for scoring'!Q$11,-2,0)+IF(J494&gt;'Parameters for scoring'!Q$7,-1,0)</f>
        <v>-1</v>
      </c>
      <c r="V494" s="36">
        <f>IF(K494=-1, 2,0)+IF(K494=0,3,0)+IF(K494=1, -2,0)+IF(K494&gt;1,-3,0)+IF(K494=-2, 1,0)+IF(K494&lt;-2, -1,0)</f>
        <v>3</v>
      </c>
      <c r="W494" s="36">
        <f>IF(L494&lt;'Parameters for scoring'!R$9,1,0)+IF(L494&lt;'Parameters for scoring'!R$11,-1,0)+IF(L494&lt;'Parameters for scoring'!R$8,1,0)+IF(L494&lt;'Parameters for scoring'!R$12,-1,0)+IF(L494&lt;'Parameters for scoring'!R$7,1,0)+IF(L494&lt;'Parameters for scoring'!R$13,-2,0)+IF(L494&gt;'Parameters for scoring'!R$7,-1,0)</f>
        <v>3</v>
      </c>
      <c r="X494" s="36">
        <f>IF(M494&lt;'Parameters for scoring'!S$9,1,0)+IF(M494&lt;'Parameters for scoring'!S$11,-1,0)+IF(M494&lt;'Parameters for scoring'!S$8,1,0)+IF(M494&lt;'Parameters for scoring'!S$12,-1,0)+IF(M494&lt;'Parameters for scoring'!S$7,1,0)+IF(M494&lt;'Parameters for scoring'!S$13,-2,0)+IF(M494&gt;'Parameters for scoring'!S$7,-1,0)</f>
        <v>3</v>
      </c>
      <c r="Y494" s="36">
        <f>IF(N494&lt;'Parameters for scoring'!T$9,1,0)+IF(N494&lt;'Parameters for scoring'!T$11,-1,0)+IF(N494&lt;'Parameters for scoring'!T$8,1,0)+IF(N494&lt;'Parameters for scoring'!T$12,-1,0)+IF(N494&lt;'Parameters for scoring'!T$7,1,0)+IF(N494&lt;'Parameters for scoring'!T$13,-2,0)+IF(N494&gt;'Parameters for scoring'!T$7,-1,0)</f>
        <v>3</v>
      </c>
      <c r="Z494" s="36">
        <f>SUM(P494:U494)/2+V494+SUM(W494:X494)/2+Y494</f>
        <v>11.5</v>
      </c>
      <c r="AA494" s="39" t="s">
        <v>57</v>
      </c>
    </row>
    <row r="495" spans="1:27" x14ac:dyDescent="0.25">
      <c r="A495" s="42" t="str">
        <f>HYPERLINK("Structures\MMV1451822.png","MMV1451822")</f>
        <v>MMV1451822</v>
      </c>
      <c r="B495" t="s">
        <v>1822</v>
      </c>
      <c r="C495" t="s">
        <v>1823</v>
      </c>
      <c r="D495" t="s">
        <v>1824</v>
      </c>
      <c r="E495">
        <v>446.48200000000003</v>
      </c>
      <c r="F495" s="41">
        <v>0.66666666666666663</v>
      </c>
      <c r="G495">
        <v>9</v>
      </c>
      <c r="H495">
        <v>4</v>
      </c>
      <c r="I495">
        <v>1</v>
      </c>
      <c r="J495">
        <v>84.4</v>
      </c>
      <c r="K495">
        <v>0</v>
      </c>
      <c r="L495">
        <v>4.3499999999999996</v>
      </c>
      <c r="M495">
        <v>-5.77</v>
      </c>
      <c r="N495">
        <v>4.3499999999999996</v>
      </c>
      <c r="O495" t="s">
        <v>1821</v>
      </c>
      <c r="P495" s="36">
        <f>IF(E495&lt;'Parameters for scoring'!O$9,1,0)+IF(E495&lt;'Parameters for scoring'!O$11,-1,0)+IF(E495&lt;'Parameters for scoring'!O$8,1,0)+IF(E495&lt;'Parameters for scoring'!O$12,-1,0)+IF(E495&lt;'Parameters for scoring'!O$7,1,0)+IF(E495&lt;'Parameters for scoring'!O$13,-2,0)+IF(E495&gt;'Parameters for scoring'!O$7,-1,0)</f>
        <v>2</v>
      </c>
      <c r="Q495" s="36">
        <f>IF(F495&lt;'Parameters for scoring'!P$9,1,0)+IF(F495&lt;'Parameters for scoring'!P$11,-1,0)+IF(F495&lt;'Parameters for scoring'!P$8,1,0)+IF(F495&lt;'Parameters for scoring'!P$12,-1,0)+IF(F495&lt;'Parameters for scoring'!P$7,1,0)+IF(F495&lt;'Parameters for scoring'!P$12,-2,0)+IF(F495&gt;'Parameters for scoring'!P$7,-1,0)</f>
        <v>-1</v>
      </c>
      <c r="R495" s="36">
        <f>IF(G495='Parameters for scoring'!$U$8,3,0)+IF(G495='Parameters for scoring'!$U$7,2,0)+IF(G495='Parameters for scoring'!$U$10, 1,0)+IF(G495='Parameters for scoring'!$U$9,2,0)+IF(G495='Parameters for scoring'!$U$6,1,0)+IF(G495&gt;'Parameters for scoring'!$U$6,-1,0)+IF(G495&lt;'[1]Parameters for scoring'!$U$10,-1,0)</f>
        <v>-1</v>
      </c>
      <c r="S495" s="36">
        <f>IF(H495='Parameters for scoring'!V$8,3,0)+IF(H495='Parameters for scoring'!V$7,2,0)+IF(H495='Parameters for scoring'!V$9,2,0)+IF(H495='Parameters for scoring'!V$6,1,0)+IF(H495='Parameters for scoring'!V$10,1,0)+IF(H495&gt;'Parameters for scoring'!V$6,-1,0)</f>
        <v>1</v>
      </c>
      <c r="T495" s="36">
        <f>IF(I495='Parameters for scoring'!W$8,3,0)+IF(I495='Parameters for scoring'!W$7,2,0)+IF(I495='Parameters for scoring'!W$6,1,0)+IF(I495&gt;'Parameters for scoring'!W$6,-1,0)</f>
        <v>2</v>
      </c>
      <c r="U495" s="36">
        <f>IF(J495&lt;'Parameters for scoring'!Q$9,1,0)+IF(J495&lt;'Parameters for scoring'!Q$11,-1,0)+IF(J495&lt;'Parameters for scoring'!Q$8,1,0)+IF(J495&lt;'Parameters for scoring'!Q$11,-1,0)+IF(J495&lt;'Parameters for scoring'!Q$7,1,0)+IF(J495&lt;'Parameters for scoring'!Q$11,-2,0)+IF(J495&gt;'Parameters for scoring'!Q$7,-1,0)</f>
        <v>3</v>
      </c>
      <c r="V495" s="36">
        <f>IF(K495=-1, 2,0)+IF(K495=0,3,0)+IF(K495=1, -2,0)+IF(K495&gt;1,-3,0)+IF(K495=-2, 1,0)+IF(K495&lt;-2, -1,0)</f>
        <v>3</v>
      </c>
      <c r="W495" s="36">
        <f>IF(L495&lt;'Parameters for scoring'!R$9,1,0)+IF(L495&lt;'Parameters for scoring'!R$11,-1,0)+IF(L495&lt;'Parameters for scoring'!R$8,1,0)+IF(L495&lt;'Parameters for scoring'!R$12,-1,0)+IF(L495&lt;'Parameters for scoring'!R$7,1,0)+IF(L495&lt;'Parameters for scoring'!R$13,-2,0)+IF(L495&gt;'Parameters for scoring'!R$7,-1,0)</f>
        <v>3</v>
      </c>
      <c r="X495" s="36">
        <f>IF(M495&lt;'Parameters for scoring'!S$9,1,0)+IF(M495&lt;'Parameters for scoring'!S$11,-1,0)+IF(M495&lt;'Parameters for scoring'!S$8,1,0)+IF(M495&lt;'Parameters for scoring'!S$12,-1,0)+IF(M495&lt;'Parameters for scoring'!S$7,1,0)+IF(M495&lt;'Parameters for scoring'!S$13,-2,0)+IF(M495&gt;'Parameters for scoring'!S$7,-1,0)</f>
        <v>2</v>
      </c>
      <c r="Y495" s="36">
        <f>IF(N495&lt;'Parameters for scoring'!T$9,1,0)+IF(N495&lt;'Parameters for scoring'!T$11,-1,0)+IF(N495&lt;'Parameters for scoring'!T$8,1,0)+IF(N495&lt;'Parameters for scoring'!T$12,-1,0)+IF(N495&lt;'Parameters for scoring'!T$7,1,0)+IF(N495&lt;'Parameters for scoring'!T$13,-2,0)+IF(N495&gt;'Parameters for scoring'!T$7,-1,0)</f>
        <v>3</v>
      </c>
      <c r="Z495" s="36">
        <f>SUM(P495:U495)/2+V495+SUM(W495:X495)/2+Y495</f>
        <v>11.5</v>
      </c>
      <c r="AA495" s="39" t="s">
        <v>57</v>
      </c>
    </row>
    <row r="496" spans="1:27" x14ac:dyDescent="0.25">
      <c r="A496" s="42" t="str">
        <f>HYPERLINK("Structures\MMV1070017.png","MMV1070017")</f>
        <v>MMV1070017</v>
      </c>
      <c r="B496" t="s">
        <v>1888</v>
      </c>
      <c r="C496" t="s">
        <v>1889</v>
      </c>
      <c r="D496" t="s">
        <v>1890</v>
      </c>
      <c r="E496">
        <v>285.32</v>
      </c>
      <c r="F496" s="41">
        <v>0.75</v>
      </c>
      <c r="G496">
        <v>1</v>
      </c>
      <c r="H496">
        <v>4</v>
      </c>
      <c r="I496">
        <v>1</v>
      </c>
      <c r="J496">
        <v>61.77</v>
      </c>
      <c r="K496">
        <v>0</v>
      </c>
      <c r="L496">
        <v>1.24</v>
      </c>
      <c r="M496">
        <v>-4.05</v>
      </c>
      <c r="N496">
        <v>1.24</v>
      </c>
      <c r="O496" t="s">
        <v>1887</v>
      </c>
      <c r="P496" s="36">
        <f>IF(E496&lt;'Parameters for scoring'!O$9,1,0)+IF(E496&lt;'Parameters for scoring'!O$11,-1,0)+IF(E496&lt;'Parameters for scoring'!O$8,1,0)+IF(E496&lt;'Parameters for scoring'!O$12,-1,0)+IF(E496&lt;'Parameters for scoring'!O$7,1,0)+IF(E496&lt;'Parameters for scoring'!O$13,-2,0)+IF(E496&gt;'Parameters for scoring'!O$7,-1,0)</f>
        <v>3</v>
      </c>
      <c r="Q496" s="36">
        <f>IF(F496&lt;'Parameters for scoring'!P$9,1,0)+IF(F496&lt;'Parameters for scoring'!P$11,-1,0)+IF(F496&lt;'Parameters for scoring'!P$8,1,0)+IF(F496&lt;'Parameters for scoring'!P$12,-1,0)+IF(F496&lt;'Parameters for scoring'!P$7,1,0)+IF(F496&lt;'Parameters for scoring'!P$12,-2,0)+IF(F496&gt;'Parameters for scoring'!P$7,-1,0)</f>
        <v>-1</v>
      </c>
      <c r="R496" s="36">
        <f>IF(G496='Parameters for scoring'!$U$8,3,0)+IF(G496='Parameters for scoring'!$U$7,2,0)+IF(G496='Parameters for scoring'!$U$10, 1,0)+IF(G496='Parameters for scoring'!$U$9,2,0)+IF(G496='Parameters for scoring'!$U$6,1,0)+IF(G496&gt;'Parameters for scoring'!$U$6,-1,0)+IF(G496&lt;'[1]Parameters for scoring'!$U$10,-1,0)</f>
        <v>-1</v>
      </c>
      <c r="S496" s="36">
        <f>IF(H496='Parameters for scoring'!V$8,3,0)+IF(H496='Parameters for scoring'!V$7,2,0)+IF(H496='Parameters for scoring'!V$9,2,0)+IF(H496='Parameters for scoring'!V$6,1,0)+IF(H496='Parameters for scoring'!V$10,1,0)+IF(H496&gt;'Parameters for scoring'!V$6,-1,0)</f>
        <v>1</v>
      </c>
      <c r="T496" s="36">
        <f>IF(I496='Parameters for scoring'!W$8,3,0)+IF(I496='Parameters for scoring'!W$7,2,0)+IF(I496='Parameters for scoring'!W$6,1,0)+IF(I496&gt;'Parameters for scoring'!W$6,-1,0)</f>
        <v>2</v>
      </c>
      <c r="U496" s="36">
        <f>IF(J496&lt;'Parameters for scoring'!Q$9,1,0)+IF(J496&lt;'Parameters for scoring'!Q$11,-1,0)+IF(J496&lt;'Parameters for scoring'!Q$8,1,0)+IF(J496&lt;'Parameters for scoring'!Q$11,-1,0)+IF(J496&lt;'Parameters for scoring'!Q$7,1,0)+IF(J496&lt;'Parameters for scoring'!Q$11,-2,0)+IF(J496&gt;'Parameters for scoring'!Q$7,-1,0)</f>
        <v>3</v>
      </c>
      <c r="V496" s="36">
        <f>IF(K496=-1, 2,0)+IF(K496=0,3,0)+IF(K496=1, -2,0)+IF(K496&gt;1,-3,0)+IF(K496=-2, 1,0)+IF(K496&lt;-2, -1,0)</f>
        <v>3</v>
      </c>
      <c r="W496" s="36">
        <f>IF(L496&lt;'Parameters for scoring'!R$9,1,0)+IF(L496&lt;'Parameters for scoring'!R$11,-1,0)+IF(L496&lt;'Parameters for scoring'!R$8,1,0)+IF(L496&lt;'Parameters for scoring'!R$12,-1,0)+IF(L496&lt;'Parameters for scoring'!R$7,1,0)+IF(L496&lt;'Parameters for scoring'!R$13,-2,0)+IF(L496&gt;'Parameters for scoring'!R$7,-1,0)</f>
        <v>3</v>
      </c>
      <c r="X496" s="36">
        <f>IF(M496&lt;'Parameters for scoring'!S$9,1,0)+IF(M496&lt;'Parameters for scoring'!S$11,-1,0)+IF(M496&lt;'Parameters for scoring'!S$8,1,0)+IF(M496&lt;'Parameters for scoring'!S$12,-1,0)+IF(M496&lt;'Parameters for scoring'!S$7,1,0)+IF(M496&lt;'Parameters for scoring'!S$13,-2,0)+IF(M496&gt;'Parameters for scoring'!S$7,-1,0)</f>
        <v>3</v>
      </c>
      <c r="Y496" s="36">
        <f>IF(N496&lt;'Parameters for scoring'!T$9,1,0)+IF(N496&lt;'Parameters for scoring'!T$11,-1,0)+IF(N496&lt;'Parameters for scoring'!T$8,1,0)+IF(N496&lt;'Parameters for scoring'!T$12,-1,0)+IF(N496&lt;'Parameters for scoring'!T$7,1,0)+IF(N496&lt;'Parameters for scoring'!T$13,-2,0)+IF(N496&gt;'Parameters for scoring'!T$7,-1,0)</f>
        <v>2</v>
      </c>
      <c r="Z496" s="36">
        <f>SUM(P496:U496)/2+V496+SUM(W496:X496)/2+Y496</f>
        <v>11.5</v>
      </c>
      <c r="AA496" s="39" t="s">
        <v>57</v>
      </c>
    </row>
    <row r="497" spans="1:27" x14ac:dyDescent="0.25">
      <c r="A497" s="42" t="str">
        <f>HYPERLINK("Structures\MMV1097577.png","MMV1097577")</f>
        <v>MMV1097577</v>
      </c>
      <c r="B497" t="s">
        <v>1908</v>
      </c>
      <c r="C497" t="s">
        <v>1909</v>
      </c>
      <c r="D497" t="s">
        <v>797</v>
      </c>
      <c r="E497">
        <v>383.47</v>
      </c>
      <c r="F497" s="17">
        <v>0.62962962962962965</v>
      </c>
      <c r="G497">
        <v>8</v>
      </c>
      <c r="H497">
        <v>5</v>
      </c>
      <c r="I497">
        <v>1</v>
      </c>
      <c r="J497">
        <v>73.34</v>
      </c>
      <c r="K497">
        <v>0</v>
      </c>
      <c r="L497">
        <v>3.24</v>
      </c>
      <c r="M497">
        <v>-4.16</v>
      </c>
      <c r="N497">
        <v>3.24</v>
      </c>
      <c r="O497" t="s">
        <v>1907</v>
      </c>
      <c r="P497" s="36">
        <f>IF(E497&lt;'Parameters for scoring'!O$9,1,0)+IF(E497&lt;'Parameters for scoring'!O$11,-1,0)+IF(E497&lt;'Parameters for scoring'!O$8,1,0)+IF(E497&lt;'Parameters for scoring'!O$12,-1,0)+IF(E497&lt;'Parameters for scoring'!O$7,1,0)+IF(E497&lt;'Parameters for scoring'!O$13,-2,0)+IF(E497&gt;'Parameters for scoring'!O$7,-1,0)</f>
        <v>3</v>
      </c>
      <c r="Q497" s="36">
        <f>IF(F497&lt;'Parameters for scoring'!P$9,1,0)+IF(F497&lt;'Parameters for scoring'!P$11,-1,0)+IF(F497&lt;'Parameters for scoring'!P$8,1,0)+IF(F497&lt;'Parameters for scoring'!P$12,-1,0)+IF(F497&lt;'Parameters for scoring'!P$7,1,0)+IF(F497&lt;'Parameters for scoring'!P$12,-2,0)+IF(F497&gt;'Parameters for scoring'!P$7,-1,0)</f>
        <v>-1</v>
      </c>
      <c r="R497" s="36">
        <f>IF(G497='Parameters for scoring'!$U$8,3,0)+IF(G497='Parameters for scoring'!$U$7,2,0)+IF(G497='Parameters for scoring'!$U$10, 1,0)+IF(G497='Parameters for scoring'!$U$9,2,0)+IF(G497='Parameters for scoring'!$U$6,1,0)+IF(G497&gt;'Parameters for scoring'!$U$6,-1,0)+IF(G497&lt;'[1]Parameters for scoring'!$U$10,-1,0)</f>
        <v>-1</v>
      </c>
      <c r="S497" s="36">
        <f>IF(H497='Parameters for scoring'!V$8,3,0)+IF(H497='Parameters for scoring'!V$7,2,0)+IF(H497='Parameters for scoring'!V$9,2,0)+IF(H497='Parameters for scoring'!V$6,1,0)+IF(H497='Parameters for scoring'!V$10,1,0)+IF(H497&gt;'Parameters for scoring'!V$6,-1,0)</f>
        <v>-1</v>
      </c>
      <c r="T497" s="36">
        <f>IF(I497='Parameters for scoring'!W$8,3,0)+IF(I497='Parameters for scoring'!W$7,2,0)+IF(I497='Parameters for scoring'!W$6,1,0)+IF(I497&gt;'Parameters for scoring'!W$6,-1,0)</f>
        <v>2</v>
      </c>
      <c r="U497" s="36">
        <f>IF(J497&lt;'Parameters for scoring'!Q$9,1,0)+IF(J497&lt;'Parameters for scoring'!Q$11,-1,0)+IF(J497&lt;'Parameters for scoring'!Q$8,1,0)+IF(J497&lt;'Parameters for scoring'!Q$11,-1,0)+IF(J497&lt;'Parameters for scoring'!Q$7,1,0)+IF(J497&lt;'Parameters for scoring'!Q$11,-2,0)+IF(J497&gt;'Parameters for scoring'!Q$7,-1,0)</f>
        <v>3</v>
      </c>
      <c r="V497" s="36">
        <f>IF(K497=-1, 2,0)+IF(K497=0,3,0)+IF(K497=1, -2,0)+IF(K497&gt;1,-3,0)+IF(K497=-2, 1,0)+IF(K497&lt;-2, -1,0)</f>
        <v>3</v>
      </c>
      <c r="W497" s="36">
        <f>IF(L497&lt;'Parameters for scoring'!R$9,1,0)+IF(L497&lt;'Parameters for scoring'!R$11,-1,0)+IF(L497&lt;'Parameters for scoring'!R$8,1,0)+IF(L497&lt;'Parameters for scoring'!R$12,-1,0)+IF(L497&lt;'Parameters for scoring'!R$7,1,0)+IF(L497&lt;'Parameters for scoring'!R$13,-2,0)+IF(L497&gt;'Parameters for scoring'!R$7,-1,0)</f>
        <v>3</v>
      </c>
      <c r="X497" s="36">
        <f>IF(M497&lt;'Parameters for scoring'!S$9,1,0)+IF(M497&lt;'Parameters for scoring'!S$11,-1,0)+IF(M497&lt;'Parameters for scoring'!S$8,1,0)+IF(M497&lt;'Parameters for scoring'!S$12,-1,0)+IF(M497&lt;'Parameters for scoring'!S$7,1,0)+IF(M497&lt;'Parameters for scoring'!S$13,-2,0)+IF(M497&gt;'Parameters for scoring'!S$7,-1,0)</f>
        <v>3</v>
      </c>
      <c r="Y497" s="36">
        <f>IF(N497&lt;'Parameters for scoring'!T$9,1,0)+IF(N497&lt;'Parameters for scoring'!T$11,-1,0)+IF(N497&lt;'Parameters for scoring'!T$8,1,0)+IF(N497&lt;'Parameters for scoring'!T$12,-1,0)+IF(N497&lt;'Parameters for scoring'!T$7,1,0)+IF(N497&lt;'Parameters for scoring'!T$13,-2,0)+IF(N497&gt;'Parameters for scoring'!T$7,-1,0)</f>
        <v>3</v>
      </c>
      <c r="Z497" s="36">
        <f>SUM(P497:U497)/2+V497+SUM(W497:X497)/2+Y497</f>
        <v>11.5</v>
      </c>
      <c r="AA497" s="39" t="s">
        <v>57</v>
      </c>
    </row>
    <row r="498" spans="1:27" x14ac:dyDescent="0.25">
      <c r="A498" s="42" t="str">
        <f>HYPERLINK("Structures\MMV1432210.png","MMV1432210")</f>
        <v>MMV1432210</v>
      </c>
      <c r="B498" t="s">
        <v>1948</v>
      </c>
      <c r="C498" t="s">
        <v>1949</v>
      </c>
      <c r="D498" t="s">
        <v>1950</v>
      </c>
      <c r="E498">
        <v>424.86</v>
      </c>
      <c r="F498" s="41">
        <v>0.66666666666666663</v>
      </c>
      <c r="G498">
        <v>5</v>
      </c>
      <c r="H498">
        <v>4</v>
      </c>
      <c r="I498">
        <v>1</v>
      </c>
      <c r="J498">
        <v>58.64</v>
      </c>
      <c r="K498">
        <v>0</v>
      </c>
      <c r="L498">
        <v>5.63</v>
      </c>
      <c r="M498">
        <v>-6.81</v>
      </c>
      <c r="N498">
        <v>5.63</v>
      </c>
      <c r="O498" t="s">
        <v>1947</v>
      </c>
      <c r="P498" s="36">
        <f>IF(E498&lt;'Parameters for scoring'!O$9,1,0)+IF(E498&lt;'Parameters for scoring'!O$11,-1,0)+IF(E498&lt;'Parameters for scoring'!O$8,1,0)+IF(E498&lt;'Parameters for scoring'!O$12,-1,0)+IF(E498&lt;'Parameters for scoring'!O$7,1,0)+IF(E498&lt;'Parameters for scoring'!O$13,-2,0)+IF(E498&gt;'Parameters for scoring'!O$7,-1,0)</f>
        <v>2</v>
      </c>
      <c r="Q498" s="36">
        <f>IF(F498&lt;'Parameters for scoring'!P$9,1,0)+IF(F498&lt;'Parameters for scoring'!P$11,-1,0)+IF(F498&lt;'Parameters for scoring'!P$8,1,0)+IF(F498&lt;'Parameters for scoring'!P$12,-1,0)+IF(F498&lt;'Parameters for scoring'!P$7,1,0)+IF(F498&lt;'Parameters for scoring'!P$12,-2,0)+IF(F498&gt;'Parameters for scoring'!P$7,-1,0)</f>
        <v>-1</v>
      </c>
      <c r="R498" s="36">
        <f>IF(G498='Parameters for scoring'!$U$8,3,0)+IF(G498='Parameters for scoring'!$U$7,2,0)+IF(G498='Parameters for scoring'!$U$10, 1,0)+IF(G498='Parameters for scoring'!$U$9,2,0)+IF(G498='Parameters for scoring'!$U$6,1,0)+IF(G498&gt;'Parameters for scoring'!$U$6,-1,0)+IF(G498&lt;'[1]Parameters for scoring'!$U$10,-1,0)</f>
        <v>3</v>
      </c>
      <c r="S498" s="36">
        <f>IF(H498='Parameters for scoring'!V$8,3,0)+IF(H498='Parameters for scoring'!V$7,2,0)+IF(H498='Parameters for scoring'!V$9,2,0)+IF(H498='Parameters for scoring'!V$6,1,0)+IF(H498='Parameters for scoring'!V$10,1,0)+IF(H498&gt;'Parameters for scoring'!V$6,-1,0)</f>
        <v>1</v>
      </c>
      <c r="T498" s="36">
        <f>IF(I498='Parameters for scoring'!W$8,3,0)+IF(I498='Parameters for scoring'!W$7,2,0)+IF(I498='Parameters for scoring'!W$6,1,0)+IF(I498&gt;'Parameters for scoring'!W$6,-1,0)</f>
        <v>2</v>
      </c>
      <c r="U498" s="36">
        <f>IF(J498&lt;'Parameters for scoring'!Q$9,1,0)+IF(J498&lt;'Parameters for scoring'!Q$11,-1,0)+IF(J498&lt;'Parameters for scoring'!Q$8,1,0)+IF(J498&lt;'Parameters for scoring'!Q$11,-1,0)+IF(J498&lt;'Parameters for scoring'!Q$7,1,0)+IF(J498&lt;'Parameters for scoring'!Q$11,-2,0)+IF(J498&gt;'Parameters for scoring'!Q$7,-1,0)</f>
        <v>3</v>
      </c>
      <c r="V498" s="36">
        <f>IF(K498=-1, 2,0)+IF(K498=0,3,0)+IF(K498=1, -2,0)+IF(K498&gt;1,-3,0)+IF(K498=-2, 1,0)+IF(K498&lt;-2, -1,0)</f>
        <v>3</v>
      </c>
      <c r="W498" s="36">
        <f>IF(L498&lt;'Parameters for scoring'!R$9,1,0)+IF(L498&lt;'Parameters for scoring'!R$11,-1,0)+IF(L498&lt;'Parameters for scoring'!R$8,1,0)+IF(L498&lt;'Parameters for scoring'!R$12,-1,0)+IF(L498&lt;'Parameters for scoring'!R$7,1,0)+IF(L498&lt;'Parameters for scoring'!R$13,-2,0)+IF(L498&gt;'Parameters for scoring'!R$7,-1,0)</f>
        <v>2</v>
      </c>
      <c r="X498" s="36">
        <f>IF(M498&lt;'Parameters for scoring'!S$9,1,0)+IF(M498&lt;'Parameters for scoring'!S$11,-1,0)+IF(M498&lt;'Parameters for scoring'!S$8,1,0)+IF(M498&lt;'Parameters for scoring'!S$12,-1,0)+IF(M498&lt;'Parameters for scoring'!S$7,1,0)+IF(M498&lt;'Parameters for scoring'!S$13,-2,0)+IF(M498&gt;'Parameters for scoring'!S$7,-1,0)</f>
        <v>1</v>
      </c>
      <c r="Y498" s="36">
        <f>IF(N498&lt;'Parameters for scoring'!T$9,1,0)+IF(N498&lt;'Parameters for scoring'!T$11,-1,0)+IF(N498&lt;'Parameters for scoring'!T$8,1,0)+IF(N498&lt;'Parameters for scoring'!T$12,-1,0)+IF(N498&lt;'Parameters for scoring'!T$7,1,0)+IF(N498&lt;'Parameters for scoring'!T$13,-2,0)+IF(N498&gt;'Parameters for scoring'!T$7,-1,0)</f>
        <v>2</v>
      </c>
      <c r="Z498" s="36">
        <f>SUM(P498:U498)/2+V498+SUM(W498:X498)/2+Y498</f>
        <v>11.5</v>
      </c>
      <c r="AA498" s="39" t="s">
        <v>57</v>
      </c>
    </row>
    <row r="499" spans="1:27" x14ac:dyDescent="0.25">
      <c r="A499" s="42" t="str">
        <f>HYPERLINK("Structures\MMV1445759.png","MMV1445759")</f>
        <v>MMV1445759</v>
      </c>
      <c r="B499" t="s">
        <v>1952</v>
      </c>
      <c r="C499" t="s">
        <v>1953</v>
      </c>
      <c r="D499" t="s">
        <v>1954</v>
      </c>
      <c r="E499">
        <v>447.96</v>
      </c>
      <c r="F499" s="41">
        <v>0.65517241379310343</v>
      </c>
      <c r="G499">
        <v>5</v>
      </c>
      <c r="H499">
        <v>5</v>
      </c>
      <c r="I499">
        <v>0</v>
      </c>
      <c r="J499">
        <v>77.7</v>
      </c>
      <c r="K499">
        <v>0</v>
      </c>
      <c r="L499">
        <v>4.58</v>
      </c>
      <c r="M499">
        <v>-6.85</v>
      </c>
      <c r="N499">
        <v>4.58</v>
      </c>
      <c r="O499" t="s">
        <v>1951</v>
      </c>
      <c r="P499" s="36">
        <f>IF(E499&lt;'Parameters for scoring'!O$9,1,0)+IF(E499&lt;'Parameters for scoring'!O$11,-1,0)+IF(E499&lt;'Parameters for scoring'!O$8,1,0)+IF(E499&lt;'Parameters for scoring'!O$12,-1,0)+IF(E499&lt;'Parameters for scoring'!O$7,1,0)+IF(E499&lt;'Parameters for scoring'!O$13,-2,0)+IF(E499&gt;'Parameters for scoring'!O$7,-1,0)</f>
        <v>2</v>
      </c>
      <c r="Q499" s="36">
        <f>IF(F499&lt;'Parameters for scoring'!P$9,1,0)+IF(F499&lt;'Parameters for scoring'!P$11,-1,0)+IF(F499&lt;'Parameters for scoring'!P$8,1,0)+IF(F499&lt;'Parameters for scoring'!P$12,-1,0)+IF(F499&lt;'Parameters for scoring'!P$7,1,0)+IF(F499&lt;'Parameters for scoring'!P$12,-2,0)+IF(F499&gt;'Parameters for scoring'!P$7,-1,0)</f>
        <v>-1</v>
      </c>
      <c r="R499" s="36">
        <f>IF(G499='Parameters for scoring'!$U$8,3,0)+IF(G499='Parameters for scoring'!$U$7,2,0)+IF(G499='Parameters for scoring'!$U$10, 1,0)+IF(G499='Parameters for scoring'!$U$9,2,0)+IF(G499='Parameters for scoring'!$U$6,1,0)+IF(G499&gt;'Parameters for scoring'!$U$6,-1,0)+IF(G499&lt;'[1]Parameters for scoring'!$U$10,-1,0)</f>
        <v>3</v>
      </c>
      <c r="S499" s="36">
        <f>IF(H499='Parameters for scoring'!V$8,3,0)+IF(H499='Parameters for scoring'!V$7,2,0)+IF(H499='Parameters for scoring'!V$9,2,0)+IF(H499='Parameters for scoring'!V$6,1,0)+IF(H499='Parameters for scoring'!V$10,1,0)+IF(H499&gt;'Parameters for scoring'!V$6,-1,0)</f>
        <v>-1</v>
      </c>
      <c r="T499" s="36">
        <f>IF(I499='Parameters for scoring'!W$8,3,0)+IF(I499='Parameters for scoring'!W$7,2,0)+IF(I499='Parameters for scoring'!W$6,1,0)+IF(I499&gt;'Parameters for scoring'!W$6,-1,0)</f>
        <v>3</v>
      </c>
      <c r="U499" s="36">
        <f>IF(J499&lt;'Parameters for scoring'!Q$9,1,0)+IF(J499&lt;'Parameters for scoring'!Q$11,-1,0)+IF(J499&lt;'Parameters for scoring'!Q$8,1,0)+IF(J499&lt;'Parameters for scoring'!Q$11,-1,0)+IF(J499&lt;'Parameters for scoring'!Q$7,1,0)+IF(J499&lt;'Parameters for scoring'!Q$11,-2,0)+IF(J499&gt;'Parameters for scoring'!Q$7,-1,0)</f>
        <v>3</v>
      </c>
      <c r="V499" s="36">
        <f>IF(K499=-1, 2,0)+IF(K499=0,3,0)+IF(K499=1, -2,0)+IF(K499&gt;1,-3,0)+IF(K499=-2, 1,0)+IF(K499&lt;-2, -1,0)</f>
        <v>3</v>
      </c>
      <c r="W499" s="36">
        <f>IF(L499&lt;'Parameters for scoring'!R$9,1,0)+IF(L499&lt;'Parameters for scoring'!R$11,-1,0)+IF(L499&lt;'Parameters for scoring'!R$8,1,0)+IF(L499&lt;'Parameters for scoring'!R$12,-1,0)+IF(L499&lt;'Parameters for scoring'!R$7,1,0)+IF(L499&lt;'Parameters for scoring'!R$13,-2,0)+IF(L499&gt;'Parameters for scoring'!R$7,-1,0)</f>
        <v>3</v>
      </c>
      <c r="X499" s="36">
        <f>IF(M499&lt;'Parameters for scoring'!S$9,1,0)+IF(M499&lt;'Parameters for scoring'!S$11,-1,0)+IF(M499&lt;'Parameters for scoring'!S$8,1,0)+IF(M499&lt;'Parameters for scoring'!S$12,-1,0)+IF(M499&lt;'Parameters for scoring'!S$7,1,0)+IF(M499&lt;'Parameters for scoring'!S$13,-2,0)+IF(M499&gt;'Parameters for scoring'!S$7,-1,0)</f>
        <v>1</v>
      </c>
      <c r="Y499" s="36">
        <f>IF(N499&lt;'Parameters for scoring'!T$9,1,0)+IF(N499&lt;'Parameters for scoring'!T$11,-1,0)+IF(N499&lt;'Parameters for scoring'!T$8,1,0)+IF(N499&lt;'Parameters for scoring'!T$12,-1,0)+IF(N499&lt;'Parameters for scoring'!T$7,1,0)+IF(N499&lt;'Parameters for scoring'!T$13,-2,0)+IF(N499&gt;'Parameters for scoring'!T$7,-1,0)</f>
        <v>2</v>
      </c>
      <c r="Z499" s="36">
        <f>SUM(P499:U499)/2+V499+SUM(W499:X499)/2+Y499</f>
        <v>11.5</v>
      </c>
      <c r="AA499" s="39" t="s">
        <v>57</v>
      </c>
    </row>
    <row r="500" spans="1:27" x14ac:dyDescent="0.25">
      <c r="A500" s="42" t="str">
        <f>HYPERLINK("Structures\MMV1267536.png","MMV1267536")</f>
        <v>MMV1267536</v>
      </c>
      <c r="B500" t="s">
        <v>1980</v>
      </c>
      <c r="C500" t="s">
        <v>1981</v>
      </c>
      <c r="D500" t="s">
        <v>1982</v>
      </c>
      <c r="E500">
        <v>383.43</v>
      </c>
      <c r="F500" s="41">
        <v>0.62962962962962965</v>
      </c>
      <c r="G500">
        <v>6</v>
      </c>
      <c r="H500">
        <v>5</v>
      </c>
      <c r="I500">
        <v>3</v>
      </c>
      <c r="J500">
        <v>109.14</v>
      </c>
      <c r="K500">
        <v>0</v>
      </c>
      <c r="L500">
        <v>1.85</v>
      </c>
      <c r="M500">
        <v>-3.91</v>
      </c>
      <c r="N500">
        <v>2.16</v>
      </c>
      <c r="O500" t="s">
        <v>1979</v>
      </c>
      <c r="P500" s="36">
        <f>IF(E500&lt;'Parameters for scoring'!O$9,1,0)+IF(E500&lt;'Parameters for scoring'!O$11,-1,0)+IF(E500&lt;'Parameters for scoring'!O$8,1,0)+IF(E500&lt;'Parameters for scoring'!O$12,-1,0)+IF(E500&lt;'Parameters for scoring'!O$7,1,0)+IF(E500&lt;'Parameters for scoring'!O$13,-2,0)+IF(E500&gt;'Parameters for scoring'!O$7,-1,0)</f>
        <v>3</v>
      </c>
      <c r="Q500" s="36">
        <f>IF(F500&lt;'Parameters for scoring'!P$9,1,0)+IF(F500&lt;'Parameters for scoring'!P$11,-1,0)+IF(F500&lt;'Parameters for scoring'!P$8,1,0)+IF(F500&lt;'Parameters for scoring'!P$12,-1,0)+IF(F500&lt;'Parameters for scoring'!P$7,1,0)+IF(F500&lt;'Parameters for scoring'!P$12,-2,0)+IF(F500&gt;'Parameters for scoring'!P$7,-1,0)</f>
        <v>-1</v>
      </c>
      <c r="R500" s="36">
        <f>IF(G500='Parameters for scoring'!$U$8,3,0)+IF(G500='Parameters for scoring'!$U$7,2,0)+IF(G500='Parameters for scoring'!$U$10, 1,0)+IF(G500='Parameters for scoring'!$U$9,2,0)+IF(G500='Parameters for scoring'!$U$6,1,0)+IF(G500&gt;'Parameters for scoring'!$U$6,-1,0)+IF(G500&lt;'[1]Parameters for scoring'!$U$10,-1,0)</f>
        <v>2</v>
      </c>
      <c r="S500" s="36">
        <f>IF(H500='Parameters for scoring'!V$8,3,0)+IF(H500='Parameters for scoring'!V$7,2,0)+IF(H500='Parameters for scoring'!V$9,2,0)+IF(H500='Parameters for scoring'!V$6,1,0)+IF(H500='Parameters for scoring'!V$10,1,0)+IF(H500&gt;'Parameters for scoring'!V$6,-1,0)</f>
        <v>-1</v>
      </c>
      <c r="T500" s="36">
        <f>IF(I500='Parameters for scoring'!W$8,3,0)+IF(I500='Parameters for scoring'!W$7,2,0)+IF(I500='Parameters for scoring'!W$6,1,0)+IF(I500&gt;'Parameters for scoring'!W$6,-1,0)</f>
        <v>-1</v>
      </c>
      <c r="U500" s="36">
        <f>IF(J500&lt;'Parameters for scoring'!Q$9,1,0)+IF(J500&lt;'Parameters for scoring'!Q$11,-1,0)+IF(J500&lt;'Parameters for scoring'!Q$8,1,0)+IF(J500&lt;'Parameters for scoring'!Q$11,-1,0)+IF(J500&lt;'Parameters for scoring'!Q$7,1,0)+IF(J500&lt;'Parameters for scoring'!Q$11,-2,0)+IF(J500&gt;'Parameters for scoring'!Q$7,-1,0)</f>
        <v>3</v>
      </c>
      <c r="V500" s="36">
        <f>IF(K500=-1, 2,0)+IF(K500=0,3,0)+IF(K500=1, -2,0)+IF(K500&gt;1,-3,0)+IF(K500=-2, 1,0)+IF(K500&lt;-2, -1,0)</f>
        <v>3</v>
      </c>
      <c r="W500" s="36">
        <f>IF(L500&lt;'Parameters for scoring'!R$9,1,0)+IF(L500&lt;'Parameters for scoring'!R$11,-1,0)+IF(L500&lt;'Parameters for scoring'!R$8,1,0)+IF(L500&lt;'Parameters for scoring'!R$12,-1,0)+IF(L500&lt;'Parameters for scoring'!R$7,1,0)+IF(L500&lt;'Parameters for scoring'!R$13,-2,0)+IF(L500&gt;'Parameters for scoring'!R$7,-1,0)</f>
        <v>3</v>
      </c>
      <c r="X500" s="36">
        <f>IF(M500&lt;'Parameters for scoring'!S$9,1,0)+IF(M500&lt;'Parameters for scoring'!S$11,-1,0)+IF(M500&lt;'Parameters for scoring'!S$8,1,0)+IF(M500&lt;'Parameters for scoring'!S$12,-1,0)+IF(M500&lt;'Parameters for scoring'!S$7,1,0)+IF(M500&lt;'Parameters for scoring'!S$13,-2,0)+IF(M500&gt;'Parameters for scoring'!S$7,-1,0)</f>
        <v>3</v>
      </c>
      <c r="Y500" s="36">
        <f>IF(N500&lt;'Parameters for scoring'!T$9,1,0)+IF(N500&lt;'Parameters for scoring'!T$11,-1,0)+IF(N500&lt;'Parameters for scoring'!T$8,1,0)+IF(N500&lt;'Parameters for scoring'!T$12,-1,0)+IF(N500&lt;'Parameters for scoring'!T$7,1,0)+IF(N500&lt;'Parameters for scoring'!T$13,-2,0)+IF(N500&gt;'Parameters for scoring'!T$7,-1,0)</f>
        <v>3</v>
      </c>
      <c r="Z500" s="36">
        <f>SUM(P500:U500)/2+V500+SUM(W500:X500)/2+Y500</f>
        <v>11.5</v>
      </c>
      <c r="AA500" s="39" t="s">
        <v>57</v>
      </c>
    </row>
    <row r="501" spans="1:27" x14ac:dyDescent="0.25">
      <c r="A501" s="42" t="str">
        <f>HYPERLINK("Structures\MMV1273582.png","MMV1273582")</f>
        <v>MMV1273582</v>
      </c>
      <c r="B501" t="s">
        <v>1987</v>
      </c>
      <c r="C501" t="s">
        <v>1988</v>
      </c>
      <c r="D501" t="s">
        <v>1989</v>
      </c>
      <c r="E501">
        <v>373.38</v>
      </c>
      <c r="F501" s="41">
        <v>0.65384615384615385</v>
      </c>
      <c r="G501">
        <v>5</v>
      </c>
      <c r="H501">
        <v>5</v>
      </c>
      <c r="I501">
        <v>3</v>
      </c>
      <c r="J501">
        <v>121.53</v>
      </c>
      <c r="K501">
        <v>0</v>
      </c>
      <c r="L501">
        <v>1.45</v>
      </c>
      <c r="M501">
        <v>-3.45</v>
      </c>
      <c r="N501">
        <v>1.75</v>
      </c>
      <c r="O501" t="s">
        <v>1986</v>
      </c>
      <c r="P501" s="36">
        <f>IF(E501&lt;'Parameters for scoring'!O$9,1,0)+IF(E501&lt;'Parameters for scoring'!O$11,-1,0)+IF(E501&lt;'Parameters for scoring'!O$8,1,0)+IF(E501&lt;'Parameters for scoring'!O$12,-1,0)+IF(E501&lt;'Parameters for scoring'!O$7,1,0)+IF(E501&lt;'Parameters for scoring'!O$13,-2,0)+IF(E501&gt;'Parameters for scoring'!O$7,-1,0)</f>
        <v>3</v>
      </c>
      <c r="Q501" s="36">
        <f>IF(F501&lt;'Parameters for scoring'!P$9,1,0)+IF(F501&lt;'Parameters for scoring'!P$11,-1,0)+IF(F501&lt;'Parameters for scoring'!P$8,1,0)+IF(F501&lt;'Parameters for scoring'!P$12,-1,0)+IF(F501&lt;'Parameters for scoring'!P$7,1,0)+IF(F501&lt;'Parameters for scoring'!P$12,-2,0)+IF(F501&gt;'Parameters for scoring'!P$7,-1,0)</f>
        <v>-1</v>
      </c>
      <c r="R501" s="36">
        <f>IF(G501='Parameters for scoring'!$U$8,3,0)+IF(G501='Parameters for scoring'!$U$7,2,0)+IF(G501='Parameters for scoring'!$U$10, 1,0)+IF(G501='Parameters for scoring'!$U$9,2,0)+IF(G501='Parameters for scoring'!$U$6,1,0)+IF(G501&gt;'Parameters for scoring'!$U$6,-1,0)+IF(G501&lt;'[1]Parameters for scoring'!$U$10,-1,0)</f>
        <v>3</v>
      </c>
      <c r="S501" s="36">
        <f>IF(H501='Parameters for scoring'!V$8,3,0)+IF(H501='Parameters for scoring'!V$7,2,0)+IF(H501='Parameters for scoring'!V$9,2,0)+IF(H501='Parameters for scoring'!V$6,1,0)+IF(H501='Parameters for scoring'!V$10,1,0)+IF(H501&gt;'Parameters for scoring'!V$6,-1,0)</f>
        <v>-1</v>
      </c>
      <c r="T501" s="36">
        <f>IF(I501='Parameters for scoring'!W$8,3,0)+IF(I501='Parameters for scoring'!W$7,2,0)+IF(I501='Parameters for scoring'!W$6,1,0)+IF(I501&gt;'Parameters for scoring'!W$6,-1,0)</f>
        <v>-1</v>
      </c>
      <c r="U501" s="36">
        <f>IF(J501&lt;'Parameters for scoring'!Q$9,1,0)+IF(J501&lt;'Parameters for scoring'!Q$11,-1,0)+IF(J501&lt;'Parameters for scoring'!Q$8,1,0)+IF(J501&lt;'Parameters for scoring'!Q$11,-1,0)+IF(J501&lt;'Parameters for scoring'!Q$7,1,0)+IF(J501&lt;'Parameters for scoring'!Q$11,-2,0)+IF(J501&gt;'Parameters for scoring'!Q$7,-1,0)</f>
        <v>2</v>
      </c>
      <c r="V501" s="36">
        <f>IF(K501=-1, 2,0)+IF(K501=0,3,0)+IF(K501=1, -2,0)+IF(K501&gt;1,-3,0)+IF(K501=-2, 1,0)+IF(K501&lt;-2, -1,0)</f>
        <v>3</v>
      </c>
      <c r="W501" s="36">
        <f>IF(L501&lt;'Parameters for scoring'!R$9,1,0)+IF(L501&lt;'Parameters for scoring'!R$11,-1,0)+IF(L501&lt;'Parameters for scoring'!R$8,1,0)+IF(L501&lt;'Parameters for scoring'!R$12,-1,0)+IF(L501&lt;'Parameters for scoring'!R$7,1,0)+IF(L501&lt;'Parameters for scoring'!R$13,-2,0)+IF(L501&gt;'Parameters for scoring'!R$7,-1,0)</f>
        <v>3</v>
      </c>
      <c r="X501" s="36">
        <f>IF(M501&lt;'Parameters for scoring'!S$9,1,0)+IF(M501&lt;'Parameters for scoring'!S$11,-1,0)+IF(M501&lt;'Parameters for scoring'!S$8,1,0)+IF(M501&lt;'Parameters for scoring'!S$12,-1,0)+IF(M501&lt;'Parameters for scoring'!S$7,1,0)+IF(M501&lt;'Parameters for scoring'!S$13,-2,0)+IF(M501&gt;'Parameters for scoring'!S$7,-1,0)</f>
        <v>3</v>
      </c>
      <c r="Y501" s="36">
        <f>IF(N501&lt;'Parameters for scoring'!T$9,1,0)+IF(N501&lt;'Parameters for scoring'!T$11,-1,0)+IF(N501&lt;'Parameters for scoring'!T$8,1,0)+IF(N501&lt;'Parameters for scoring'!T$12,-1,0)+IF(N501&lt;'Parameters for scoring'!T$7,1,0)+IF(N501&lt;'Parameters for scoring'!T$13,-2,0)+IF(N501&gt;'Parameters for scoring'!T$7,-1,0)</f>
        <v>3</v>
      </c>
      <c r="Z501" s="36">
        <f>SUM(P501:U501)/2+V501+SUM(W501:X501)/2+Y501</f>
        <v>11.5</v>
      </c>
      <c r="AA501" s="39" t="s">
        <v>57</v>
      </c>
    </row>
    <row r="502" spans="1:27" x14ac:dyDescent="0.25">
      <c r="A502" s="42" t="str">
        <f>HYPERLINK("Structures\MMV1425891.png","MMV1425891")</f>
        <v>MMV1425891</v>
      </c>
      <c r="B502" t="s">
        <v>2056</v>
      </c>
      <c r="C502" t="s">
        <v>2057</v>
      </c>
      <c r="D502" t="s">
        <v>2058</v>
      </c>
      <c r="E502">
        <v>461.95</v>
      </c>
      <c r="F502" s="41">
        <v>0.63636363636363635</v>
      </c>
      <c r="G502">
        <v>7</v>
      </c>
      <c r="H502">
        <v>4</v>
      </c>
      <c r="I502">
        <v>2</v>
      </c>
      <c r="J502">
        <v>88.91</v>
      </c>
      <c r="K502">
        <v>0</v>
      </c>
      <c r="L502">
        <v>3.83</v>
      </c>
      <c r="M502">
        <v>-6.61</v>
      </c>
      <c r="N502">
        <v>3.83</v>
      </c>
      <c r="O502" t="s">
        <v>2055</v>
      </c>
      <c r="P502" s="36">
        <f>IF(E502&lt;'Parameters for scoring'!O$9,1,0)+IF(E502&lt;'Parameters for scoring'!O$11,-1,0)+IF(E502&lt;'Parameters for scoring'!O$8,1,0)+IF(E502&lt;'Parameters for scoring'!O$12,-1,0)+IF(E502&lt;'Parameters for scoring'!O$7,1,0)+IF(E502&lt;'Parameters for scoring'!O$13,-2,0)+IF(E502&gt;'Parameters for scoring'!O$7,-1,0)</f>
        <v>2</v>
      </c>
      <c r="Q502" s="36">
        <f>IF(F502&lt;'Parameters for scoring'!P$9,1,0)+IF(F502&lt;'Parameters for scoring'!P$11,-1,0)+IF(F502&lt;'Parameters for scoring'!P$8,1,0)+IF(F502&lt;'Parameters for scoring'!P$12,-1,0)+IF(F502&lt;'Parameters for scoring'!P$7,1,0)+IF(F502&lt;'Parameters for scoring'!P$12,-2,0)+IF(F502&gt;'Parameters for scoring'!P$7,-1,0)</f>
        <v>-1</v>
      </c>
      <c r="R502" s="36">
        <f>IF(G502='Parameters for scoring'!$U$8,3,0)+IF(G502='Parameters for scoring'!$U$7,2,0)+IF(G502='Parameters for scoring'!$U$10, 1,0)+IF(G502='Parameters for scoring'!$U$9,2,0)+IF(G502='Parameters for scoring'!$U$6,1,0)+IF(G502&gt;'Parameters for scoring'!$U$6,-1,0)+IF(G502&lt;'[1]Parameters for scoring'!$U$10,-1,0)</f>
        <v>1</v>
      </c>
      <c r="S502" s="36">
        <f>IF(H502='Parameters for scoring'!V$8,3,0)+IF(H502='Parameters for scoring'!V$7,2,0)+IF(H502='Parameters for scoring'!V$9,2,0)+IF(H502='Parameters for scoring'!V$6,1,0)+IF(H502='Parameters for scoring'!V$10,1,0)+IF(H502&gt;'Parameters for scoring'!V$6,-1,0)</f>
        <v>1</v>
      </c>
      <c r="T502" s="36">
        <f>IF(I502='Parameters for scoring'!W$8,3,0)+IF(I502='Parameters for scoring'!W$7,2,0)+IF(I502='Parameters for scoring'!W$6,1,0)+IF(I502&gt;'Parameters for scoring'!W$6,-1,0)</f>
        <v>1</v>
      </c>
      <c r="U502" s="36">
        <f>IF(J502&lt;'Parameters for scoring'!Q$9,1,0)+IF(J502&lt;'Parameters for scoring'!Q$11,-1,0)+IF(J502&lt;'Parameters for scoring'!Q$8,1,0)+IF(J502&lt;'Parameters for scoring'!Q$11,-1,0)+IF(J502&lt;'Parameters for scoring'!Q$7,1,0)+IF(J502&lt;'Parameters for scoring'!Q$11,-2,0)+IF(J502&gt;'Parameters for scoring'!Q$7,-1,0)</f>
        <v>3</v>
      </c>
      <c r="V502" s="36">
        <f>IF(K502=-1, 2,0)+IF(K502=0,3,0)+IF(K502=1, -2,0)+IF(K502&gt;1,-3,0)+IF(K502=-2, 1,0)+IF(K502&lt;-2, -1,0)</f>
        <v>3</v>
      </c>
      <c r="W502" s="36">
        <f>IF(L502&lt;'Parameters for scoring'!R$9,1,0)+IF(L502&lt;'Parameters for scoring'!R$11,-1,0)+IF(L502&lt;'Parameters for scoring'!R$8,1,0)+IF(L502&lt;'Parameters for scoring'!R$12,-1,0)+IF(L502&lt;'Parameters for scoring'!R$7,1,0)+IF(L502&lt;'Parameters for scoring'!R$13,-2,0)+IF(L502&gt;'Parameters for scoring'!R$7,-1,0)</f>
        <v>3</v>
      </c>
      <c r="X502" s="36">
        <f>IF(M502&lt;'Parameters for scoring'!S$9,1,0)+IF(M502&lt;'Parameters for scoring'!S$11,-1,0)+IF(M502&lt;'Parameters for scoring'!S$8,1,0)+IF(M502&lt;'Parameters for scoring'!S$12,-1,0)+IF(M502&lt;'Parameters for scoring'!S$7,1,0)+IF(M502&lt;'Parameters for scoring'!S$13,-2,0)+IF(M502&gt;'Parameters for scoring'!S$7,-1,0)</f>
        <v>1</v>
      </c>
      <c r="Y502" s="36">
        <f>IF(N502&lt;'Parameters for scoring'!T$9,1,0)+IF(N502&lt;'Parameters for scoring'!T$11,-1,0)+IF(N502&lt;'Parameters for scoring'!T$8,1,0)+IF(N502&lt;'Parameters for scoring'!T$12,-1,0)+IF(N502&lt;'Parameters for scoring'!T$7,1,0)+IF(N502&lt;'Parameters for scoring'!T$13,-2,0)+IF(N502&gt;'Parameters for scoring'!T$7,-1,0)</f>
        <v>3</v>
      </c>
      <c r="Z502" s="36">
        <f>SUM(P502:U502)/2+V502+SUM(W502:X502)/2+Y502</f>
        <v>11.5</v>
      </c>
      <c r="AA502" s="39" t="s">
        <v>57</v>
      </c>
    </row>
    <row r="503" spans="1:27" x14ac:dyDescent="0.25">
      <c r="A503" s="42" t="str">
        <f>HYPERLINK("Structures\MMV1531541.png","MMV1531541")</f>
        <v>MMV1531541</v>
      </c>
      <c r="B503" t="s">
        <v>1787</v>
      </c>
      <c r="C503" t="s">
        <v>1788</v>
      </c>
      <c r="D503" t="s">
        <v>1789</v>
      </c>
      <c r="E503">
        <v>295.35000000000002</v>
      </c>
      <c r="F503" s="41">
        <v>0.55000000000000004</v>
      </c>
      <c r="G503">
        <v>3</v>
      </c>
      <c r="H503">
        <v>1</v>
      </c>
      <c r="I503">
        <v>1</v>
      </c>
      <c r="J503">
        <v>29.1</v>
      </c>
      <c r="K503">
        <v>0</v>
      </c>
      <c r="L503">
        <v>4.9400000000000004</v>
      </c>
      <c r="M503">
        <v>-5.05</v>
      </c>
      <c r="N503">
        <v>4.9400000000000004</v>
      </c>
      <c r="O503" t="s">
        <v>1786</v>
      </c>
      <c r="P503" s="36">
        <f>IF(E503&lt;'Parameters for scoring'!O$9,1,0)+IF(E503&lt;'Parameters for scoring'!O$11,-1,0)+IF(E503&lt;'Parameters for scoring'!O$8,1,0)+IF(E503&lt;'Parameters for scoring'!O$12,-1,0)+IF(E503&lt;'Parameters for scoring'!O$7,1,0)+IF(E503&lt;'Parameters for scoring'!O$13,-2,0)+IF(E503&gt;'Parameters for scoring'!O$7,-1,0)</f>
        <v>3</v>
      </c>
      <c r="Q503" s="36">
        <f>IF(F503&lt;'Parameters for scoring'!P$9,1,0)+IF(F503&lt;'Parameters for scoring'!P$11,-1,0)+IF(F503&lt;'Parameters for scoring'!P$8,1,0)+IF(F503&lt;'Parameters for scoring'!P$12,-1,0)+IF(F503&lt;'Parameters for scoring'!P$7,1,0)+IF(F503&lt;'Parameters for scoring'!P$12,-2,0)+IF(F503&gt;'Parameters for scoring'!P$7,-1,0)</f>
        <v>1</v>
      </c>
      <c r="R503" s="36">
        <f>IF(G503='Parameters for scoring'!$U$8,3,0)+IF(G503='Parameters for scoring'!$U$7,2,0)+IF(G503='Parameters for scoring'!$U$10, 1,0)+IF(G503='Parameters for scoring'!$U$9,2,0)+IF(G503='Parameters for scoring'!$U$6,1,0)+IF(G503&gt;'Parameters for scoring'!$U$6,-1,0)+IF(G503&lt;'[1]Parameters for scoring'!$U$10,-1,0)</f>
        <v>1</v>
      </c>
      <c r="S503" s="36">
        <f>IF(H503='Parameters for scoring'!V$8,3,0)+IF(H503='Parameters for scoring'!V$7,2,0)+IF(H503='Parameters for scoring'!V$9,2,0)+IF(H503='Parameters for scoring'!V$6,1,0)+IF(H503='Parameters for scoring'!V$10,1,0)+IF(H503&gt;'Parameters for scoring'!V$6,-1,0)</f>
        <v>2</v>
      </c>
      <c r="T503" s="36">
        <f>IF(I503='Parameters for scoring'!W$8,3,0)+IF(I503='Parameters for scoring'!W$7,2,0)+IF(I503='Parameters for scoring'!W$6,1,0)+IF(I503&gt;'Parameters for scoring'!W$6,-1,0)</f>
        <v>2</v>
      </c>
      <c r="U503" s="36">
        <f>IF(J503&lt;'Parameters for scoring'!Q$9,1,0)+IF(J503&lt;'Parameters for scoring'!Q$11,-1,0)+IF(J503&lt;'Parameters for scoring'!Q$8,1,0)+IF(J503&lt;'Parameters for scoring'!Q$11,-1,0)+IF(J503&lt;'Parameters for scoring'!Q$7,1,0)+IF(J503&lt;'Parameters for scoring'!Q$11,-2,0)+IF(J503&gt;'Parameters for scoring'!Q$7,-1,0)</f>
        <v>-1</v>
      </c>
      <c r="V503" s="36">
        <f>IF(K503=-1, 2,0)+IF(K503=0,3,0)+IF(K503=1, -2,0)+IF(K503&gt;1,-3,0)+IF(K503=-2, 1,0)+IF(K503&lt;-2, -1,0)</f>
        <v>3</v>
      </c>
      <c r="W503" s="36">
        <f>IF(L503&lt;'Parameters for scoring'!R$9,1,0)+IF(L503&lt;'Parameters for scoring'!R$11,-1,0)+IF(L503&lt;'Parameters for scoring'!R$8,1,0)+IF(L503&lt;'Parameters for scoring'!R$12,-1,0)+IF(L503&lt;'Parameters for scoring'!R$7,1,0)+IF(L503&lt;'Parameters for scoring'!R$13,-2,0)+IF(L503&gt;'Parameters for scoring'!R$7,-1,0)</f>
        <v>2</v>
      </c>
      <c r="X503" s="36">
        <f>IF(M503&lt;'Parameters for scoring'!S$9,1,0)+IF(M503&lt;'Parameters for scoring'!S$11,-1,0)+IF(M503&lt;'Parameters for scoring'!S$8,1,0)+IF(M503&lt;'Parameters for scoring'!S$12,-1,0)+IF(M503&lt;'Parameters for scoring'!S$7,1,0)+IF(M503&lt;'Parameters for scoring'!S$13,-2,0)+IF(M503&gt;'Parameters for scoring'!S$7,-1,0)</f>
        <v>3</v>
      </c>
      <c r="Y503" s="36">
        <f>IF(N503&lt;'Parameters for scoring'!T$9,1,0)+IF(N503&lt;'Parameters for scoring'!T$11,-1,0)+IF(N503&lt;'Parameters for scoring'!T$8,1,0)+IF(N503&lt;'Parameters for scoring'!T$12,-1,0)+IF(N503&lt;'Parameters for scoring'!T$7,1,0)+IF(N503&lt;'Parameters for scoring'!T$13,-2,0)+IF(N503&gt;'Parameters for scoring'!T$7,-1,0)</f>
        <v>2</v>
      </c>
      <c r="Z503" s="36">
        <f>SUM(P503:U503)/2+V503+SUM(W503:X503)/2+Y503</f>
        <v>11.5</v>
      </c>
      <c r="AA503" s="39" t="s">
        <v>57</v>
      </c>
    </row>
    <row r="504" spans="1:27" x14ac:dyDescent="0.25">
      <c r="A504" s="42" t="str">
        <f>HYPERLINK("Structures\MMV1497497.png","MMV1497497")</f>
        <v>MMV1497497</v>
      </c>
      <c r="B504" t="s">
        <v>1826</v>
      </c>
      <c r="C504" t="s">
        <v>1827</v>
      </c>
      <c r="D504" t="s">
        <v>1828</v>
      </c>
      <c r="E504">
        <v>334.46</v>
      </c>
      <c r="F504" s="41">
        <v>0.91304347826086951</v>
      </c>
      <c r="G504">
        <v>4</v>
      </c>
      <c r="H504">
        <v>2</v>
      </c>
      <c r="I504">
        <v>0</v>
      </c>
      <c r="J504">
        <v>25.78</v>
      </c>
      <c r="K504">
        <v>0</v>
      </c>
      <c r="L504">
        <v>5.76</v>
      </c>
      <c r="M504">
        <v>-6.23</v>
      </c>
      <c r="N504">
        <v>5.76</v>
      </c>
      <c r="O504" t="s">
        <v>1825</v>
      </c>
      <c r="P504" s="36">
        <f>IF(E504&lt;'Parameters for scoring'!O$9,1,0)+IF(E504&lt;'Parameters for scoring'!O$11,-1,0)+IF(E504&lt;'Parameters for scoring'!O$8,1,0)+IF(E504&lt;'Parameters for scoring'!O$12,-1,0)+IF(E504&lt;'Parameters for scoring'!O$7,1,0)+IF(E504&lt;'Parameters for scoring'!O$13,-2,0)+IF(E504&gt;'Parameters for scoring'!O$7,-1,0)</f>
        <v>3</v>
      </c>
      <c r="Q504" s="36">
        <f>IF(F504&lt;'Parameters for scoring'!P$9,1,0)+IF(F504&lt;'Parameters for scoring'!P$11,-1,0)+IF(F504&lt;'Parameters for scoring'!P$8,1,0)+IF(F504&lt;'Parameters for scoring'!P$12,-1,0)+IF(F504&lt;'Parameters for scoring'!P$7,1,0)+IF(F504&lt;'Parameters for scoring'!P$12,-2,0)+IF(F504&gt;'Parameters for scoring'!P$7,-1,0)</f>
        <v>-1</v>
      </c>
      <c r="R504" s="36">
        <f>IF(G504='Parameters for scoring'!$U$8,3,0)+IF(G504='Parameters for scoring'!$U$7,2,0)+IF(G504='Parameters for scoring'!$U$10, 1,0)+IF(G504='Parameters for scoring'!$U$9,2,0)+IF(G504='Parameters for scoring'!$U$6,1,0)+IF(G504&gt;'Parameters for scoring'!$U$6,-1,0)+IF(G504&lt;'[1]Parameters for scoring'!$U$10,-1,0)</f>
        <v>2</v>
      </c>
      <c r="S504" s="36">
        <f>IF(H504='Parameters for scoring'!V$8,3,0)+IF(H504='Parameters for scoring'!V$7,2,0)+IF(H504='Parameters for scoring'!V$9,2,0)+IF(H504='Parameters for scoring'!V$6,1,0)+IF(H504='Parameters for scoring'!V$10,1,0)+IF(H504&gt;'Parameters for scoring'!V$6,-1,0)</f>
        <v>3</v>
      </c>
      <c r="T504" s="36">
        <f>IF(I504='Parameters for scoring'!W$8,3,0)+IF(I504='Parameters for scoring'!W$7,2,0)+IF(I504='Parameters for scoring'!W$6,1,0)+IF(I504&gt;'Parameters for scoring'!W$6,-1,0)</f>
        <v>3</v>
      </c>
      <c r="U504" s="36">
        <f>IF(J504&lt;'Parameters for scoring'!Q$9,1,0)+IF(J504&lt;'Parameters for scoring'!Q$11,-1,0)+IF(J504&lt;'Parameters for scoring'!Q$8,1,0)+IF(J504&lt;'Parameters for scoring'!Q$11,-1,0)+IF(J504&lt;'Parameters for scoring'!Q$7,1,0)+IF(J504&lt;'Parameters for scoring'!Q$11,-2,0)+IF(J504&gt;'Parameters for scoring'!Q$7,-1,0)</f>
        <v>-1</v>
      </c>
      <c r="V504" s="36">
        <f>IF(K504=-1, 2,0)+IF(K504=0,3,0)+IF(K504=1, -2,0)+IF(K504&gt;1,-3,0)+IF(K504=-2, 1,0)+IF(K504&lt;-2, -1,0)</f>
        <v>3</v>
      </c>
      <c r="W504" s="36">
        <f>IF(L504&lt;'Parameters for scoring'!R$9,1,0)+IF(L504&lt;'Parameters for scoring'!R$11,-1,0)+IF(L504&lt;'Parameters for scoring'!R$8,1,0)+IF(L504&lt;'Parameters for scoring'!R$12,-1,0)+IF(L504&lt;'Parameters for scoring'!R$7,1,0)+IF(L504&lt;'Parameters for scoring'!R$13,-2,0)+IF(L504&gt;'Parameters for scoring'!R$7,-1,0)</f>
        <v>2</v>
      </c>
      <c r="X504" s="36">
        <f>IF(M504&lt;'Parameters for scoring'!S$9,1,0)+IF(M504&lt;'Parameters for scoring'!S$11,-1,0)+IF(M504&lt;'Parameters for scoring'!S$8,1,0)+IF(M504&lt;'Parameters for scoring'!S$12,-1,0)+IF(M504&lt;'Parameters for scoring'!S$7,1,0)+IF(M504&lt;'Parameters for scoring'!S$13,-2,0)+IF(M504&gt;'Parameters for scoring'!S$7,-1,0)</f>
        <v>2</v>
      </c>
      <c r="Y504" s="36">
        <f>IF(N504&lt;'Parameters for scoring'!T$9,1,0)+IF(N504&lt;'Parameters for scoring'!T$11,-1,0)+IF(N504&lt;'Parameters for scoring'!T$8,1,0)+IF(N504&lt;'Parameters for scoring'!T$12,-1,0)+IF(N504&lt;'Parameters for scoring'!T$7,1,0)+IF(N504&lt;'Parameters for scoring'!T$13,-2,0)+IF(N504&gt;'Parameters for scoring'!T$7,-1,0)</f>
        <v>2</v>
      </c>
      <c r="Z504" s="36">
        <f>SUM(P504:U504)/2+V504+SUM(W504:X504)/2+Y504</f>
        <v>11.5</v>
      </c>
      <c r="AA504" s="39" t="s">
        <v>57</v>
      </c>
    </row>
    <row r="505" spans="1:27" x14ac:dyDescent="0.25">
      <c r="A505" s="42" t="str">
        <f>HYPERLINK("Structures\MMV1442903.png","MMV1442903")</f>
        <v>MMV1442903</v>
      </c>
      <c r="B505" t="s">
        <v>1853</v>
      </c>
      <c r="C505" t="s">
        <v>1854</v>
      </c>
      <c r="D505" t="s">
        <v>1855</v>
      </c>
      <c r="E505">
        <v>417.47300000000001</v>
      </c>
      <c r="F505" s="41">
        <v>0.58064516129032262</v>
      </c>
      <c r="G505">
        <v>3</v>
      </c>
      <c r="H505">
        <v>5</v>
      </c>
      <c r="I505">
        <v>2</v>
      </c>
      <c r="J505">
        <v>106.21</v>
      </c>
      <c r="K505">
        <v>0</v>
      </c>
      <c r="L505">
        <v>0.95</v>
      </c>
      <c r="M505">
        <v>-4.0999999999999996</v>
      </c>
      <c r="N505">
        <v>0.96</v>
      </c>
      <c r="O505" t="s">
        <v>1852</v>
      </c>
      <c r="P505" s="36">
        <f>IF(E505&lt;'Parameters for scoring'!O$9,1,0)+IF(E505&lt;'Parameters for scoring'!O$11,-1,0)+IF(E505&lt;'Parameters for scoring'!O$8,1,0)+IF(E505&lt;'Parameters for scoring'!O$12,-1,0)+IF(E505&lt;'Parameters for scoring'!O$7,1,0)+IF(E505&lt;'Parameters for scoring'!O$13,-2,0)+IF(E505&gt;'Parameters for scoring'!O$7,-1,0)</f>
        <v>2</v>
      </c>
      <c r="Q505" s="36">
        <f>IF(F505&lt;'Parameters for scoring'!P$9,1,0)+IF(F505&lt;'Parameters for scoring'!P$11,-1,0)+IF(F505&lt;'Parameters for scoring'!P$8,1,0)+IF(F505&lt;'Parameters for scoring'!P$12,-1,0)+IF(F505&lt;'Parameters for scoring'!P$7,1,0)+IF(F505&lt;'Parameters for scoring'!P$12,-2,0)+IF(F505&gt;'Parameters for scoring'!P$7,-1,0)</f>
        <v>1</v>
      </c>
      <c r="R505" s="36">
        <f>IF(G505='Parameters for scoring'!$U$8,3,0)+IF(G505='Parameters for scoring'!$U$7,2,0)+IF(G505='Parameters for scoring'!$U$10, 1,0)+IF(G505='Parameters for scoring'!$U$9,2,0)+IF(G505='Parameters for scoring'!$U$6,1,0)+IF(G505&gt;'Parameters for scoring'!$U$6,-1,0)+IF(G505&lt;'[1]Parameters for scoring'!$U$10,-1,0)</f>
        <v>1</v>
      </c>
      <c r="S505" s="36">
        <f>IF(H505='Parameters for scoring'!V$8,3,0)+IF(H505='Parameters for scoring'!V$7,2,0)+IF(H505='Parameters for scoring'!V$9,2,0)+IF(H505='Parameters for scoring'!V$6,1,0)+IF(H505='Parameters for scoring'!V$10,1,0)+IF(H505&gt;'Parameters for scoring'!V$6,-1,0)</f>
        <v>-1</v>
      </c>
      <c r="T505" s="36">
        <f>IF(I505='Parameters for scoring'!W$8,3,0)+IF(I505='Parameters for scoring'!W$7,2,0)+IF(I505='Parameters for scoring'!W$6,1,0)+IF(I505&gt;'Parameters for scoring'!W$6,-1,0)</f>
        <v>1</v>
      </c>
      <c r="U505" s="36">
        <f>IF(J505&lt;'Parameters for scoring'!Q$9,1,0)+IF(J505&lt;'Parameters for scoring'!Q$11,-1,0)+IF(J505&lt;'Parameters for scoring'!Q$8,1,0)+IF(J505&lt;'Parameters for scoring'!Q$11,-1,0)+IF(J505&lt;'Parameters for scoring'!Q$7,1,0)+IF(J505&lt;'Parameters for scoring'!Q$11,-2,0)+IF(J505&gt;'Parameters for scoring'!Q$7,-1,0)</f>
        <v>3</v>
      </c>
      <c r="V505" s="36">
        <f>IF(K505=-1, 2,0)+IF(K505=0,3,0)+IF(K505=1, -2,0)+IF(K505&gt;1,-3,0)+IF(K505=-2, 1,0)+IF(K505&lt;-2, -1,0)</f>
        <v>3</v>
      </c>
      <c r="W505" s="36">
        <f>IF(L505&lt;'Parameters for scoring'!R$9,1,0)+IF(L505&lt;'Parameters for scoring'!R$11,-1,0)+IF(L505&lt;'Parameters for scoring'!R$8,1,0)+IF(L505&lt;'Parameters for scoring'!R$12,-1,0)+IF(L505&lt;'Parameters for scoring'!R$7,1,0)+IF(L505&lt;'Parameters for scoring'!R$13,-2,0)+IF(L505&gt;'Parameters for scoring'!R$7,-1,0)</f>
        <v>3</v>
      </c>
      <c r="X505" s="36">
        <f>IF(M505&lt;'Parameters for scoring'!S$9,1,0)+IF(M505&lt;'Parameters for scoring'!S$11,-1,0)+IF(M505&lt;'Parameters for scoring'!S$8,1,0)+IF(M505&lt;'Parameters for scoring'!S$12,-1,0)+IF(M505&lt;'Parameters for scoring'!S$7,1,0)+IF(M505&lt;'Parameters for scoring'!S$13,-2,0)+IF(M505&gt;'Parameters for scoring'!S$7,-1,0)</f>
        <v>3</v>
      </c>
      <c r="Y505" s="36">
        <f>IF(N505&lt;'Parameters for scoring'!T$9,1,0)+IF(N505&lt;'Parameters for scoring'!T$11,-1,0)+IF(N505&lt;'Parameters for scoring'!T$8,1,0)+IF(N505&lt;'Parameters for scoring'!T$12,-1,0)+IF(N505&lt;'Parameters for scoring'!T$7,1,0)+IF(N505&lt;'Parameters for scoring'!T$13,-2,0)+IF(N505&gt;'Parameters for scoring'!T$7,-1,0)</f>
        <v>2</v>
      </c>
      <c r="Z505" s="36">
        <f>SUM(P505:U505)/2+V505+SUM(W505:X505)/2+Y505</f>
        <v>11.5</v>
      </c>
      <c r="AA505" s="39" t="s">
        <v>57</v>
      </c>
    </row>
    <row r="506" spans="1:27" x14ac:dyDescent="0.25">
      <c r="A506" s="42" t="str">
        <f>HYPERLINK("Structures\MMV1207324.png","MMV1207324")</f>
        <v>MMV1207324</v>
      </c>
      <c r="B506" t="s">
        <v>1865</v>
      </c>
      <c r="C506" t="s">
        <v>1866</v>
      </c>
      <c r="D506" t="s">
        <v>1867</v>
      </c>
      <c r="E506">
        <v>382.46</v>
      </c>
      <c r="F506" s="41">
        <v>0.80769230769230771</v>
      </c>
      <c r="G506">
        <v>3</v>
      </c>
      <c r="H506">
        <v>6</v>
      </c>
      <c r="I506">
        <v>0</v>
      </c>
      <c r="J506">
        <v>82.04</v>
      </c>
      <c r="K506">
        <v>-1</v>
      </c>
      <c r="L506">
        <v>3.12</v>
      </c>
      <c r="M506">
        <v>-5.43</v>
      </c>
      <c r="N506">
        <v>3.61</v>
      </c>
      <c r="O506" t="s">
        <v>1864</v>
      </c>
      <c r="P506" s="36">
        <f>IF(E506&lt;'Parameters for scoring'!O$9,1,0)+IF(E506&lt;'Parameters for scoring'!O$11,-1,0)+IF(E506&lt;'Parameters for scoring'!O$8,1,0)+IF(E506&lt;'Parameters for scoring'!O$12,-1,0)+IF(E506&lt;'Parameters for scoring'!O$7,1,0)+IF(E506&lt;'Parameters for scoring'!O$13,-2,0)+IF(E506&gt;'Parameters for scoring'!O$7,-1,0)</f>
        <v>3</v>
      </c>
      <c r="Q506" s="36">
        <f>IF(F506&lt;'Parameters for scoring'!P$9,1,0)+IF(F506&lt;'Parameters for scoring'!P$11,-1,0)+IF(F506&lt;'Parameters for scoring'!P$8,1,0)+IF(F506&lt;'Parameters for scoring'!P$12,-1,0)+IF(F506&lt;'Parameters for scoring'!P$7,1,0)+IF(F506&lt;'Parameters for scoring'!P$12,-2,0)+IF(F506&gt;'Parameters for scoring'!P$7,-1,0)</f>
        <v>-1</v>
      </c>
      <c r="R506" s="36">
        <f>IF(G506='Parameters for scoring'!$U$8,3,0)+IF(G506='Parameters for scoring'!$U$7,2,0)+IF(G506='Parameters for scoring'!$U$10, 1,0)+IF(G506='Parameters for scoring'!$U$9,2,0)+IF(G506='Parameters for scoring'!$U$6,1,0)+IF(G506&gt;'Parameters for scoring'!$U$6,-1,0)+IF(G506&lt;'[1]Parameters for scoring'!$U$10,-1,0)</f>
        <v>1</v>
      </c>
      <c r="S506" s="36">
        <f>IF(H506='Parameters for scoring'!V$8,3,0)+IF(H506='Parameters for scoring'!V$7,2,0)+IF(H506='Parameters for scoring'!V$9,2,0)+IF(H506='Parameters for scoring'!V$6,1,0)+IF(H506='Parameters for scoring'!V$10,1,0)+IF(H506&gt;'Parameters for scoring'!V$6,-1,0)</f>
        <v>-1</v>
      </c>
      <c r="T506" s="36">
        <f>IF(I506='Parameters for scoring'!W$8,3,0)+IF(I506='Parameters for scoring'!W$7,2,0)+IF(I506='Parameters for scoring'!W$6,1,0)+IF(I506&gt;'Parameters for scoring'!W$6,-1,0)</f>
        <v>3</v>
      </c>
      <c r="U506" s="36">
        <f>IF(J506&lt;'Parameters for scoring'!Q$9,1,0)+IF(J506&lt;'Parameters for scoring'!Q$11,-1,0)+IF(J506&lt;'Parameters for scoring'!Q$8,1,0)+IF(J506&lt;'Parameters for scoring'!Q$11,-1,0)+IF(J506&lt;'Parameters for scoring'!Q$7,1,0)+IF(J506&lt;'Parameters for scoring'!Q$11,-2,0)+IF(J506&gt;'Parameters for scoring'!Q$7,-1,0)</f>
        <v>3</v>
      </c>
      <c r="V506" s="36">
        <f>IF(K506=-1, 2,0)+IF(K506=0,3,0)+IF(K506=1, -2,0)+IF(K506&gt;1,-3,0)+IF(K506=-2, 1,0)+IF(K506&lt;-2, -1,0)</f>
        <v>2</v>
      </c>
      <c r="W506" s="36">
        <f>IF(L506&lt;'Parameters for scoring'!R$9,1,0)+IF(L506&lt;'Parameters for scoring'!R$11,-1,0)+IF(L506&lt;'Parameters for scoring'!R$8,1,0)+IF(L506&lt;'Parameters for scoring'!R$12,-1,0)+IF(L506&lt;'Parameters for scoring'!R$7,1,0)+IF(L506&lt;'Parameters for scoring'!R$13,-2,0)+IF(L506&gt;'Parameters for scoring'!R$7,-1,0)</f>
        <v>3</v>
      </c>
      <c r="X506" s="36">
        <f>IF(M506&lt;'Parameters for scoring'!S$9,1,0)+IF(M506&lt;'Parameters for scoring'!S$11,-1,0)+IF(M506&lt;'Parameters for scoring'!S$8,1,0)+IF(M506&lt;'Parameters for scoring'!S$12,-1,0)+IF(M506&lt;'Parameters for scoring'!S$7,1,0)+IF(M506&lt;'Parameters for scoring'!S$13,-2,0)+IF(M506&gt;'Parameters for scoring'!S$7,-1,0)</f>
        <v>2</v>
      </c>
      <c r="Y506" s="36">
        <f>IF(N506&lt;'Parameters for scoring'!T$9,1,0)+IF(N506&lt;'Parameters for scoring'!T$11,-1,0)+IF(N506&lt;'Parameters for scoring'!T$8,1,0)+IF(N506&lt;'Parameters for scoring'!T$12,-1,0)+IF(N506&lt;'Parameters for scoring'!T$7,1,0)+IF(N506&lt;'Parameters for scoring'!T$13,-2,0)+IF(N506&gt;'Parameters for scoring'!T$7,-1,0)</f>
        <v>3</v>
      </c>
      <c r="Z506" s="36">
        <f>SUM(P506:U506)/2+V506+SUM(W506:X506)/2+Y506</f>
        <v>11.5</v>
      </c>
      <c r="AA506" s="39" t="s">
        <v>57</v>
      </c>
    </row>
    <row r="507" spans="1:27" x14ac:dyDescent="0.25">
      <c r="A507" s="42" t="str">
        <f>HYPERLINK("Structures\MMV1087037.png","MMV1087037")</f>
        <v>MMV1087037</v>
      </c>
      <c r="B507" t="s">
        <v>1892</v>
      </c>
      <c r="C507" t="s">
        <v>1893</v>
      </c>
      <c r="D507" t="s">
        <v>1894</v>
      </c>
      <c r="E507">
        <v>365.78</v>
      </c>
      <c r="F507" s="17">
        <v>0.80769230769230771</v>
      </c>
      <c r="G507">
        <v>3</v>
      </c>
      <c r="H507">
        <v>4</v>
      </c>
      <c r="I507">
        <v>3</v>
      </c>
      <c r="J507">
        <v>99.24</v>
      </c>
      <c r="K507">
        <v>0</v>
      </c>
      <c r="L507">
        <v>3.01</v>
      </c>
      <c r="M507">
        <v>-6.09</v>
      </c>
      <c r="N507">
        <v>3.01</v>
      </c>
      <c r="O507" t="s">
        <v>1891</v>
      </c>
      <c r="P507" s="36">
        <f>IF(E507&lt;'Parameters for scoring'!O$9,1,0)+IF(E507&lt;'Parameters for scoring'!O$11,-1,0)+IF(E507&lt;'Parameters for scoring'!O$8,1,0)+IF(E507&lt;'Parameters for scoring'!O$12,-1,0)+IF(E507&lt;'Parameters for scoring'!O$7,1,0)+IF(E507&lt;'Parameters for scoring'!O$13,-2,0)+IF(E507&gt;'Parameters for scoring'!O$7,-1,0)</f>
        <v>3</v>
      </c>
      <c r="Q507" s="36">
        <f>IF(F507&lt;'Parameters for scoring'!P$9,1,0)+IF(F507&lt;'Parameters for scoring'!P$11,-1,0)+IF(F507&lt;'Parameters for scoring'!P$8,1,0)+IF(F507&lt;'Parameters for scoring'!P$12,-1,0)+IF(F507&lt;'Parameters for scoring'!P$7,1,0)+IF(F507&lt;'Parameters for scoring'!P$12,-2,0)+IF(F507&gt;'Parameters for scoring'!P$7,-1,0)</f>
        <v>-1</v>
      </c>
      <c r="R507" s="36">
        <f>IF(G507='Parameters for scoring'!$U$8,3,0)+IF(G507='Parameters for scoring'!$U$7,2,0)+IF(G507='Parameters for scoring'!$U$10, 1,0)+IF(G507='Parameters for scoring'!$U$9,2,0)+IF(G507='Parameters for scoring'!$U$6,1,0)+IF(G507&gt;'Parameters for scoring'!$U$6,-1,0)+IF(G507&lt;'[1]Parameters for scoring'!$U$10,-1,0)</f>
        <v>1</v>
      </c>
      <c r="S507" s="36">
        <f>IF(H507='Parameters for scoring'!V$8,3,0)+IF(H507='Parameters for scoring'!V$7,2,0)+IF(H507='Parameters for scoring'!V$9,2,0)+IF(H507='Parameters for scoring'!V$6,1,0)+IF(H507='Parameters for scoring'!V$10,1,0)+IF(H507&gt;'Parameters for scoring'!V$6,-1,0)</f>
        <v>1</v>
      </c>
      <c r="T507" s="36">
        <f>IF(I507='Parameters for scoring'!W$8,3,0)+IF(I507='Parameters for scoring'!W$7,2,0)+IF(I507='Parameters for scoring'!W$6,1,0)+IF(I507&gt;'Parameters for scoring'!W$6,-1,0)</f>
        <v>-1</v>
      </c>
      <c r="U507" s="36">
        <f>IF(J507&lt;'Parameters for scoring'!Q$9,1,0)+IF(J507&lt;'Parameters for scoring'!Q$11,-1,0)+IF(J507&lt;'Parameters for scoring'!Q$8,1,0)+IF(J507&lt;'Parameters for scoring'!Q$11,-1,0)+IF(J507&lt;'Parameters for scoring'!Q$7,1,0)+IF(J507&lt;'Parameters for scoring'!Q$11,-2,0)+IF(J507&gt;'Parameters for scoring'!Q$7,-1,0)</f>
        <v>3</v>
      </c>
      <c r="V507" s="36">
        <f>IF(K507=-1, 2,0)+IF(K507=0,3,0)+IF(K507=1, -2,0)+IF(K507&gt;1,-3,0)+IF(K507=-2, 1,0)+IF(K507&lt;-2, -1,0)</f>
        <v>3</v>
      </c>
      <c r="W507" s="36">
        <f>IF(L507&lt;'Parameters for scoring'!R$9,1,0)+IF(L507&lt;'Parameters for scoring'!R$11,-1,0)+IF(L507&lt;'Parameters for scoring'!R$8,1,0)+IF(L507&lt;'Parameters for scoring'!R$12,-1,0)+IF(L507&lt;'Parameters for scoring'!R$7,1,0)+IF(L507&lt;'Parameters for scoring'!R$13,-2,0)+IF(L507&gt;'Parameters for scoring'!R$7,-1,0)</f>
        <v>3</v>
      </c>
      <c r="X507" s="36">
        <f>IF(M507&lt;'Parameters for scoring'!S$9,1,0)+IF(M507&lt;'Parameters for scoring'!S$11,-1,0)+IF(M507&lt;'Parameters for scoring'!S$8,1,0)+IF(M507&lt;'Parameters for scoring'!S$12,-1,0)+IF(M507&lt;'Parameters for scoring'!S$7,1,0)+IF(M507&lt;'Parameters for scoring'!S$13,-2,0)+IF(M507&gt;'Parameters for scoring'!S$7,-1,0)</f>
        <v>2</v>
      </c>
      <c r="Y507" s="36">
        <f>IF(N507&lt;'Parameters for scoring'!T$9,1,0)+IF(N507&lt;'Parameters for scoring'!T$11,-1,0)+IF(N507&lt;'Parameters for scoring'!T$8,1,0)+IF(N507&lt;'Parameters for scoring'!T$12,-1,0)+IF(N507&lt;'Parameters for scoring'!T$7,1,0)+IF(N507&lt;'Parameters for scoring'!T$13,-2,0)+IF(N507&gt;'Parameters for scoring'!T$7,-1,0)</f>
        <v>3</v>
      </c>
      <c r="Z507" s="36">
        <f>SUM(P507:U507)/2+V507+SUM(W507:X507)/2+Y507</f>
        <v>11.5</v>
      </c>
      <c r="AA507" s="39" t="s">
        <v>57</v>
      </c>
    </row>
    <row r="508" spans="1:27" x14ac:dyDescent="0.25">
      <c r="A508" s="42" t="str">
        <f>HYPERLINK("Structures\MMV1348540.png","MMV1348540")</f>
        <v>MMV1348540</v>
      </c>
      <c r="B508" t="s">
        <v>1932</v>
      </c>
      <c r="C508" t="s">
        <v>1933</v>
      </c>
      <c r="D508" t="s">
        <v>1934</v>
      </c>
      <c r="E508">
        <v>449.85</v>
      </c>
      <c r="F508" s="41">
        <v>0.54838709677419351</v>
      </c>
      <c r="G508">
        <v>8</v>
      </c>
      <c r="H508">
        <v>2</v>
      </c>
      <c r="I508">
        <v>0</v>
      </c>
      <c r="J508">
        <v>48.3</v>
      </c>
      <c r="K508">
        <v>0</v>
      </c>
      <c r="L508">
        <v>6.12</v>
      </c>
      <c r="M508">
        <v>-5.96</v>
      </c>
      <c r="N508">
        <v>6.12</v>
      </c>
      <c r="O508" t="s">
        <v>1931</v>
      </c>
      <c r="P508" s="36">
        <f>IF(E508&lt;'Parameters for scoring'!O$9,1,0)+IF(E508&lt;'Parameters for scoring'!O$11,-1,0)+IF(E508&lt;'Parameters for scoring'!O$8,1,0)+IF(E508&lt;'Parameters for scoring'!O$12,-1,0)+IF(E508&lt;'Parameters for scoring'!O$7,1,0)+IF(E508&lt;'Parameters for scoring'!O$13,-2,0)+IF(E508&gt;'Parameters for scoring'!O$7,-1,0)</f>
        <v>2</v>
      </c>
      <c r="Q508" s="36">
        <f>IF(F508&lt;'Parameters for scoring'!P$9,1,0)+IF(F508&lt;'Parameters for scoring'!P$11,-1,0)+IF(F508&lt;'Parameters for scoring'!P$8,1,0)+IF(F508&lt;'Parameters for scoring'!P$12,-1,0)+IF(F508&lt;'Parameters for scoring'!P$7,1,0)+IF(F508&lt;'Parameters for scoring'!P$12,-2,0)+IF(F508&gt;'Parameters for scoring'!P$7,-1,0)</f>
        <v>1</v>
      </c>
      <c r="R508" s="36">
        <f>IF(G508='Parameters for scoring'!$U$8,3,0)+IF(G508='Parameters for scoring'!$U$7,2,0)+IF(G508='Parameters for scoring'!$U$10, 1,0)+IF(G508='Parameters for scoring'!$U$9,2,0)+IF(G508='Parameters for scoring'!$U$6,1,0)+IF(G508&gt;'Parameters for scoring'!$U$6,-1,0)+IF(G508&lt;'[1]Parameters for scoring'!$U$10,-1,0)</f>
        <v>-1</v>
      </c>
      <c r="S508" s="36">
        <f>IF(H508='Parameters for scoring'!V$8,3,0)+IF(H508='Parameters for scoring'!V$7,2,0)+IF(H508='Parameters for scoring'!V$9,2,0)+IF(H508='Parameters for scoring'!V$6,1,0)+IF(H508='Parameters for scoring'!V$10,1,0)+IF(H508&gt;'Parameters for scoring'!V$6,-1,0)</f>
        <v>3</v>
      </c>
      <c r="T508" s="36">
        <f>IF(I508='Parameters for scoring'!W$8,3,0)+IF(I508='Parameters for scoring'!W$7,2,0)+IF(I508='Parameters for scoring'!W$6,1,0)+IF(I508&gt;'Parameters for scoring'!W$6,-1,0)</f>
        <v>3</v>
      </c>
      <c r="U508" s="36">
        <f>IF(J508&lt;'Parameters for scoring'!Q$9,1,0)+IF(J508&lt;'Parameters for scoring'!Q$11,-1,0)+IF(J508&lt;'Parameters for scoring'!Q$8,1,0)+IF(J508&lt;'Parameters for scoring'!Q$11,-1,0)+IF(J508&lt;'Parameters for scoring'!Q$7,1,0)+IF(J508&lt;'Parameters for scoring'!Q$11,-2,0)+IF(J508&gt;'Parameters for scoring'!Q$7,-1,0)</f>
        <v>3</v>
      </c>
      <c r="V508" s="36">
        <f>IF(K508=-1, 2,0)+IF(K508=0,3,0)+IF(K508=1, -2,0)+IF(K508&gt;1,-3,0)+IF(K508=-2, 1,0)+IF(K508&lt;-2, -1,0)</f>
        <v>3</v>
      </c>
      <c r="W508" s="36">
        <f>IF(L508&lt;'Parameters for scoring'!R$9,1,0)+IF(L508&lt;'Parameters for scoring'!R$11,-1,0)+IF(L508&lt;'Parameters for scoring'!R$8,1,0)+IF(L508&lt;'Parameters for scoring'!R$12,-1,0)+IF(L508&lt;'Parameters for scoring'!R$7,1,0)+IF(L508&lt;'Parameters for scoring'!R$13,-2,0)+IF(L508&gt;'Parameters for scoring'!R$7,-1,0)</f>
        <v>2</v>
      </c>
      <c r="X508" s="36">
        <f>IF(M508&lt;'Parameters for scoring'!S$9,1,0)+IF(M508&lt;'Parameters for scoring'!S$11,-1,0)+IF(M508&lt;'Parameters for scoring'!S$8,1,0)+IF(M508&lt;'Parameters for scoring'!S$12,-1,0)+IF(M508&lt;'Parameters for scoring'!S$7,1,0)+IF(M508&lt;'Parameters for scoring'!S$13,-2,0)+IF(M508&gt;'Parameters for scoring'!S$7,-1,0)</f>
        <v>2</v>
      </c>
      <c r="Y508" s="36">
        <f>IF(N508&lt;'Parameters for scoring'!T$9,1,0)+IF(N508&lt;'Parameters for scoring'!T$11,-1,0)+IF(N508&lt;'Parameters for scoring'!T$8,1,0)+IF(N508&lt;'Parameters for scoring'!T$12,-1,0)+IF(N508&lt;'Parameters for scoring'!T$7,1,0)+IF(N508&lt;'Parameters for scoring'!T$13,-2,0)+IF(N508&gt;'Parameters for scoring'!T$7,-1,0)</f>
        <v>1</v>
      </c>
      <c r="Z508" s="36">
        <f>SUM(P508:U508)/2+V508+SUM(W508:X508)/2+Y508</f>
        <v>11.5</v>
      </c>
      <c r="AA508" s="39" t="s">
        <v>57</v>
      </c>
    </row>
    <row r="509" spans="1:27" x14ac:dyDescent="0.25">
      <c r="A509" s="42" t="str">
        <f>HYPERLINK("Structures\MMV1387667.png","MMV1387667")</f>
        <v>MMV1387667</v>
      </c>
      <c r="B509" t="s">
        <v>1964</v>
      </c>
      <c r="C509" t="s">
        <v>1965</v>
      </c>
      <c r="D509" t="s">
        <v>1966</v>
      </c>
      <c r="E509">
        <v>407.43</v>
      </c>
      <c r="F509" s="41">
        <v>0.56666666666666665</v>
      </c>
      <c r="G509">
        <v>10</v>
      </c>
      <c r="H509">
        <v>6</v>
      </c>
      <c r="I509">
        <v>1</v>
      </c>
      <c r="J509">
        <v>116.07</v>
      </c>
      <c r="K509">
        <v>0</v>
      </c>
      <c r="L509">
        <v>1.92</v>
      </c>
      <c r="M509">
        <v>-4.05</v>
      </c>
      <c r="N509">
        <v>1.92</v>
      </c>
      <c r="O509" t="s">
        <v>1963</v>
      </c>
      <c r="P509" s="36">
        <f>IF(E509&lt;'Parameters for scoring'!O$9,1,0)+IF(E509&lt;'Parameters for scoring'!O$11,-1,0)+IF(E509&lt;'Parameters for scoring'!O$8,1,0)+IF(E509&lt;'Parameters for scoring'!O$12,-1,0)+IF(E509&lt;'Parameters for scoring'!O$7,1,0)+IF(E509&lt;'Parameters for scoring'!O$13,-2,0)+IF(E509&gt;'Parameters for scoring'!O$7,-1,0)</f>
        <v>2</v>
      </c>
      <c r="Q509" s="36">
        <f>IF(F509&lt;'Parameters for scoring'!P$9,1,0)+IF(F509&lt;'Parameters for scoring'!P$11,-1,0)+IF(F509&lt;'Parameters for scoring'!P$8,1,0)+IF(F509&lt;'Parameters for scoring'!P$12,-1,0)+IF(F509&lt;'Parameters for scoring'!P$7,1,0)+IF(F509&lt;'Parameters for scoring'!P$12,-2,0)+IF(F509&gt;'Parameters for scoring'!P$7,-1,0)</f>
        <v>1</v>
      </c>
      <c r="R509" s="36">
        <f>IF(G509='Parameters for scoring'!$U$8,3,0)+IF(G509='Parameters for scoring'!$U$7,2,0)+IF(G509='Parameters for scoring'!$U$10, 1,0)+IF(G509='Parameters for scoring'!$U$9,2,0)+IF(G509='Parameters for scoring'!$U$6,1,0)+IF(G509&gt;'Parameters for scoring'!$U$6,-1,0)+IF(G509&lt;'[1]Parameters for scoring'!$U$10,-1,0)</f>
        <v>-1</v>
      </c>
      <c r="S509" s="36">
        <f>IF(H509='Parameters for scoring'!V$8,3,0)+IF(H509='Parameters for scoring'!V$7,2,0)+IF(H509='Parameters for scoring'!V$9,2,0)+IF(H509='Parameters for scoring'!V$6,1,0)+IF(H509='Parameters for scoring'!V$10,1,0)+IF(H509&gt;'Parameters for scoring'!V$6,-1,0)</f>
        <v>-1</v>
      </c>
      <c r="T509" s="36">
        <f>IF(I509='Parameters for scoring'!W$8,3,0)+IF(I509='Parameters for scoring'!W$7,2,0)+IF(I509='Parameters for scoring'!W$6,1,0)+IF(I509&gt;'Parameters for scoring'!W$6,-1,0)</f>
        <v>2</v>
      </c>
      <c r="U509" s="36">
        <f>IF(J509&lt;'Parameters for scoring'!Q$9,1,0)+IF(J509&lt;'Parameters for scoring'!Q$11,-1,0)+IF(J509&lt;'Parameters for scoring'!Q$8,1,0)+IF(J509&lt;'Parameters for scoring'!Q$11,-1,0)+IF(J509&lt;'Parameters for scoring'!Q$7,1,0)+IF(J509&lt;'Parameters for scoring'!Q$11,-2,0)+IF(J509&gt;'Parameters for scoring'!Q$7,-1,0)</f>
        <v>2</v>
      </c>
      <c r="V509" s="36">
        <f>IF(K509=-1, 2,0)+IF(K509=0,3,0)+IF(K509=1, -2,0)+IF(K509&gt;1,-3,0)+IF(K509=-2, 1,0)+IF(K509&lt;-2, -1,0)</f>
        <v>3</v>
      </c>
      <c r="W509" s="36">
        <f>IF(L509&lt;'Parameters for scoring'!R$9,1,0)+IF(L509&lt;'Parameters for scoring'!R$11,-1,0)+IF(L509&lt;'Parameters for scoring'!R$8,1,0)+IF(L509&lt;'Parameters for scoring'!R$12,-1,0)+IF(L509&lt;'Parameters for scoring'!R$7,1,0)+IF(L509&lt;'Parameters for scoring'!R$13,-2,0)+IF(L509&gt;'Parameters for scoring'!R$7,-1,0)</f>
        <v>3</v>
      </c>
      <c r="X509" s="36">
        <f>IF(M509&lt;'Parameters for scoring'!S$9,1,0)+IF(M509&lt;'Parameters for scoring'!S$11,-1,0)+IF(M509&lt;'Parameters for scoring'!S$8,1,0)+IF(M509&lt;'Parameters for scoring'!S$12,-1,0)+IF(M509&lt;'Parameters for scoring'!S$7,1,0)+IF(M509&lt;'Parameters for scoring'!S$13,-2,0)+IF(M509&gt;'Parameters for scoring'!S$7,-1,0)</f>
        <v>3</v>
      </c>
      <c r="Y509" s="36">
        <f>IF(N509&lt;'Parameters for scoring'!T$9,1,0)+IF(N509&lt;'Parameters for scoring'!T$11,-1,0)+IF(N509&lt;'Parameters for scoring'!T$8,1,0)+IF(N509&lt;'Parameters for scoring'!T$12,-1,0)+IF(N509&lt;'Parameters for scoring'!T$7,1,0)+IF(N509&lt;'Parameters for scoring'!T$13,-2,0)+IF(N509&gt;'Parameters for scoring'!T$7,-1,0)</f>
        <v>3</v>
      </c>
      <c r="Z509" s="36">
        <f>SUM(P509:U509)/2+V509+SUM(W509:X509)/2+Y509</f>
        <v>11.5</v>
      </c>
      <c r="AA509" s="39" t="s">
        <v>57</v>
      </c>
    </row>
    <row r="510" spans="1:27" x14ac:dyDescent="0.25">
      <c r="A510" s="42" t="str">
        <f>HYPERLINK("Structures\MMV1312905.png","MMV1312905")</f>
        <v>MMV1312905</v>
      </c>
      <c r="B510" t="s">
        <v>2015</v>
      </c>
      <c r="C510" t="s">
        <v>2016</v>
      </c>
      <c r="D510" t="s">
        <v>2017</v>
      </c>
      <c r="E510">
        <v>424.52</v>
      </c>
      <c r="F510" s="41">
        <v>0.5</v>
      </c>
      <c r="G510">
        <v>6</v>
      </c>
      <c r="H510">
        <v>5</v>
      </c>
      <c r="I510">
        <v>0</v>
      </c>
      <c r="J510">
        <v>79.58</v>
      </c>
      <c r="K510">
        <v>0</v>
      </c>
      <c r="L510">
        <v>5.45</v>
      </c>
      <c r="M510">
        <v>-7.11</v>
      </c>
      <c r="N510">
        <v>5.45</v>
      </c>
      <c r="O510" t="s">
        <v>2014</v>
      </c>
      <c r="P510" s="36">
        <f>IF(E510&lt;'Parameters for scoring'!O$9,1,0)+IF(E510&lt;'Parameters for scoring'!O$11,-1,0)+IF(E510&lt;'Parameters for scoring'!O$8,1,0)+IF(E510&lt;'Parameters for scoring'!O$12,-1,0)+IF(E510&lt;'Parameters for scoring'!O$7,1,0)+IF(E510&lt;'Parameters for scoring'!O$13,-2,0)+IF(E510&gt;'Parameters for scoring'!O$7,-1,0)</f>
        <v>2</v>
      </c>
      <c r="Q510" s="36">
        <f>IF(F510&lt;'Parameters for scoring'!P$9,1,0)+IF(F510&lt;'Parameters for scoring'!P$11,-1,0)+IF(F510&lt;'Parameters for scoring'!P$8,1,0)+IF(F510&lt;'Parameters for scoring'!P$12,-1,0)+IF(F510&lt;'Parameters for scoring'!P$7,1,0)+IF(F510&lt;'Parameters for scoring'!P$12,-2,0)+IF(F510&gt;'Parameters for scoring'!P$7,-1,0)</f>
        <v>1</v>
      </c>
      <c r="R510" s="36">
        <f>IF(G510='Parameters for scoring'!$U$8,3,0)+IF(G510='Parameters for scoring'!$U$7,2,0)+IF(G510='Parameters for scoring'!$U$10, 1,0)+IF(G510='Parameters for scoring'!$U$9,2,0)+IF(G510='Parameters for scoring'!$U$6,1,0)+IF(G510&gt;'Parameters for scoring'!$U$6,-1,0)+IF(G510&lt;'[1]Parameters for scoring'!$U$10,-1,0)</f>
        <v>2</v>
      </c>
      <c r="S510" s="36">
        <f>IF(H510='Parameters for scoring'!V$8,3,0)+IF(H510='Parameters for scoring'!V$7,2,0)+IF(H510='Parameters for scoring'!V$9,2,0)+IF(H510='Parameters for scoring'!V$6,1,0)+IF(H510='Parameters for scoring'!V$10,1,0)+IF(H510&gt;'Parameters for scoring'!V$6,-1,0)</f>
        <v>-1</v>
      </c>
      <c r="T510" s="36">
        <f>IF(I510='Parameters for scoring'!W$8,3,0)+IF(I510='Parameters for scoring'!W$7,2,0)+IF(I510='Parameters for scoring'!W$6,1,0)+IF(I510&gt;'Parameters for scoring'!W$6,-1,0)</f>
        <v>3</v>
      </c>
      <c r="U510" s="36">
        <f>IF(J510&lt;'Parameters for scoring'!Q$9,1,0)+IF(J510&lt;'Parameters for scoring'!Q$11,-1,0)+IF(J510&lt;'Parameters for scoring'!Q$8,1,0)+IF(J510&lt;'Parameters for scoring'!Q$11,-1,0)+IF(J510&lt;'Parameters for scoring'!Q$7,1,0)+IF(J510&lt;'Parameters for scoring'!Q$11,-2,0)+IF(J510&gt;'Parameters for scoring'!Q$7,-1,0)</f>
        <v>3</v>
      </c>
      <c r="V510" s="36">
        <f>IF(K510=-1, 2,0)+IF(K510=0,3,0)+IF(K510=1, -2,0)+IF(K510&gt;1,-3,0)+IF(K510=-2, 1,0)+IF(K510&lt;-2, -1,0)</f>
        <v>3</v>
      </c>
      <c r="W510" s="36">
        <f>IF(L510&lt;'Parameters for scoring'!R$9,1,0)+IF(L510&lt;'Parameters for scoring'!R$11,-1,0)+IF(L510&lt;'Parameters for scoring'!R$8,1,0)+IF(L510&lt;'Parameters for scoring'!R$12,-1,0)+IF(L510&lt;'Parameters for scoring'!R$7,1,0)+IF(L510&lt;'Parameters for scoring'!R$13,-2,0)+IF(L510&gt;'Parameters for scoring'!R$7,-1,0)</f>
        <v>2</v>
      </c>
      <c r="X510" s="36">
        <f>IF(M510&lt;'Parameters for scoring'!S$9,1,0)+IF(M510&lt;'Parameters for scoring'!S$11,-1,0)+IF(M510&lt;'Parameters for scoring'!S$8,1,0)+IF(M510&lt;'Parameters for scoring'!S$12,-1,0)+IF(M510&lt;'Parameters for scoring'!S$7,1,0)+IF(M510&lt;'Parameters for scoring'!S$13,-2,0)+IF(M510&gt;'Parameters for scoring'!S$7,-1,0)</f>
        <v>1</v>
      </c>
      <c r="Y510" s="36">
        <f>IF(N510&lt;'Parameters for scoring'!T$9,1,0)+IF(N510&lt;'Parameters for scoring'!T$11,-1,0)+IF(N510&lt;'Parameters for scoring'!T$8,1,0)+IF(N510&lt;'Parameters for scoring'!T$12,-1,0)+IF(N510&lt;'Parameters for scoring'!T$7,1,0)+IF(N510&lt;'Parameters for scoring'!T$13,-2,0)+IF(N510&gt;'Parameters for scoring'!T$7,-1,0)</f>
        <v>2</v>
      </c>
      <c r="Z510" s="36">
        <f>SUM(P510:U510)/2+V510+SUM(W510:X510)/2+Y510</f>
        <v>11.5</v>
      </c>
      <c r="AA510" s="39" t="s">
        <v>57</v>
      </c>
    </row>
    <row r="511" spans="1:27" x14ac:dyDescent="0.25">
      <c r="A511" s="42" t="str">
        <f>HYPERLINK("Structures\MMV1380058.png","MMV1380058")</f>
        <v>MMV1380058</v>
      </c>
      <c r="B511" t="s">
        <v>2027</v>
      </c>
      <c r="C511" t="s">
        <v>2028</v>
      </c>
      <c r="D511" t="s">
        <v>2029</v>
      </c>
      <c r="E511">
        <v>361.44</v>
      </c>
      <c r="F511" s="41">
        <v>0.88461538461538458</v>
      </c>
      <c r="G511">
        <v>5</v>
      </c>
      <c r="H511">
        <v>2</v>
      </c>
      <c r="I511">
        <v>0</v>
      </c>
      <c r="J511">
        <v>30.71</v>
      </c>
      <c r="K511">
        <v>0</v>
      </c>
      <c r="L511">
        <v>5.53</v>
      </c>
      <c r="M511">
        <v>-6.88</v>
      </c>
      <c r="N511">
        <v>5.53</v>
      </c>
      <c r="O511" t="s">
        <v>2026</v>
      </c>
      <c r="P511" s="36">
        <f>IF(E511&lt;'Parameters for scoring'!O$9,1,0)+IF(E511&lt;'Parameters for scoring'!O$11,-1,0)+IF(E511&lt;'Parameters for scoring'!O$8,1,0)+IF(E511&lt;'Parameters for scoring'!O$12,-1,0)+IF(E511&lt;'Parameters for scoring'!O$7,1,0)+IF(E511&lt;'Parameters for scoring'!O$13,-2,0)+IF(E511&gt;'Parameters for scoring'!O$7,-1,0)</f>
        <v>3</v>
      </c>
      <c r="Q511" s="36">
        <f>IF(F511&lt;'Parameters for scoring'!P$9,1,0)+IF(F511&lt;'Parameters for scoring'!P$11,-1,0)+IF(F511&lt;'Parameters for scoring'!P$8,1,0)+IF(F511&lt;'Parameters for scoring'!P$12,-1,0)+IF(F511&lt;'Parameters for scoring'!P$7,1,0)+IF(F511&lt;'Parameters for scoring'!P$12,-2,0)+IF(F511&gt;'Parameters for scoring'!P$7,-1,0)</f>
        <v>-1</v>
      </c>
      <c r="R511" s="36">
        <f>IF(G511='Parameters for scoring'!$U$8,3,0)+IF(G511='Parameters for scoring'!$U$7,2,0)+IF(G511='Parameters for scoring'!$U$10, 1,0)+IF(G511='Parameters for scoring'!$U$9,2,0)+IF(G511='Parameters for scoring'!$U$6,1,0)+IF(G511&gt;'Parameters for scoring'!$U$6,-1,0)+IF(G511&lt;'[1]Parameters for scoring'!$U$10,-1,0)</f>
        <v>3</v>
      </c>
      <c r="S511" s="36">
        <f>IF(H511='Parameters for scoring'!V$8,3,0)+IF(H511='Parameters for scoring'!V$7,2,0)+IF(H511='Parameters for scoring'!V$9,2,0)+IF(H511='Parameters for scoring'!V$6,1,0)+IF(H511='Parameters for scoring'!V$10,1,0)+IF(H511&gt;'Parameters for scoring'!V$6,-1,0)</f>
        <v>3</v>
      </c>
      <c r="T511" s="36">
        <f>IF(I511='Parameters for scoring'!W$8,3,0)+IF(I511='Parameters for scoring'!W$7,2,0)+IF(I511='Parameters for scoring'!W$6,1,0)+IF(I511&gt;'Parameters for scoring'!W$6,-1,0)</f>
        <v>3</v>
      </c>
      <c r="U511" s="36">
        <f>IF(J511&lt;'Parameters for scoring'!Q$9,1,0)+IF(J511&lt;'Parameters for scoring'!Q$11,-1,0)+IF(J511&lt;'Parameters for scoring'!Q$8,1,0)+IF(J511&lt;'Parameters for scoring'!Q$11,-1,0)+IF(J511&lt;'Parameters for scoring'!Q$7,1,0)+IF(J511&lt;'Parameters for scoring'!Q$11,-2,0)+IF(J511&gt;'Parameters for scoring'!Q$7,-1,0)</f>
        <v>-1</v>
      </c>
      <c r="V511" s="36">
        <f>IF(K511=-1, 2,0)+IF(K511=0,3,0)+IF(K511=1, -2,0)+IF(K511&gt;1,-3,0)+IF(K511=-2, 1,0)+IF(K511&lt;-2, -1,0)</f>
        <v>3</v>
      </c>
      <c r="W511" s="36">
        <f>IF(L511&lt;'Parameters for scoring'!R$9,1,0)+IF(L511&lt;'Parameters for scoring'!R$11,-1,0)+IF(L511&lt;'Parameters for scoring'!R$8,1,0)+IF(L511&lt;'Parameters for scoring'!R$12,-1,0)+IF(L511&lt;'Parameters for scoring'!R$7,1,0)+IF(L511&lt;'Parameters for scoring'!R$13,-2,0)+IF(L511&gt;'Parameters for scoring'!R$7,-1,0)</f>
        <v>2</v>
      </c>
      <c r="X511" s="36">
        <f>IF(M511&lt;'Parameters for scoring'!S$9,1,0)+IF(M511&lt;'Parameters for scoring'!S$11,-1,0)+IF(M511&lt;'Parameters for scoring'!S$8,1,0)+IF(M511&lt;'Parameters for scoring'!S$12,-1,0)+IF(M511&lt;'Parameters for scoring'!S$7,1,0)+IF(M511&lt;'Parameters for scoring'!S$13,-2,0)+IF(M511&gt;'Parameters for scoring'!S$7,-1,0)</f>
        <v>1</v>
      </c>
      <c r="Y511" s="36">
        <f>IF(N511&lt;'Parameters for scoring'!T$9,1,0)+IF(N511&lt;'Parameters for scoring'!T$11,-1,0)+IF(N511&lt;'Parameters for scoring'!T$8,1,0)+IF(N511&lt;'Parameters for scoring'!T$12,-1,0)+IF(N511&lt;'Parameters for scoring'!T$7,1,0)+IF(N511&lt;'Parameters for scoring'!T$13,-2,0)+IF(N511&gt;'Parameters for scoring'!T$7,-1,0)</f>
        <v>2</v>
      </c>
      <c r="Z511" s="36">
        <f>SUM(P511:U511)/2+V511+SUM(W511:X511)/2+Y511</f>
        <v>11.5</v>
      </c>
      <c r="AA511" s="39" t="s">
        <v>57</v>
      </c>
    </row>
    <row r="512" spans="1:27" x14ac:dyDescent="0.25">
      <c r="A512" s="42" t="str">
        <f>HYPERLINK("Structures\MMV1435700.png","MMV1435700")</f>
        <v>MMV1435700</v>
      </c>
      <c r="B512" t="s">
        <v>2035</v>
      </c>
      <c r="C512" t="s">
        <v>2036</v>
      </c>
      <c r="D512" t="s">
        <v>2037</v>
      </c>
      <c r="E512">
        <v>403.47</v>
      </c>
      <c r="F512" s="41">
        <v>0.62962962962962965</v>
      </c>
      <c r="G512">
        <v>6</v>
      </c>
      <c r="H512">
        <v>5</v>
      </c>
      <c r="I512">
        <v>3</v>
      </c>
      <c r="J512">
        <v>108.39</v>
      </c>
      <c r="K512">
        <v>0</v>
      </c>
      <c r="L512">
        <v>2.59</v>
      </c>
      <c r="M512">
        <v>-3.99</v>
      </c>
      <c r="N512">
        <v>2.89</v>
      </c>
      <c r="O512" t="s">
        <v>2034</v>
      </c>
      <c r="P512" s="36">
        <f>IF(E512&lt;'Parameters for scoring'!O$9,1,0)+IF(E512&lt;'Parameters for scoring'!O$11,-1,0)+IF(E512&lt;'Parameters for scoring'!O$8,1,0)+IF(E512&lt;'Parameters for scoring'!O$12,-1,0)+IF(E512&lt;'Parameters for scoring'!O$7,1,0)+IF(E512&lt;'Parameters for scoring'!O$13,-2,0)+IF(E512&gt;'Parameters for scoring'!O$7,-1,0)</f>
        <v>3</v>
      </c>
      <c r="Q512" s="36">
        <f>IF(F512&lt;'Parameters for scoring'!P$9,1,0)+IF(F512&lt;'Parameters for scoring'!P$11,-1,0)+IF(F512&lt;'Parameters for scoring'!P$8,1,0)+IF(F512&lt;'Parameters for scoring'!P$12,-1,0)+IF(F512&lt;'Parameters for scoring'!P$7,1,0)+IF(F512&lt;'Parameters for scoring'!P$12,-2,0)+IF(F512&gt;'Parameters for scoring'!P$7,-1,0)</f>
        <v>-1</v>
      </c>
      <c r="R512" s="36">
        <f>IF(G512='Parameters for scoring'!$U$8,3,0)+IF(G512='Parameters for scoring'!$U$7,2,0)+IF(G512='Parameters for scoring'!$U$10, 1,0)+IF(G512='Parameters for scoring'!$U$9,2,0)+IF(G512='Parameters for scoring'!$U$6,1,0)+IF(G512&gt;'Parameters for scoring'!$U$6,-1,0)+IF(G512&lt;'[1]Parameters for scoring'!$U$10,-1,0)</f>
        <v>2</v>
      </c>
      <c r="S512" s="36">
        <f>IF(H512='Parameters for scoring'!V$8,3,0)+IF(H512='Parameters for scoring'!V$7,2,0)+IF(H512='Parameters for scoring'!V$9,2,0)+IF(H512='Parameters for scoring'!V$6,1,0)+IF(H512='Parameters for scoring'!V$10,1,0)+IF(H512&gt;'Parameters for scoring'!V$6,-1,0)</f>
        <v>-1</v>
      </c>
      <c r="T512" s="36">
        <f>IF(I512='Parameters for scoring'!W$8,3,0)+IF(I512='Parameters for scoring'!W$7,2,0)+IF(I512='Parameters for scoring'!W$6,1,0)+IF(I512&gt;'Parameters for scoring'!W$6,-1,0)</f>
        <v>-1</v>
      </c>
      <c r="U512" s="36">
        <f>IF(J512&lt;'Parameters for scoring'!Q$9,1,0)+IF(J512&lt;'Parameters for scoring'!Q$11,-1,0)+IF(J512&lt;'Parameters for scoring'!Q$8,1,0)+IF(J512&lt;'Parameters for scoring'!Q$11,-1,0)+IF(J512&lt;'Parameters for scoring'!Q$7,1,0)+IF(J512&lt;'Parameters for scoring'!Q$11,-2,0)+IF(J512&gt;'Parameters for scoring'!Q$7,-1,0)</f>
        <v>3</v>
      </c>
      <c r="V512" s="36">
        <f>IF(K512=-1, 2,0)+IF(K512=0,3,0)+IF(K512=1, -2,0)+IF(K512&gt;1,-3,0)+IF(K512=-2, 1,0)+IF(K512&lt;-2, -1,0)</f>
        <v>3</v>
      </c>
      <c r="W512" s="36">
        <f>IF(L512&lt;'Parameters for scoring'!R$9,1,0)+IF(L512&lt;'Parameters for scoring'!R$11,-1,0)+IF(L512&lt;'Parameters for scoring'!R$8,1,0)+IF(L512&lt;'Parameters for scoring'!R$12,-1,0)+IF(L512&lt;'Parameters for scoring'!R$7,1,0)+IF(L512&lt;'Parameters for scoring'!R$13,-2,0)+IF(L512&gt;'Parameters for scoring'!R$7,-1,0)</f>
        <v>3</v>
      </c>
      <c r="X512" s="36">
        <f>IF(M512&lt;'Parameters for scoring'!S$9,1,0)+IF(M512&lt;'Parameters for scoring'!S$11,-1,0)+IF(M512&lt;'Parameters for scoring'!S$8,1,0)+IF(M512&lt;'Parameters for scoring'!S$12,-1,0)+IF(M512&lt;'Parameters for scoring'!S$7,1,0)+IF(M512&lt;'Parameters for scoring'!S$13,-2,0)+IF(M512&gt;'Parameters for scoring'!S$7,-1,0)</f>
        <v>3</v>
      </c>
      <c r="Y512" s="36">
        <f>IF(N512&lt;'Parameters for scoring'!T$9,1,0)+IF(N512&lt;'Parameters for scoring'!T$11,-1,0)+IF(N512&lt;'Parameters for scoring'!T$8,1,0)+IF(N512&lt;'Parameters for scoring'!T$12,-1,0)+IF(N512&lt;'Parameters for scoring'!T$7,1,0)+IF(N512&lt;'Parameters for scoring'!T$13,-2,0)+IF(N512&gt;'Parameters for scoring'!T$7,-1,0)</f>
        <v>3</v>
      </c>
      <c r="Z512" s="36">
        <f>SUM(P512:U512)/2+V512+SUM(W512:X512)/2+Y512</f>
        <v>11.5</v>
      </c>
      <c r="AA512" s="39" t="s">
        <v>57</v>
      </c>
    </row>
    <row r="513" spans="1:27" x14ac:dyDescent="0.25">
      <c r="A513" s="42" t="str">
        <f>HYPERLINK("Structures\MMV1427554.png","MMV1427554")</f>
        <v>MMV1427554</v>
      </c>
      <c r="B513" t="s">
        <v>2039</v>
      </c>
      <c r="C513" t="s">
        <v>2040</v>
      </c>
      <c r="D513" t="s">
        <v>2041</v>
      </c>
      <c r="E513">
        <v>405.52</v>
      </c>
      <c r="F513" s="41">
        <v>0.68965517241379315</v>
      </c>
      <c r="G513">
        <v>6</v>
      </c>
      <c r="H513">
        <v>5</v>
      </c>
      <c r="I513">
        <v>1</v>
      </c>
      <c r="J513">
        <v>54.69</v>
      </c>
      <c r="K513">
        <v>0</v>
      </c>
      <c r="L513">
        <v>4.3099999999999996</v>
      </c>
      <c r="M513">
        <v>-5.24</v>
      </c>
      <c r="N513">
        <v>4.42</v>
      </c>
      <c r="O513" t="s">
        <v>2038</v>
      </c>
      <c r="P513" s="36">
        <f>IF(E513&lt;'Parameters for scoring'!O$9,1,0)+IF(E513&lt;'Parameters for scoring'!O$11,-1,0)+IF(E513&lt;'Parameters for scoring'!O$8,1,0)+IF(E513&lt;'Parameters for scoring'!O$12,-1,0)+IF(E513&lt;'Parameters for scoring'!O$7,1,0)+IF(E513&lt;'Parameters for scoring'!O$13,-2,0)+IF(E513&gt;'Parameters for scoring'!O$7,-1,0)</f>
        <v>3</v>
      </c>
      <c r="Q513" s="36">
        <f>IF(F513&lt;'Parameters for scoring'!P$9,1,0)+IF(F513&lt;'Parameters for scoring'!P$11,-1,0)+IF(F513&lt;'Parameters for scoring'!P$8,1,0)+IF(F513&lt;'Parameters for scoring'!P$12,-1,0)+IF(F513&lt;'Parameters for scoring'!P$7,1,0)+IF(F513&lt;'Parameters for scoring'!P$12,-2,0)+IF(F513&gt;'Parameters for scoring'!P$7,-1,0)</f>
        <v>-1</v>
      </c>
      <c r="R513" s="36">
        <f>IF(G513='Parameters for scoring'!$U$8,3,0)+IF(G513='Parameters for scoring'!$U$7,2,0)+IF(G513='Parameters for scoring'!$U$10, 1,0)+IF(G513='Parameters for scoring'!$U$9,2,0)+IF(G513='Parameters for scoring'!$U$6,1,0)+IF(G513&gt;'Parameters for scoring'!$U$6,-1,0)+IF(G513&lt;'[1]Parameters for scoring'!$U$10,-1,0)</f>
        <v>2</v>
      </c>
      <c r="S513" s="36">
        <f>IF(H513='Parameters for scoring'!V$8,3,0)+IF(H513='Parameters for scoring'!V$7,2,0)+IF(H513='Parameters for scoring'!V$9,2,0)+IF(H513='Parameters for scoring'!V$6,1,0)+IF(H513='Parameters for scoring'!V$10,1,0)+IF(H513&gt;'Parameters for scoring'!V$6,-1,0)</f>
        <v>-1</v>
      </c>
      <c r="T513" s="36">
        <f>IF(I513='Parameters for scoring'!W$8,3,0)+IF(I513='Parameters for scoring'!W$7,2,0)+IF(I513='Parameters for scoring'!W$6,1,0)+IF(I513&gt;'Parameters for scoring'!W$6,-1,0)</f>
        <v>2</v>
      </c>
      <c r="U513" s="36">
        <f>IF(J513&lt;'Parameters for scoring'!Q$9,1,0)+IF(J513&lt;'Parameters for scoring'!Q$11,-1,0)+IF(J513&lt;'Parameters for scoring'!Q$8,1,0)+IF(J513&lt;'Parameters for scoring'!Q$11,-1,0)+IF(J513&lt;'Parameters for scoring'!Q$7,1,0)+IF(J513&lt;'Parameters for scoring'!Q$11,-2,0)+IF(J513&gt;'Parameters for scoring'!Q$7,-1,0)</f>
        <v>3</v>
      </c>
      <c r="V513" s="36">
        <f>IF(K513=-1, 2,0)+IF(K513=0,3,0)+IF(K513=1, -2,0)+IF(K513&gt;1,-3,0)+IF(K513=-2, 1,0)+IF(K513&lt;-2, -1,0)</f>
        <v>3</v>
      </c>
      <c r="W513" s="36">
        <f>IF(L513&lt;'Parameters for scoring'!R$9,1,0)+IF(L513&lt;'Parameters for scoring'!R$11,-1,0)+IF(L513&lt;'Parameters for scoring'!R$8,1,0)+IF(L513&lt;'Parameters for scoring'!R$12,-1,0)+IF(L513&lt;'Parameters for scoring'!R$7,1,0)+IF(L513&lt;'Parameters for scoring'!R$13,-2,0)+IF(L513&gt;'Parameters for scoring'!R$7,-1,0)</f>
        <v>3</v>
      </c>
      <c r="X513" s="36">
        <f>IF(M513&lt;'Parameters for scoring'!S$9,1,0)+IF(M513&lt;'Parameters for scoring'!S$11,-1,0)+IF(M513&lt;'Parameters for scoring'!S$8,1,0)+IF(M513&lt;'Parameters for scoring'!S$12,-1,0)+IF(M513&lt;'Parameters for scoring'!S$7,1,0)+IF(M513&lt;'Parameters for scoring'!S$13,-2,0)+IF(M513&gt;'Parameters for scoring'!S$7,-1,0)</f>
        <v>2</v>
      </c>
      <c r="Y513" s="36">
        <f>IF(N513&lt;'Parameters for scoring'!T$9,1,0)+IF(N513&lt;'Parameters for scoring'!T$11,-1,0)+IF(N513&lt;'Parameters for scoring'!T$8,1,0)+IF(N513&lt;'Parameters for scoring'!T$12,-1,0)+IF(N513&lt;'Parameters for scoring'!T$7,1,0)+IF(N513&lt;'Parameters for scoring'!T$13,-2,0)+IF(N513&gt;'Parameters for scoring'!T$7,-1,0)</f>
        <v>2</v>
      </c>
      <c r="Z513" s="36">
        <f>SUM(P513:U513)/2+V513+SUM(W513:X513)/2+Y513</f>
        <v>11.5</v>
      </c>
      <c r="AA513" s="39" t="s">
        <v>57</v>
      </c>
    </row>
    <row r="514" spans="1:27" x14ac:dyDescent="0.25">
      <c r="A514" s="42" t="str">
        <f>HYPERLINK("Structures\MMV1313786.png","MMV1313786")</f>
        <v>MMV1313786</v>
      </c>
      <c r="B514" t="s">
        <v>2068</v>
      </c>
      <c r="C514" t="s">
        <v>2069</v>
      </c>
      <c r="D514" t="s">
        <v>2070</v>
      </c>
      <c r="E514">
        <v>460.51</v>
      </c>
      <c r="F514" s="41">
        <v>0.72727272727272729</v>
      </c>
      <c r="G514">
        <v>6</v>
      </c>
      <c r="H514">
        <v>7</v>
      </c>
      <c r="I514">
        <v>1</v>
      </c>
      <c r="J514">
        <v>122.38</v>
      </c>
      <c r="K514">
        <v>0</v>
      </c>
      <c r="L514">
        <v>2.84</v>
      </c>
      <c r="M514">
        <v>-6.46</v>
      </c>
      <c r="N514">
        <v>2.84</v>
      </c>
      <c r="O514" t="s">
        <v>2067</v>
      </c>
      <c r="P514" s="36">
        <f>IF(E514&lt;'Parameters for scoring'!O$9,1,0)+IF(E514&lt;'Parameters for scoring'!O$11,-1,0)+IF(E514&lt;'Parameters for scoring'!O$8,1,0)+IF(E514&lt;'Parameters for scoring'!O$12,-1,0)+IF(E514&lt;'Parameters for scoring'!O$7,1,0)+IF(E514&lt;'Parameters for scoring'!O$13,-2,0)+IF(E514&gt;'Parameters for scoring'!O$7,-1,0)</f>
        <v>2</v>
      </c>
      <c r="Q514" s="36">
        <f>IF(F514&lt;'Parameters for scoring'!P$9,1,0)+IF(F514&lt;'Parameters for scoring'!P$11,-1,0)+IF(F514&lt;'Parameters for scoring'!P$8,1,0)+IF(F514&lt;'Parameters for scoring'!P$12,-1,0)+IF(F514&lt;'Parameters for scoring'!P$7,1,0)+IF(F514&lt;'Parameters for scoring'!P$12,-2,0)+IF(F514&gt;'Parameters for scoring'!P$7,-1,0)</f>
        <v>-1</v>
      </c>
      <c r="R514" s="36">
        <f>IF(G514='Parameters for scoring'!$U$8,3,0)+IF(G514='Parameters for scoring'!$U$7,2,0)+IF(G514='Parameters for scoring'!$U$10, 1,0)+IF(G514='Parameters for scoring'!$U$9,2,0)+IF(G514='Parameters for scoring'!$U$6,1,0)+IF(G514&gt;'Parameters for scoring'!$U$6,-1,0)+IF(G514&lt;'[1]Parameters for scoring'!$U$10,-1,0)</f>
        <v>2</v>
      </c>
      <c r="S514" s="36">
        <f>IF(H514='Parameters for scoring'!V$8,3,0)+IF(H514='Parameters for scoring'!V$7,2,0)+IF(H514='Parameters for scoring'!V$9,2,0)+IF(H514='Parameters for scoring'!V$6,1,0)+IF(H514='Parameters for scoring'!V$10,1,0)+IF(H514&gt;'Parameters for scoring'!V$6,-1,0)</f>
        <v>-1</v>
      </c>
      <c r="T514" s="36">
        <f>IF(I514='Parameters for scoring'!W$8,3,0)+IF(I514='Parameters for scoring'!W$7,2,0)+IF(I514='Parameters for scoring'!W$6,1,0)+IF(I514&gt;'Parameters for scoring'!W$6,-1,0)</f>
        <v>2</v>
      </c>
      <c r="U514" s="36">
        <f>IF(J514&lt;'Parameters for scoring'!Q$9,1,0)+IF(J514&lt;'Parameters for scoring'!Q$11,-1,0)+IF(J514&lt;'Parameters for scoring'!Q$8,1,0)+IF(J514&lt;'Parameters for scoring'!Q$11,-1,0)+IF(J514&lt;'Parameters for scoring'!Q$7,1,0)+IF(J514&lt;'Parameters for scoring'!Q$11,-2,0)+IF(J514&gt;'Parameters for scoring'!Q$7,-1,0)</f>
        <v>2</v>
      </c>
      <c r="V514" s="36">
        <f>IF(K514=-1, 2,0)+IF(K514=0,3,0)+IF(K514=1, -2,0)+IF(K514&gt;1,-3,0)+IF(K514=-2, 1,0)+IF(K514&lt;-2, -1,0)</f>
        <v>3</v>
      </c>
      <c r="W514" s="36">
        <f>IF(L514&lt;'Parameters for scoring'!R$9,1,0)+IF(L514&lt;'Parameters for scoring'!R$11,-1,0)+IF(L514&lt;'Parameters for scoring'!R$8,1,0)+IF(L514&lt;'Parameters for scoring'!R$12,-1,0)+IF(L514&lt;'Parameters for scoring'!R$7,1,0)+IF(L514&lt;'Parameters for scoring'!R$13,-2,0)+IF(L514&gt;'Parameters for scoring'!R$7,-1,0)</f>
        <v>3</v>
      </c>
      <c r="X514" s="36">
        <f>IF(M514&lt;'Parameters for scoring'!S$9,1,0)+IF(M514&lt;'Parameters for scoring'!S$11,-1,0)+IF(M514&lt;'Parameters for scoring'!S$8,1,0)+IF(M514&lt;'Parameters for scoring'!S$12,-1,0)+IF(M514&lt;'Parameters for scoring'!S$7,1,0)+IF(M514&lt;'Parameters for scoring'!S$13,-2,0)+IF(M514&gt;'Parameters for scoring'!S$7,-1,0)</f>
        <v>2</v>
      </c>
      <c r="Y514" s="36">
        <f>IF(N514&lt;'Parameters for scoring'!T$9,1,0)+IF(N514&lt;'Parameters for scoring'!T$11,-1,0)+IF(N514&lt;'Parameters for scoring'!T$8,1,0)+IF(N514&lt;'Parameters for scoring'!T$12,-1,0)+IF(N514&lt;'Parameters for scoring'!T$7,1,0)+IF(N514&lt;'Parameters for scoring'!T$13,-2,0)+IF(N514&gt;'Parameters for scoring'!T$7,-1,0)</f>
        <v>3</v>
      </c>
      <c r="Z514" s="36">
        <f>SUM(P514:U514)/2+V514+SUM(W514:X514)/2+Y514</f>
        <v>11.5</v>
      </c>
      <c r="AA514" s="39" t="s">
        <v>57</v>
      </c>
    </row>
    <row r="515" spans="1:27" x14ac:dyDescent="0.25">
      <c r="A515" s="42" t="str">
        <f>HYPERLINK("Structures\MMV1488126.png","MMV1488126")</f>
        <v>MMV1488126</v>
      </c>
      <c r="B515" t="s">
        <v>2121</v>
      </c>
      <c r="C515" t="s">
        <v>2122</v>
      </c>
      <c r="D515" t="s">
        <v>2101</v>
      </c>
      <c r="E515">
        <v>374.42</v>
      </c>
      <c r="F515" s="17">
        <v>0.53846153846153844</v>
      </c>
      <c r="G515">
        <v>7</v>
      </c>
      <c r="H515">
        <v>5</v>
      </c>
      <c r="I515">
        <v>2</v>
      </c>
      <c r="J515">
        <v>102.93</v>
      </c>
      <c r="K515">
        <v>0</v>
      </c>
      <c r="L515">
        <v>0.01</v>
      </c>
      <c r="M515">
        <v>-2.17</v>
      </c>
      <c r="N515">
        <v>0.74</v>
      </c>
      <c r="O515" t="s">
        <v>2120</v>
      </c>
      <c r="P515" s="36">
        <f>IF(E515&lt;'Parameters for scoring'!O$9,1,0)+IF(E515&lt;'Parameters for scoring'!O$11,-1,0)+IF(E515&lt;'Parameters for scoring'!O$8,1,0)+IF(E515&lt;'Parameters for scoring'!O$12,-1,0)+IF(E515&lt;'Parameters for scoring'!O$7,1,0)+IF(E515&lt;'Parameters for scoring'!O$13,-2,0)+IF(E515&gt;'Parameters for scoring'!O$7,-1,0)</f>
        <v>3</v>
      </c>
      <c r="Q515" s="36">
        <f>IF(F515&lt;'Parameters for scoring'!P$9,1,0)+IF(F515&lt;'Parameters for scoring'!P$11,-1,0)+IF(F515&lt;'Parameters for scoring'!P$8,1,0)+IF(F515&lt;'Parameters for scoring'!P$12,-1,0)+IF(F515&lt;'Parameters for scoring'!P$7,1,0)+IF(F515&lt;'Parameters for scoring'!P$12,-2,0)+IF(F515&gt;'Parameters for scoring'!P$7,-1,0)</f>
        <v>1</v>
      </c>
      <c r="R515" s="36">
        <f>IF(G515='Parameters for scoring'!$U$8,3,0)+IF(G515='Parameters for scoring'!$U$7,2,0)+IF(G515='Parameters for scoring'!$U$10, 1,0)+IF(G515='Parameters for scoring'!$U$9,2,0)+IF(G515='Parameters for scoring'!$U$6,1,0)+IF(G515&gt;'Parameters for scoring'!$U$6,-1,0)+IF(G515&lt;'[1]Parameters for scoring'!$U$10,-1,0)</f>
        <v>1</v>
      </c>
      <c r="S515" s="36">
        <f>IF(H515='Parameters for scoring'!V$8,3,0)+IF(H515='Parameters for scoring'!V$7,2,0)+IF(H515='Parameters for scoring'!V$9,2,0)+IF(H515='Parameters for scoring'!V$6,1,0)+IF(H515='Parameters for scoring'!V$10,1,0)+IF(H515&gt;'Parameters for scoring'!V$6,-1,0)</f>
        <v>-1</v>
      </c>
      <c r="T515" s="36">
        <f>IF(I515='Parameters for scoring'!W$8,3,0)+IF(I515='Parameters for scoring'!W$7,2,0)+IF(I515='Parameters for scoring'!W$6,1,0)+IF(I515&gt;'Parameters for scoring'!W$6,-1,0)</f>
        <v>1</v>
      </c>
      <c r="U515" s="36">
        <f>IF(J515&lt;'Parameters for scoring'!Q$9,1,0)+IF(J515&lt;'Parameters for scoring'!Q$11,-1,0)+IF(J515&lt;'Parameters for scoring'!Q$8,1,0)+IF(J515&lt;'Parameters for scoring'!Q$11,-1,0)+IF(J515&lt;'Parameters for scoring'!Q$7,1,0)+IF(J515&lt;'Parameters for scoring'!Q$11,-2,0)+IF(J515&gt;'Parameters for scoring'!Q$7,-1,0)</f>
        <v>3</v>
      </c>
      <c r="V515" s="36">
        <f>IF(K515=-1, 2,0)+IF(K515=0,3,0)+IF(K515=1, -2,0)+IF(K515&gt;1,-3,0)+IF(K515=-2, 1,0)+IF(K515&lt;-2, -1,0)</f>
        <v>3</v>
      </c>
      <c r="W515" s="36">
        <f>IF(L515&lt;'Parameters for scoring'!R$9,1,0)+IF(L515&lt;'Parameters for scoring'!R$11,-1,0)+IF(L515&lt;'Parameters for scoring'!R$8,1,0)+IF(L515&lt;'Parameters for scoring'!R$12,-1,0)+IF(L515&lt;'Parameters for scoring'!R$7,1,0)+IF(L515&lt;'Parameters for scoring'!R$13,-2,0)+IF(L515&gt;'Parameters for scoring'!R$7,-1,0)</f>
        <v>3</v>
      </c>
      <c r="X515" s="36">
        <f>IF(M515&lt;'Parameters for scoring'!S$9,1,0)+IF(M515&lt;'Parameters for scoring'!S$11,-1,0)+IF(M515&lt;'Parameters for scoring'!S$8,1,0)+IF(M515&lt;'Parameters for scoring'!S$12,-1,0)+IF(M515&lt;'Parameters for scoring'!S$7,1,0)+IF(M515&lt;'Parameters for scoring'!S$13,-2,0)+IF(M515&gt;'Parameters for scoring'!S$7,-1,0)</f>
        <v>2</v>
      </c>
      <c r="Y515" s="36">
        <f>IF(N515&lt;'Parameters for scoring'!T$9,1,0)+IF(N515&lt;'Parameters for scoring'!T$11,-1,0)+IF(N515&lt;'Parameters for scoring'!T$8,1,0)+IF(N515&lt;'Parameters for scoring'!T$12,-1,0)+IF(N515&lt;'Parameters for scoring'!T$7,1,0)+IF(N515&lt;'Parameters for scoring'!T$13,-2,0)+IF(N515&gt;'Parameters for scoring'!T$7,-1,0)</f>
        <v>2</v>
      </c>
      <c r="Z515" s="36">
        <f>SUM(P515:U515)/2+V515+SUM(W515:X515)/2+Y515</f>
        <v>11.5</v>
      </c>
      <c r="AA515" s="39" t="s">
        <v>57</v>
      </c>
    </row>
    <row r="516" spans="1:27" x14ac:dyDescent="0.25">
      <c r="A516" s="42" t="str">
        <f>HYPERLINK("Structures\MMV1005663.png","MMV1005663")</f>
        <v>MMV1005663</v>
      </c>
      <c r="B516" t="s">
        <v>1936</v>
      </c>
      <c r="C516" t="s">
        <v>1937</v>
      </c>
      <c r="D516" t="s">
        <v>27</v>
      </c>
      <c r="E516">
        <v>350.02</v>
      </c>
      <c r="F516" s="41">
        <v>0.6</v>
      </c>
      <c r="G516">
        <v>2</v>
      </c>
      <c r="H516">
        <v>1</v>
      </c>
      <c r="I516">
        <v>2</v>
      </c>
      <c r="J516">
        <v>41.13</v>
      </c>
      <c r="K516">
        <v>0</v>
      </c>
      <c r="L516">
        <v>5.53</v>
      </c>
      <c r="M516">
        <v>-6.37</v>
      </c>
      <c r="N516">
        <v>5.53</v>
      </c>
      <c r="O516" t="s">
        <v>1935</v>
      </c>
      <c r="P516" s="36">
        <f>IF(E516&lt;'Parameters for scoring'!O$9,1,0)+IF(E516&lt;'Parameters for scoring'!O$11,-1,0)+IF(E516&lt;'Parameters for scoring'!O$8,1,0)+IF(E516&lt;'Parameters for scoring'!O$12,-1,0)+IF(E516&lt;'Parameters for scoring'!O$7,1,0)+IF(E516&lt;'Parameters for scoring'!O$13,-2,0)+IF(E516&gt;'Parameters for scoring'!O$7,-1,0)</f>
        <v>3</v>
      </c>
      <c r="Q516" s="36">
        <f>IF(F516&lt;'Parameters for scoring'!P$9,1,0)+IF(F516&lt;'Parameters for scoring'!P$11,-1,0)+IF(F516&lt;'Parameters for scoring'!P$8,1,0)+IF(F516&lt;'Parameters for scoring'!P$12,-1,0)+IF(F516&lt;'Parameters for scoring'!P$7,1,0)+IF(F516&lt;'Parameters for scoring'!P$12,-2,0)+IF(F516&gt;'Parameters for scoring'!P$7,-1,0)</f>
        <v>1</v>
      </c>
      <c r="R516" s="36">
        <f>IF(G516='Parameters for scoring'!$U$8,3,0)+IF(G516='Parameters for scoring'!$U$7,2,0)+IF(G516='Parameters for scoring'!$U$10, 1,0)+IF(G516='Parameters for scoring'!$U$9,2,0)+IF(G516='Parameters for scoring'!$U$6,1,0)+IF(G516&gt;'Parameters for scoring'!$U$6,-1,0)+IF(G516&lt;'[1]Parameters for scoring'!$U$10,-1,0)</f>
        <v>-1</v>
      </c>
      <c r="S516" s="36">
        <f>IF(H516='Parameters for scoring'!V$8,3,0)+IF(H516='Parameters for scoring'!V$7,2,0)+IF(H516='Parameters for scoring'!V$9,2,0)+IF(H516='Parameters for scoring'!V$6,1,0)+IF(H516='Parameters for scoring'!V$10,1,0)+IF(H516&gt;'Parameters for scoring'!V$6,-1,0)</f>
        <v>2</v>
      </c>
      <c r="T516" s="36">
        <f>IF(I516='Parameters for scoring'!W$8,3,0)+IF(I516='Parameters for scoring'!W$7,2,0)+IF(I516='Parameters for scoring'!W$6,1,0)+IF(I516&gt;'Parameters for scoring'!W$6,-1,0)</f>
        <v>1</v>
      </c>
      <c r="U516" s="36">
        <f>IF(J516&lt;'Parameters for scoring'!Q$9,1,0)+IF(J516&lt;'Parameters for scoring'!Q$11,-1,0)+IF(J516&lt;'Parameters for scoring'!Q$8,1,0)+IF(J516&lt;'Parameters for scoring'!Q$11,-1,0)+IF(J516&lt;'Parameters for scoring'!Q$7,1,0)+IF(J516&lt;'Parameters for scoring'!Q$11,-2,0)+IF(J516&gt;'Parameters for scoring'!Q$7,-1,0)</f>
        <v>3</v>
      </c>
      <c r="V516" s="36">
        <f>IF(K516=-1, 2,0)+IF(K516=0,3,0)+IF(K516=1, -2,0)+IF(K516&gt;1,-3,0)+IF(K516=-2, 1,0)+IF(K516&lt;-2, -1,0)</f>
        <v>3</v>
      </c>
      <c r="W516" s="36">
        <f>IF(L516&lt;'Parameters for scoring'!R$9,1,0)+IF(L516&lt;'Parameters for scoring'!R$11,-1,0)+IF(L516&lt;'Parameters for scoring'!R$8,1,0)+IF(L516&lt;'Parameters for scoring'!R$12,-1,0)+IF(L516&lt;'Parameters for scoring'!R$7,1,0)+IF(L516&lt;'Parameters for scoring'!R$13,-2,0)+IF(L516&gt;'Parameters for scoring'!R$7,-1,0)</f>
        <v>2</v>
      </c>
      <c r="X516" s="36">
        <f>IF(M516&lt;'Parameters for scoring'!S$9,1,0)+IF(M516&lt;'Parameters for scoring'!S$11,-1,0)+IF(M516&lt;'Parameters for scoring'!S$8,1,0)+IF(M516&lt;'Parameters for scoring'!S$12,-1,0)+IF(M516&lt;'Parameters for scoring'!S$7,1,0)+IF(M516&lt;'Parameters for scoring'!S$13,-2,0)+IF(M516&gt;'Parameters for scoring'!S$7,-1,0)</f>
        <v>2</v>
      </c>
      <c r="Y516" s="36">
        <f>IF(N516&lt;'Parameters for scoring'!T$9,1,0)+IF(N516&lt;'Parameters for scoring'!T$11,-1,0)+IF(N516&lt;'Parameters for scoring'!T$8,1,0)+IF(N516&lt;'Parameters for scoring'!T$12,-1,0)+IF(N516&lt;'Parameters for scoring'!T$7,1,0)+IF(N516&lt;'Parameters for scoring'!T$13,-2,0)+IF(N516&gt;'Parameters for scoring'!T$7,-1,0)</f>
        <v>2</v>
      </c>
      <c r="Z516" s="36">
        <f>SUM(P516:U516)/2+V516+SUM(W516:X516)/2+Y516</f>
        <v>11.5</v>
      </c>
      <c r="AA516" s="39" t="s">
        <v>57</v>
      </c>
    </row>
    <row r="517" spans="1:27" x14ac:dyDescent="0.25">
      <c r="A517" s="42" t="str">
        <f>HYPERLINK("Structures\MMV665852.png","MMV665852")</f>
        <v>MMV665852</v>
      </c>
      <c r="B517" t="s">
        <v>1946</v>
      </c>
      <c r="C517" t="s">
        <v>26</v>
      </c>
      <c r="D517" t="s">
        <v>27</v>
      </c>
      <c r="E517">
        <v>350.02</v>
      </c>
      <c r="F517" s="41">
        <v>0.6</v>
      </c>
      <c r="G517">
        <v>2</v>
      </c>
      <c r="H517">
        <v>1</v>
      </c>
      <c r="I517">
        <v>2</v>
      </c>
      <c r="J517">
        <v>41.13</v>
      </c>
      <c r="K517">
        <v>0</v>
      </c>
      <c r="L517">
        <v>5.53</v>
      </c>
      <c r="M517">
        <v>-6.37</v>
      </c>
      <c r="N517">
        <v>5.53</v>
      </c>
      <c r="O517" t="s">
        <v>2522</v>
      </c>
      <c r="P517" s="36">
        <f>IF(E517&lt;'Parameters for scoring'!O$9,1,0)+IF(E517&lt;'Parameters for scoring'!O$11,-1,0)+IF(E517&lt;'Parameters for scoring'!O$8,1,0)+IF(E517&lt;'Parameters for scoring'!O$12,-1,0)+IF(E517&lt;'Parameters for scoring'!O$7,1,0)+IF(E517&lt;'Parameters for scoring'!O$13,-2,0)+IF(E517&gt;'Parameters for scoring'!O$7,-1,0)</f>
        <v>3</v>
      </c>
      <c r="Q517" s="36">
        <f>IF(F517&lt;'Parameters for scoring'!P$9,1,0)+IF(F517&lt;'Parameters for scoring'!P$11,-1,0)+IF(F517&lt;'Parameters for scoring'!P$8,1,0)+IF(F517&lt;'Parameters for scoring'!P$12,-1,0)+IF(F517&lt;'Parameters for scoring'!P$7,1,0)+IF(F517&lt;'Parameters for scoring'!P$12,-2,0)+IF(F517&gt;'Parameters for scoring'!P$7,-1,0)</f>
        <v>1</v>
      </c>
      <c r="R517" s="36">
        <f>IF(G517='Parameters for scoring'!$U$8,3,0)+IF(G517='Parameters for scoring'!$U$7,2,0)+IF(G517='Parameters for scoring'!$U$10, 1,0)+IF(G517='Parameters for scoring'!$U$9,2,0)+IF(G517='Parameters for scoring'!$U$6,1,0)+IF(G517&gt;'Parameters for scoring'!$U$6,-1,0)+IF(G517&lt;'[1]Parameters for scoring'!$U$10,-1,0)</f>
        <v>-1</v>
      </c>
      <c r="S517" s="36">
        <f>IF(H517='Parameters for scoring'!V$8,3,0)+IF(H517='Parameters for scoring'!V$7,2,0)+IF(H517='Parameters for scoring'!V$9,2,0)+IF(H517='Parameters for scoring'!V$6,1,0)+IF(H517='Parameters for scoring'!V$10,1,0)+IF(H517&gt;'Parameters for scoring'!V$6,-1,0)</f>
        <v>2</v>
      </c>
      <c r="T517" s="36">
        <f>IF(I517='Parameters for scoring'!W$8,3,0)+IF(I517='Parameters for scoring'!W$7,2,0)+IF(I517='Parameters for scoring'!W$6,1,0)+IF(I517&gt;'Parameters for scoring'!W$6,-1,0)</f>
        <v>1</v>
      </c>
      <c r="U517" s="36">
        <f>IF(J517&lt;'Parameters for scoring'!Q$9,1,0)+IF(J517&lt;'Parameters for scoring'!Q$11,-1,0)+IF(J517&lt;'Parameters for scoring'!Q$8,1,0)+IF(J517&lt;'Parameters for scoring'!Q$11,-1,0)+IF(J517&lt;'Parameters for scoring'!Q$7,1,0)+IF(J517&lt;'Parameters for scoring'!Q$11,-2,0)+IF(J517&gt;'Parameters for scoring'!Q$7,-1,0)</f>
        <v>3</v>
      </c>
      <c r="V517" s="36">
        <f>IF(K517=-1, 2,0)+IF(K517=0,3,0)+IF(K517=1, -2,0)+IF(K517&gt;1,-3,0)+IF(K517=-2, 1,0)+IF(K517&lt;-2, -1,0)</f>
        <v>3</v>
      </c>
      <c r="W517" s="36">
        <f>IF(L517&lt;'Parameters for scoring'!R$9,1,0)+IF(L517&lt;'Parameters for scoring'!R$11,-1,0)+IF(L517&lt;'Parameters for scoring'!R$8,1,0)+IF(L517&lt;'Parameters for scoring'!R$12,-1,0)+IF(L517&lt;'Parameters for scoring'!R$7,1,0)+IF(L517&lt;'Parameters for scoring'!R$13,-2,0)+IF(L517&gt;'Parameters for scoring'!R$7,-1,0)</f>
        <v>2</v>
      </c>
      <c r="X517" s="36">
        <f>IF(M517&lt;'Parameters for scoring'!S$9,1,0)+IF(M517&lt;'Parameters for scoring'!S$11,-1,0)+IF(M517&lt;'Parameters for scoring'!S$8,1,0)+IF(M517&lt;'Parameters for scoring'!S$12,-1,0)+IF(M517&lt;'Parameters for scoring'!S$7,1,0)+IF(M517&lt;'Parameters for scoring'!S$13,-2,0)+IF(M517&gt;'Parameters for scoring'!S$7,-1,0)</f>
        <v>2</v>
      </c>
      <c r="Y517" s="36">
        <f>IF(N517&lt;'Parameters for scoring'!T$9,1,0)+IF(N517&lt;'Parameters for scoring'!T$11,-1,0)+IF(N517&lt;'Parameters for scoring'!T$8,1,0)+IF(N517&lt;'Parameters for scoring'!T$12,-1,0)+IF(N517&lt;'Parameters for scoring'!T$7,1,0)+IF(N517&lt;'Parameters for scoring'!T$13,-2,0)+IF(N517&gt;'Parameters for scoring'!T$7,-1,0)</f>
        <v>2</v>
      </c>
      <c r="Z517" s="36">
        <f>SUM(P517:U517)/2+V517+SUM(W517:X517)/2+Y517</f>
        <v>11.5</v>
      </c>
      <c r="AA517" s="39" t="s">
        <v>57</v>
      </c>
    </row>
    <row r="518" spans="1:27" x14ac:dyDescent="0.25">
      <c r="A518" s="42" t="str">
        <f>HYPERLINK("Structures\MMV1516157.png","MMV1516157")</f>
        <v>MMV1516157</v>
      </c>
      <c r="B518" t="s">
        <v>2080</v>
      </c>
      <c r="C518" t="s">
        <v>2081</v>
      </c>
      <c r="D518" t="s">
        <v>2082</v>
      </c>
      <c r="E518">
        <v>290.26</v>
      </c>
      <c r="F518" s="17">
        <v>0.31578947368421051</v>
      </c>
      <c r="G518">
        <v>4</v>
      </c>
      <c r="H518">
        <v>2</v>
      </c>
      <c r="I518">
        <v>2</v>
      </c>
      <c r="J518">
        <v>63.92</v>
      </c>
      <c r="K518">
        <v>1</v>
      </c>
      <c r="L518">
        <v>3.29</v>
      </c>
      <c r="M518">
        <v>-4.71</v>
      </c>
      <c r="N518">
        <v>3.39</v>
      </c>
      <c r="O518" t="s">
        <v>2079</v>
      </c>
      <c r="P518" s="36">
        <f>IF(E518&lt;'Parameters for scoring'!O$9,1,0)+IF(E518&lt;'Parameters for scoring'!O$11,-1,0)+IF(E518&lt;'Parameters for scoring'!O$8,1,0)+IF(E518&lt;'Parameters for scoring'!O$12,-1,0)+IF(E518&lt;'Parameters for scoring'!O$7,1,0)+IF(E518&lt;'Parameters for scoring'!O$13,-2,0)+IF(E518&gt;'Parameters for scoring'!O$7,-1,0)</f>
        <v>3</v>
      </c>
      <c r="Q518" s="36">
        <f>IF(F518&lt;'Parameters for scoring'!P$9,1,0)+IF(F518&lt;'Parameters for scoring'!P$11,-1,0)+IF(F518&lt;'Parameters for scoring'!P$8,1,0)+IF(F518&lt;'Parameters for scoring'!P$12,-1,0)+IF(F518&lt;'Parameters for scoring'!P$7,1,0)+IF(F518&lt;'Parameters for scoring'!P$12,-2,0)+IF(F518&gt;'Parameters for scoring'!P$7,-1,0)</f>
        <v>3</v>
      </c>
      <c r="R518" s="36">
        <f>IF(G518='Parameters for scoring'!$U$8,3,0)+IF(G518='Parameters for scoring'!$U$7,2,0)+IF(G518='Parameters for scoring'!$U$10, 1,0)+IF(G518='Parameters for scoring'!$U$9,2,0)+IF(G518='Parameters for scoring'!$U$6,1,0)+IF(G518&gt;'Parameters for scoring'!$U$6,-1,0)+IF(G518&lt;'[1]Parameters for scoring'!$U$10,-1,0)</f>
        <v>2</v>
      </c>
      <c r="S518" s="36">
        <f>IF(H518='Parameters for scoring'!V$8,3,0)+IF(H518='Parameters for scoring'!V$7,2,0)+IF(H518='Parameters for scoring'!V$9,2,0)+IF(H518='Parameters for scoring'!V$6,1,0)+IF(H518='Parameters for scoring'!V$10,1,0)+IF(H518&gt;'Parameters for scoring'!V$6,-1,0)</f>
        <v>3</v>
      </c>
      <c r="T518" s="36">
        <f>IF(I518='Parameters for scoring'!W$8,3,0)+IF(I518='Parameters for scoring'!W$7,2,0)+IF(I518='Parameters for scoring'!W$6,1,0)+IF(I518&gt;'Parameters for scoring'!W$6,-1,0)</f>
        <v>1</v>
      </c>
      <c r="U518" s="36">
        <f>IF(J518&lt;'Parameters for scoring'!Q$9,1,0)+IF(J518&lt;'Parameters for scoring'!Q$11,-1,0)+IF(J518&lt;'Parameters for scoring'!Q$8,1,0)+IF(J518&lt;'Parameters for scoring'!Q$11,-1,0)+IF(J518&lt;'Parameters for scoring'!Q$7,1,0)+IF(J518&lt;'Parameters for scoring'!Q$11,-2,0)+IF(J518&gt;'Parameters for scoring'!Q$7,-1,0)</f>
        <v>3</v>
      </c>
      <c r="V518" s="36">
        <f>IF(K518=-1, 2,0)+IF(K518=0,3,0)+IF(K518=1, -2,0)+IF(K518&gt;1,-3,0)+IF(K518=-2, 1,0)+IF(K518&lt;-2, -1,0)</f>
        <v>-2</v>
      </c>
      <c r="W518" s="36">
        <f>IF(L518&lt;'Parameters for scoring'!R$9,1,0)+IF(L518&lt;'Parameters for scoring'!R$11,-1,0)+IF(L518&lt;'Parameters for scoring'!R$8,1,0)+IF(L518&lt;'Parameters for scoring'!R$12,-1,0)+IF(L518&lt;'Parameters for scoring'!R$7,1,0)+IF(L518&lt;'Parameters for scoring'!R$13,-2,0)+IF(L518&gt;'Parameters for scoring'!R$7,-1,0)</f>
        <v>3</v>
      </c>
      <c r="X518" s="36">
        <f>IF(M518&lt;'Parameters for scoring'!S$9,1,0)+IF(M518&lt;'Parameters for scoring'!S$11,-1,0)+IF(M518&lt;'Parameters for scoring'!S$8,1,0)+IF(M518&lt;'Parameters for scoring'!S$12,-1,0)+IF(M518&lt;'Parameters for scoring'!S$7,1,0)+IF(M518&lt;'Parameters for scoring'!S$13,-2,0)+IF(M518&gt;'Parameters for scoring'!S$7,-1,0)</f>
        <v>3</v>
      </c>
      <c r="Y518" s="36">
        <f>IF(N518&lt;'Parameters for scoring'!T$9,1,0)+IF(N518&lt;'Parameters for scoring'!T$11,-1,0)+IF(N518&lt;'Parameters for scoring'!T$8,1,0)+IF(N518&lt;'Parameters for scoring'!T$12,-1,0)+IF(N518&lt;'Parameters for scoring'!T$7,1,0)+IF(N518&lt;'Parameters for scoring'!T$13,-2,0)+IF(N518&gt;'Parameters for scoring'!T$7,-1,0)</f>
        <v>3</v>
      </c>
      <c r="Z518" s="36">
        <f>SUM(P518:U518)/2+V518+SUM(W518:X518)/2+Y518</f>
        <v>11.5</v>
      </c>
      <c r="AA518" s="39" t="s">
        <v>57</v>
      </c>
    </row>
    <row r="519" spans="1:27" x14ac:dyDescent="0.25">
      <c r="A519" s="42" t="str">
        <f>HYPERLINK("Structures\MMV1189538.png","MMV1189538")</f>
        <v>MMV1189538</v>
      </c>
      <c r="B519" t="s">
        <v>2166</v>
      </c>
      <c r="C519" t="s">
        <v>2167</v>
      </c>
      <c r="D519" t="s">
        <v>2168</v>
      </c>
      <c r="E519">
        <v>391.53</v>
      </c>
      <c r="F519" s="41">
        <v>0.22222222222222221</v>
      </c>
      <c r="G519">
        <v>5</v>
      </c>
      <c r="H519">
        <v>3</v>
      </c>
      <c r="I519">
        <v>2</v>
      </c>
      <c r="J519">
        <v>97.08</v>
      </c>
      <c r="K519">
        <v>1</v>
      </c>
      <c r="L519">
        <v>0.22</v>
      </c>
      <c r="M519">
        <v>-2.82</v>
      </c>
      <c r="N519">
        <v>1.62</v>
      </c>
      <c r="O519" t="s">
        <v>2165</v>
      </c>
      <c r="P519" s="36">
        <f>IF(E519&lt;'Parameters for scoring'!O$9,1,0)+IF(E519&lt;'Parameters for scoring'!O$11,-1,0)+IF(E519&lt;'Parameters for scoring'!O$8,1,0)+IF(E519&lt;'Parameters for scoring'!O$12,-1,0)+IF(E519&lt;'Parameters for scoring'!O$7,1,0)+IF(E519&lt;'Parameters for scoring'!O$13,-2,0)+IF(E519&gt;'Parameters for scoring'!O$7,-1,0)</f>
        <v>3</v>
      </c>
      <c r="Q519" s="36">
        <f>IF(F519&lt;'Parameters for scoring'!P$9,1,0)+IF(F519&lt;'Parameters for scoring'!P$11,-1,0)+IF(F519&lt;'Parameters for scoring'!P$8,1,0)+IF(F519&lt;'Parameters for scoring'!P$12,-1,0)+IF(F519&lt;'Parameters for scoring'!P$7,1,0)+IF(F519&lt;'Parameters for scoring'!P$12,-2,0)+IF(F519&gt;'Parameters for scoring'!P$7,-1,0)</f>
        <v>3</v>
      </c>
      <c r="R519" s="36">
        <f>IF(G519='Parameters for scoring'!$U$8,3,0)+IF(G519='Parameters for scoring'!$U$7,2,0)+IF(G519='Parameters for scoring'!$U$10, 1,0)+IF(G519='Parameters for scoring'!$U$9,2,0)+IF(G519='Parameters for scoring'!$U$6,1,0)+IF(G519&gt;'Parameters for scoring'!$U$6,-1,0)+IF(G519&lt;'[1]Parameters for scoring'!$U$10,-1,0)</f>
        <v>3</v>
      </c>
      <c r="S519" s="36">
        <f>IF(H519='Parameters for scoring'!V$8,3,0)+IF(H519='Parameters for scoring'!V$7,2,0)+IF(H519='Parameters for scoring'!V$9,2,0)+IF(H519='Parameters for scoring'!V$6,1,0)+IF(H519='Parameters for scoring'!V$10,1,0)+IF(H519&gt;'Parameters for scoring'!V$6,-1,0)</f>
        <v>2</v>
      </c>
      <c r="T519" s="36">
        <f>IF(I519='Parameters for scoring'!W$8,3,0)+IF(I519='Parameters for scoring'!W$7,2,0)+IF(I519='Parameters for scoring'!W$6,1,0)+IF(I519&gt;'Parameters for scoring'!W$6,-1,0)</f>
        <v>1</v>
      </c>
      <c r="U519" s="36">
        <f>IF(J519&lt;'Parameters for scoring'!Q$9,1,0)+IF(J519&lt;'Parameters for scoring'!Q$11,-1,0)+IF(J519&lt;'Parameters for scoring'!Q$8,1,0)+IF(J519&lt;'Parameters for scoring'!Q$11,-1,0)+IF(J519&lt;'Parameters for scoring'!Q$7,1,0)+IF(J519&lt;'Parameters for scoring'!Q$11,-2,0)+IF(J519&gt;'Parameters for scoring'!Q$7,-1,0)</f>
        <v>3</v>
      </c>
      <c r="V519" s="36">
        <f>IF(K519=-1, 2,0)+IF(K519=0,3,0)+IF(K519=1, -2,0)+IF(K519&gt;1,-3,0)+IF(K519=-2, 1,0)+IF(K519&lt;-2, -1,0)</f>
        <v>-2</v>
      </c>
      <c r="W519" s="36">
        <f>IF(L519&lt;'Parameters for scoring'!R$9,1,0)+IF(L519&lt;'Parameters for scoring'!R$11,-1,0)+IF(L519&lt;'Parameters for scoring'!R$8,1,0)+IF(L519&lt;'Parameters for scoring'!R$12,-1,0)+IF(L519&lt;'Parameters for scoring'!R$7,1,0)+IF(L519&lt;'Parameters for scoring'!R$13,-2,0)+IF(L519&gt;'Parameters for scoring'!R$7,-1,0)</f>
        <v>3</v>
      </c>
      <c r="X519" s="36">
        <f>IF(M519&lt;'Parameters for scoring'!S$9,1,0)+IF(M519&lt;'Parameters for scoring'!S$11,-1,0)+IF(M519&lt;'Parameters for scoring'!S$8,1,0)+IF(M519&lt;'Parameters for scoring'!S$12,-1,0)+IF(M519&lt;'Parameters for scoring'!S$7,1,0)+IF(M519&lt;'Parameters for scoring'!S$13,-2,0)+IF(M519&gt;'Parameters for scoring'!S$7,-1,0)</f>
        <v>3</v>
      </c>
      <c r="Y519" s="36">
        <f>IF(N519&lt;'Parameters for scoring'!T$9,1,0)+IF(N519&lt;'Parameters for scoring'!T$11,-1,0)+IF(N519&lt;'Parameters for scoring'!T$8,1,0)+IF(N519&lt;'Parameters for scoring'!T$12,-1,0)+IF(N519&lt;'Parameters for scoring'!T$7,1,0)+IF(N519&lt;'Parameters for scoring'!T$13,-2,0)+IF(N519&gt;'Parameters for scoring'!T$7,-1,0)</f>
        <v>3</v>
      </c>
      <c r="Z519" s="36">
        <f>SUM(P519:U519)/2+V519+SUM(W519:X519)/2+Y519</f>
        <v>11.5</v>
      </c>
      <c r="AA519" s="39" t="s">
        <v>57</v>
      </c>
    </row>
    <row r="520" spans="1:27" x14ac:dyDescent="0.25">
      <c r="A520" s="42" t="str">
        <f>HYPERLINK("Structures\MMV1210104.png","MMV1210104")</f>
        <v>MMV1210104</v>
      </c>
      <c r="B520" t="s">
        <v>1623</v>
      </c>
      <c r="C520" t="s">
        <v>1624</v>
      </c>
      <c r="D520" t="s">
        <v>1625</v>
      </c>
      <c r="E520">
        <v>335.79</v>
      </c>
      <c r="F520" s="41">
        <v>0.66666666666666663</v>
      </c>
      <c r="G520">
        <v>2</v>
      </c>
      <c r="H520">
        <v>3</v>
      </c>
      <c r="I520">
        <v>0</v>
      </c>
      <c r="J520">
        <v>53.02</v>
      </c>
      <c r="K520">
        <v>-1</v>
      </c>
      <c r="L520">
        <v>1.94</v>
      </c>
      <c r="M520">
        <v>-2.4</v>
      </c>
      <c r="N520">
        <v>5.33</v>
      </c>
      <c r="O520" t="s">
        <v>1622</v>
      </c>
      <c r="P520" s="36">
        <f>IF(E520&lt;'Parameters for scoring'!O$9,1,0)+IF(E520&lt;'Parameters for scoring'!O$11,-1,0)+IF(E520&lt;'Parameters for scoring'!O$8,1,0)+IF(E520&lt;'Parameters for scoring'!O$12,-1,0)+IF(E520&lt;'Parameters for scoring'!O$7,1,0)+IF(E520&lt;'Parameters for scoring'!O$13,-2,0)+IF(E520&gt;'Parameters for scoring'!O$7,-1,0)</f>
        <v>3</v>
      </c>
      <c r="Q520" s="36">
        <f>IF(F520&lt;'Parameters for scoring'!P$9,1,0)+IF(F520&lt;'Parameters for scoring'!P$11,-1,0)+IF(F520&lt;'Parameters for scoring'!P$8,1,0)+IF(F520&lt;'Parameters for scoring'!P$12,-1,0)+IF(F520&lt;'Parameters for scoring'!P$7,1,0)+IF(F520&lt;'Parameters for scoring'!P$12,-2,0)+IF(F520&gt;'Parameters for scoring'!P$7,-1,0)</f>
        <v>-1</v>
      </c>
      <c r="R520" s="36">
        <f>IF(G520='Parameters for scoring'!$U$8,3,0)+IF(G520='Parameters for scoring'!$U$7,2,0)+IF(G520='Parameters for scoring'!$U$10, 1,0)+IF(G520='Parameters for scoring'!$U$9,2,0)+IF(G520='Parameters for scoring'!$U$6,1,0)+IF(G520&gt;'Parameters for scoring'!$U$6,-1,0)+IF(G520&lt;'[1]Parameters for scoring'!$U$10,-1,0)</f>
        <v>-1</v>
      </c>
      <c r="S520" s="36">
        <f>IF(H520='Parameters for scoring'!V$8,3,0)+IF(H520='Parameters for scoring'!V$7,2,0)+IF(H520='Parameters for scoring'!V$9,2,0)+IF(H520='Parameters for scoring'!V$6,1,0)+IF(H520='Parameters for scoring'!V$10,1,0)+IF(H520&gt;'Parameters for scoring'!V$6,-1,0)</f>
        <v>2</v>
      </c>
      <c r="T520" s="36">
        <f>IF(I520='Parameters for scoring'!W$8,3,0)+IF(I520='Parameters for scoring'!W$7,2,0)+IF(I520='Parameters for scoring'!W$6,1,0)+IF(I520&gt;'Parameters for scoring'!W$6,-1,0)</f>
        <v>3</v>
      </c>
      <c r="U520" s="36">
        <f>IF(J520&lt;'Parameters for scoring'!Q$9,1,0)+IF(J520&lt;'Parameters for scoring'!Q$11,-1,0)+IF(J520&lt;'Parameters for scoring'!Q$8,1,0)+IF(J520&lt;'Parameters for scoring'!Q$11,-1,0)+IF(J520&lt;'Parameters for scoring'!Q$7,1,0)+IF(J520&lt;'Parameters for scoring'!Q$11,-2,0)+IF(J520&gt;'Parameters for scoring'!Q$7,-1,0)</f>
        <v>3</v>
      </c>
      <c r="V520" s="36">
        <f>IF(K520=-1, 2,0)+IF(K520=0,3,0)+IF(K520=1, -2,0)+IF(K520&gt;1,-3,0)+IF(K520=-2, 1,0)+IF(K520&lt;-2, -1,0)</f>
        <v>2</v>
      </c>
      <c r="W520" s="36">
        <f>IF(L520&lt;'Parameters for scoring'!R$9,1,0)+IF(L520&lt;'Parameters for scoring'!R$11,-1,0)+IF(L520&lt;'Parameters for scoring'!R$8,1,0)+IF(L520&lt;'Parameters for scoring'!R$12,-1,0)+IF(L520&lt;'Parameters for scoring'!R$7,1,0)+IF(L520&lt;'Parameters for scoring'!R$13,-2,0)+IF(L520&gt;'Parameters for scoring'!R$7,-1,0)</f>
        <v>3</v>
      </c>
      <c r="X520" s="36">
        <f>IF(M520&lt;'Parameters for scoring'!S$9,1,0)+IF(M520&lt;'Parameters for scoring'!S$11,-1,0)+IF(M520&lt;'Parameters for scoring'!S$8,1,0)+IF(M520&lt;'Parameters for scoring'!S$12,-1,0)+IF(M520&lt;'Parameters for scoring'!S$7,1,0)+IF(M520&lt;'Parameters for scoring'!S$13,-2,0)+IF(M520&gt;'Parameters for scoring'!S$7,-1,0)</f>
        <v>2</v>
      </c>
      <c r="Y520" s="36">
        <f>IF(N520&lt;'Parameters for scoring'!T$9,1,0)+IF(N520&lt;'Parameters for scoring'!T$11,-1,0)+IF(N520&lt;'Parameters for scoring'!T$8,1,0)+IF(N520&lt;'Parameters for scoring'!T$12,-1,0)+IF(N520&lt;'Parameters for scoring'!T$7,1,0)+IF(N520&lt;'Parameters for scoring'!T$13,-2,0)+IF(N520&gt;'Parameters for scoring'!T$7,-1,0)</f>
        <v>2</v>
      </c>
      <c r="Z520" s="36">
        <f>SUM(P520:U520)/2+V520+SUM(W520:X520)/2+Y520</f>
        <v>11</v>
      </c>
      <c r="AA520" s="39" t="s">
        <v>57</v>
      </c>
    </row>
    <row r="521" spans="1:27" x14ac:dyDescent="0.25">
      <c r="A521" s="42" t="str">
        <f>HYPERLINK("Structures\MMV1008960.png","MMV1008960")</f>
        <v>MMV1008960</v>
      </c>
      <c r="B521" t="s">
        <v>1635</v>
      </c>
      <c r="C521" t="s">
        <v>1636</v>
      </c>
      <c r="D521" t="s">
        <v>1637</v>
      </c>
      <c r="E521">
        <v>330.35399999999998</v>
      </c>
      <c r="F521" s="41">
        <v>0.5</v>
      </c>
      <c r="G521">
        <v>2</v>
      </c>
      <c r="H521">
        <v>2</v>
      </c>
      <c r="I521">
        <v>0</v>
      </c>
      <c r="J521">
        <v>15.6</v>
      </c>
      <c r="K521">
        <v>0</v>
      </c>
      <c r="L521">
        <v>4.6100000000000003</v>
      </c>
      <c r="M521">
        <v>-5.42</v>
      </c>
      <c r="N521">
        <v>4.6100000000000003</v>
      </c>
      <c r="O521" t="s">
        <v>1634</v>
      </c>
      <c r="P521" s="36">
        <f>IF(E521&lt;'Parameters for scoring'!O$9,1,0)+IF(E521&lt;'Parameters for scoring'!O$11,-1,0)+IF(E521&lt;'Parameters for scoring'!O$8,1,0)+IF(E521&lt;'Parameters for scoring'!O$12,-1,0)+IF(E521&lt;'Parameters for scoring'!O$7,1,0)+IF(E521&lt;'Parameters for scoring'!O$13,-2,0)+IF(E521&gt;'Parameters for scoring'!O$7,-1,0)</f>
        <v>3</v>
      </c>
      <c r="Q521" s="36">
        <f>IF(F521&lt;'Parameters for scoring'!P$9,1,0)+IF(F521&lt;'Parameters for scoring'!P$11,-1,0)+IF(F521&lt;'Parameters for scoring'!P$8,1,0)+IF(F521&lt;'Parameters for scoring'!P$12,-1,0)+IF(F521&lt;'Parameters for scoring'!P$7,1,0)+IF(F521&lt;'Parameters for scoring'!P$12,-2,0)+IF(F521&gt;'Parameters for scoring'!P$7,-1,0)</f>
        <v>1</v>
      </c>
      <c r="R521" s="36">
        <f>IF(G521='Parameters for scoring'!$U$8,3,0)+IF(G521='Parameters for scoring'!$U$7,2,0)+IF(G521='Parameters for scoring'!$U$10, 1,0)+IF(G521='Parameters for scoring'!$U$9,2,0)+IF(G521='Parameters for scoring'!$U$6,1,0)+IF(G521&gt;'Parameters for scoring'!$U$6,-1,0)+IF(G521&lt;'[1]Parameters for scoring'!$U$10,-1,0)</f>
        <v>-1</v>
      </c>
      <c r="S521" s="36">
        <f>IF(H521='Parameters for scoring'!V$8,3,0)+IF(H521='Parameters for scoring'!V$7,2,0)+IF(H521='Parameters for scoring'!V$9,2,0)+IF(H521='Parameters for scoring'!V$6,1,0)+IF(H521='Parameters for scoring'!V$10,1,0)+IF(H521&gt;'Parameters for scoring'!V$6,-1,0)</f>
        <v>3</v>
      </c>
      <c r="T521" s="36">
        <f>IF(I521='Parameters for scoring'!W$8,3,0)+IF(I521='Parameters for scoring'!W$7,2,0)+IF(I521='Parameters for scoring'!W$6,1,0)+IF(I521&gt;'Parameters for scoring'!W$6,-1,0)</f>
        <v>3</v>
      </c>
      <c r="U521" s="36">
        <f>IF(J521&lt;'Parameters for scoring'!Q$9,1,0)+IF(J521&lt;'Parameters for scoring'!Q$11,-1,0)+IF(J521&lt;'Parameters for scoring'!Q$8,1,0)+IF(J521&lt;'Parameters for scoring'!Q$11,-1,0)+IF(J521&lt;'Parameters for scoring'!Q$7,1,0)+IF(J521&lt;'Parameters for scoring'!Q$11,-2,0)+IF(J521&gt;'Parameters for scoring'!Q$7,-1,0)</f>
        <v>-1</v>
      </c>
      <c r="V521" s="36">
        <f>IF(K521=-1, 2,0)+IF(K521=0,3,0)+IF(K521=1, -2,0)+IF(K521&gt;1,-3,0)+IF(K521=-2, 1,0)+IF(K521&lt;-2, -1,0)</f>
        <v>3</v>
      </c>
      <c r="W521" s="36">
        <f>IF(L521&lt;'Parameters for scoring'!R$9,1,0)+IF(L521&lt;'Parameters for scoring'!R$11,-1,0)+IF(L521&lt;'Parameters for scoring'!R$8,1,0)+IF(L521&lt;'Parameters for scoring'!R$12,-1,0)+IF(L521&lt;'Parameters for scoring'!R$7,1,0)+IF(L521&lt;'Parameters for scoring'!R$13,-2,0)+IF(L521&gt;'Parameters for scoring'!R$7,-1,0)</f>
        <v>2</v>
      </c>
      <c r="X521" s="36">
        <f>IF(M521&lt;'Parameters for scoring'!S$9,1,0)+IF(M521&lt;'Parameters for scoring'!S$11,-1,0)+IF(M521&lt;'Parameters for scoring'!S$8,1,0)+IF(M521&lt;'Parameters for scoring'!S$12,-1,0)+IF(M521&lt;'Parameters for scoring'!S$7,1,0)+IF(M521&lt;'Parameters for scoring'!S$13,-2,0)+IF(M521&gt;'Parameters for scoring'!S$7,-1,0)</f>
        <v>2</v>
      </c>
      <c r="Y521" s="36">
        <f>IF(N521&lt;'Parameters for scoring'!T$9,1,0)+IF(N521&lt;'Parameters for scoring'!T$11,-1,0)+IF(N521&lt;'Parameters for scoring'!T$8,1,0)+IF(N521&lt;'Parameters for scoring'!T$12,-1,0)+IF(N521&lt;'Parameters for scoring'!T$7,1,0)+IF(N521&lt;'Parameters for scoring'!T$13,-2,0)+IF(N521&gt;'Parameters for scoring'!T$7,-1,0)</f>
        <v>2</v>
      </c>
      <c r="Z521" s="36">
        <f>SUM(P521:U521)/2+V521+SUM(W521:X521)/2+Y521</f>
        <v>11</v>
      </c>
      <c r="AA521" s="39" t="s">
        <v>57</v>
      </c>
    </row>
    <row r="522" spans="1:27" x14ac:dyDescent="0.25">
      <c r="A522" s="42" t="str">
        <f>HYPERLINK("Structures\MMV665923.png","MMV665923")</f>
        <v>MMV665923</v>
      </c>
      <c r="B522" t="s">
        <v>1653</v>
      </c>
      <c r="C522" t="s">
        <v>24</v>
      </c>
      <c r="D522" t="s">
        <v>15</v>
      </c>
      <c r="E522">
        <v>290.24900000000002</v>
      </c>
      <c r="F522" s="41">
        <v>0.76190476190476186</v>
      </c>
      <c r="G522">
        <v>2</v>
      </c>
      <c r="H522">
        <v>4</v>
      </c>
      <c r="I522">
        <v>1</v>
      </c>
      <c r="J522">
        <v>51.81</v>
      </c>
      <c r="K522">
        <v>0</v>
      </c>
      <c r="L522">
        <v>4.72</v>
      </c>
      <c r="M522">
        <v>-5.01</v>
      </c>
      <c r="N522">
        <v>4.72</v>
      </c>
      <c r="O522" t="s">
        <v>2514</v>
      </c>
      <c r="P522" s="36">
        <f>IF(E522&lt;'Parameters for scoring'!O$9,1,0)+IF(E522&lt;'Parameters for scoring'!O$11,-1,0)+IF(E522&lt;'Parameters for scoring'!O$8,1,0)+IF(E522&lt;'Parameters for scoring'!O$12,-1,0)+IF(E522&lt;'Parameters for scoring'!O$7,1,0)+IF(E522&lt;'Parameters for scoring'!O$13,-2,0)+IF(E522&gt;'Parameters for scoring'!O$7,-1,0)</f>
        <v>3</v>
      </c>
      <c r="Q522" s="36">
        <f>IF(F522&lt;'Parameters for scoring'!P$9,1,0)+IF(F522&lt;'Parameters for scoring'!P$11,-1,0)+IF(F522&lt;'Parameters for scoring'!P$8,1,0)+IF(F522&lt;'Parameters for scoring'!P$12,-1,0)+IF(F522&lt;'Parameters for scoring'!P$7,1,0)+IF(F522&lt;'Parameters for scoring'!P$12,-2,0)+IF(F522&gt;'Parameters for scoring'!P$7,-1,0)</f>
        <v>-1</v>
      </c>
      <c r="R522" s="36">
        <f>IF(G522='Parameters for scoring'!$U$8,3,0)+IF(G522='Parameters for scoring'!$U$7,2,0)+IF(G522='Parameters for scoring'!$U$10, 1,0)+IF(G522='Parameters for scoring'!$U$9,2,0)+IF(G522='Parameters for scoring'!$U$6,1,0)+IF(G522&gt;'Parameters for scoring'!$U$6,-1,0)+IF(G522&lt;'[1]Parameters for scoring'!$U$10,-1,0)</f>
        <v>-1</v>
      </c>
      <c r="S522" s="36">
        <f>IF(H522='Parameters for scoring'!V$8,3,0)+IF(H522='Parameters for scoring'!V$7,2,0)+IF(H522='Parameters for scoring'!V$9,2,0)+IF(H522='Parameters for scoring'!V$6,1,0)+IF(H522='Parameters for scoring'!V$10,1,0)+IF(H522&gt;'Parameters for scoring'!V$6,-1,0)</f>
        <v>1</v>
      </c>
      <c r="T522" s="36">
        <f>IF(I522='Parameters for scoring'!W$8,3,0)+IF(I522='Parameters for scoring'!W$7,2,0)+IF(I522='Parameters for scoring'!W$6,1,0)+IF(I522&gt;'Parameters for scoring'!W$6,-1,0)</f>
        <v>2</v>
      </c>
      <c r="U522" s="36">
        <f>IF(J522&lt;'Parameters for scoring'!Q$9,1,0)+IF(J522&lt;'Parameters for scoring'!Q$11,-1,0)+IF(J522&lt;'Parameters for scoring'!Q$8,1,0)+IF(J522&lt;'Parameters for scoring'!Q$11,-1,0)+IF(J522&lt;'Parameters for scoring'!Q$7,1,0)+IF(J522&lt;'Parameters for scoring'!Q$11,-2,0)+IF(J522&gt;'Parameters for scoring'!Q$7,-1,0)</f>
        <v>3</v>
      </c>
      <c r="V522" s="36">
        <f>IF(K522=-1, 2,0)+IF(K522=0,3,0)+IF(K522=1, -2,0)+IF(K522&gt;1,-3,0)+IF(K522=-2, 1,0)+IF(K522&lt;-2, -1,0)</f>
        <v>3</v>
      </c>
      <c r="W522" s="36">
        <f>IF(L522&lt;'Parameters for scoring'!R$9,1,0)+IF(L522&lt;'Parameters for scoring'!R$11,-1,0)+IF(L522&lt;'Parameters for scoring'!R$8,1,0)+IF(L522&lt;'Parameters for scoring'!R$12,-1,0)+IF(L522&lt;'Parameters for scoring'!R$7,1,0)+IF(L522&lt;'Parameters for scoring'!R$13,-2,0)+IF(L522&gt;'Parameters for scoring'!R$7,-1,0)</f>
        <v>2</v>
      </c>
      <c r="X522" s="36">
        <f>IF(M522&lt;'Parameters for scoring'!S$9,1,0)+IF(M522&lt;'Parameters for scoring'!S$11,-1,0)+IF(M522&lt;'Parameters for scoring'!S$8,1,0)+IF(M522&lt;'Parameters for scoring'!S$12,-1,0)+IF(M522&lt;'Parameters for scoring'!S$7,1,0)+IF(M522&lt;'Parameters for scoring'!S$13,-2,0)+IF(M522&gt;'Parameters for scoring'!S$7,-1,0)</f>
        <v>3</v>
      </c>
      <c r="Y522" s="36">
        <f>IF(N522&lt;'Parameters for scoring'!T$9,1,0)+IF(N522&lt;'Parameters for scoring'!T$11,-1,0)+IF(N522&lt;'Parameters for scoring'!T$8,1,0)+IF(N522&lt;'Parameters for scoring'!T$12,-1,0)+IF(N522&lt;'Parameters for scoring'!T$7,1,0)+IF(N522&lt;'Parameters for scoring'!T$13,-2,0)+IF(N522&gt;'Parameters for scoring'!T$7,-1,0)</f>
        <v>2</v>
      </c>
      <c r="Z522" s="36">
        <f>SUM(P522:U522)/2+V522+SUM(W522:X522)/2+Y522</f>
        <v>11</v>
      </c>
      <c r="AA522" s="39" t="s">
        <v>57</v>
      </c>
    </row>
    <row r="523" spans="1:27" x14ac:dyDescent="0.25">
      <c r="A523" s="42" t="str">
        <f>HYPERLINK("Structures\MMV1186934.png","MMV1186934")</f>
        <v>MMV1186934</v>
      </c>
      <c r="B523" t="s">
        <v>1663</v>
      </c>
      <c r="C523" t="s">
        <v>1664</v>
      </c>
      <c r="D523" t="s">
        <v>1665</v>
      </c>
      <c r="E523">
        <v>325.29500000000002</v>
      </c>
      <c r="F523" s="41">
        <v>0.66666666666666663</v>
      </c>
      <c r="G523">
        <v>2</v>
      </c>
      <c r="H523">
        <v>5</v>
      </c>
      <c r="I523">
        <v>0</v>
      </c>
      <c r="J523">
        <v>71.48</v>
      </c>
      <c r="K523">
        <v>-1</v>
      </c>
      <c r="L523">
        <v>2.95</v>
      </c>
      <c r="M523" s="40">
        <v>-4.3</v>
      </c>
      <c r="N523">
        <v>3.59</v>
      </c>
      <c r="O523" t="s">
        <v>1662</v>
      </c>
      <c r="P523" s="36">
        <f>IF(E523&lt;'Parameters for scoring'!O$9,1,0)+IF(E523&lt;'Parameters for scoring'!O$11,-1,0)+IF(E523&lt;'Parameters for scoring'!O$8,1,0)+IF(E523&lt;'Parameters for scoring'!O$12,-1,0)+IF(E523&lt;'Parameters for scoring'!O$7,1,0)+IF(E523&lt;'Parameters for scoring'!O$13,-2,0)+IF(E523&gt;'Parameters for scoring'!O$7,-1,0)</f>
        <v>3</v>
      </c>
      <c r="Q523" s="36">
        <f>IF(F523&lt;'Parameters for scoring'!P$9,1,0)+IF(F523&lt;'Parameters for scoring'!P$11,-1,0)+IF(F523&lt;'Parameters for scoring'!P$8,1,0)+IF(F523&lt;'Parameters for scoring'!P$12,-1,0)+IF(F523&lt;'Parameters for scoring'!P$7,1,0)+IF(F523&lt;'Parameters for scoring'!P$12,-2,0)+IF(F523&gt;'Parameters for scoring'!P$7,-1,0)</f>
        <v>-1</v>
      </c>
      <c r="R523" s="36">
        <f>IF(G523='Parameters for scoring'!$U$8,3,0)+IF(G523='Parameters for scoring'!$U$7,2,0)+IF(G523='Parameters for scoring'!$U$10, 1,0)+IF(G523='Parameters for scoring'!$U$9,2,0)+IF(G523='Parameters for scoring'!$U$6,1,0)+IF(G523&gt;'Parameters for scoring'!$U$6,-1,0)+IF(G523&lt;'[1]Parameters for scoring'!$U$10,-1,0)</f>
        <v>-1</v>
      </c>
      <c r="S523" s="36">
        <f>IF(H523='Parameters for scoring'!V$8,3,0)+IF(H523='Parameters for scoring'!V$7,2,0)+IF(H523='Parameters for scoring'!V$9,2,0)+IF(H523='Parameters for scoring'!V$6,1,0)+IF(H523='Parameters for scoring'!V$10,1,0)+IF(H523&gt;'Parameters for scoring'!V$6,-1,0)</f>
        <v>-1</v>
      </c>
      <c r="T523" s="36">
        <f>IF(I523='Parameters for scoring'!W$8,3,0)+IF(I523='Parameters for scoring'!W$7,2,0)+IF(I523='Parameters for scoring'!W$6,1,0)+IF(I523&gt;'Parameters for scoring'!W$6,-1,0)</f>
        <v>3</v>
      </c>
      <c r="U523" s="36">
        <f>IF(J523&lt;'Parameters for scoring'!Q$9,1,0)+IF(J523&lt;'Parameters for scoring'!Q$11,-1,0)+IF(J523&lt;'Parameters for scoring'!Q$8,1,0)+IF(J523&lt;'Parameters for scoring'!Q$11,-1,0)+IF(J523&lt;'Parameters for scoring'!Q$7,1,0)+IF(J523&lt;'Parameters for scoring'!Q$11,-2,0)+IF(J523&gt;'Parameters for scoring'!Q$7,-1,0)</f>
        <v>3</v>
      </c>
      <c r="V523" s="36">
        <f>IF(K523=-1, 2,0)+IF(K523=0,3,0)+IF(K523=1, -2,0)+IF(K523&gt;1,-3,0)+IF(K523=-2, 1,0)+IF(K523&lt;-2, -1,0)</f>
        <v>2</v>
      </c>
      <c r="W523" s="36">
        <f>IF(L523&lt;'Parameters for scoring'!R$9,1,0)+IF(L523&lt;'Parameters for scoring'!R$11,-1,0)+IF(L523&lt;'Parameters for scoring'!R$8,1,0)+IF(L523&lt;'Parameters for scoring'!R$12,-1,0)+IF(L523&lt;'Parameters for scoring'!R$7,1,0)+IF(L523&lt;'Parameters for scoring'!R$13,-2,0)+IF(L523&gt;'Parameters for scoring'!R$7,-1,0)</f>
        <v>3</v>
      </c>
      <c r="X523" s="36">
        <f>IF(M523&lt;'Parameters for scoring'!S$9,1,0)+IF(M523&lt;'Parameters for scoring'!S$11,-1,0)+IF(M523&lt;'Parameters for scoring'!S$8,1,0)+IF(M523&lt;'Parameters for scoring'!S$12,-1,0)+IF(M523&lt;'Parameters for scoring'!S$7,1,0)+IF(M523&lt;'Parameters for scoring'!S$13,-2,0)+IF(M523&gt;'Parameters for scoring'!S$7,-1,0)</f>
        <v>3</v>
      </c>
      <c r="Y523" s="36">
        <f>IF(N523&lt;'Parameters for scoring'!T$9,1,0)+IF(N523&lt;'Parameters for scoring'!T$11,-1,0)+IF(N523&lt;'Parameters for scoring'!T$8,1,0)+IF(N523&lt;'Parameters for scoring'!T$12,-1,0)+IF(N523&lt;'Parameters for scoring'!T$7,1,0)+IF(N523&lt;'Parameters for scoring'!T$13,-2,0)+IF(N523&gt;'Parameters for scoring'!T$7,-1,0)</f>
        <v>3</v>
      </c>
      <c r="Z523" s="36">
        <f>SUM(P523:U523)/2+V523+SUM(W523:X523)/2+Y523</f>
        <v>11</v>
      </c>
      <c r="AA523" s="39" t="s">
        <v>57</v>
      </c>
    </row>
    <row r="524" spans="1:27" x14ac:dyDescent="0.25">
      <c r="A524" s="42" t="str">
        <f>HYPERLINK("Structures\MMV1395014.png","MMV1395014")</f>
        <v>MMV1395014</v>
      </c>
      <c r="B524" t="s">
        <v>1701</v>
      </c>
      <c r="C524" t="s">
        <v>1702</v>
      </c>
      <c r="D524" t="s">
        <v>1703</v>
      </c>
      <c r="E524">
        <v>343.45</v>
      </c>
      <c r="F524" s="41">
        <v>0.625</v>
      </c>
      <c r="G524">
        <v>2</v>
      </c>
      <c r="H524">
        <v>3</v>
      </c>
      <c r="I524">
        <v>2</v>
      </c>
      <c r="J524">
        <v>74.849999999999994</v>
      </c>
      <c r="K524">
        <v>0</v>
      </c>
      <c r="L524">
        <v>4.58</v>
      </c>
      <c r="M524">
        <v>-5.65</v>
      </c>
      <c r="N524">
        <v>4.71</v>
      </c>
      <c r="O524" t="s">
        <v>1700</v>
      </c>
      <c r="P524" s="36">
        <f>IF(E524&lt;'Parameters for scoring'!O$9,1,0)+IF(E524&lt;'Parameters for scoring'!O$11,-1,0)+IF(E524&lt;'Parameters for scoring'!O$8,1,0)+IF(E524&lt;'Parameters for scoring'!O$12,-1,0)+IF(E524&lt;'Parameters for scoring'!O$7,1,0)+IF(E524&lt;'Parameters for scoring'!O$13,-2,0)+IF(E524&gt;'Parameters for scoring'!O$7,-1,0)</f>
        <v>3</v>
      </c>
      <c r="Q524" s="36">
        <f>IF(F524&lt;'Parameters for scoring'!P$9,1,0)+IF(F524&lt;'Parameters for scoring'!P$11,-1,0)+IF(F524&lt;'Parameters for scoring'!P$8,1,0)+IF(F524&lt;'Parameters for scoring'!P$12,-1,0)+IF(F524&lt;'Parameters for scoring'!P$7,1,0)+IF(F524&lt;'Parameters for scoring'!P$12,-2,0)+IF(F524&gt;'Parameters for scoring'!P$7,-1,0)</f>
        <v>-1</v>
      </c>
      <c r="R524" s="36">
        <f>IF(G524='Parameters for scoring'!$U$8,3,0)+IF(G524='Parameters for scoring'!$U$7,2,0)+IF(G524='Parameters for scoring'!$U$10, 1,0)+IF(G524='Parameters for scoring'!$U$9,2,0)+IF(G524='Parameters for scoring'!$U$6,1,0)+IF(G524&gt;'Parameters for scoring'!$U$6,-1,0)+IF(G524&lt;'[1]Parameters for scoring'!$U$10,-1,0)</f>
        <v>-1</v>
      </c>
      <c r="S524" s="36">
        <f>IF(H524='Parameters for scoring'!V$8,3,0)+IF(H524='Parameters for scoring'!V$7,2,0)+IF(H524='Parameters for scoring'!V$9,2,0)+IF(H524='Parameters for scoring'!V$6,1,0)+IF(H524='Parameters for scoring'!V$10,1,0)+IF(H524&gt;'Parameters for scoring'!V$6,-1,0)</f>
        <v>2</v>
      </c>
      <c r="T524" s="36">
        <f>IF(I524='Parameters for scoring'!W$8,3,0)+IF(I524='Parameters for scoring'!W$7,2,0)+IF(I524='Parameters for scoring'!W$6,1,0)+IF(I524&gt;'Parameters for scoring'!W$6,-1,0)</f>
        <v>1</v>
      </c>
      <c r="U524" s="36">
        <f>IF(J524&lt;'Parameters for scoring'!Q$9,1,0)+IF(J524&lt;'Parameters for scoring'!Q$11,-1,0)+IF(J524&lt;'Parameters for scoring'!Q$8,1,0)+IF(J524&lt;'Parameters for scoring'!Q$11,-1,0)+IF(J524&lt;'Parameters for scoring'!Q$7,1,0)+IF(J524&lt;'Parameters for scoring'!Q$11,-2,0)+IF(J524&gt;'Parameters for scoring'!Q$7,-1,0)</f>
        <v>3</v>
      </c>
      <c r="V524" s="36">
        <f>IF(K524=-1, 2,0)+IF(K524=0,3,0)+IF(K524=1, -2,0)+IF(K524&gt;1,-3,0)+IF(K524=-2, 1,0)+IF(K524&lt;-2, -1,0)</f>
        <v>3</v>
      </c>
      <c r="W524" s="36">
        <f>IF(L524&lt;'Parameters for scoring'!R$9,1,0)+IF(L524&lt;'Parameters for scoring'!R$11,-1,0)+IF(L524&lt;'Parameters for scoring'!R$8,1,0)+IF(L524&lt;'Parameters for scoring'!R$12,-1,0)+IF(L524&lt;'Parameters for scoring'!R$7,1,0)+IF(L524&lt;'Parameters for scoring'!R$13,-2,0)+IF(L524&gt;'Parameters for scoring'!R$7,-1,0)</f>
        <v>3</v>
      </c>
      <c r="X524" s="36">
        <f>IF(M524&lt;'Parameters for scoring'!S$9,1,0)+IF(M524&lt;'Parameters for scoring'!S$11,-1,0)+IF(M524&lt;'Parameters for scoring'!S$8,1,0)+IF(M524&lt;'Parameters for scoring'!S$12,-1,0)+IF(M524&lt;'Parameters for scoring'!S$7,1,0)+IF(M524&lt;'Parameters for scoring'!S$13,-2,0)+IF(M524&gt;'Parameters for scoring'!S$7,-1,0)</f>
        <v>2</v>
      </c>
      <c r="Y524" s="36">
        <f>IF(N524&lt;'Parameters for scoring'!T$9,1,0)+IF(N524&lt;'Parameters for scoring'!T$11,-1,0)+IF(N524&lt;'Parameters for scoring'!T$8,1,0)+IF(N524&lt;'Parameters for scoring'!T$12,-1,0)+IF(N524&lt;'Parameters for scoring'!T$7,1,0)+IF(N524&lt;'Parameters for scoring'!T$13,-2,0)+IF(N524&gt;'Parameters for scoring'!T$7,-1,0)</f>
        <v>2</v>
      </c>
      <c r="Z524" s="36">
        <f>SUM(P524:U524)/2+V524+SUM(W524:X524)/2+Y524</f>
        <v>11</v>
      </c>
      <c r="AA524" s="39" t="s">
        <v>57</v>
      </c>
    </row>
    <row r="525" spans="1:27" x14ac:dyDescent="0.25">
      <c r="A525" s="42" t="str">
        <f>HYPERLINK("Structures\MMV1479867.png","MMV1479867")</f>
        <v>MMV1479867</v>
      </c>
      <c r="B525" t="s">
        <v>1943</v>
      </c>
      <c r="C525" t="s">
        <v>1944</v>
      </c>
      <c r="D525" t="s">
        <v>1945</v>
      </c>
      <c r="E525">
        <v>338.39</v>
      </c>
      <c r="F525" s="41">
        <v>0.75</v>
      </c>
      <c r="G525">
        <v>1</v>
      </c>
      <c r="H525">
        <v>5</v>
      </c>
      <c r="I525">
        <v>1</v>
      </c>
      <c r="J525">
        <v>84.54</v>
      </c>
      <c r="K525">
        <v>0</v>
      </c>
      <c r="L525">
        <v>2.94</v>
      </c>
      <c r="M525">
        <v>-6.06</v>
      </c>
      <c r="N525">
        <v>3.46</v>
      </c>
      <c r="O525" t="s">
        <v>1942</v>
      </c>
      <c r="P525" s="36">
        <f>IF(E525&lt;'Parameters for scoring'!O$9,1,0)+IF(E525&lt;'Parameters for scoring'!O$11,-1,0)+IF(E525&lt;'Parameters for scoring'!O$8,1,0)+IF(E525&lt;'Parameters for scoring'!O$12,-1,0)+IF(E525&lt;'Parameters for scoring'!O$7,1,0)+IF(E525&lt;'Parameters for scoring'!O$13,-2,0)+IF(E525&gt;'Parameters for scoring'!O$7,-1,0)</f>
        <v>3</v>
      </c>
      <c r="Q525" s="36">
        <f>IF(F525&lt;'Parameters for scoring'!P$9,1,0)+IF(F525&lt;'Parameters for scoring'!P$11,-1,0)+IF(F525&lt;'Parameters for scoring'!P$8,1,0)+IF(F525&lt;'Parameters for scoring'!P$12,-1,0)+IF(F525&lt;'Parameters for scoring'!P$7,1,0)+IF(F525&lt;'Parameters for scoring'!P$12,-2,0)+IF(F525&gt;'Parameters for scoring'!P$7,-1,0)</f>
        <v>-1</v>
      </c>
      <c r="R525" s="36">
        <f>IF(G525='Parameters for scoring'!$U$8,3,0)+IF(G525='Parameters for scoring'!$U$7,2,0)+IF(G525='Parameters for scoring'!$U$10, 1,0)+IF(G525='Parameters for scoring'!$U$9,2,0)+IF(G525='Parameters for scoring'!$U$6,1,0)+IF(G525&gt;'Parameters for scoring'!$U$6,-1,0)+IF(G525&lt;'[1]Parameters for scoring'!$U$10,-1,0)</f>
        <v>-1</v>
      </c>
      <c r="S525" s="36">
        <f>IF(H525='Parameters for scoring'!V$8,3,0)+IF(H525='Parameters for scoring'!V$7,2,0)+IF(H525='Parameters for scoring'!V$9,2,0)+IF(H525='Parameters for scoring'!V$6,1,0)+IF(H525='Parameters for scoring'!V$10,1,0)+IF(H525&gt;'Parameters for scoring'!V$6,-1,0)</f>
        <v>-1</v>
      </c>
      <c r="T525" s="36">
        <f>IF(I525='Parameters for scoring'!W$8,3,0)+IF(I525='Parameters for scoring'!W$7,2,0)+IF(I525='Parameters for scoring'!W$6,1,0)+IF(I525&gt;'Parameters for scoring'!W$6,-1,0)</f>
        <v>2</v>
      </c>
      <c r="U525" s="36">
        <f>IF(J525&lt;'Parameters for scoring'!Q$9,1,0)+IF(J525&lt;'Parameters for scoring'!Q$11,-1,0)+IF(J525&lt;'Parameters for scoring'!Q$8,1,0)+IF(J525&lt;'Parameters for scoring'!Q$11,-1,0)+IF(J525&lt;'Parameters for scoring'!Q$7,1,0)+IF(J525&lt;'Parameters for scoring'!Q$11,-2,0)+IF(J525&gt;'Parameters for scoring'!Q$7,-1,0)</f>
        <v>3</v>
      </c>
      <c r="V525" s="36">
        <f>IF(K525=-1, 2,0)+IF(K525=0,3,0)+IF(K525=1, -2,0)+IF(K525&gt;1,-3,0)+IF(K525=-2, 1,0)+IF(K525&lt;-2, -1,0)</f>
        <v>3</v>
      </c>
      <c r="W525" s="36">
        <f>IF(L525&lt;'Parameters for scoring'!R$9,1,0)+IF(L525&lt;'Parameters for scoring'!R$11,-1,0)+IF(L525&lt;'Parameters for scoring'!R$8,1,0)+IF(L525&lt;'Parameters for scoring'!R$12,-1,0)+IF(L525&lt;'Parameters for scoring'!R$7,1,0)+IF(L525&lt;'Parameters for scoring'!R$13,-2,0)+IF(L525&gt;'Parameters for scoring'!R$7,-1,0)</f>
        <v>3</v>
      </c>
      <c r="X525" s="36">
        <f>IF(M525&lt;'Parameters for scoring'!S$9,1,0)+IF(M525&lt;'Parameters for scoring'!S$11,-1,0)+IF(M525&lt;'Parameters for scoring'!S$8,1,0)+IF(M525&lt;'Parameters for scoring'!S$12,-1,0)+IF(M525&lt;'Parameters for scoring'!S$7,1,0)+IF(M525&lt;'Parameters for scoring'!S$13,-2,0)+IF(M525&gt;'Parameters for scoring'!S$7,-1,0)</f>
        <v>2</v>
      </c>
      <c r="Y525" s="36">
        <f>IF(N525&lt;'Parameters for scoring'!T$9,1,0)+IF(N525&lt;'Parameters for scoring'!T$11,-1,0)+IF(N525&lt;'Parameters for scoring'!T$8,1,0)+IF(N525&lt;'Parameters for scoring'!T$12,-1,0)+IF(N525&lt;'Parameters for scoring'!T$7,1,0)+IF(N525&lt;'Parameters for scoring'!T$13,-2,0)+IF(N525&gt;'Parameters for scoring'!T$7,-1,0)</f>
        <v>3</v>
      </c>
      <c r="Z525" s="36">
        <f>SUM(P525:U525)/2+V525+SUM(W525:X525)/2+Y525</f>
        <v>11</v>
      </c>
      <c r="AA525" s="39" t="s">
        <v>57</v>
      </c>
    </row>
    <row r="526" spans="1:27" x14ac:dyDescent="0.25">
      <c r="A526" s="42" t="str">
        <f>HYPERLINK("Structures\MMV1457316.png","MMV1457316")</f>
        <v>MMV1457316</v>
      </c>
      <c r="B526" t="s">
        <v>2049</v>
      </c>
      <c r="C526" t="s">
        <v>2050</v>
      </c>
      <c r="D526" t="s">
        <v>2051</v>
      </c>
      <c r="E526">
        <v>385.4</v>
      </c>
      <c r="F526" s="41">
        <v>0.62962962962962965</v>
      </c>
      <c r="G526">
        <v>6</v>
      </c>
      <c r="H526">
        <v>7</v>
      </c>
      <c r="I526">
        <v>3</v>
      </c>
      <c r="J526">
        <v>134.91999999999999</v>
      </c>
      <c r="K526">
        <v>0</v>
      </c>
      <c r="L526">
        <v>1.1299999999999999</v>
      </c>
      <c r="M526">
        <v>-3.52</v>
      </c>
      <c r="N526">
        <v>1.43</v>
      </c>
      <c r="O526" t="s">
        <v>2048</v>
      </c>
      <c r="P526" s="36">
        <f>IF(E526&lt;'Parameters for scoring'!O$9,1,0)+IF(E526&lt;'Parameters for scoring'!O$11,-1,0)+IF(E526&lt;'Parameters for scoring'!O$8,1,0)+IF(E526&lt;'Parameters for scoring'!O$12,-1,0)+IF(E526&lt;'Parameters for scoring'!O$7,1,0)+IF(E526&lt;'Parameters for scoring'!O$13,-2,0)+IF(E526&gt;'Parameters for scoring'!O$7,-1,0)</f>
        <v>3</v>
      </c>
      <c r="Q526" s="36">
        <f>IF(F526&lt;'Parameters for scoring'!P$9,1,0)+IF(F526&lt;'Parameters for scoring'!P$11,-1,0)+IF(F526&lt;'Parameters for scoring'!P$8,1,0)+IF(F526&lt;'Parameters for scoring'!P$12,-1,0)+IF(F526&lt;'Parameters for scoring'!P$7,1,0)+IF(F526&lt;'Parameters for scoring'!P$12,-2,0)+IF(F526&gt;'Parameters for scoring'!P$7,-1,0)</f>
        <v>-1</v>
      </c>
      <c r="R526" s="36">
        <f>IF(G526='Parameters for scoring'!$U$8,3,0)+IF(G526='Parameters for scoring'!$U$7,2,0)+IF(G526='Parameters for scoring'!$U$10, 1,0)+IF(G526='Parameters for scoring'!$U$9,2,0)+IF(G526='Parameters for scoring'!$U$6,1,0)+IF(G526&gt;'Parameters for scoring'!$U$6,-1,0)+IF(G526&lt;'[1]Parameters for scoring'!$U$10,-1,0)</f>
        <v>2</v>
      </c>
      <c r="S526" s="36">
        <f>IF(H526='Parameters for scoring'!V$8,3,0)+IF(H526='Parameters for scoring'!V$7,2,0)+IF(H526='Parameters for scoring'!V$9,2,0)+IF(H526='Parameters for scoring'!V$6,1,0)+IF(H526='Parameters for scoring'!V$10,1,0)+IF(H526&gt;'Parameters for scoring'!V$6,-1,0)</f>
        <v>-1</v>
      </c>
      <c r="T526" s="36">
        <f>IF(I526='Parameters for scoring'!W$8,3,0)+IF(I526='Parameters for scoring'!W$7,2,0)+IF(I526='Parameters for scoring'!W$6,1,0)+IF(I526&gt;'Parameters for scoring'!W$6,-1,0)</f>
        <v>-1</v>
      </c>
      <c r="U526" s="36">
        <f>IF(J526&lt;'Parameters for scoring'!Q$9,1,0)+IF(J526&lt;'Parameters for scoring'!Q$11,-1,0)+IF(J526&lt;'Parameters for scoring'!Q$8,1,0)+IF(J526&lt;'Parameters for scoring'!Q$11,-1,0)+IF(J526&lt;'Parameters for scoring'!Q$7,1,0)+IF(J526&lt;'Parameters for scoring'!Q$11,-2,0)+IF(J526&gt;'Parameters for scoring'!Q$7,-1,0)</f>
        <v>2</v>
      </c>
      <c r="V526" s="36">
        <f>IF(K526=-1, 2,0)+IF(K526=0,3,0)+IF(K526=1, -2,0)+IF(K526&gt;1,-3,0)+IF(K526=-2, 1,0)+IF(K526&lt;-2, -1,0)</f>
        <v>3</v>
      </c>
      <c r="W526" s="36">
        <f>IF(L526&lt;'Parameters for scoring'!R$9,1,0)+IF(L526&lt;'Parameters for scoring'!R$11,-1,0)+IF(L526&lt;'Parameters for scoring'!R$8,1,0)+IF(L526&lt;'Parameters for scoring'!R$12,-1,0)+IF(L526&lt;'Parameters for scoring'!R$7,1,0)+IF(L526&lt;'Parameters for scoring'!R$13,-2,0)+IF(L526&gt;'Parameters for scoring'!R$7,-1,0)</f>
        <v>3</v>
      </c>
      <c r="X526" s="36">
        <f>IF(M526&lt;'Parameters for scoring'!S$9,1,0)+IF(M526&lt;'Parameters for scoring'!S$11,-1,0)+IF(M526&lt;'Parameters for scoring'!S$8,1,0)+IF(M526&lt;'Parameters for scoring'!S$12,-1,0)+IF(M526&lt;'Parameters for scoring'!S$7,1,0)+IF(M526&lt;'Parameters for scoring'!S$13,-2,0)+IF(M526&gt;'Parameters for scoring'!S$7,-1,0)</f>
        <v>3</v>
      </c>
      <c r="Y526" s="36">
        <f>IF(N526&lt;'Parameters for scoring'!T$9,1,0)+IF(N526&lt;'Parameters for scoring'!T$11,-1,0)+IF(N526&lt;'Parameters for scoring'!T$8,1,0)+IF(N526&lt;'Parameters for scoring'!T$12,-1,0)+IF(N526&lt;'Parameters for scoring'!T$7,1,0)+IF(N526&lt;'Parameters for scoring'!T$13,-2,0)+IF(N526&gt;'Parameters for scoring'!T$7,-1,0)</f>
        <v>3</v>
      </c>
      <c r="Z526" s="36">
        <f>SUM(P526:U526)/2+V526+SUM(W526:X526)/2+Y526</f>
        <v>11</v>
      </c>
      <c r="AA526" s="39" t="s">
        <v>57</v>
      </c>
    </row>
    <row r="527" spans="1:27" x14ac:dyDescent="0.25">
      <c r="A527" s="42" t="str">
        <f>HYPERLINK("Structures\MMV1320683.png","MMV1320683")</f>
        <v>MMV1320683</v>
      </c>
      <c r="B527" t="s">
        <v>2111</v>
      </c>
      <c r="C527" t="s">
        <v>2112</v>
      </c>
      <c r="D527" t="s">
        <v>18</v>
      </c>
      <c r="E527">
        <v>412.49299999999999</v>
      </c>
      <c r="F527" s="41">
        <v>0.70967741935483875</v>
      </c>
      <c r="G527">
        <v>7</v>
      </c>
      <c r="H527">
        <v>5</v>
      </c>
      <c r="I527">
        <v>2</v>
      </c>
      <c r="J527">
        <v>73.8</v>
      </c>
      <c r="K527">
        <v>0</v>
      </c>
      <c r="L527">
        <v>4.0999999999999996</v>
      </c>
      <c r="M527">
        <v>-6.28</v>
      </c>
      <c r="N527">
        <v>4.0999999999999996</v>
      </c>
      <c r="O527" t="s">
        <v>2110</v>
      </c>
      <c r="P527" s="36">
        <f>IF(E527&lt;'Parameters for scoring'!O$9,1,0)+IF(E527&lt;'Parameters for scoring'!O$11,-1,0)+IF(E527&lt;'Parameters for scoring'!O$8,1,0)+IF(E527&lt;'Parameters for scoring'!O$12,-1,0)+IF(E527&lt;'Parameters for scoring'!O$7,1,0)+IF(E527&lt;'Parameters for scoring'!O$13,-2,0)+IF(E527&gt;'Parameters for scoring'!O$7,-1,0)</f>
        <v>2</v>
      </c>
      <c r="Q527" s="36">
        <f>IF(F527&lt;'Parameters for scoring'!P$9,1,0)+IF(F527&lt;'Parameters for scoring'!P$11,-1,0)+IF(F527&lt;'Parameters for scoring'!P$8,1,0)+IF(F527&lt;'Parameters for scoring'!P$12,-1,0)+IF(F527&lt;'Parameters for scoring'!P$7,1,0)+IF(F527&lt;'Parameters for scoring'!P$12,-2,0)+IF(F527&gt;'Parameters for scoring'!P$7,-1,0)</f>
        <v>-1</v>
      </c>
      <c r="R527" s="36">
        <f>IF(G527='Parameters for scoring'!$U$8,3,0)+IF(G527='Parameters for scoring'!$U$7,2,0)+IF(G527='Parameters for scoring'!$U$10, 1,0)+IF(G527='Parameters for scoring'!$U$9,2,0)+IF(G527='Parameters for scoring'!$U$6,1,0)+IF(G527&gt;'Parameters for scoring'!$U$6,-1,0)+IF(G527&lt;'[1]Parameters for scoring'!$U$10,-1,0)</f>
        <v>1</v>
      </c>
      <c r="S527" s="36">
        <f>IF(H527='Parameters for scoring'!V$8,3,0)+IF(H527='Parameters for scoring'!V$7,2,0)+IF(H527='Parameters for scoring'!V$9,2,0)+IF(H527='Parameters for scoring'!V$6,1,0)+IF(H527='Parameters for scoring'!V$10,1,0)+IF(H527&gt;'Parameters for scoring'!V$6,-1,0)</f>
        <v>-1</v>
      </c>
      <c r="T527" s="36">
        <f>IF(I527='Parameters for scoring'!W$8,3,0)+IF(I527='Parameters for scoring'!W$7,2,0)+IF(I527='Parameters for scoring'!W$6,1,0)+IF(I527&gt;'Parameters for scoring'!W$6,-1,0)</f>
        <v>1</v>
      </c>
      <c r="U527" s="36">
        <f>IF(J527&lt;'Parameters for scoring'!Q$9,1,0)+IF(J527&lt;'Parameters for scoring'!Q$11,-1,0)+IF(J527&lt;'Parameters for scoring'!Q$8,1,0)+IF(J527&lt;'Parameters for scoring'!Q$11,-1,0)+IF(J527&lt;'Parameters for scoring'!Q$7,1,0)+IF(J527&lt;'Parameters for scoring'!Q$11,-2,0)+IF(J527&gt;'Parameters for scoring'!Q$7,-1,0)</f>
        <v>3</v>
      </c>
      <c r="V527" s="36">
        <f>IF(K527=-1, 2,0)+IF(K527=0,3,0)+IF(K527=1, -2,0)+IF(K527&gt;1,-3,0)+IF(K527=-2, 1,0)+IF(K527&lt;-2, -1,0)</f>
        <v>3</v>
      </c>
      <c r="W527" s="36">
        <f>IF(L527&lt;'Parameters for scoring'!R$9,1,0)+IF(L527&lt;'Parameters for scoring'!R$11,-1,0)+IF(L527&lt;'Parameters for scoring'!R$8,1,0)+IF(L527&lt;'Parameters for scoring'!R$12,-1,0)+IF(L527&lt;'Parameters for scoring'!R$7,1,0)+IF(L527&lt;'Parameters for scoring'!R$13,-2,0)+IF(L527&gt;'Parameters for scoring'!R$7,-1,0)</f>
        <v>3</v>
      </c>
      <c r="X527" s="36">
        <f>IF(M527&lt;'Parameters for scoring'!S$9,1,0)+IF(M527&lt;'Parameters for scoring'!S$11,-1,0)+IF(M527&lt;'Parameters for scoring'!S$8,1,0)+IF(M527&lt;'Parameters for scoring'!S$12,-1,0)+IF(M527&lt;'Parameters for scoring'!S$7,1,0)+IF(M527&lt;'Parameters for scoring'!S$13,-2,0)+IF(M527&gt;'Parameters for scoring'!S$7,-1,0)</f>
        <v>2</v>
      </c>
      <c r="Y527" s="36">
        <f>IF(N527&lt;'Parameters for scoring'!T$9,1,0)+IF(N527&lt;'Parameters for scoring'!T$11,-1,0)+IF(N527&lt;'Parameters for scoring'!T$8,1,0)+IF(N527&lt;'Parameters for scoring'!T$12,-1,0)+IF(N527&lt;'Parameters for scoring'!T$7,1,0)+IF(N527&lt;'Parameters for scoring'!T$13,-2,0)+IF(N527&gt;'Parameters for scoring'!T$7,-1,0)</f>
        <v>3</v>
      </c>
      <c r="Z527" s="36">
        <f>SUM(P527:U527)/2+V527+SUM(W527:X527)/2+Y527</f>
        <v>11</v>
      </c>
      <c r="AA527" s="39" t="s">
        <v>57</v>
      </c>
    </row>
    <row r="528" spans="1:27" x14ac:dyDescent="0.25">
      <c r="A528" s="42" t="str">
        <f>HYPERLINK("Structures\MMV1528817.png","MMV1528817")</f>
        <v>MMV1528817</v>
      </c>
      <c r="B528" t="s">
        <v>1802</v>
      </c>
      <c r="C528" t="s">
        <v>1803</v>
      </c>
      <c r="D528" t="s">
        <v>1804</v>
      </c>
      <c r="E528">
        <v>304.43700000000001</v>
      </c>
      <c r="F528" s="41">
        <v>0.52173913043478259</v>
      </c>
      <c r="G528">
        <v>2</v>
      </c>
      <c r="H528">
        <v>2</v>
      </c>
      <c r="I528">
        <v>0</v>
      </c>
      <c r="J528">
        <v>15.6</v>
      </c>
      <c r="K528">
        <v>0</v>
      </c>
      <c r="L528">
        <v>4.97</v>
      </c>
      <c r="M528">
        <v>-5.84</v>
      </c>
      <c r="N528">
        <v>4.97</v>
      </c>
      <c r="O528" t="s">
        <v>1801</v>
      </c>
      <c r="P528" s="36">
        <f>IF(E528&lt;'Parameters for scoring'!O$9,1,0)+IF(E528&lt;'Parameters for scoring'!O$11,-1,0)+IF(E528&lt;'Parameters for scoring'!O$8,1,0)+IF(E528&lt;'Parameters for scoring'!O$12,-1,0)+IF(E528&lt;'Parameters for scoring'!O$7,1,0)+IF(E528&lt;'Parameters for scoring'!O$13,-2,0)+IF(E528&gt;'Parameters for scoring'!O$7,-1,0)</f>
        <v>3</v>
      </c>
      <c r="Q528" s="36">
        <f>IF(F528&lt;'Parameters for scoring'!P$9,1,0)+IF(F528&lt;'Parameters for scoring'!P$11,-1,0)+IF(F528&lt;'Parameters for scoring'!P$8,1,0)+IF(F528&lt;'Parameters for scoring'!P$12,-1,0)+IF(F528&lt;'Parameters for scoring'!P$7,1,0)+IF(F528&lt;'Parameters for scoring'!P$12,-2,0)+IF(F528&gt;'Parameters for scoring'!P$7,-1,0)</f>
        <v>1</v>
      </c>
      <c r="R528" s="36">
        <f>IF(G528='Parameters for scoring'!$U$8,3,0)+IF(G528='Parameters for scoring'!$U$7,2,0)+IF(G528='Parameters for scoring'!$U$10, 1,0)+IF(G528='Parameters for scoring'!$U$9,2,0)+IF(G528='Parameters for scoring'!$U$6,1,0)+IF(G528&gt;'Parameters for scoring'!$U$6,-1,0)+IF(G528&lt;'[1]Parameters for scoring'!$U$10,-1,0)</f>
        <v>-1</v>
      </c>
      <c r="S528" s="36">
        <f>IF(H528='Parameters for scoring'!V$8,3,0)+IF(H528='Parameters for scoring'!V$7,2,0)+IF(H528='Parameters for scoring'!V$9,2,0)+IF(H528='Parameters for scoring'!V$6,1,0)+IF(H528='Parameters for scoring'!V$10,1,0)+IF(H528&gt;'Parameters for scoring'!V$6,-1,0)</f>
        <v>3</v>
      </c>
      <c r="T528" s="36">
        <f>IF(I528='Parameters for scoring'!W$8,3,0)+IF(I528='Parameters for scoring'!W$7,2,0)+IF(I528='Parameters for scoring'!W$6,1,0)+IF(I528&gt;'Parameters for scoring'!W$6,-1,0)</f>
        <v>3</v>
      </c>
      <c r="U528" s="36">
        <f>IF(J528&lt;'Parameters for scoring'!Q$9,1,0)+IF(J528&lt;'Parameters for scoring'!Q$11,-1,0)+IF(J528&lt;'Parameters for scoring'!Q$8,1,0)+IF(J528&lt;'Parameters for scoring'!Q$11,-1,0)+IF(J528&lt;'Parameters for scoring'!Q$7,1,0)+IF(J528&lt;'Parameters for scoring'!Q$11,-2,0)+IF(J528&gt;'Parameters for scoring'!Q$7,-1,0)</f>
        <v>-1</v>
      </c>
      <c r="V528" s="36">
        <f>IF(K528=-1, 2,0)+IF(K528=0,3,0)+IF(K528=1, -2,0)+IF(K528&gt;1,-3,0)+IF(K528=-2, 1,0)+IF(K528&lt;-2, -1,0)</f>
        <v>3</v>
      </c>
      <c r="W528" s="36">
        <f>IF(L528&lt;'Parameters for scoring'!R$9,1,0)+IF(L528&lt;'Parameters for scoring'!R$11,-1,0)+IF(L528&lt;'Parameters for scoring'!R$8,1,0)+IF(L528&lt;'Parameters for scoring'!R$12,-1,0)+IF(L528&lt;'Parameters for scoring'!R$7,1,0)+IF(L528&lt;'Parameters for scoring'!R$13,-2,0)+IF(L528&gt;'Parameters for scoring'!R$7,-1,0)</f>
        <v>2</v>
      </c>
      <c r="X528" s="36">
        <f>IF(M528&lt;'Parameters for scoring'!S$9,1,0)+IF(M528&lt;'Parameters for scoring'!S$11,-1,0)+IF(M528&lt;'Parameters for scoring'!S$8,1,0)+IF(M528&lt;'Parameters for scoring'!S$12,-1,0)+IF(M528&lt;'Parameters for scoring'!S$7,1,0)+IF(M528&lt;'Parameters for scoring'!S$13,-2,0)+IF(M528&gt;'Parameters for scoring'!S$7,-1,0)</f>
        <v>2</v>
      </c>
      <c r="Y528" s="36">
        <f>IF(N528&lt;'Parameters for scoring'!T$9,1,0)+IF(N528&lt;'Parameters for scoring'!T$11,-1,0)+IF(N528&lt;'Parameters for scoring'!T$8,1,0)+IF(N528&lt;'Parameters for scoring'!T$12,-1,0)+IF(N528&lt;'Parameters for scoring'!T$7,1,0)+IF(N528&lt;'Parameters for scoring'!T$13,-2,0)+IF(N528&gt;'Parameters for scoring'!T$7,-1,0)</f>
        <v>2</v>
      </c>
      <c r="Z528" s="36">
        <f>SUM(P528:U528)/2+V528+SUM(W528:X528)/2+Y528</f>
        <v>11</v>
      </c>
      <c r="AA528" s="39" t="s">
        <v>57</v>
      </c>
    </row>
    <row r="529" spans="1:27" x14ac:dyDescent="0.25">
      <c r="A529" s="42" t="str">
        <f>HYPERLINK("Structures\MMV1189430.png","MMV1189430")</f>
        <v>MMV1189430</v>
      </c>
      <c r="B529" t="s">
        <v>1972</v>
      </c>
      <c r="C529" t="s">
        <v>1973</v>
      </c>
      <c r="D529" t="s">
        <v>1974</v>
      </c>
      <c r="E529">
        <v>414.28</v>
      </c>
      <c r="F529" s="41">
        <v>0.8</v>
      </c>
      <c r="G529">
        <v>4</v>
      </c>
      <c r="H529">
        <v>4</v>
      </c>
      <c r="I529">
        <v>2</v>
      </c>
      <c r="J529">
        <v>83.56</v>
      </c>
      <c r="K529">
        <v>0</v>
      </c>
      <c r="L529">
        <v>4.66</v>
      </c>
      <c r="M529">
        <v>-5.76</v>
      </c>
      <c r="N529">
        <v>4.6900000000000004</v>
      </c>
      <c r="O529" t="s">
        <v>1971</v>
      </c>
      <c r="P529" s="36">
        <f>IF(E529&lt;'Parameters for scoring'!O$9,1,0)+IF(E529&lt;'Parameters for scoring'!O$11,-1,0)+IF(E529&lt;'Parameters for scoring'!O$8,1,0)+IF(E529&lt;'Parameters for scoring'!O$12,-1,0)+IF(E529&lt;'Parameters for scoring'!O$7,1,0)+IF(E529&lt;'Parameters for scoring'!O$13,-2,0)+IF(E529&gt;'Parameters for scoring'!O$7,-1,0)</f>
        <v>2</v>
      </c>
      <c r="Q529" s="36">
        <f>IF(F529&lt;'Parameters for scoring'!P$9,1,0)+IF(F529&lt;'Parameters for scoring'!P$11,-1,0)+IF(F529&lt;'Parameters for scoring'!P$8,1,0)+IF(F529&lt;'Parameters for scoring'!P$12,-1,0)+IF(F529&lt;'Parameters for scoring'!P$7,1,0)+IF(F529&lt;'Parameters for scoring'!P$12,-2,0)+IF(F529&gt;'Parameters for scoring'!P$7,-1,0)</f>
        <v>-1</v>
      </c>
      <c r="R529" s="36">
        <f>IF(G529='Parameters for scoring'!$U$8,3,0)+IF(G529='Parameters for scoring'!$U$7,2,0)+IF(G529='Parameters for scoring'!$U$10, 1,0)+IF(G529='Parameters for scoring'!$U$9,2,0)+IF(G529='Parameters for scoring'!$U$6,1,0)+IF(G529&gt;'Parameters for scoring'!$U$6,-1,0)+IF(G529&lt;'[1]Parameters for scoring'!$U$10,-1,0)</f>
        <v>2</v>
      </c>
      <c r="S529" s="36">
        <f>IF(H529='Parameters for scoring'!V$8,3,0)+IF(H529='Parameters for scoring'!V$7,2,0)+IF(H529='Parameters for scoring'!V$9,2,0)+IF(H529='Parameters for scoring'!V$6,1,0)+IF(H529='Parameters for scoring'!V$10,1,0)+IF(H529&gt;'Parameters for scoring'!V$6,-1,0)</f>
        <v>1</v>
      </c>
      <c r="T529" s="36">
        <f>IF(I529='Parameters for scoring'!W$8,3,0)+IF(I529='Parameters for scoring'!W$7,2,0)+IF(I529='Parameters for scoring'!W$6,1,0)+IF(I529&gt;'Parameters for scoring'!W$6,-1,0)</f>
        <v>1</v>
      </c>
      <c r="U529" s="36">
        <f>IF(J529&lt;'Parameters for scoring'!Q$9,1,0)+IF(J529&lt;'Parameters for scoring'!Q$11,-1,0)+IF(J529&lt;'Parameters for scoring'!Q$8,1,0)+IF(J529&lt;'Parameters for scoring'!Q$11,-1,0)+IF(J529&lt;'Parameters for scoring'!Q$7,1,0)+IF(J529&lt;'Parameters for scoring'!Q$11,-2,0)+IF(J529&gt;'Parameters for scoring'!Q$7,-1,0)</f>
        <v>3</v>
      </c>
      <c r="V529" s="36">
        <f>IF(K529=-1, 2,0)+IF(K529=0,3,0)+IF(K529=1, -2,0)+IF(K529&gt;1,-3,0)+IF(K529=-2, 1,0)+IF(K529&lt;-2, -1,0)</f>
        <v>3</v>
      </c>
      <c r="W529" s="36">
        <f>IF(L529&lt;'Parameters for scoring'!R$9,1,0)+IF(L529&lt;'Parameters for scoring'!R$11,-1,0)+IF(L529&lt;'Parameters for scoring'!R$8,1,0)+IF(L529&lt;'Parameters for scoring'!R$12,-1,0)+IF(L529&lt;'Parameters for scoring'!R$7,1,0)+IF(L529&lt;'Parameters for scoring'!R$13,-2,0)+IF(L529&gt;'Parameters for scoring'!R$7,-1,0)</f>
        <v>2</v>
      </c>
      <c r="X529" s="36">
        <f>IF(M529&lt;'Parameters for scoring'!S$9,1,0)+IF(M529&lt;'Parameters for scoring'!S$11,-1,0)+IF(M529&lt;'Parameters for scoring'!S$8,1,0)+IF(M529&lt;'Parameters for scoring'!S$12,-1,0)+IF(M529&lt;'Parameters for scoring'!S$7,1,0)+IF(M529&lt;'Parameters for scoring'!S$13,-2,0)+IF(M529&gt;'Parameters for scoring'!S$7,-1,0)</f>
        <v>2</v>
      </c>
      <c r="Y529" s="36">
        <f>IF(N529&lt;'Parameters for scoring'!T$9,1,0)+IF(N529&lt;'Parameters for scoring'!T$11,-1,0)+IF(N529&lt;'Parameters for scoring'!T$8,1,0)+IF(N529&lt;'Parameters for scoring'!T$12,-1,0)+IF(N529&lt;'Parameters for scoring'!T$7,1,0)+IF(N529&lt;'Parameters for scoring'!T$13,-2,0)+IF(N529&gt;'Parameters for scoring'!T$7,-1,0)</f>
        <v>2</v>
      </c>
      <c r="Z529" s="36">
        <f>SUM(P529:U529)/2+V529+SUM(W529:X529)/2+Y529</f>
        <v>11</v>
      </c>
      <c r="AA529" s="39" t="s">
        <v>57</v>
      </c>
    </row>
    <row r="530" spans="1:27" x14ac:dyDescent="0.25">
      <c r="A530" s="42" t="str">
        <f>HYPERLINK("Structures\MMV011573.png","MMV011573")</f>
        <v>MMV011573</v>
      </c>
      <c r="B530" t="s">
        <v>1983</v>
      </c>
      <c r="C530" t="s">
        <v>1984</v>
      </c>
      <c r="D530" t="s">
        <v>1985</v>
      </c>
      <c r="E530">
        <v>317.34800000000001</v>
      </c>
      <c r="F530" s="41">
        <v>0.83333333333333337</v>
      </c>
      <c r="G530">
        <v>3</v>
      </c>
      <c r="H530">
        <v>3</v>
      </c>
      <c r="I530">
        <v>3</v>
      </c>
      <c r="J530">
        <v>81.77</v>
      </c>
      <c r="K530">
        <v>0</v>
      </c>
      <c r="L530">
        <v>4.3499999999999996</v>
      </c>
      <c r="M530">
        <v>-5.39</v>
      </c>
      <c r="N530">
        <v>4.5999999999999996</v>
      </c>
      <c r="O530" t="s">
        <v>2523</v>
      </c>
      <c r="P530" s="36">
        <f>IF(E530&lt;'Parameters for scoring'!O$9,1,0)+IF(E530&lt;'Parameters for scoring'!O$11,-1,0)+IF(E530&lt;'Parameters for scoring'!O$8,1,0)+IF(E530&lt;'Parameters for scoring'!O$12,-1,0)+IF(E530&lt;'Parameters for scoring'!O$7,1,0)+IF(E530&lt;'Parameters for scoring'!O$13,-2,0)+IF(E530&gt;'Parameters for scoring'!O$7,-1,0)</f>
        <v>3</v>
      </c>
      <c r="Q530" s="36">
        <f>IF(F530&lt;'Parameters for scoring'!P$9,1,0)+IF(F530&lt;'Parameters for scoring'!P$11,-1,0)+IF(F530&lt;'Parameters for scoring'!P$8,1,0)+IF(F530&lt;'Parameters for scoring'!P$12,-1,0)+IF(F530&lt;'Parameters for scoring'!P$7,1,0)+IF(F530&lt;'Parameters for scoring'!P$12,-2,0)+IF(F530&gt;'Parameters for scoring'!P$7,-1,0)</f>
        <v>-1</v>
      </c>
      <c r="R530" s="36">
        <f>IF(G530='Parameters for scoring'!$U$8,3,0)+IF(G530='Parameters for scoring'!$U$7,2,0)+IF(G530='Parameters for scoring'!$U$10, 1,0)+IF(G530='Parameters for scoring'!$U$9,2,0)+IF(G530='Parameters for scoring'!$U$6,1,0)+IF(G530&gt;'Parameters for scoring'!$U$6,-1,0)+IF(G530&lt;'[1]Parameters for scoring'!$U$10,-1,0)</f>
        <v>1</v>
      </c>
      <c r="S530" s="36">
        <f>IF(H530='Parameters for scoring'!V$8,3,0)+IF(H530='Parameters for scoring'!V$7,2,0)+IF(H530='Parameters for scoring'!V$9,2,0)+IF(H530='Parameters for scoring'!V$6,1,0)+IF(H530='Parameters for scoring'!V$10,1,0)+IF(H530&gt;'Parameters for scoring'!V$6,-1,0)</f>
        <v>2</v>
      </c>
      <c r="T530" s="36">
        <f>IF(I530='Parameters for scoring'!W$8,3,0)+IF(I530='Parameters for scoring'!W$7,2,0)+IF(I530='Parameters for scoring'!W$6,1,0)+IF(I530&gt;'Parameters for scoring'!W$6,-1,0)</f>
        <v>-1</v>
      </c>
      <c r="U530" s="36">
        <f>IF(J530&lt;'Parameters for scoring'!Q$9,1,0)+IF(J530&lt;'Parameters for scoring'!Q$11,-1,0)+IF(J530&lt;'Parameters for scoring'!Q$8,1,0)+IF(J530&lt;'Parameters for scoring'!Q$11,-1,0)+IF(J530&lt;'Parameters for scoring'!Q$7,1,0)+IF(J530&lt;'Parameters for scoring'!Q$11,-2,0)+IF(J530&gt;'Parameters for scoring'!Q$7,-1,0)</f>
        <v>3</v>
      </c>
      <c r="V530" s="36">
        <f>IF(K530=-1, 2,0)+IF(K530=0,3,0)+IF(K530=1, -2,0)+IF(K530&gt;1,-3,0)+IF(K530=-2, 1,0)+IF(K530&lt;-2, -1,0)</f>
        <v>3</v>
      </c>
      <c r="W530" s="36">
        <f>IF(L530&lt;'Parameters for scoring'!R$9,1,0)+IF(L530&lt;'Parameters for scoring'!R$11,-1,0)+IF(L530&lt;'Parameters for scoring'!R$8,1,0)+IF(L530&lt;'Parameters for scoring'!R$12,-1,0)+IF(L530&lt;'Parameters for scoring'!R$7,1,0)+IF(L530&lt;'Parameters for scoring'!R$13,-2,0)+IF(L530&gt;'Parameters for scoring'!R$7,-1,0)</f>
        <v>3</v>
      </c>
      <c r="X530" s="36">
        <f>IF(M530&lt;'Parameters for scoring'!S$9,1,0)+IF(M530&lt;'Parameters for scoring'!S$11,-1,0)+IF(M530&lt;'Parameters for scoring'!S$8,1,0)+IF(M530&lt;'Parameters for scoring'!S$12,-1,0)+IF(M530&lt;'Parameters for scoring'!S$7,1,0)+IF(M530&lt;'Parameters for scoring'!S$13,-2,0)+IF(M530&gt;'Parameters for scoring'!S$7,-1,0)</f>
        <v>2</v>
      </c>
      <c r="Y530" s="36">
        <f>IF(N530&lt;'Parameters for scoring'!T$9,1,0)+IF(N530&lt;'Parameters for scoring'!T$11,-1,0)+IF(N530&lt;'Parameters for scoring'!T$8,1,0)+IF(N530&lt;'Parameters for scoring'!T$12,-1,0)+IF(N530&lt;'Parameters for scoring'!T$7,1,0)+IF(N530&lt;'Parameters for scoring'!T$13,-2,0)+IF(N530&gt;'Parameters for scoring'!T$7,-1,0)</f>
        <v>2</v>
      </c>
      <c r="Z530" s="36">
        <f>SUM(P530:U530)/2+V530+SUM(W530:X530)/2+Y530</f>
        <v>11</v>
      </c>
      <c r="AA530" s="39" t="s">
        <v>57</v>
      </c>
    </row>
    <row r="531" spans="1:27" x14ac:dyDescent="0.25">
      <c r="A531" s="42" t="str">
        <f>HYPERLINK("Structures\MMV1402969.png","MMV1402969")</f>
        <v>MMV1402969</v>
      </c>
      <c r="B531" t="s">
        <v>2011</v>
      </c>
      <c r="C531" t="s">
        <v>2012</v>
      </c>
      <c r="D531" t="s">
        <v>2013</v>
      </c>
      <c r="E531">
        <v>433.57</v>
      </c>
      <c r="F531" s="41">
        <v>0.54838709677419351</v>
      </c>
      <c r="G531">
        <v>8</v>
      </c>
      <c r="H531">
        <v>3</v>
      </c>
      <c r="I531">
        <v>2</v>
      </c>
      <c r="J531">
        <v>71.09</v>
      </c>
      <c r="K531">
        <v>0</v>
      </c>
      <c r="L531">
        <v>4.8</v>
      </c>
      <c r="M531">
        <v>-6.2</v>
      </c>
      <c r="N531">
        <v>4.8</v>
      </c>
      <c r="O531" t="s">
        <v>2010</v>
      </c>
      <c r="P531" s="36">
        <f>IF(E531&lt;'Parameters for scoring'!O$9,1,0)+IF(E531&lt;'Parameters for scoring'!O$11,-1,0)+IF(E531&lt;'Parameters for scoring'!O$8,1,0)+IF(E531&lt;'Parameters for scoring'!O$12,-1,0)+IF(E531&lt;'Parameters for scoring'!O$7,1,0)+IF(E531&lt;'Parameters for scoring'!O$13,-2,0)+IF(E531&gt;'Parameters for scoring'!O$7,-1,0)</f>
        <v>2</v>
      </c>
      <c r="Q531" s="36">
        <f>IF(F531&lt;'Parameters for scoring'!P$9,1,0)+IF(F531&lt;'Parameters for scoring'!P$11,-1,0)+IF(F531&lt;'Parameters for scoring'!P$8,1,0)+IF(F531&lt;'Parameters for scoring'!P$12,-1,0)+IF(F531&lt;'Parameters for scoring'!P$7,1,0)+IF(F531&lt;'Parameters for scoring'!P$12,-2,0)+IF(F531&gt;'Parameters for scoring'!P$7,-1,0)</f>
        <v>1</v>
      </c>
      <c r="R531" s="36">
        <f>IF(G531='Parameters for scoring'!$U$8,3,0)+IF(G531='Parameters for scoring'!$U$7,2,0)+IF(G531='Parameters for scoring'!$U$10, 1,0)+IF(G531='Parameters for scoring'!$U$9,2,0)+IF(G531='Parameters for scoring'!$U$6,1,0)+IF(G531&gt;'Parameters for scoring'!$U$6,-1,0)+IF(G531&lt;'[1]Parameters for scoring'!$U$10,-1,0)</f>
        <v>-1</v>
      </c>
      <c r="S531" s="36">
        <f>IF(H531='Parameters for scoring'!V$8,3,0)+IF(H531='Parameters for scoring'!V$7,2,0)+IF(H531='Parameters for scoring'!V$9,2,0)+IF(H531='Parameters for scoring'!V$6,1,0)+IF(H531='Parameters for scoring'!V$10,1,0)+IF(H531&gt;'Parameters for scoring'!V$6,-1,0)</f>
        <v>2</v>
      </c>
      <c r="T531" s="36">
        <f>IF(I531='Parameters for scoring'!W$8,3,0)+IF(I531='Parameters for scoring'!W$7,2,0)+IF(I531='Parameters for scoring'!W$6,1,0)+IF(I531&gt;'Parameters for scoring'!W$6,-1,0)</f>
        <v>1</v>
      </c>
      <c r="U531" s="36">
        <f>IF(J531&lt;'Parameters for scoring'!Q$9,1,0)+IF(J531&lt;'Parameters for scoring'!Q$11,-1,0)+IF(J531&lt;'Parameters for scoring'!Q$8,1,0)+IF(J531&lt;'Parameters for scoring'!Q$11,-1,0)+IF(J531&lt;'Parameters for scoring'!Q$7,1,0)+IF(J531&lt;'Parameters for scoring'!Q$11,-2,0)+IF(J531&gt;'Parameters for scoring'!Q$7,-1,0)</f>
        <v>3</v>
      </c>
      <c r="V531" s="36">
        <f>IF(K531=-1, 2,0)+IF(K531=0,3,0)+IF(K531=1, -2,0)+IF(K531&gt;1,-3,0)+IF(K531=-2, 1,0)+IF(K531&lt;-2, -1,0)</f>
        <v>3</v>
      </c>
      <c r="W531" s="36">
        <f>IF(L531&lt;'Parameters for scoring'!R$9,1,0)+IF(L531&lt;'Parameters for scoring'!R$11,-1,0)+IF(L531&lt;'Parameters for scoring'!R$8,1,0)+IF(L531&lt;'Parameters for scoring'!R$12,-1,0)+IF(L531&lt;'Parameters for scoring'!R$7,1,0)+IF(L531&lt;'Parameters for scoring'!R$13,-2,0)+IF(L531&gt;'Parameters for scoring'!R$7,-1,0)</f>
        <v>2</v>
      </c>
      <c r="X531" s="36">
        <f>IF(M531&lt;'Parameters for scoring'!S$9,1,0)+IF(M531&lt;'Parameters for scoring'!S$11,-1,0)+IF(M531&lt;'Parameters for scoring'!S$8,1,0)+IF(M531&lt;'Parameters for scoring'!S$12,-1,0)+IF(M531&lt;'Parameters for scoring'!S$7,1,0)+IF(M531&lt;'Parameters for scoring'!S$13,-2,0)+IF(M531&gt;'Parameters for scoring'!S$7,-1,0)</f>
        <v>2</v>
      </c>
      <c r="Y531" s="36">
        <f>IF(N531&lt;'Parameters for scoring'!T$9,1,0)+IF(N531&lt;'Parameters for scoring'!T$11,-1,0)+IF(N531&lt;'Parameters for scoring'!T$8,1,0)+IF(N531&lt;'Parameters for scoring'!T$12,-1,0)+IF(N531&lt;'Parameters for scoring'!T$7,1,0)+IF(N531&lt;'Parameters for scoring'!T$13,-2,0)+IF(N531&gt;'Parameters for scoring'!T$7,-1,0)</f>
        <v>2</v>
      </c>
      <c r="Z531" s="36">
        <f>SUM(P531:U531)/2+V531+SUM(W531:X531)/2+Y531</f>
        <v>11</v>
      </c>
      <c r="AA531" s="39" t="s">
        <v>57</v>
      </c>
    </row>
    <row r="532" spans="1:27" x14ac:dyDescent="0.25">
      <c r="A532" s="42" t="str">
        <f>HYPERLINK("Structures\MMV007742.png","MMV007742")</f>
        <v>MMV007742</v>
      </c>
      <c r="B532" t="s">
        <v>2045</v>
      </c>
      <c r="C532" t="s">
        <v>2046</v>
      </c>
      <c r="D532" t="s">
        <v>2047</v>
      </c>
      <c r="E532">
        <v>221.25899999999999</v>
      </c>
      <c r="F532" s="41">
        <v>0.94117647058823528</v>
      </c>
      <c r="G532">
        <v>1</v>
      </c>
      <c r="H532">
        <v>2</v>
      </c>
      <c r="I532">
        <v>1</v>
      </c>
      <c r="J532">
        <v>29.1</v>
      </c>
      <c r="K532">
        <v>0</v>
      </c>
      <c r="L532">
        <v>3.25</v>
      </c>
      <c r="M532">
        <v>-4.55</v>
      </c>
      <c r="N532">
        <v>3.25</v>
      </c>
      <c r="O532" t="s">
        <v>2525</v>
      </c>
      <c r="P532" s="36">
        <f>IF(E532&lt;'Parameters for scoring'!O$9,1,0)+IF(E532&lt;'Parameters for scoring'!O$11,-1,0)+IF(E532&lt;'Parameters for scoring'!O$8,1,0)+IF(E532&lt;'Parameters for scoring'!O$12,-1,0)+IF(E532&lt;'Parameters for scoring'!O$7,1,0)+IF(E532&lt;'Parameters for scoring'!O$13,-2,0)+IF(E532&gt;'Parameters for scoring'!O$7,-1,0)</f>
        <v>2</v>
      </c>
      <c r="Q532" s="36">
        <f>IF(F532&lt;'Parameters for scoring'!P$9,1,0)+IF(F532&lt;'Parameters for scoring'!P$11,-1,0)+IF(F532&lt;'Parameters for scoring'!P$8,1,0)+IF(F532&lt;'Parameters for scoring'!P$12,-1,0)+IF(F532&lt;'Parameters for scoring'!P$7,1,0)+IF(F532&lt;'Parameters for scoring'!P$12,-2,0)+IF(F532&gt;'Parameters for scoring'!P$7,-1,0)</f>
        <v>-1</v>
      </c>
      <c r="R532" s="36">
        <f>IF(G532='Parameters for scoring'!$U$8,3,0)+IF(G532='Parameters for scoring'!$U$7,2,0)+IF(G532='Parameters for scoring'!$U$10, 1,0)+IF(G532='Parameters for scoring'!$U$9,2,0)+IF(G532='Parameters for scoring'!$U$6,1,0)+IF(G532&gt;'Parameters for scoring'!$U$6,-1,0)+IF(G532&lt;'[1]Parameters for scoring'!$U$10,-1,0)</f>
        <v>-1</v>
      </c>
      <c r="S532" s="36">
        <f>IF(H532='Parameters for scoring'!V$8,3,0)+IF(H532='Parameters for scoring'!V$7,2,0)+IF(H532='Parameters for scoring'!V$9,2,0)+IF(H532='Parameters for scoring'!V$6,1,0)+IF(H532='Parameters for scoring'!V$10,1,0)+IF(H532&gt;'Parameters for scoring'!V$6,-1,0)</f>
        <v>3</v>
      </c>
      <c r="T532" s="36">
        <f>IF(I532='Parameters for scoring'!W$8,3,0)+IF(I532='Parameters for scoring'!W$7,2,0)+IF(I532='Parameters for scoring'!W$6,1,0)+IF(I532&gt;'Parameters for scoring'!W$6,-1,0)</f>
        <v>2</v>
      </c>
      <c r="U532" s="36">
        <f>IF(J532&lt;'Parameters for scoring'!Q$9,1,0)+IF(J532&lt;'Parameters for scoring'!Q$11,-1,0)+IF(J532&lt;'Parameters for scoring'!Q$8,1,0)+IF(J532&lt;'Parameters for scoring'!Q$11,-1,0)+IF(J532&lt;'Parameters for scoring'!Q$7,1,0)+IF(J532&lt;'Parameters for scoring'!Q$11,-2,0)+IF(J532&gt;'Parameters for scoring'!Q$7,-1,0)</f>
        <v>-1</v>
      </c>
      <c r="V532" s="36">
        <f>IF(K532=-1, 2,0)+IF(K532=0,3,0)+IF(K532=1, -2,0)+IF(K532&gt;1,-3,0)+IF(K532=-2, 1,0)+IF(K532&lt;-2, -1,0)</f>
        <v>3</v>
      </c>
      <c r="W532" s="36">
        <f>IF(L532&lt;'Parameters for scoring'!R$9,1,0)+IF(L532&lt;'Parameters for scoring'!R$11,-1,0)+IF(L532&lt;'Parameters for scoring'!R$8,1,0)+IF(L532&lt;'Parameters for scoring'!R$12,-1,0)+IF(L532&lt;'Parameters for scoring'!R$7,1,0)+IF(L532&lt;'Parameters for scoring'!R$13,-2,0)+IF(L532&gt;'Parameters for scoring'!R$7,-1,0)</f>
        <v>3</v>
      </c>
      <c r="X532" s="36">
        <f>IF(M532&lt;'Parameters for scoring'!S$9,1,0)+IF(M532&lt;'Parameters for scoring'!S$11,-1,0)+IF(M532&lt;'Parameters for scoring'!S$8,1,0)+IF(M532&lt;'Parameters for scoring'!S$12,-1,0)+IF(M532&lt;'Parameters for scoring'!S$7,1,0)+IF(M532&lt;'Parameters for scoring'!S$13,-2,0)+IF(M532&gt;'Parameters for scoring'!S$7,-1,0)</f>
        <v>3</v>
      </c>
      <c r="Y532" s="36">
        <f>IF(N532&lt;'Parameters for scoring'!T$9,1,0)+IF(N532&lt;'Parameters for scoring'!T$11,-1,0)+IF(N532&lt;'Parameters for scoring'!T$8,1,0)+IF(N532&lt;'Parameters for scoring'!T$12,-1,0)+IF(N532&lt;'Parameters for scoring'!T$7,1,0)+IF(N532&lt;'Parameters for scoring'!T$13,-2,0)+IF(N532&gt;'Parameters for scoring'!T$7,-1,0)</f>
        <v>3</v>
      </c>
      <c r="Z532" s="36">
        <f>SUM(P532:U532)/2+V532+SUM(W532:X532)/2+Y532</f>
        <v>11</v>
      </c>
      <c r="AA532" s="39" t="s">
        <v>57</v>
      </c>
    </row>
    <row r="533" spans="1:27" x14ac:dyDescent="0.25">
      <c r="A533" s="42" t="str">
        <f>HYPERLINK("Structures\MMV1396644.png","MMV1396644")</f>
        <v>MMV1396644</v>
      </c>
      <c r="B533" t="s">
        <v>2064</v>
      </c>
      <c r="C533" t="s">
        <v>2065</v>
      </c>
      <c r="D533" t="s">
        <v>2066</v>
      </c>
      <c r="E533">
        <v>479.94</v>
      </c>
      <c r="F533" s="41">
        <v>0.53125</v>
      </c>
      <c r="G533">
        <v>9</v>
      </c>
      <c r="H533">
        <v>7</v>
      </c>
      <c r="I533">
        <v>1</v>
      </c>
      <c r="J533">
        <v>131.86000000000001</v>
      </c>
      <c r="K533">
        <v>0</v>
      </c>
      <c r="L533">
        <v>2.15</v>
      </c>
      <c r="M533">
        <v>-5.76</v>
      </c>
      <c r="N533">
        <v>2.15</v>
      </c>
      <c r="O533" t="s">
        <v>2063</v>
      </c>
      <c r="P533" s="36">
        <f>IF(E533&lt;'Parameters for scoring'!O$9,1,0)+IF(E533&lt;'Parameters for scoring'!O$11,-1,0)+IF(E533&lt;'Parameters for scoring'!O$8,1,0)+IF(E533&lt;'Parameters for scoring'!O$12,-1,0)+IF(E533&lt;'Parameters for scoring'!O$7,1,0)+IF(E533&lt;'Parameters for scoring'!O$13,-2,0)+IF(E533&gt;'Parameters for scoring'!O$7,-1,0)</f>
        <v>2</v>
      </c>
      <c r="Q533" s="36">
        <f>IF(F533&lt;'Parameters for scoring'!P$9,1,0)+IF(F533&lt;'Parameters for scoring'!P$11,-1,0)+IF(F533&lt;'Parameters for scoring'!P$8,1,0)+IF(F533&lt;'Parameters for scoring'!P$12,-1,0)+IF(F533&lt;'Parameters for scoring'!P$7,1,0)+IF(F533&lt;'Parameters for scoring'!P$12,-2,0)+IF(F533&gt;'Parameters for scoring'!P$7,-1,0)</f>
        <v>1</v>
      </c>
      <c r="R533" s="36">
        <f>IF(G533='Parameters for scoring'!$U$8,3,0)+IF(G533='Parameters for scoring'!$U$7,2,0)+IF(G533='Parameters for scoring'!$U$10, 1,0)+IF(G533='Parameters for scoring'!$U$9,2,0)+IF(G533='Parameters for scoring'!$U$6,1,0)+IF(G533&gt;'Parameters for scoring'!$U$6,-1,0)+IF(G533&lt;'[1]Parameters for scoring'!$U$10,-1,0)</f>
        <v>-1</v>
      </c>
      <c r="S533" s="36">
        <f>IF(H533='Parameters for scoring'!V$8,3,0)+IF(H533='Parameters for scoring'!V$7,2,0)+IF(H533='Parameters for scoring'!V$9,2,0)+IF(H533='Parameters for scoring'!V$6,1,0)+IF(H533='Parameters for scoring'!V$10,1,0)+IF(H533&gt;'Parameters for scoring'!V$6,-1,0)</f>
        <v>-1</v>
      </c>
      <c r="T533" s="36">
        <f>IF(I533='Parameters for scoring'!W$8,3,0)+IF(I533='Parameters for scoring'!W$7,2,0)+IF(I533='Parameters for scoring'!W$6,1,0)+IF(I533&gt;'Parameters for scoring'!W$6,-1,0)</f>
        <v>2</v>
      </c>
      <c r="U533" s="36">
        <f>IF(J533&lt;'Parameters for scoring'!Q$9,1,0)+IF(J533&lt;'Parameters for scoring'!Q$11,-1,0)+IF(J533&lt;'Parameters for scoring'!Q$8,1,0)+IF(J533&lt;'Parameters for scoring'!Q$11,-1,0)+IF(J533&lt;'Parameters for scoring'!Q$7,1,0)+IF(J533&lt;'Parameters for scoring'!Q$11,-2,0)+IF(J533&gt;'Parameters for scoring'!Q$7,-1,0)</f>
        <v>2</v>
      </c>
      <c r="V533" s="36">
        <f>IF(K533=-1, 2,0)+IF(K533=0,3,0)+IF(K533=1, -2,0)+IF(K533&gt;1,-3,0)+IF(K533=-2, 1,0)+IF(K533&lt;-2, -1,0)</f>
        <v>3</v>
      </c>
      <c r="W533" s="36">
        <f>IF(L533&lt;'Parameters for scoring'!R$9,1,0)+IF(L533&lt;'Parameters for scoring'!R$11,-1,0)+IF(L533&lt;'Parameters for scoring'!R$8,1,0)+IF(L533&lt;'Parameters for scoring'!R$12,-1,0)+IF(L533&lt;'Parameters for scoring'!R$7,1,0)+IF(L533&lt;'Parameters for scoring'!R$13,-2,0)+IF(L533&gt;'Parameters for scoring'!R$7,-1,0)</f>
        <v>3</v>
      </c>
      <c r="X533" s="36">
        <f>IF(M533&lt;'Parameters for scoring'!S$9,1,0)+IF(M533&lt;'Parameters for scoring'!S$11,-1,0)+IF(M533&lt;'Parameters for scoring'!S$8,1,0)+IF(M533&lt;'Parameters for scoring'!S$12,-1,0)+IF(M533&lt;'Parameters for scoring'!S$7,1,0)+IF(M533&lt;'Parameters for scoring'!S$13,-2,0)+IF(M533&gt;'Parameters for scoring'!S$7,-1,0)</f>
        <v>2</v>
      </c>
      <c r="Y533" s="36">
        <f>IF(N533&lt;'Parameters for scoring'!T$9,1,0)+IF(N533&lt;'Parameters for scoring'!T$11,-1,0)+IF(N533&lt;'Parameters for scoring'!T$8,1,0)+IF(N533&lt;'Parameters for scoring'!T$12,-1,0)+IF(N533&lt;'Parameters for scoring'!T$7,1,0)+IF(N533&lt;'Parameters for scoring'!T$13,-2,0)+IF(N533&gt;'Parameters for scoring'!T$7,-1,0)</f>
        <v>3</v>
      </c>
      <c r="Z533" s="36">
        <f>SUM(P533:U533)/2+V533+SUM(W533:X533)/2+Y533</f>
        <v>11</v>
      </c>
      <c r="AA533" s="39" t="s">
        <v>57</v>
      </c>
    </row>
    <row r="534" spans="1:27" x14ac:dyDescent="0.25">
      <c r="A534" s="42" t="str">
        <f>HYPERLINK("Structures\MMV1021203.png","MMV1021203")</f>
        <v>MMV1021203</v>
      </c>
      <c r="B534" t="s">
        <v>2088</v>
      </c>
      <c r="C534" t="s">
        <v>2089</v>
      </c>
      <c r="D534" t="s">
        <v>20</v>
      </c>
      <c r="E534">
        <v>357.41300000000001</v>
      </c>
      <c r="F534" s="41">
        <v>0.81481481481481477</v>
      </c>
      <c r="G534">
        <v>6</v>
      </c>
      <c r="H534">
        <v>4</v>
      </c>
      <c r="I534">
        <v>2</v>
      </c>
      <c r="J534">
        <v>67.27</v>
      </c>
      <c r="K534">
        <v>0</v>
      </c>
      <c r="L534">
        <v>4.63</v>
      </c>
      <c r="M534">
        <v>-7.16</v>
      </c>
      <c r="N534">
        <v>4.63</v>
      </c>
      <c r="O534" t="s">
        <v>2087</v>
      </c>
      <c r="P534" s="36">
        <f>IF(E534&lt;'Parameters for scoring'!O$9,1,0)+IF(E534&lt;'Parameters for scoring'!O$11,-1,0)+IF(E534&lt;'Parameters for scoring'!O$8,1,0)+IF(E534&lt;'Parameters for scoring'!O$12,-1,0)+IF(E534&lt;'Parameters for scoring'!O$7,1,0)+IF(E534&lt;'Parameters for scoring'!O$13,-2,0)+IF(E534&gt;'Parameters for scoring'!O$7,-1,0)</f>
        <v>3</v>
      </c>
      <c r="Q534" s="36">
        <f>IF(F534&lt;'Parameters for scoring'!P$9,1,0)+IF(F534&lt;'Parameters for scoring'!P$11,-1,0)+IF(F534&lt;'Parameters for scoring'!P$8,1,0)+IF(F534&lt;'Parameters for scoring'!P$12,-1,0)+IF(F534&lt;'Parameters for scoring'!P$7,1,0)+IF(F534&lt;'Parameters for scoring'!P$12,-2,0)+IF(F534&gt;'Parameters for scoring'!P$7,-1,0)</f>
        <v>-1</v>
      </c>
      <c r="R534" s="36">
        <f>IF(G534='Parameters for scoring'!$U$8,3,0)+IF(G534='Parameters for scoring'!$U$7,2,0)+IF(G534='Parameters for scoring'!$U$10, 1,0)+IF(G534='Parameters for scoring'!$U$9,2,0)+IF(G534='Parameters for scoring'!$U$6,1,0)+IF(G534&gt;'Parameters for scoring'!$U$6,-1,0)+IF(G534&lt;'[1]Parameters for scoring'!$U$10,-1,0)</f>
        <v>2</v>
      </c>
      <c r="S534" s="36">
        <f>IF(H534='Parameters for scoring'!V$8,3,0)+IF(H534='Parameters for scoring'!V$7,2,0)+IF(H534='Parameters for scoring'!V$9,2,0)+IF(H534='Parameters for scoring'!V$6,1,0)+IF(H534='Parameters for scoring'!V$10,1,0)+IF(H534&gt;'Parameters for scoring'!V$6,-1,0)</f>
        <v>1</v>
      </c>
      <c r="T534" s="36">
        <f>IF(I534='Parameters for scoring'!W$8,3,0)+IF(I534='Parameters for scoring'!W$7,2,0)+IF(I534='Parameters for scoring'!W$6,1,0)+IF(I534&gt;'Parameters for scoring'!W$6,-1,0)</f>
        <v>1</v>
      </c>
      <c r="U534" s="36">
        <f>IF(J534&lt;'Parameters for scoring'!Q$9,1,0)+IF(J534&lt;'Parameters for scoring'!Q$11,-1,0)+IF(J534&lt;'Parameters for scoring'!Q$8,1,0)+IF(J534&lt;'Parameters for scoring'!Q$11,-1,0)+IF(J534&lt;'Parameters for scoring'!Q$7,1,0)+IF(J534&lt;'Parameters for scoring'!Q$11,-2,0)+IF(J534&gt;'Parameters for scoring'!Q$7,-1,0)</f>
        <v>3</v>
      </c>
      <c r="V534" s="36">
        <f>IF(K534=-1, 2,0)+IF(K534=0,3,0)+IF(K534=1, -2,0)+IF(K534&gt;1,-3,0)+IF(K534=-2, 1,0)+IF(K534&lt;-2, -1,0)</f>
        <v>3</v>
      </c>
      <c r="W534" s="36">
        <f>IF(L534&lt;'Parameters for scoring'!R$9,1,0)+IF(L534&lt;'Parameters for scoring'!R$11,-1,0)+IF(L534&lt;'Parameters for scoring'!R$8,1,0)+IF(L534&lt;'Parameters for scoring'!R$12,-1,0)+IF(L534&lt;'Parameters for scoring'!R$7,1,0)+IF(L534&lt;'Parameters for scoring'!R$13,-2,0)+IF(L534&gt;'Parameters for scoring'!R$7,-1,0)</f>
        <v>2</v>
      </c>
      <c r="X534" s="36">
        <f>IF(M534&lt;'Parameters for scoring'!S$9,1,0)+IF(M534&lt;'Parameters for scoring'!S$11,-1,0)+IF(M534&lt;'Parameters for scoring'!S$8,1,0)+IF(M534&lt;'Parameters for scoring'!S$12,-1,0)+IF(M534&lt;'Parameters for scoring'!S$7,1,0)+IF(M534&lt;'Parameters for scoring'!S$13,-2,0)+IF(M534&gt;'Parameters for scoring'!S$7,-1,0)</f>
        <v>1</v>
      </c>
      <c r="Y534" s="36">
        <f>IF(N534&lt;'Parameters for scoring'!T$9,1,0)+IF(N534&lt;'Parameters for scoring'!T$11,-1,0)+IF(N534&lt;'Parameters for scoring'!T$8,1,0)+IF(N534&lt;'Parameters for scoring'!T$12,-1,0)+IF(N534&lt;'Parameters for scoring'!T$7,1,0)+IF(N534&lt;'Parameters for scoring'!T$13,-2,0)+IF(N534&gt;'Parameters for scoring'!T$7,-1,0)</f>
        <v>2</v>
      </c>
      <c r="Z534" s="36">
        <f>SUM(P534:U534)/2+V534+SUM(W534:X534)/2+Y534</f>
        <v>11</v>
      </c>
      <c r="AA534" s="39" t="s">
        <v>57</v>
      </c>
    </row>
    <row r="535" spans="1:27" x14ac:dyDescent="0.25">
      <c r="A535" s="42" t="str">
        <f>HYPERLINK("Structures\MMV1006984.png","MMV1006984")</f>
        <v>MMV1006984</v>
      </c>
      <c r="B535" t="s">
        <v>2132</v>
      </c>
      <c r="C535" t="s">
        <v>2133</v>
      </c>
      <c r="D535" t="s">
        <v>2134</v>
      </c>
      <c r="E535">
        <v>427.34</v>
      </c>
      <c r="F535" s="17">
        <v>0.40740740740740738</v>
      </c>
      <c r="G535">
        <v>6</v>
      </c>
      <c r="H535">
        <v>5</v>
      </c>
      <c r="I535">
        <v>0</v>
      </c>
      <c r="J535">
        <v>79.52</v>
      </c>
      <c r="K535">
        <v>-1</v>
      </c>
      <c r="L535">
        <v>3.53</v>
      </c>
      <c r="M535" s="40">
        <v>0</v>
      </c>
      <c r="N535">
        <v>5.27</v>
      </c>
      <c r="O535" t="s">
        <v>2131</v>
      </c>
      <c r="P535" s="36">
        <f>IF(E535&lt;'Parameters for scoring'!O$9,1,0)+IF(E535&lt;'Parameters for scoring'!O$11,-1,0)+IF(E535&lt;'Parameters for scoring'!O$8,1,0)+IF(E535&lt;'Parameters for scoring'!O$12,-1,0)+IF(E535&lt;'Parameters for scoring'!O$7,1,0)+IF(E535&lt;'Parameters for scoring'!O$13,-2,0)+IF(E535&gt;'Parameters for scoring'!O$7,-1,0)</f>
        <v>2</v>
      </c>
      <c r="Q535" s="36">
        <f>IF(F535&lt;'Parameters for scoring'!P$9,1,0)+IF(F535&lt;'Parameters for scoring'!P$11,-1,0)+IF(F535&lt;'Parameters for scoring'!P$8,1,0)+IF(F535&lt;'Parameters for scoring'!P$12,-1,0)+IF(F535&lt;'Parameters for scoring'!P$7,1,0)+IF(F535&lt;'Parameters for scoring'!P$12,-2,0)+IF(F535&gt;'Parameters for scoring'!P$7,-1,0)</f>
        <v>2</v>
      </c>
      <c r="R535" s="36">
        <f>IF(G535='Parameters for scoring'!$U$8,3,0)+IF(G535='Parameters for scoring'!$U$7,2,0)+IF(G535='Parameters for scoring'!$U$10, 1,0)+IF(G535='Parameters for scoring'!$U$9,2,0)+IF(G535='Parameters for scoring'!$U$6,1,0)+IF(G535&gt;'Parameters for scoring'!$U$6,-1,0)+IF(G535&lt;'[1]Parameters for scoring'!$U$10,-1,0)</f>
        <v>2</v>
      </c>
      <c r="S535" s="36">
        <f>IF(H535='Parameters for scoring'!V$8,3,0)+IF(H535='Parameters for scoring'!V$7,2,0)+IF(H535='Parameters for scoring'!V$9,2,0)+IF(H535='Parameters for scoring'!V$6,1,0)+IF(H535='Parameters for scoring'!V$10,1,0)+IF(H535&gt;'Parameters for scoring'!V$6,-1,0)</f>
        <v>-1</v>
      </c>
      <c r="T535" s="36">
        <f>IF(I535='Parameters for scoring'!W$8,3,0)+IF(I535='Parameters for scoring'!W$7,2,0)+IF(I535='Parameters for scoring'!W$6,1,0)+IF(I535&gt;'Parameters for scoring'!W$6,-1,0)</f>
        <v>3</v>
      </c>
      <c r="U535" s="36">
        <f>IF(J535&lt;'Parameters for scoring'!Q$9,1,0)+IF(J535&lt;'Parameters for scoring'!Q$11,-1,0)+IF(J535&lt;'Parameters for scoring'!Q$8,1,0)+IF(J535&lt;'Parameters for scoring'!Q$11,-1,0)+IF(J535&lt;'Parameters for scoring'!Q$7,1,0)+IF(J535&lt;'Parameters for scoring'!Q$11,-2,0)+IF(J535&gt;'Parameters for scoring'!Q$7,-1,0)</f>
        <v>3</v>
      </c>
      <c r="V535" s="36">
        <f>IF(K535=-1, 2,0)+IF(K535=0,3,0)+IF(K535=1, -2,0)+IF(K535&gt;1,-3,0)+IF(K535=-2, 1,0)+IF(K535&lt;-2, -1,0)</f>
        <v>2</v>
      </c>
      <c r="W535" s="36">
        <f>IF(L535&lt;'Parameters for scoring'!R$9,1,0)+IF(L535&lt;'Parameters for scoring'!R$11,-1,0)+IF(L535&lt;'Parameters for scoring'!R$8,1,0)+IF(L535&lt;'Parameters for scoring'!R$12,-1,0)+IF(L535&lt;'Parameters for scoring'!R$7,1,0)+IF(L535&lt;'Parameters for scoring'!R$13,-2,0)+IF(L535&gt;'Parameters for scoring'!R$7,-1,0)</f>
        <v>3</v>
      </c>
      <c r="X535" s="36">
        <f>IF(M535&lt;'Parameters for scoring'!S$9,1,0)+IF(M535&lt;'Parameters for scoring'!S$11,-1,0)+IF(M535&lt;'Parameters for scoring'!S$8,1,0)+IF(M535&lt;'Parameters for scoring'!S$12,-1,0)+IF(M535&lt;'Parameters for scoring'!S$7,1,0)+IF(M535&lt;'Parameters for scoring'!S$13,-2,0)+IF(M535&gt;'Parameters for scoring'!S$7,-1,0)</f>
        <v>0</v>
      </c>
      <c r="Y535" s="36">
        <f>IF(N535&lt;'Parameters for scoring'!T$9,1,0)+IF(N535&lt;'Parameters for scoring'!T$11,-1,0)+IF(N535&lt;'Parameters for scoring'!T$8,1,0)+IF(N535&lt;'Parameters for scoring'!T$12,-1,0)+IF(N535&lt;'Parameters for scoring'!T$7,1,0)+IF(N535&lt;'Parameters for scoring'!T$13,-2,0)+IF(N535&gt;'Parameters for scoring'!T$7,-1,0)</f>
        <v>2</v>
      </c>
      <c r="Z535" s="36">
        <f>SUM(P535:U535)/2+V535+SUM(W535:X535)/2+Y535</f>
        <v>11</v>
      </c>
      <c r="AA535" s="39" t="s">
        <v>57</v>
      </c>
    </row>
    <row r="536" spans="1:27" x14ac:dyDescent="0.25">
      <c r="A536" s="42" t="str">
        <f>HYPERLINK("Structures\MMV1454442.png","MMV1454442")</f>
        <v>MMV1454442</v>
      </c>
      <c r="B536" t="s">
        <v>2103</v>
      </c>
      <c r="C536" t="s">
        <v>2104</v>
      </c>
      <c r="D536" t="s">
        <v>2105</v>
      </c>
      <c r="E536">
        <v>363.44</v>
      </c>
      <c r="F536" s="41">
        <v>0.4</v>
      </c>
      <c r="G536">
        <v>8</v>
      </c>
      <c r="H536">
        <v>5</v>
      </c>
      <c r="I536">
        <v>2</v>
      </c>
      <c r="J536">
        <v>115.89</v>
      </c>
      <c r="K536">
        <v>0</v>
      </c>
      <c r="L536">
        <v>1.1399999999999999</v>
      </c>
      <c r="M536">
        <v>-4.18</v>
      </c>
      <c r="N536">
        <v>1.1399999999999999</v>
      </c>
      <c r="O536" t="s">
        <v>2102</v>
      </c>
      <c r="P536" s="36">
        <f>IF(E536&lt;'Parameters for scoring'!O$9,1,0)+IF(E536&lt;'Parameters for scoring'!O$11,-1,0)+IF(E536&lt;'Parameters for scoring'!O$8,1,0)+IF(E536&lt;'Parameters for scoring'!O$12,-1,0)+IF(E536&lt;'Parameters for scoring'!O$7,1,0)+IF(E536&lt;'Parameters for scoring'!O$13,-2,0)+IF(E536&gt;'Parameters for scoring'!O$7,-1,0)</f>
        <v>3</v>
      </c>
      <c r="Q536" s="36">
        <f>IF(F536&lt;'Parameters for scoring'!P$9,1,0)+IF(F536&lt;'Parameters for scoring'!P$11,-1,0)+IF(F536&lt;'Parameters for scoring'!P$8,1,0)+IF(F536&lt;'Parameters for scoring'!P$12,-1,0)+IF(F536&lt;'Parameters for scoring'!P$7,1,0)+IF(F536&lt;'Parameters for scoring'!P$12,-2,0)+IF(F536&gt;'Parameters for scoring'!P$7,-1,0)</f>
        <v>2</v>
      </c>
      <c r="R536" s="36">
        <f>IF(G536='Parameters for scoring'!$U$8,3,0)+IF(G536='Parameters for scoring'!$U$7,2,0)+IF(G536='Parameters for scoring'!$U$10, 1,0)+IF(G536='Parameters for scoring'!$U$9,2,0)+IF(G536='Parameters for scoring'!$U$6,1,0)+IF(G536&gt;'Parameters for scoring'!$U$6,-1,0)+IF(G536&lt;'[1]Parameters for scoring'!$U$10,-1,0)</f>
        <v>-1</v>
      </c>
      <c r="S536" s="36">
        <f>IF(H536='Parameters for scoring'!V$8,3,0)+IF(H536='Parameters for scoring'!V$7,2,0)+IF(H536='Parameters for scoring'!V$9,2,0)+IF(H536='Parameters for scoring'!V$6,1,0)+IF(H536='Parameters for scoring'!V$10,1,0)+IF(H536&gt;'Parameters for scoring'!V$6,-1,0)</f>
        <v>-1</v>
      </c>
      <c r="T536" s="36">
        <f>IF(I536='Parameters for scoring'!W$8,3,0)+IF(I536='Parameters for scoring'!W$7,2,0)+IF(I536='Parameters for scoring'!W$6,1,0)+IF(I536&gt;'Parameters for scoring'!W$6,-1,0)</f>
        <v>1</v>
      </c>
      <c r="U536" s="36">
        <f>IF(J536&lt;'Parameters for scoring'!Q$9,1,0)+IF(J536&lt;'Parameters for scoring'!Q$11,-1,0)+IF(J536&lt;'Parameters for scoring'!Q$8,1,0)+IF(J536&lt;'Parameters for scoring'!Q$11,-1,0)+IF(J536&lt;'Parameters for scoring'!Q$7,1,0)+IF(J536&lt;'Parameters for scoring'!Q$11,-2,0)+IF(J536&gt;'Parameters for scoring'!Q$7,-1,0)</f>
        <v>2</v>
      </c>
      <c r="V536" s="36">
        <f>IF(K536=-1, 2,0)+IF(K536=0,3,0)+IF(K536=1, -2,0)+IF(K536&gt;1,-3,0)+IF(K536=-2, 1,0)+IF(K536&lt;-2, -1,0)</f>
        <v>3</v>
      </c>
      <c r="W536" s="36">
        <f>IF(L536&lt;'Parameters for scoring'!R$9,1,0)+IF(L536&lt;'Parameters for scoring'!R$11,-1,0)+IF(L536&lt;'Parameters for scoring'!R$8,1,0)+IF(L536&lt;'Parameters for scoring'!R$12,-1,0)+IF(L536&lt;'Parameters for scoring'!R$7,1,0)+IF(L536&lt;'Parameters for scoring'!R$13,-2,0)+IF(L536&gt;'Parameters for scoring'!R$7,-1,0)</f>
        <v>3</v>
      </c>
      <c r="X536" s="36">
        <f>IF(M536&lt;'Parameters for scoring'!S$9,1,0)+IF(M536&lt;'Parameters for scoring'!S$11,-1,0)+IF(M536&lt;'Parameters for scoring'!S$8,1,0)+IF(M536&lt;'Parameters for scoring'!S$12,-1,0)+IF(M536&lt;'Parameters for scoring'!S$7,1,0)+IF(M536&lt;'Parameters for scoring'!S$13,-2,0)+IF(M536&gt;'Parameters for scoring'!S$7,-1,0)</f>
        <v>3</v>
      </c>
      <c r="Y536" s="36">
        <f>IF(N536&lt;'Parameters for scoring'!T$9,1,0)+IF(N536&lt;'Parameters for scoring'!T$11,-1,0)+IF(N536&lt;'Parameters for scoring'!T$8,1,0)+IF(N536&lt;'Parameters for scoring'!T$12,-1,0)+IF(N536&lt;'Parameters for scoring'!T$7,1,0)+IF(N536&lt;'Parameters for scoring'!T$13,-2,0)+IF(N536&gt;'Parameters for scoring'!T$7,-1,0)</f>
        <v>2</v>
      </c>
      <c r="Z536" s="36">
        <f>SUM(P536:U536)/2+V536+SUM(W536:X536)/2+Y536</f>
        <v>11</v>
      </c>
      <c r="AA536" s="39" t="s">
        <v>57</v>
      </c>
    </row>
    <row r="537" spans="1:27" x14ac:dyDescent="0.25">
      <c r="A537" s="42" t="str">
        <f>HYPERLINK("Structures\MMV1317731.png","MMV1317731")</f>
        <v>MMV1317731</v>
      </c>
      <c r="B537" t="s">
        <v>2124</v>
      </c>
      <c r="C537" t="s">
        <v>2125</v>
      </c>
      <c r="D537" t="s">
        <v>2126</v>
      </c>
      <c r="E537">
        <v>433.88</v>
      </c>
      <c r="F537" s="17">
        <v>0.58620689655172409</v>
      </c>
      <c r="G537">
        <v>8</v>
      </c>
      <c r="H537">
        <v>4</v>
      </c>
      <c r="I537">
        <v>0</v>
      </c>
      <c r="J537">
        <v>74.08</v>
      </c>
      <c r="K537">
        <v>0</v>
      </c>
      <c r="L537">
        <v>4.75</v>
      </c>
      <c r="M537">
        <v>-6.94</v>
      </c>
      <c r="N537">
        <v>4.75</v>
      </c>
      <c r="O537" t="s">
        <v>2123</v>
      </c>
      <c r="P537" s="36">
        <f>IF(E537&lt;'Parameters for scoring'!O$9,1,0)+IF(E537&lt;'Parameters for scoring'!O$11,-1,0)+IF(E537&lt;'Parameters for scoring'!O$8,1,0)+IF(E537&lt;'Parameters for scoring'!O$12,-1,0)+IF(E537&lt;'Parameters for scoring'!O$7,1,0)+IF(E537&lt;'Parameters for scoring'!O$13,-2,0)+IF(E537&gt;'Parameters for scoring'!O$7,-1,0)</f>
        <v>2</v>
      </c>
      <c r="Q537" s="36">
        <f>IF(F537&lt;'Parameters for scoring'!P$9,1,0)+IF(F537&lt;'Parameters for scoring'!P$11,-1,0)+IF(F537&lt;'Parameters for scoring'!P$8,1,0)+IF(F537&lt;'Parameters for scoring'!P$12,-1,0)+IF(F537&lt;'Parameters for scoring'!P$7,1,0)+IF(F537&lt;'Parameters for scoring'!P$12,-2,0)+IF(F537&gt;'Parameters for scoring'!P$7,-1,0)</f>
        <v>1</v>
      </c>
      <c r="R537" s="36">
        <f>IF(G537='Parameters for scoring'!$U$8,3,0)+IF(G537='Parameters for scoring'!$U$7,2,0)+IF(G537='Parameters for scoring'!$U$10, 1,0)+IF(G537='Parameters for scoring'!$U$9,2,0)+IF(G537='Parameters for scoring'!$U$6,1,0)+IF(G537&gt;'Parameters for scoring'!$U$6,-1,0)+IF(G537&lt;'[1]Parameters for scoring'!$U$10,-1,0)</f>
        <v>-1</v>
      </c>
      <c r="S537" s="36">
        <f>IF(H537='Parameters for scoring'!V$8,3,0)+IF(H537='Parameters for scoring'!V$7,2,0)+IF(H537='Parameters for scoring'!V$9,2,0)+IF(H537='Parameters for scoring'!V$6,1,0)+IF(H537='Parameters for scoring'!V$10,1,0)+IF(H537&gt;'Parameters for scoring'!V$6,-1,0)</f>
        <v>1</v>
      </c>
      <c r="T537" s="36">
        <f>IF(I537='Parameters for scoring'!W$8,3,0)+IF(I537='Parameters for scoring'!W$7,2,0)+IF(I537='Parameters for scoring'!W$6,1,0)+IF(I537&gt;'Parameters for scoring'!W$6,-1,0)</f>
        <v>3</v>
      </c>
      <c r="U537" s="36">
        <f>IF(J537&lt;'Parameters for scoring'!Q$9,1,0)+IF(J537&lt;'Parameters for scoring'!Q$11,-1,0)+IF(J537&lt;'Parameters for scoring'!Q$8,1,0)+IF(J537&lt;'Parameters for scoring'!Q$11,-1,0)+IF(J537&lt;'Parameters for scoring'!Q$7,1,0)+IF(J537&lt;'Parameters for scoring'!Q$11,-2,0)+IF(J537&gt;'Parameters for scoring'!Q$7,-1,0)</f>
        <v>3</v>
      </c>
      <c r="V537" s="36">
        <f>IF(K537=-1, 2,0)+IF(K537=0,3,0)+IF(K537=1, -2,0)+IF(K537&gt;1,-3,0)+IF(K537=-2, 1,0)+IF(K537&lt;-2, -1,0)</f>
        <v>3</v>
      </c>
      <c r="W537" s="36">
        <f>IF(L537&lt;'Parameters for scoring'!R$9,1,0)+IF(L537&lt;'Parameters for scoring'!R$11,-1,0)+IF(L537&lt;'Parameters for scoring'!R$8,1,0)+IF(L537&lt;'Parameters for scoring'!R$12,-1,0)+IF(L537&lt;'Parameters for scoring'!R$7,1,0)+IF(L537&lt;'Parameters for scoring'!R$13,-2,0)+IF(L537&gt;'Parameters for scoring'!R$7,-1,0)</f>
        <v>2</v>
      </c>
      <c r="X537" s="36">
        <f>IF(M537&lt;'Parameters for scoring'!S$9,1,0)+IF(M537&lt;'Parameters for scoring'!S$11,-1,0)+IF(M537&lt;'Parameters for scoring'!S$8,1,0)+IF(M537&lt;'Parameters for scoring'!S$12,-1,0)+IF(M537&lt;'Parameters for scoring'!S$7,1,0)+IF(M537&lt;'Parameters for scoring'!S$13,-2,0)+IF(M537&gt;'Parameters for scoring'!S$7,-1,0)</f>
        <v>1</v>
      </c>
      <c r="Y537" s="36">
        <f>IF(N537&lt;'Parameters for scoring'!T$9,1,0)+IF(N537&lt;'Parameters for scoring'!T$11,-1,0)+IF(N537&lt;'Parameters for scoring'!T$8,1,0)+IF(N537&lt;'Parameters for scoring'!T$12,-1,0)+IF(N537&lt;'Parameters for scoring'!T$7,1,0)+IF(N537&lt;'Parameters for scoring'!T$13,-2,0)+IF(N537&gt;'Parameters for scoring'!T$7,-1,0)</f>
        <v>2</v>
      </c>
      <c r="Z537" s="36">
        <f>SUM(P537:U537)/2+V537+SUM(W537:X537)/2+Y537</f>
        <v>11</v>
      </c>
      <c r="AA537" s="39" t="s">
        <v>57</v>
      </c>
    </row>
    <row r="538" spans="1:27" x14ac:dyDescent="0.25">
      <c r="A538" s="42" t="str">
        <f>HYPERLINK("Structures\MMV1452483.png","MMV1452483")</f>
        <v>MMV1452483</v>
      </c>
      <c r="B538" t="s">
        <v>2144</v>
      </c>
      <c r="C538" t="s">
        <v>2145</v>
      </c>
      <c r="D538" t="s">
        <v>14</v>
      </c>
      <c r="E538">
        <v>395.52</v>
      </c>
      <c r="F538" s="17">
        <v>0.6071428571428571</v>
      </c>
      <c r="G538">
        <v>8</v>
      </c>
      <c r="H538">
        <v>4</v>
      </c>
      <c r="I538">
        <v>2</v>
      </c>
      <c r="J538">
        <v>63.25</v>
      </c>
      <c r="K538">
        <v>0</v>
      </c>
      <c r="L538">
        <v>4.7300000000000004</v>
      </c>
      <c r="M538">
        <v>-5.55</v>
      </c>
      <c r="N538">
        <v>4.7300000000000004</v>
      </c>
      <c r="O538" t="s">
        <v>2143</v>
      </c>
      <c r="P538" s="36">
        <f>IF(E538&lt;'Parameters for scoring'!O$9,1,0)+IF(E538&lt;'Parameters for scoring'!O$11,-1,0)+IF(E538&lt;'Parameters for scoring'!O$8,1,0)+IF(E538&lt;'Parameters for scoring'!O$12,-1,0)+IF(E538&lt;'Parameters for scoring'!O$7,1,0)+IF(E538&lt;'Parameters for scoring'!O$13,-2,0)+IF(E538&gt;'Parameters for scoring'!O$7,-1,0)</f>
        <v>3</v>
      </c>
      <c r="Q538" s="36">
        <f>IF(F538&lt;'Parameters for scoring'!P$9,1,0)+IF(F538&lt;'Parameters for scoring'!P$11,-1,0)+IF(F538&lt;'Parameters for scoring'!P$8,1,0)+IF(F538&lt;'Parameters for scoring'!P$12,-1,0)+IF(F538&lt;'Parameters for scoring'!P$7,1,0)+IF(F538&lt;'Parameters for scoring'!P$12,-2,0)+IF(F538&gt;'Parameters for scoring'!P$7,-1,0)</f>
        <v>1</v>
      </c>
      <c r="R538" s="36">
        <f>IF(G538='Parameters for scoring'!$U$8,3,0)+IF(G538='Parameters for scoring'!$U$7,2,0)+IF(G538='Parameters for scoring'!$U$10, 1,0)+IF(G538='Parameters for scoring'!$U$9,2,0)+IF(G538='Parameters for scoring'!$U$6,1,0)+IF(G538&gt;'Parameters for scoring'!$U$6,-1,0)+IF(G538&lt;'[1]Parameters for scoring'!$U$10,-1,0)</f>
        <v>-1</v>
      </c>
      <c r="S538" s="36">
        <f>IF(H538='Parameters for scoring'!V$8,3,0)+IF(H538='Parameters for scoring'!V$7,2,0)+IF(H538='Parameters for scoring'!V$9,2,0)+IF(H538='Parameters for scoring'!V$6,1,0)+IF(H538='Parameters for scoring'!V$10,1,0)+IF(H538&gt;'Parameters for scoring'!V$6,-1,0)</f>
        <v>1</v>
      </c>
      <c r="T538" s="36">
        <f>IF(I538='Parameters for scoring'!W$8,3,0)+IF(I538='Parameters for scoring'!W$7,2,0)+IF(I538='Parameters for scoring'!W$6,1,0)+IF(I538&gt;'Parameters for scoring'!W$6,-1,0)</f>
        <v>1</v>
      </c>
      <c r="U538" s="36">
        <f>IF(J538&lt;'Parameters for scoring'!Q$9,1,0)+IF(J538&lt;'Parameters for scoring'!Q$11,-1,0)+IF(J538&lt;'Parameters for scoring'!Q$8,1,0)+IF(J538&lt;'Parameters for scoring'!Q$11,-1,0)+IF(J538&lt;'Parameters for scoring'!Q$7,1,0)+IF(J538&lt;'Parameters for scoring'!Q$11,-2,0)+IF(J538&gt;'Parameters for scoring'!Q$7,-1,0)</f>
        <v>3</v>
      </c>
      <c r="V538" s="36">
        <f>IF(K538=-1, 2,0)+IF(K538=0,3,0)+IF(K538=1, -2,0)+IF(K538&gt;1,-3,0)+IF(K538=-2, 1,0)+IF(K538&lt;-2, -1,0)</f>
        <v>3</v>
      </c>
      <c r="W538" s="36">
        <f>IF(L538&lt;'Parameters for scoring'!R$9,1,0)+IF(L538&lt;'Parameters for scoring'!R$11,-1,0)+IF(L538&lt;'Parameters for scoring'!R$8,1,0)+IF(L538&lt;'Parameters for scoring'!R$12,-1,0)+IF(L538&lt;'Parameters for scoring'!R$7,1,0)+IF(L538&lt;'Parameters for scoring'!R$13,-2,0)+IF(L538&gt;'Parameters for scoring'!R$7,-1,0)</f>
        <v>2</v>
      </c>
      <c r="X538" s="36">
        <f>IF(M538&lt;'Parameters for scoring'!S$9,1,0)+IF(M538&lt;'Parameters for scoring'!S$11,-1,0)+IF(M538&lt;'Parameters for scoring'!S$8,1,0)+IF(M538&lt;'Parameters for scoring'!S$12,-1,0)+IF(M538&lt;'Parameters for scoring'!S$7,1,0)+IF(M538&lt;'Parameters for scoring'!S$13,-2,0)+IF(M538&gt;'Parameters for scoring'!S$7,-1,0)</f>
        <v>2</v>
      </c>
      <c r="Y538" s="36">
        <f>IF(N538&lt;'Parameters for scoring'!T$9,1,0)+IF(N538&lt;'Parameters for scoring'!T$11,-1,0)+IF(N538&lt;'Parameters for scoring'!T$8,1,0)+IF(N538&lt;'Parameters for scoring'!T$12,-1,0)+IF(N538&lt;'Parameters for scoring'!T$7,1,0)+IF(N538&lt;'Parameters for scoring'!T$13,-2,0)+IF(N538&gt;'Parameters for scoring'!T$7,-1,0)</f>
        <v>2</v>
      </c>
      <c r="Z538" s="36">
        <f>SUM(P538:U538)/2+V538+SUM(W538:X538)/2+Y538</f>
        <v>11</v>
      </c>
      <c r="AA538" s="39" t="s">
        <v>57</v>
      </c>
    </row>
    <row r="539" spans="1:27" x14ac:dyDescent="0.25">
      <c r="A539" s="42" t="str">
        <f>HYPERLINK("Structures\MMV1048929.png","MMV1048929")</f>
        <v>MMV1048929</v>
      </c>
      <c r="B539" t="s">
        <v>1783</v>
      </c>
      <c r="C539" t="s">
        <v>1784</v>
      </c>
      <c r="D539" t="s">
        <v>1785</v>
      </c>
      <c r="E539">
        <v>352.37</v>
      </c>
      <c r="F539" s="41">
        <v>0.72</v>
      </c>
      <c r="G539">
        <v>2</v>
      </c>
      <c r="H539">
        <v>5</v>
      </c>
      <c r="I539">
        <v>2</v>
      </c>
      <c r="J539">
        <v>89.13</v>
      </c>
      <c r="K539">
        <v>0</v>
      </c>
      <c r="L539">
        <v>2.93</v>
      </c>
      <c r="M539">
        <v>-5.57</v>
      </c>
      <c r="N539">
        <v>3.08</v>
      </c>
      <c r="O539" t="s">
        <v>1782</v>
      </c>
      <c r="P539" s="36">
        <f>IF(E539&lt;'Parameters for scoring'!O$9,1,0)+IF(E539&lt;'Parameters for scoring'!O$11,-1,0)+IF(E539&lt;'Parameters for scoring'!O$8,1,0)+IF(E539&lt;'Parameters for scoring'!O$12,-1,0)+IF(E539&lt;'Parameters for scoring'!O$7,1,0)+IF(E539&lt;'Parameters for scoring'!O$13,-2,0)+IF(E539&gt;'Parameters for scoring'!O$7,-1,0)</f>
        <v>3</v>
      </c>
      <c r="Q539" s="36">
        <f>IF(F539&lt;'Parameters for scoring'!P$9,1,0)+IF(F539&lt;'Parameters for scoring'!P$11,-1,0)+IF(F539&lt;'Parameters for scoring'!P$8,1,0)+IF(F539&lt;'Parameters for scoring'!P$12,-1,0)+IF(F539&lt;'Parameters for scoring'!P$7,1,0)+IF(F539&lt;'Parameters for scoring'!P$12,-2,0)+IF(F539&gt;'Parameters for scoring'!P$7,-1,0)</f>
        <v>-1</v>
      </c>
      <c r="R539" s="36">
        <f>IF(G539='Parameters for scoring'!$U$8,3,0)+IF(G539='Parameters for scoring'!$U$7,2,0)+IF(G539='Parameters for scoring'!$U$10, 1,0)+IF(G539='Parameters for scoring'!$U$9,2,0)+IF(G539='Parameters for scoring'!$U$6,1,0)+IF(G539&gt;'Parameters for scoring'!$U$6,-1,0)+IF(G539&lt;'[1]Parameters for scoring'!$U$10,-1,0)</f>
        <v>-1</v>
      </c>
      <c r="S539" s="36">
        <f>IF(H539='Parameters for scoring'!V$8,3,0)+IF(H539='Parameters for scoring'!V$7,2,0)+IF(H539='Parameters for scoring'!V$9,2,0)+IF(H539='Parameters for scoring'!V$6,1,0)+IF(H539='Parameters for scoring'!V$10,1,0)+IF(H539&gt;'Parameters for scoring'!V$6,-1,0)</f>
        <v>-1</v>
      </c>
      <c r="T539" s="36">
        <f>IF(I539='Parameters for scoring'!W$8,3,0)+IF(I539='Parameters for scoring'!W$7,2,0)+IF(I539='Parameters for scoring'!W$6,1,0)+IF(I539&gt;'Parameters for scoring'!W$6,-1,0)</f>
        <v>1</v>
      </c>
      <c r="U539" s="36">
        <f>IF(J539&lt;'Parameters for scoring'!Q$9,1,0)+IF(J539&lt;'Parameters for scoring'!Q$11,-1,0)+IF(J539&lt;'Parameters for scoring'!Q$8,1,0)+IF(J539&lt;'Parameters for scoring'!Q$11,-1,0)+IF(J539&lt;'Parameters for scoring'!Q$7,1,0)+IF(J539&lt;'Parameters for scoring'!Q$11,-2,0)+IF(J539&gt;'Parameters for scoring'!Q$7,-1,0)</f>
        <v>3</v>
      </c>
      <c r="V539" s="36">
        <f>IF(K539=-1, 2,0)+IF(K539=0,3,0)+IF(K539=1, -2,0)+IF(K539&gt;1,-3,0)+IF(K539=-2, 1,0)+IF(K539&lt;-2, -1,0)</f>
        <v>3</v>
      </c>
      <c r="W539" s="36">
        <f>IF(L539&lt;'Parameters for scoring'!R$9,1,0)+IF(L539&lt;'Parameters for scoring'!R$11,-1,0)+IF(L539&lt;'Parameters for scoring'!R$8,1,0)+IF(L539&lt;'Parameters for scoring'!R$12,-1,0)+IF(L539&lt;'Parameters for scoring'!R$7,1,0)+IF(L539&lt;'Parameters for scoring'!R$13,-2,0)+IF(L539&gt;'Parameters for scoring'!R$7,-1,0)</f>
        <v>3</v>
      </c>
      <c r="X539" s="36">
        <f>IF(M539&lt;'Parameters for scoring'!S$9,1,0)+IF(M539&lt;'Parameters for scoring'!S$11,-1,0)+IF(M539&lt;'Parameters for scoring'!S$8,1,0)+IF(M539&lt;'Parameters for scoring'!S$12,-1,0)+IF(M539&lt;'Parameters for scoring'!S$7,1,0)+IF(M539&lt;'Parameters for scoring'!S$13,-2,0)+IF(M539&gt;'Parameters for scoring'!S$7,-1,0)</f>
        <v>2</v>
      </c>
      <c r="Y539" s="36">
        <f>IF(N539&lt;'Parameters for scoring'!T$9,1,0)+IF(N539&lt;'Parameters for scoring'!T$11,-1,0)+IF(N539&lt;'Parameters for scoring'!T$8,1,0)+IF(N539&lt;'Parameters for scoring'!T$12,-1,0)+IF(N539&lt;'Parameters for scoring'!T$7,1,0)+IF(N539&lt;'Parameters for scoring'!T$13,-2,0)+IF(N539&gt;'Parameters for scoring'!T$7,-1,0)</f>
        <v>3</v>
      </c>
      <c r="Z539" s="36">
        <f>SUM(P539:U539)/2+V539+SUM(W539:X539)/2+Y539</f>
        <v>10.5</v>
      </c>
      <c r="AA539" s="39" t="s">
        <v>57</v>
      </c>
    </row>
    <row r="540" spans="1:27" x14ac:dyDescent="0.25">
      <c r="A540" s="42" t="str">
        <f>HYPERLINK("Structures\MMV1282856.png","MMV1282856")</f>
        <v>MMV1282856</v>
      </c>
      <c r="B540" t="s">
        <v>1818</v>
      </c>
      <c r="C540" t="s">
        <v>1819</v>
      </c>
      <c r="D540" t="s">
        <v>1820</v>
      </c>
      <c r="E540">
        <v>353.46</v>
      </c>
      <c r="F540" s="41">
        <v>0.75</v>
      </c>
      <c r="G540">
        <v>2</v>
      </c>
      <c r="H540">
        <v>3</v>
      </c>
      <c r="I540">
        <v>1</v>
      </c>
      <c r="J540">
        <v>54.88</v>
      </c>
      <c r="K540">
        <v>0</v>
      </c>
      <c r="L540">
        <v>5.21</v>
      </c>
      <c r="M540">
        <v>-6.59</v>
      </c>
      <c r="N540">
        <v>5.21</v>
      </c>
      <c r="O540" t="s">
        <v>1817</v>
      </c>
      <c r="P540" s="36">
        <f>IF(E540&lt;'Parameters for scoring'!O$9,1,0)+IF(E540&lt;'Parameters for scoring'!O$11,-1,0)+IF(E540&lt;'Parameters for scoring'!O$8,1,0)+IF(E540&lt;'Parameters for scoring'!O$12,-1,0)+IF(E540&lt;'Parameters for scoring'!O$7,1,0)+IF(E540&lt;'Parameters for scoring'!O$13,-2,0)+IF(E540&gt;'Parameters for scoring'!O$7,-1,0)</f>
        <v>3</v>
      </c>
      <c r="Q540" s="36">
        <f>IF(F540&lt;'Parameters for scoring'!P$9,1,0)+IF(F540&lt;'Parameters for scoring'!P$11,-1,0)+IF(F540&lt;'Parameters for scoring'!P$8,1,0)+IF(F540&lt;'Parameters for scoring'!P$12,-1,0)+IF(F540&lt;'Parameters for scoring'!P$7,1,0)+IF(F540&lt;'Parameters for scoring'!P$12,-2,0)+IF(F540&gt;'Parameters for scoring'!P$7,-1,0)</f>
        <v>-1</v>
      </c>
      <c r="R540" s="36">
        <f>IF(G540='Parameters for scoring'!$U$8,3,0)+IF(G540='Parameters for scoring'!$U$7,2,0)+IF(G540='Parameters for scoring'!$U$10, 1,0)+IF(G540='Parameters for scoring'!$U$9,2,0)+IF(G540='Parameters for scoring'!$U$6,1,0)+IF(G540&gt;'Parameters for scoring'!$U$6,-1,0)+IF(G540&lt;'[1]Parameters for scoring'!$U$10,-1,0)</f>
        <v>-1</v>
      </c>
      <c r="S540" s="36">
        <f>IF(H540='Parameters for scoring'!V$8,3,0)+IF(H540='Parameters for scoring'!V$7,2,0)+IF(H540='Parameters for scoring'!V$9,2,0)+IF(H540='Parameters for scoring'!V$6,1,0)+IF(H540='Parameters for scoring'!V$10,1,0)+IF(H540&gt;'Parameters for scoring'!V$6,-1,0)</f>
        <v>2</v>
      </c>
      <c r="T540" s="36">
        <f>IF(I540='Parameters for scoring'!W$8,3,0)+IF(I540='Parameters for scoring'!W$7,2,0)+IF(I540='Parameters for scoring'!W$6,1,0)+IF(I540&gt;'Parameters for scoring'!W$6,-1,0)</f>
        <v>2</v>
      </c>
      <c r="U540" s="36">
        <f>IF(J540&lt;'Parameters for scoring'!Q$9,1,0)+IF(J540&lt;'Parameters for scoring'!Q$11,-1,0)+IF(J540&lt;'Parameters for scoring'!Q$8,1,0)+IF(J540&lt;'Parameters for scoring'!Q$11,-1,0)+IF(J540&lt;'Parameters for scoring'!Q$7,1,0)+IF(J540&lt;'Parameters for scoring'!Q$11,-2,0)+IF(J540&gt;'Parameters for scoring'!Q$7,-1,0)</f>
        <v>3</v>
      </c>
      <c r="V540" s="36">
        <f>IF(K540=-1, 2,0)+IF(K540=0,3,0)+IF(K540=1, -2,0)+IF(K540&gt;1,-3,0)+IF(K540=-2, 1,0)+IF(K540&lt;-2, -1,0)</f>
        <v>3</v>
      </c>
      <c r="W540" s="36">
        <f>IF(L540&lt;'Parameters for scoring'!R$9,1,0)+IF(L540&lt;'Parameters for scoring'!R$11,-1,0)+IF(L540&lt;'Parameters for scoring'!R$8,1,0)+IF(L540&lt;'Parameters for scoring'!R$12,-1,0)+IF(L540&lt;'Parameters for scoring'!R$7,1,0)+IF(L540&lt;'Parameters for scoring'!R$13,-2,0)+IF(L540&gt;'Parameters for scoring'!R$7,-1,0)</f>
        <v>2</v>
      </c>
      <c r="X540" s="36">
        <f>IF(M540&lt;'Parameters for scoring'!S$9,1,0)+IF(M540&lt;'Parameters for scoring'!S$11,-1,0)+IF(M540&lt;'Parameters for scoring'!S$8,1,0)+IF(M540&lt;'Parameters for scoring'!S$12,-1,0)+IF(M540&lt;'Parameters for scoring'!S$7,1,0)+IF(M540&lt;'Parameters for scoring'!S$13,-2,0)+IF(M540&gt;'Parameters for scoring'!S$7,-1,0)</f>
        <v>1</v>
      </c>
      <c r="Y540" s="36">
        <f>IF(N540&lt;'Parameters for scoring'!T$9,1,0)+IF(N540&lt;'Parameters for scoring'!T$11,-1,0)+IF(N540&lt;'Parameters for scoring'!T$8,1,0)+IF(N540&lt;'Parameters for scoring'!T$12,-1,0)+IF(N540&lt;'Parameters for scoring'!T$7,1,0)+IF(N540&lt;'Parameters for scoring'!T$13,-2,0)+IF(N540&gt;'Parameters for scoring'!T$7,-1,0)</f>
        <v>2</v>
      </c>
      <c r="Z540" s="36">
        <f>SUM(P540:U540)/2+V540+SUM(W540:X540)/2+Y540</f>
        <v>10.5</v>
      </c>
      <c r="AA540" s="39" t="s">
        <v>57</v>
      </c>
    </row>
    <row r="541" spans="1:27" x14ac:dyDescent="0.25">
      <c r="A541" s="42" t="str">
        <f>HYPERLINK("Structures\MMV1049738.png","MMV1049738")</f>
        <v>MMV1049738</v>
      </c>
      <c r="B541" t="s">
        <v>1869</v>
      </c>
      <c r="C541" t="s">
        <v>1870</v>
      </c>
      <c r="D541" t="s">
        <v>1871</v>
      </c>
      <c r="E541">
        <v>329.33</v>
      </c>
      <c r="F541" s="41">
        <v>0.65217391304347827</v>
      </c>
      <c r="G541">
        <v>2</v>
      </c>
      <c r="H541">
        <v>7</v>
      </c>
      <c r="I541">
        <v>2</v>
      </c>
      <c r="J541">
        <v>112.25</v>
      </c>
      <c r="K541">
        <v>0</v>
      </c>
      <c r="L541">
        <v>1.77</v>
      </c>
      <c r="M541">
        <v>-3.48</v>
      </c>
      <c r="N541">
        <v>1.77</v>
      </c>
      <c r="O541" t="s">
        <v>1868</v>
      </c>
      <c r="P541" s="36">
        <f>IF(E541&lt;'Parameters for scoring'!O$9,1,0)+IF(E541&lt;'Parameters for scoring'!O$11,-1,0)+IF(E541&lt;'Parameters for scoring'!O$8,1,0)+IF(E541&lt;'Parameters for scoring'!O$12,-1,0)+IF(E541&lt;'Parameters for scoring'!O$7,1,0)+IF(E541&lt;'Parameters for scoring'!O$13,-2,0)+IF(E541&gt;'Parameters for scoring'!O$7,-1,0)</f>
        <v>3</v>
      </c>
      <c r="Q541" s="36">
        <f>IF(F541&lt;'Parameters for scoring'!P$9,1,0)+IF(F541&lt;'Parameters for scoring'!P$11,-1,0)+IF(F541&lt;'Parameters for scoring'!P$8,1,0)+IF(F541&lt;'Parameters for scoring'!P$12,-1,0)+IF(F541&lt;'Parameters for scoring'!P$7,1,0)+IF(F541&lt;'Parameters for scoring'!P$12,-2,0)+IF(F541&gt;'Parameters for scoring'!P$7,-1,0)</f>
        <v>-1</v>
      </c>
      <c r="R541" s="36">
        <f>IF(G541='Parameters for scoring'!$U$8,3,0)+IF(G541='Parameters for scoring'!$U$7,2,0)+IF(G541='Parameters for scoring'!$U$10, 1,0)+IF(G541='Parameters for scoring'!$U$9,2,0)+IF(G541='Parameters for scoring'!$U$6,1,0)+IF(G541&gt;'Parameters for scoring'!$U$6,-1,0)+IF(G541&lt;'[1]Parameters for scoring'!$U$10,-1,0)</f>
        <v>-1</v>
      </c>
      <c r="S541" s="36">
        <f>IF(H541='Parameters for scoring'!V$8,3,0)+IF(H541='Parameters for scoring'!V$7,2,0)+IF(H541='Parameters for scoring'!V$9,2,0)+IF(H541='Parameters for scoring'!V$6,1,0)+IF(H541='Parameters for scoring'!V$10,1,0)+IF(H541&gt;'Parameters for scoring'!V$6,-1,0)</f>
        <v>-1</v>
      </c>
      <c r="T541" s="36">
        <f>IF(I541='Parameters for scoring'!W$8,3,0)+IF(I541='Parameters for scoring'!W$7,2,0)+IF(I541='Parameters for scoring'!W$6,1,0)+IF(I541&gt;'Parameters for scoring'!W$6,-1,0)</f>
        <v>1</v>
      </c>
      <c r="U541" s="36">
        <f>IF(J541&lt;'Parameters for scoring'!Q$9,1,0)+IF(J541&lt;'Parameters for scoring'!Q$11,-1,0)+IF(J541&lt;'Parameters for scoring'!Q$8,1,0)+IF(J541&lt;'Parameters for scoring'!Q$11,-1,0)+IF(J541&lt;'Parameters for scoring'!Q$7,1,0)+IF(J541&lt;'Parameters for scoring'!Q$11,-2,0)+IF(J541&gt;'Parameters for scoring'!Q$7,-1,0)</f>
        <v>2</v>
      </c>
      <c r="V541" s="36">
        <f>IF(K541=-1, 2,0)+IF(K541=0,3,0)+IF(K541=1, -2,0)+IF(K541&gt;1,-3,0)+IF(K541=-2, 1,0)+IF(K541&lt;-2, -1,0)</f>
        <v>3</v>
      </c>
      <c r="W541" s="36">
        <f>IF(L541&lt;'Parameters for scoring'!R$9,1,0)+IF(L541&lt;'Parameters for scoring'!R$11,-1,0)+IF(L541&lt;'Parameters for scoring'!R$8,1,0)+IF(L541&lt;'Parameters for scoring'!R$12,-1,0)+IF(L541&lt;'Parameters for scoring'!R$7,1,0)+IF(L541&lt;'Parameters for scoring'!R$13,-2,0)+IF(L541&gt;'Parameters for scoring'!R$7,-1,0)</f>
        <v>3</v>
      </c>
      <c r="X541" s="36">
        <f>IF(M541&lt;'Parameters for scoring'!S$9,1,0)+IF(M541&lt;'Parameters for scoring'!S$11,-1,0)+IF(M541&lt;'Parameters for scoring'!S$8,1,0)+IF(M541&lt;'Parameters for scoring'!S$12,-1,0)+IF(M541&lt;'Parameters for scoring'!S$7,1,0)+IF(M541&lt;'Parameters for scoring'!S$13,-2,0)+IF(M541&gt;'Parameters for scoring'!S$7,-1,0)</f>
        <v>3</v>
      </c>
      <c r="Y541" s="36">
        <f>IF(N541&lt;'Parameters for scoring'!T$9,1,0)+IF(N541&lt;'Parameters for scoring'!T$11,-1,0)+IF(N541&lt;'Parameters for scoring'!T$8,1,0)+IF(N541&lt;'Parameters for scoring'!T$12,-1,0)+IF(N541&lt;'Parameters for scoring'!T$7,1,0)+IF(N541&lt;'Parameters for scoring'!T$13,-2,0)+IF(N541&gt;'Parameters for scoring'!T$7,-1,0)</f>
        <v>3</v>
      </c>
      <c r="Z541" s="36">
        <f>SUM(P541:U541)/2+V541+SUM(W541:X541)/2+Y541</f>
        <v>10.5</v>
      </c>
      <c r="AA541" s="39" t="s">
        <v>57</v>
      </c>
    </row>
    <row r="542" spans="1:27" x14ac:dyDescent="0.25">
      <c r="A542" s="42" t="str">
        <f>HYPERLINK("Structures\MMV1069013.png","MMV1069013")</f>
        <v>MMV1069013</v>
      </c>
      <c r="B542" t="s">
        <v>2140</v>
      </c>
      <c r="C542" t="s">
        <v>2141</v>
      </c>
      <c r="D542" t="s">
        <v>2142</v>
      </c>
      <c r="E542">
        <v>402.46199999999999</v>
      </c>
      <c r="F542" s="17">
        <v>0.73333333333333328</v>
      </c>
      <c r="G542">
        <v>6</v>
      </c>
      <c r="H542">
        <v>9</v>
      </c>
      <c r="I542">
        <v>3</v>
      </c>
      <c r="J542">
        <v>121.42</v>
      </c>
      <c r="K542">
        <v>0</v>
      </c>
      <c r="L542">
        <v>3.72</v>
      </c>
      <c r="M542">
        <v>-5.34</v>
      </c>
      <c r="N542">
        <v>3.72</v>
      </c>
      <c r="O542" t="s">
        <v>2139</v>
      </c>
      <c r="P542" s="36">
        <f>IF(E542&lt;'Parameters for scoring'!O$9,1,0)+IF(E542&lt;'Parameters for scoring'!O$11,-1,0)+IF(E542&lt;'Parameters for scoring'!O$8,1,0)+IF(E542&lt;'Parameters for scoring'!O$12,-1,0)+IF(E542&lt;'Parameters for scoring'!O$7,1,0)+IF(E542&lt;'Parameters for scoring'!O$13,-2,0)+IF(E542&gt;'Parameters for scoring'!O$7,-1,0)</f>
        <v>3</v>
      </c>
      <c r="Q542" s="36">
        <f>IF(F542&lt;'Parameters for scoring'!P$9,1,0)+IF(F542&lt;'Parameters for scoring'!P$11,-1,0)+IF(F542&lt;'Parameters for scoring'!P$8,1,0)+IF(F542&lt;'Parameters for scoring'!P$12,-1,0)+IF(F542&lt;'Parameters for scoring'!P$7,1,0)+IF(F542&lt;'Parameters for scoring'!P$12,-2,0)+IF(F542&gt;'Parameters for scoring'!P$7,-1,0)</f>
        <v>-1</v>
      </c>
      <c r="R542" s="36">
        <f>IF(G542='Parameters for scoring'!$U$8,3,0)+IF(G542='Parameters for scoring'!$U$7,2,0)+IF(G542='Parameters for scoring'!$U$10, 1,0)+IF(G542='Parameters for scoring'!$U$9,2,0)+IF(G542='Parameters for scoring'!$U$6,1,0)+IF(G542&gt;'Parameters for scoring'!$U$6,-1,0)+IF(G542&lt;'[1]Parameters for scoring'!$U$10,-1,0)</f>
        <v>2</v>
      </c>
      <c r="S542" s="36">
        <f>IF(H542='Parameters for scoring'!V$8,3,0)+IF(H542='Parameters for scoring'!V$7,2,0)+IF(H542='Parameters for scoring'!V$9,2,0)+IF(H542='Parameters for scoring'!V$6,1,0)+IF(H542='Parameters for scoring'!V$10,1,0)+IF(H542&gt;'Parameters for scoring'!V$6,-1,0)</f>
        <v>-1</v>
      </c>
      <c r="T542" s="36">
        <f>IF(I542='Parameters for scoring'!W$8,3,0)+IF(I542='Parameters for scoring'!W$7,2,0)+IF(I542='Parameters for scoring'!W$6,1,0)+IF(I542&gt;'Parameters for scoring'!W$6,-1,0)</f>
        <v>-1</v>
      </c>
      <c r="U542" s="36">
        <f>IF(J542&lt;'Parameters for scoring'!Q$9,1,0)+IF(J542&lt;'Parameters for scoring'!Q$11,-1,0)+IF(J542&lt;'Parameters for scoring'!Q$8,1,0)+IF(J542&lt;'Parameters for scoring'!Q$11,-1,0)+IF(J542&lt;'Parameters for scoring'!Q$7,1,0)+IF(J542&lt;'Parameters for scoring'!Q$11,-2,0)+IF(J542&gt;'Parameters for scoring'!Q$7,-1,0)</f>
        <v>2</v>
      </c>
      <c r="V542" s="36">
        <f>IF(K542=-1, 2,0)+IF(K542=0,3,0)+IF(K542=1, -2,0)+IF(K542&gt;1,-3,0)+IF(K542=-2, 1,0)+IF(K542&lt;-2, -1,0)</f>
        <v>3</v>
      </c>
      <c r="W542" s="36">
        <f>IF(L542&lt;'Parameters for scoring'!R$9,1,0)+IF(L542&lt;'Parameters for scoring'!R$11,-1,0)+IF(L542&lt;'Parameters for scoring'!R$8,1,0)+IF(L542&lt;'Parameters for scoring'!R$12,-1,0)+IF(L542&lt;'Parameters for scoring'!R$7,1,0)+IF(L542&lt;'Parameters for scoring'!R$13,-2,0)+IF(L542&gt;'Parameters for scoring'!R$7,-1,0)</f>
        <v>3</v>
      </c>
      <c r="X542" s="36">
        <f>IF(M542&lt;'Parameters for scoring'!S$9,1,0)+IF(M542&lt;'Parameters for scoring'!S$11,-1,0)+IF(M542&lt;'Parameters for scoring'!S$8,1,0)+IF(M542&lt;'Parameters for scoring'!S$12,-1,0)+IF(M542&lt;'Parameters for scoring'!S$7,1,0)+IF(M542&lt;'Parameters for scoring'!S$13,-2,0)+IF(M542&gt;'Parameters for scoring'!S$7,-1,0)</f>
        <v>2</v>
      </c>
      <c r="Y542" s="36">
        <f>IF(N542&lt;'Parameters for scoring'!T$9,1,0)+IF(N542&lt;'Parameters for scoring'!T$11,-1,0)+IF(N542&lt;'Parameters for scoring'!T$8,1,0)+IF(N542&lt;'Parameters for scoring'!T$12,-1,0)+IF(N542&lt;'Parameters for scoring'!T$7,1,0)+IF(N542&lt;'Parameters for scoring'!T$13,-2,0)+IF(N542&gt;'Parameters for scoring'!T$7,-1,0)</f>
        <v>3</v>
      </c>
      <c r="Z542" s="36">
        <f>SUM(P542:U542)/2+V542+SUM(W542:X542)/2+Y542</f>
        <v>10.5</v>
      </c>
      <c r="AA542" s="39" t="s">
        <v>57</v>
      </c>
    </row>
    <row r="543" spans="1:27" x14ac:dyDescent="0.25">
      <c r="A543" s="42" t="str">
        <f>HYPERLINK("Structures\MMV1452344.png","MMV1452344")</f>
        <v>MMV1452344</v>
      </c>
      <c r="B543" t="s">
        <v>2162</v>
      </c>
      <c r="C543" t="s">
        <v>2163</v>
      </c>
      <c r="D543" t="s">
        <v>2164</v>
      </c>
      <c r="E543">
        <v>434.53</v>
      </c>
      <c r="F543" s="41">
        <v>0.73333333333333328</v>
      </c>
      <c r="G543">
        <v>7</v>
      </c>
      <c r="H543">
        <v>3</v>
      </c>
      <c r="I543">
        <v>2</v>
      </c>
      <c r="J543">
        <v>90.01</v>
      </c>
      <c r="K543">
        <v>0</v>
      </c>
      <c r="L543">
        <v>4.66</v>
      </c>
      <c r="M543">
        <v>-7.43</v>
      </c>
      <c r="N543">
        <v>4.66</v>
      </c>
      <c r="O543" t="s">
        <v>2161</v>
      </c>
      <c r="P543" s="36">
        <f>IF(E543&lt;'Parameters for scoring'!O$9,1,0)+IF(E543&lt;'Parameters for scoring'!O$11,-1,0)+IF(E543&lt;'Parameters for scoring'!O$8,1,0)+IF(E543&lt;'Parameters for scoring'!O$12,-1,0)+IF(E543&lt;'Parameters for scoring'!O$7,1,0)+IF(E543&lt;'Parameters for scoring'!O$13,-2,0)+IF(E543&gt;'Parameters for scoring'!O$7,-1,0)</f>
        <v>2</v>
      </c>
      <c r="Q543" s="36">
        <f>IF(F543&lt;'Parameters for scoring'!P$9,1,0)+IF(F543&lt;'Parameters for scoring'!P$11,-1,0)+IF(F543&lt;'Parameters for scoring'!P$8,1,0)+IF(F543&lt;'Parameters for scoring'!P$12,-1,0)+IF(F543&lt;'Parameters for scoring'!P$7,1,0)+IF(F543&lt;'Parameters for scoring'!P$12,-2,0)+IF(F543&gt;'Parameters for scoring'!P$7,-1,0)</f>
        <v>-1</v>
      </c>
      <c r="R543" s="36">
        <f>IF(G543='Parameters for scoring'!$U$8,3,0)+IF(G543='Parameters for scoring'!$U$7,2,0)+IF(G543='Parameters for scoring'!$U$10, 1,0)+IF(G543='Parameters for scoring'!$U$9,2,0)+IF(G543='Parameters for scoring'!$U$6,1,0)+IF(G543&gt;'Parameters for scoring'!$U$6,-1,0)+IF(G543&lt;'[1]Parameters for scoring'!$U$10,-1,0)</f>
        <v>1</v>
      </c>
      <c r="S543" s="36">
        <f>IF(H543='Parameters for scoring'!V$8,3,0)+IF(H543='Parameters for scoring'!V$7,2,0)+IF(H543='Parameters for scoring'!V$9,2,0)+IF(H543='Parameters for scoring'!V$6,1,0)+IF(H543='Parameters for scoring'!V$10,1,0)+IF(H543&gt;'Parameters for scoring'!V$6,-1,0)</f>
        <v>2</v>
      </c>
      <c r="T543" s="36">
        <f>IF(I543='Parameters for scoring'!W$8,3,0)+IF(I543='Parameters for scoring'!W$7,2,0)+IF(I543='Parameters for scoring'!W$6,1,0)+IF(I543&gt;'Parameters for scoring'!W$6,-1,0)</f>
        <v>1</v>
      </c>
      <c r="U543" s="36">
        <f>IF(J543&lt;'Parameters for scoring'!Q$9,1,0)+IF(J543&lt;'Parameters for scoring'!Q$11,-1,0)+IF(J543&lt;'Parameters for scoring'!Q$8,1,0)+IF(J543&lt;'Parameters for scoring'!Q$11,-1,0)+IF(J543&lt;'Parameters for scoring'!Q$7,1,0)+IF(J543&lt;'Parameters for scoring'!Q$11,-2,0)+IF(J543&gt;'Parameters for scoring'!Q$7,-1,0)</f>
        <v>3</v>
      </c>
      <c r="V543" s="36">
        <f>IF(K543=-1, 2,0)+IF(K543=0,3,0)+IF(K543=1, -2,0)+IF(K543&gt;1,-3,0)+IF(K543=-2, 1,0)+IF(K543&lt;-2, -1,0)</f>
        <v>3</v>
      </c>
      <c r="W543" s="36">
        <f>IF(L543&lt;'Parameters for scoring'!R$9,1,0)+IF(L543&lt;'Parameters for scoring'!R$11,-1,0)+IF(L543&lt;'Parameters for scoring'!R$8,1,0)+IF(L543&lt;'Parameters for scoring'!R$12,-1,0)+IF(L543&lt;'Parameters for scoring'!R$7,1,0)+IF(L543&lt;'Parameters for scoring'!R$13,-2,0)+IF(L543&gt;'Parameters for scoring'!R$7,-1,0)</f>
        <v>2</v>
      </c>
      <c r="X543" s="36">
        <f>IF(M543&lt;'Parameters for scoring'!S$9,1,0)+IF(M543&lt;'Parameters for scoring'!S$11,-1,0)+IF(M543&lt;'Parameters for scoring'!S$8,1,0)+IF(M543&lt;'Parameters for scoring'!S$12,-1,0)+IF(M543&lt;'Parameters for scoring'!S$7,1,0)+IF(M543&lt;'Parameters for scoring'!S$13,-2,0)+IF(M543&gt;'Parameters for scoring'!S$7,-1,0)</f>
        <v>1</v>
      </c>
      <c r="Y543" s="36">
        <f>IF(N543&lt;'Parameters for scoring'!T$9,1,0)+IF(N543&lt;'Parameters for scoring'!T$11,-1,0)+IF(N543&lt;'Parameters for scoring'!T$8,1,0)+IF(N543&lt;'Parameters for scoring'!T$12,-1,0)+IF(N543&lt;'Parameters for scoring'!T$7,1,0)+IF(N543&lt;'Parameters for scoring'!T$13,-2,0)+IF(N543&gt;'Parameters for scoring'!T$7,-1,0)</f>
        <v>2</v>
      </c>
      <c r="Z543" s="36">
        <f>SUM(P543:U543)/2+V543+SUM(W543:X543)/2+Y543</f>
        <v>10.5</v>
      </c>
      <c r="AA543" s="39" t="s">
        <v>57</v>
      </c>
    </row>
    <row r="544" spans="1:27" x14ac:dyDescent="0.25">
      <c r="A544" s="42" t="str">
        <f>HYPERLINK("Structures\MMV064286.png","MMV064286")</f>
        <v>MMV064286</v>
      </c>
      <c r="B544" t="s">
        <v>1928</v>
      </c>
      <c r="C544" t="s">
        <v>1929</v>
      </c>
      <c r="D544" t="s">
        <v>1930</v>
      </c>
      <c r="E544">
        <v>305.39999999999998</v>
      </c>
      <c r="F544" s="41">
        <v>0.77272727272727271</v>
      </c>
      <c r="G544">
        <v>2</v>
      </c>
      <c r="H544">
        <v>2</v>
      </c>
      <c r="I544">
        <v>0</v>
      </c>
      <c r="J544">
        <v>30.18</v>
      </c>
      <c r="K544">
        <v>0</v>
      </c>
      <c r="L544">
        <v>4.38</v>
      </c>
      <c r="M544">
        <v>-5.68</v>
      </c>
      <c r="N544">
        <v>4.42</v>
      </c>
      <c r="O544" t="s">
        <v>2521</v>
      </c>
      <c r="P544" s="36">
        <f>IF(E544&lt;'Parameters for scoring'!O$9,1,0)+IF(E544&lt;'Parameters for scoring'!O$11,-1,0)+IF(E544&lt;'Parameters for scoring'!O$8,1,0)+IF(E544&lt;'Parameters for scoring'!O$12,-1,0)+IF(E544&lt;'Parameters for scoring'!O$7,1,0)+IF(E544&lt;'Parameters for scoring'!O$13,-2,0)+IF(E544&gt;'Parameters for scoring'!O$7,-1,0)</f>
        <v>3</v>
      </c>
      <c r="Q544" s="36">
        <f>IF(F544&lt;'Parameters for scoring'!P$9,1,0)+IF(F544&lt;'Parameters for scoring'!P$11,-1,0)+IF(F544&lt;'Parameters for scoring'!P$8,1,0)+IF(F544&lt;'Parameters for scoring'!P$12,-1,0)+IF(F544&lt;'Parameters for scoring'!P$7,1,0)+IF(F544&lt;'Parameters for scoring'!P$12,-2,0)+IF(F544&gt;'Parameters for scoring'!P$7,-1,0)</f>
        <v>-1</v>
      </c>
      <c r="R544" s="36">
        <f>IF(G544='Parameters for scoring'!$U$8,3,0)+IF(G544='Parameters for scoring'!$U$7,2,0)+IF(G544='Parameters for scoring'!$U$10, 1,0)+IF(G544='Parameters for scoring'!$U$9,2,0)+IF(G544='Parameters for scoring'!$U$6,1,0)+IF(G544&gt;'Parameters for scoring'!$U$6,-1,0)+IF(G544&lt;'[1]Parameters for scoring'!$U$10,-1,0)</f>
        <v>-1</v>
      </c>
      <c r="S544" s="36">
        <f>IF(H544='Parameters for scoring'!V$8,3,0)+IF(H544='Parameters for scoring'!V$7,2,0)+IF(H544='Parameters for scoring'!V$9,2,0)+IF(H544='Parameters for scoring'!V$6,1,0)+IF(H544='Parameters for scoring'!V$10,1,0)+IF(H544&gt;'Parameters for scoring'!V$6,-1,0)</f>
        <v>3</v>
      </c>
      <c r="T544" s="36">
        <f>IF(I544='Parameters for scoring'!W$8,3,0)+IF(I544='Parameters for scoring'!W$7,2,0)+IF(I544='Parameters for scoring'!W$6,1,0)+IF(I544&gt;'Parameters for scoring'!W$6,-1,0)</f>
        <v>3</v>
      </c>
      <c r="U544" s="36">
        <f>IF(J544&lt;'Parameters for scoring'!Q$9,1,0)+IF(J544&lt;'Parameters for scoring'!Q$11,-1,0)+IF(J544&lt;'Parameters for scoring'!Q$8,1,0)+IF(J544&lt;'Parameters for scoring'!Q$11,-1,0)+IF(J544&lt;'Parameters for scoring'!Q$7,1,0)+IF(J544&lt;'Parameters for scoring'!Q$11,-2,0)+IF(J544&gt;'Parameters for scoring'!Q$7,-1,0)</f>
        <v>-1</v>
      </c>
      <c r="V544" s="36">
        <f>IF(K544=-1, 2,0)+IF(K544=0,3,0)+IF(K544=1, -2,0)+IF(K544&gt;1,-3,0)+IF(K544=-2, 1,0)+IF(K544&lt;-2, -1,0)</f>
        <v>3</v>
      </c>
      <c r="W544" s="36">
        <f>IF(L544&lt;'Parameters for scoring'!R$9,1,0)+IF(L544&lt;'Parameters for scoring'!R$11,-1,0)+IF(L544&lt;'Parameters for scoring'!R$8,1,0)+IF(L544&lt;'Parameters for scoring'!R$12,-1,0)+IF(L544&lt;'Parameters for scoring'!R$7,1,0)+IF(L544&lt;'Parameters for scoring'!R$13,-2,0)+IF(L544&gt;'Parameters for scoring'!R$7,-1,0)</f>
        <v>3</v>
      </c>
      <c r="X544" s="36">
        <f>IF(M544&lt;'Parameters for scoring'!S$9,1,0)+IF(M544&lt;'Parameters for scoring'!S$11,-1,0)+IF(M544&lt;'Parameters for scoring'!S$8,1,0)+IF(M544&lt;'Parameters for scoring'!S$12,-1,0)+IF(M544&lt;'Parameters for scoring'!S$7,1,0)+IF(M544&lt;'Parameters for scoring'!S$13,-2,0)+IF(M544&gt;'Parameters for scoring'!S$7,-1,0)</f>
        <v>2</v>
      </c>
      <c r="Y544" s="36">
        <f>IF(N544&lt;'Parameters for scoring'!T$9,1,0)+IF(N544&lt;'Parameters for scoring'!T$11,-1,0)+IF(N544&lt;'Parameters for scoring'!T$8,1,0)+IF(N544&lt;'Parameters for scoring'!T$12,-1,0)+IF(N544&lt;'Parameters for scoring'!T$7,1,0)+IF(N544&lt;'Parameters for scoring'!T$13,-2,0)+IF(N544&gt;'Parameters for scoring'!T$7,-1,0)</f>
        <v>2</v>
      </c>
      <c r="Z544" s="36">
        <f>SUM(P544:U544)/2+V544+SUM(W544:X544)/2+Y544</f>
        <v>10.5</v>
      </c>
      <c r="AA544" s="39" t="s">
        <v>57</v>
      </c>
    </row>
    <row r="545" spans="1:27" x14ac:dyDescent="0.25">
      <c r="A545" s="42" t="str">
        <f>HYPERLINK("Structures\MMV1371622.png","MMV1371622")</f>
        <v>MMV1371622</v>
      </c>
      <c r="B545" t="s">
        <v>2007</v>
      </c>
      <c r="C545" t="s">
        <v>2008</v>
      </c>
      <c r="D545" t="s">
        <v>2009</v>
      </c>
      <c r="E545">
        <v>472.38</v>
      </c>
      <c r="F545" s="41">
        <v>0.54838709677419351</v>
      </c>
      <c r="G545">
        <v>3</v>
      </c>
      <c r="H545">
        <v>4</v>
      </c>
      <c r="I545">
        <v>1</v>
      </c>
      <c r="J545">
        <v>55.62</v>
      </c>
      <c r="K545">
        <v>0</v>
      </c>
      <c r="L545">
        <v>6.06</v>
      </c>
      <c r="M545">
        <v>-7.17</v>
      </c>
      <c r="N545">
        <v>6.06</v>
      </c>
      <c r="O545" t="s">
        <v>2006</v>
      </c>
      <c r="P545" s="36">
        <f>IF(E545&lt;'Parameters for scoring'!O$9,1,0)+IF(E545&lt;'Parameters for scoring'!O$11,-1,0)+IF(E545&lt;'Parameters for scoring'!O$8,1,0)+IF(E545&lt;'Parameters for scoring'!O$12,-1,0)+IF(E545&lt;'Parameters for scoring'!O$7,1,0)+IF(E545&lt;'Parameters for scoring'!O$13,-2,0)+IF(E545&gt;'Parameters for scoring'!O$7,-1,0)</f>
        <v>2</v>
      </c>
      <c r="Q545" s="36">
        <f>IF(F545&lt;'Parameters for scoring'!P$9,1,0)+IF(F545&lt;'Parameters for scoring'!P$11,-1,0)+IF(F545&lt;'Parameters for scoring'!P$8,1,0)+IF(F545&lt;'Parameters for scoring'!P$12,-1,0)+IF(F545&lt;'Parameters for scoring'!P$7,1,0)+IF(F545&lt;'Parameters for scoring'!P$12,-2,0)+IF(F545&gt;'Parameters for scoring'!P$7,-1,0)</f>
        <v>1</v>
      </c>
      <c r="R545" s="36">
        <f>IF(G545='Parameters for scoring'!$U$8,3,0)+IF(G545='Parameters for scoring'!$U$7,2,0)+IF(G545='Parameters for scoring'!$U$10, 1,0)+IF(G545='Parameters for scoring'!$U$9,2,0)+IF(G545='Parameters for scoring'!$U$6,1,0)+IF(G545&gt;'Parameters for scoring'!$U$6,-1,0)+IF(G545&lt;'[1]Parameters for scoring'!$U$10,-1,0)</f>
        <v>1</v>
      </c>
      <c r="S545" s="36">
        <f>IF(H545='Parameters for scoring'!V$8,3,0)+IF(H545='Parameters for scoring'!V$7,2,0)+IF(H545='Parameters for scoring'!V$9,2,0)+IF(H545='Parameters for scoring'!V$6,1,0)+IF(H545='Parameters for scoring'!V$10,1,0)+IF(H545&gt;'Parameters for scoring'!V$6,-1,0)</f>
        <v>1</v>
      </c>
      <c r="T545" s="36">
        <f>IF(I545='Parameters for scoring'!W$8,3,0)+IF(I545='Parameters for scoring'!W$7,2,0)+IF(I545='Parameters for scoring'!W$6,1,0)+IF(I545&gt;'Parameters for scoring'!W$6,-1,0)</f>
        <v>2</v>
      </c>
      <c r="U545" s="36">
        <f>IF(J545&lt;'Parameters for scoring'!Q$9,1,0)+IF(J545&lt;'Parameters for scoring'!Q$11,-1,0)+IF(J545&lt;'Parameters for scoring'!Q$8,1,0)+IF(J545&lt;'Parameters for scoring'!Q$11,-1,0)+IF(J545&lt;'Parameters for scoring'!Q$7,1,0)+IF(J545&lt;'Parameters for scoring'!Q$11,-2,0)+IF(J545&gt;'Parameters for scoring'!Q$7,-1,0)</f>
        <v>3</v>
      </c>
      <c r="V545" s="36">
        <f>IF(K545=-1, 2,0)+IF(K545=0,3,0)+IF(K545=1, -2,0)+IF(K545&gt;1,-3,0)+IF(K545=-2, 1,0)+IF(K545&lt;-2, -1,0)</f>
        <v>3</v>
      </c>
      <c r="W545" s="36">
        <f>IF(L545&lt;'Parameters for scoring'!R$9,1,0)+IF(L545&lt;'Parameters for scoring'!R$11,-1,0)+IF(L545&lt;'Parameters for scoring'!R$8,1,0)+IF(L545&lt;'Parameters for scoring'!R$12,-1,0)+IF(L545&lt;'Parameters for scoring'!R$7,1,0)+IF(L545&lt;'Parameters for scoring'!R$13,-2,0)+IF(L545&gt;'Parameters for scoring'!R$7,-1,0)</f>
        <v>2</v>
      </c>
      <c r="X545" s="36">
        <f>IF(M545&lt;'Parameters for scoring'!S$9,1,0)+IF(M545&lt;'Parameters for scoring'!S$11,-1,0)+IF(M545&lt;'Parameters for scoring'!S$8,1,0)+IF(M545&lt;'Parameters for scoring'!S$12,-1,0)+IF(M545&lt;'Parameters for scoring'!S$7,1,0)+IF(M545&lt;'Parameters for scoring'!S$13,-2,0)+IF(M545&gt;'Parameters for scoring'!S$7,-1,0)</f>
        <v>1</v>
      </c>
      <c r="Y545" s="36">
        <f>IF(N545&lt;'Parameters for scoring'!T$9,1,0)+IF(N545&lt;'Parameters for scoring'!T$11,-1,0)+IF(N545&lt;'Parameters for scoring'!T$8,1,0)+IF(N545&lt;'Parameters for scoring'!T$12,-1,0)+IF(N545&lt;'Parameters for scoring'!T$7,1,0)+IF(N545&lt;'Parameters for scoring'!T$13,-2,0)+IF(N545&gt;'Parameters for scoring'!T$7,-1,0)</f>
        <v>1</v>
      </c>
      <c r="Z545" s="36">
        <f>SUM(P545:U545)/2+V545+SUM(W545:X545)/2+Y545</f>
        <v>10.5</v>
      </c>
      <c r="AA545" s="39" t="s">
        <v>57</v>
      </c>
    </row>
    <row r="546" spans="1:27" x14ac:dyDescent="0.25">
      <c r="A546" s="42" t="str">
        <f>HYPERLINK("Structures\MMV1536932.png","MMV1536932")</f>
        <v>MMV1536932</v>
      </c>
      <c r="B546" t="s">
        <v>2019</v>
      </c>
      <c r="C546" t="s">
        <v>2020</v>
      </c>
      <c r="D546" t="s">
        <v>2021</v>
      </c>
      <c r="E546">
        <v>290.42</v>
      </c>
      <c r="F546" s="41">
        <v>0.88888888888888884</v>
      </c>
      <c r="G546">
        <v>3</v>
      </c>
      <c r="H546">
        <v>2</v>
      </c>
      <c r="I546">
        <v>0</v>
      </c>
      <c r="J546">
        <v>25.78</v>
      </c>
      <c r="K546">
        <v>0</v>
      </c>
      <c r="L546">
        <v>5.68</v>
      </c>
      <c r="M546">
        <v>-6.63</v>
      </c>
      <c r="N546">
        <v>5.68</v>
      </c>
      <c r="O546" t="s">
        <v>2018</v>
      </c>
      <c r="P546" s="36">
        <f>IF(E546&lt;'Parameters for scoring'!O$9,1,0)+IF(E546&lt;'Parameters for scoring'!O$11,-1,0)+IF(E546&lt;'Parameters for scoring'!O$8,1,0)+IF(E546&lt;'Parameters for scoring'!O$12,-1,0)+IF(E546&lt;'Parameters for scoring'!O$7,1,0)+IF(E546&lt;'Parameters for scoring'!O$13,-2,0)+IF(E546&gt;'Parameters for scoring'!O$7,-1,0)</f>
        <v>3</v>
      </c>
      <c r="Q546" s="36">
        <f>IF(F546&lt;'Parameters for scoring'!P$9,1,0)+IF(F546&lt;'Parameters for scoring'!P$11,-1,0)+IF(F546&lt;'Parameters for scoring'!P$8,1,0)+IF(F546&lt;'Parameters for scoring'!P$12,-1,0)+IF(F546&lt;'Parameters for scoring'!P$7,1,0)+IF(F546&lt;'Parameters for scoring'!P$12,-2,0)+IF(F546&gt;'Parameters for scoring'!P$7,-1,0)</f>
        <v>-1</v>
      </c>
      <c r="R546" s="36">
        <f>IF(G546='Parameters for scoring'!$U$8,3,0)+IF(G546='Parameters for scoring'!$U$7,2,0)+IF(G546='Parameters for scoring'!$U$10, 1,0)+IF(G546='Parameters for scoring'!$U$9,2,0)+IF(G546='Parameters for scoring'!$U$6,1,0)+IF(G546&gt;'Parameters for scoring'!$U$6,-1,0)+IF(G546&lt;'[1]Parameters for scoring'!$U$10,-1,0)</f>
        <v>1</v>
      </c>
      <c r="S546" s="36">
        <f>IF(H546='Parameters for scoring'!V$8,3,0)+IF(H546='Parameters for scoring'!V$7,2,0)+IF(H546='Parameters for scoring'!V$9,2,0)+IF(H546='Parameters for scoring'!V$6,1,0)+IF(H546='Parameters for scoring'!V$10,1,0)+IF(H546&gt;'Parameters for scoring'!V$6,-1,0)</f>
        <v>3</v>
      </c>
      <c r="T546" s="36">
        <f>IF(I546='Parameters for scoring'!W$8,3,0)+IF(I546='Parameters for scoring'!W$7,2,0)+IF(I546='Parameters for scoring'!W$6,1,0)+IF(I546&gt;'Parameters for scoring'!W$6,-1,0)</f>
        <v>3</v>
      </c>
      <c r="U546" s="36">
        <f>IF(J546&lt;'Parameters for scoring'!Q$9,1,0)+IF(J546&lt;'Parameters for scoring'!Q$11,-1,0)+IF(J546&lt;'Parameters for scoring'!Q$8,1,0)+IF(J546&lt;'Parameters for scoring'!Q$11,-1,0)+IF(J546&lt;'Parameters for scoring'!Q$7,1,0)+IF(J546&lt;'Parameters for scoring'!Q$11,-2,0)+IF(J546&gt;'Parameters for scoring'!Q$7,-1,0)</f>
        <v>-1</v>
      </c>
      <c r="V546" s="36">
        <f>IF(K546=-1, 2,0)+IF(K546=0,3,0)+IF(K546=1, -2,0)+IF(K546&gt;1,-3,0)+IF(K546=-2, 1,0)+IF(K546&lt;-2, -1,0)</f>
        <v>3</v>
      </c>
      <c r="W546" s="36">
        <f>IF(L546&lt;'Parameters for scoring'!R$9,1,0)+IF(L546&lt;'Parameters for scoring'!R$11,-1,0)+IF(L546&lt;'Parameters for scoring'!R$8,1,0)+IF(L546&lt;'Parameters for scoring'!R$12,-1,0)+IF(L546&lt;'Parameters for scoring'!R$7,1,0)+IF(L546&lt;'Parameters for scoring'!R$13,-2,0)+IF(L546&gt;'Parameters for scoring'!R$7,-1,0)</f>
        <v>2</v>
      </c>
      <c r="X546" s="36">
        <f>IF(M546&lt;'Parameters for scoring'!S$9,1,0)+IF(M546&lt;'Parameters for scoring'!S$11,-1,0)+IF(M546&lt;'Parameters for scoring'!S$8,1,0)+IF(M546&lt;'Parameters for scoring'!S$12,-1,0)+IF(M546&lt;'Parameters for scoring'!S$7,1,0)+IF(M546&lt;'Parameters for scoring'!S$13,-2,0)+IF(M546&gt;'Parameters for scoring'!S$7,-1,0)</f>
        <v>1</v>
      </c>
      <c r="Y546" s="36">
        <f>IF(N546&lt;'Parameters for scoring'!T$9,1,0)+IF(N546&lt;'Parameters for scoring'!T$11,-1,0)+IF(N546&lt;'Parameters for scoring'!T$8,1,0)+IF(N546&lt;'Parameters for scoring'!T$12,-1,0)+IF(N546&lt;'Parameters for scoring'!T$7,1,0)+IF(N546&lt;'Parameters for scoring'!T$13,-2,0)+IF(N546&gt;'Parameters for scoring'!T$7,-1,0)</f>
        <v>2</v>
      </c>
      <c r="Z546" s="36">
        <f>SUM(P546:U546)/2+V546+SUM(W546:X546)/2+Y546</f>
        <v>10.5</v>
      </c>
      <c r="AA546" s="39" t="s">
        <v>57</v>
      </c>
    </row>
    <row r="547" spans="1:27" x14ac:dyDescent="0.25">
      <c r="A547" s="42" t="str">
        <f>HYPERLINK("Structures\MMV633531.png","MMV633531")</f>
        <v>MMV633531</v>
      </c>
      <c r="B547" t="s">
        <v>2158</v>
      </c>
      <c r="C547" t="s">
        <v>2159</v>
      </c>
      <c r="D547" t="s">
        <v>2160</v>
      </c>
      <c r="E547">
        <v>300.36200000000002</v>
      </c>
      <c r="F547" s="41">
        <v>0.5</v>
      </c>
      <c r="G547">
        <v>5</v>
      </c>
      <c r="H547">
        <v>3</v>
      </c>
      <c r="I547">
        <v>2</v>
      </c>
      <c r="J547">
        <v>81.739999999999995</v>
      </c>
      <c r="K547">
        <v>1</v>
      </c>
      <c r="L547">
        <v>2.84</v>
      </c>
      <c r="M547">
        <v>-3.24</v>
      </c>
      <c r="N547">
        <v>3.02</v>
      </c>
      <c r="O547" t="s">
        <v>2527</v>
      </c>
      <c r="P547" s="36">
        <f>IF(E547&lt;'Parameters for scoring'!O$9,1,0)+IF(E547&lt;'Parameters for scoring'!O$11,-1,0)+IF(E547&lt;'Parameters for scoring'!O$8,1,0)+IF(E547&lt;'Parameters for scoring'!O$12,-1,0)+IF(E547&lt;'Parameters for scoring'!O$7,1,0)+IF(E547&lt;'Parameters for scoring'!O$13,-2,0)+IF(E547&gt;'Parameters for scoring'!O$7,-1,0)</f>
        <v>3</v>
      </c>
      <c r="Q547" s="36">
        <f>IF(F547&lt;'Parameters for scoring'!P$9,1,0)+IF(F547&lt;'Parameters for scoring'!P$11,-1,0)+IF(F547&lt;'Parameters for scoring'!P$8,1,0)+IF(F547&lt;'Parameters for scoring'!P$12,-1,0)+IF(F547&lt;'Parameters for scoring'!P$7,1,0)+IF(F547&lt;'Parameters for scoring'!P$12,-2,0)+IF(F547&gt;'Parameters for scoring'!P$7,-1,0)</f>
        <v>1</v>
      </c>
      <c r="R547" s="36">
        <f>IF(G547='Parameters for scoring'!$U$8,3,0)+IF(G547='Parameters for scoring'!$U$7,2,0)+IF(G547='Parameters for scoring'!$U$10, 1,0)+IF(G547='Parameters for scoring'!$U$9,2,0)+IF(G547='Parameters for scoring'!$U$6,1,0)+IF(G547&gt;'Parameters for scoring'!$U$6,-1,0)+IF(G547&lt;'[1]Parameters for scoring'!$U$10,-1,0)</f>
        <v>3</v>
      </c>
      <c r="S547" s="36">
        <f>IF(H547='Parameters for scoring'!V$8,3,0)+IF(H547='Parameters for scoring'!V$7,2,0)+IF(H547='Parameters for scoring'!V$9,2,0)+IF(H547='Parameters for scoring'!V$6,1,0)+IF(H547='Parameters for scoring'!V$10,1,0)+IF(H547&gt;'Parameters for scoring'!V$6,-1,0)</f>
        <v>2</v>
      </c>
      <c r="T547" s="36">
        <f>IF(I547='Parameters for scoring'!W$8,3,0)+IF(I547='Parameters for scoring'!W$7,2,0)+IF(I547='Parameters for scoring'!W$6,1,0)+IF(I547&gt;'Parameters for scoring'!W$6,-1,0)</f>
        <v>1</v>
      </c>
      <c r="U547" s="36">
        <f>IF(J547&lt;'Parameters for scoring'!Q$9,1,0)+IF(J547&lt;'Parameters for scoring'!Q$11,-1,0)+IF(J547&lt;'Parameters for scoring'!Q$8,1,0)+IF(J547&lt;'Parameters for scoring'!Q$11,-1,0)+IF(J547&lt;'Parameters for scoring'!Q$7,1,0)+IF(J547&lt;'Parameters for scoring'!Q$11,-2,0)+IF(J547&gt;'Parameters for scoring'!Q$7,-1,0)</f>
        <v>3</v>
      </c>
      <c r="V547" s="36">
        <f>IF(K547=-1, 2,0)+IF(K547=0,3,0)+IF(K547=1, -2,0)+IF(K547&gt;1,-3,0)+IF(K547=-2, 1,0)+IF(K547&lt;-2, -1,0)</f>
        <v>-2</v>
      </c>
      <c r="W547" s="36">
        <f>IF(L547&lt;'Parameters for scoring'!R$9,1,0)+IF(L547&lt;'Parameters for scoring'!R$11,-1,0)+IF(L547&lt;'Parameters for scoring'!R$8,1,0)+IF(L547&lt;'Parameters for scoring'!R$12,-1,0)+IF(L547&lt;'Parameters for scoring'!R$7,1,0)+IF(L547&lt;'Parameters for scoring'!R$13,-2,0)+IF(L547&gt;'Parameters for scoring'!R$7,-1,0)</f>
        <v>3</v>
      </c>
      <c r="X547" s="36">
        <f>IF(M547&lt;'Parameters for scoring'!S$9,1,0)+IF(M547&lt;'Parameters for scoring'!S$11,-1,0)+IF(M547&lt;'Parameters for scoring'!S$8,1,0)+IF(M547&lt;'Parameters for scoring'!S$12,-1,0)+IF(M547&lt;'Parameters for scoring'!S$7,1,0)+IF(M547&lt;'Parameters for scoring'!S$13,-2,0)+IF(M547&gt;'Parameters for scoring'!S$7,-1,0)</f>
        <v>3</v>
      </c>
      <c r="Y547" s="36">
        <f>IF(N547&lt;'Parameters for scoring'!T$9,1,0)+IF(N547&lt;'Parameters for scoring'!T$11,-1,0)+IF(N547&lt;'Parameters for scoring'!T$8,1,0)+IF(N547&lt;'Parameters for scoring'!T$12,-1,0)+IF(N547&lt;'Parameters for scoring'!T$7,1,0)+IF(N547&lt;'Parameters for scoring'!T$13,-2,0)+IF(N547&gt;'Parameters for scoring'!T$7,-1,0)</f>
        <v>3</v>
      </c>
      <c r="Z547" s="36">
        <f>SUM(P547:U547)/2+V547+SUM(W547:X547)/2+Y547</f>
        <v>10.5</v>
      </c>
      <c r="AA547" s="39" t="s">
        <v>57</v>
      </c>
    </row>
    <row r="548" spans="1:27" x14ac:dyDescent="0.25">
      <c r="A548" s="42" t="str">
        <f>HYPERLINK("Structures\MMV1477806.png","MMV1477806")</f>
        <v>MMV1477806</v>
      </c>
      <c r="B548" t="s">
        <v>2091</v>
      </c>
      <c r="C548" t="s">
        <v>2092</v>
      </c>
      <c r="D548" t="s">
        <v>2093</v>
      </c>
      <c r="E548">
        <v>355.5</v>
      </c>
      <c r="F548" s="41">
        <v>0.44</v>
      </c>
      <c r="G548">
        <v>3</v>
      </c>
      <c r="H548">
        <v>2</v>
      </c>
      <c r="I548">
        <v>2</v>
      </c>
      <c r="J548">
        <v>36.78</v>
      </c>
      <c r="K548">
        <v>1</v>
      </c>
      <c r="L548">
        <v>3.8</v>
      </c>
      <c r="M548">
        <v>-3.36</v>
      </c>
      <c r="N548">
        <v>4.3899999999999997</v>
      </c>
      <c r="O548" t="s">
        <v>2090</v>
      </c>
      <c r="P548" s="36">
        <f>IF(E548&lt;'Parameters for scoring'!O$9,1,0)+IF(E548&lt;'Parameters for scoring'!O$11,-1,0)+IF(E548&lt;'Parameters for scoring'!O$8,1,0)+IF(E548&lt;'Parameters for scoring'!O$12,-1,0)+IF(E548&lt;'Parameters for scoring'!O$7,1,0)+IF(E548&lt;'Parameters for scoring'!O$13,-2,0)+IF(E548&gt;'Parameters for scoring'!O$7,-1,0)</f>
        <v>3</v>
      </c>
      <c r="Q548" s="36">
        <f>IF(F548&lt;'Parameters for scoring'!P$9,1,0)+IF(F548&lt;'Parameters for scoring'!P$11,-1,0)+IF(F548&lt;'Parameters for scoring'!P$8,1,0)+IF(F548&lt;'Parameters for scoring'!P$12,-1,0)+IF(F548&lt;'Parameters for scoring'!P$7,1,0)+IF(F548&lt;'Parameters for scoring'!P$12,-2,0)+IF(F548&gt;'Parameters for scoring'!P$7,-1,0)</f>
        <v>2</v>
      </c>
      <c r="R548" s="36">
        <f>IF(G548='Parameters for scoring'!$U$8,3,0)+IF(G548='Parameters for scoring'!$U$7,2,0)+IF(G548='Parameters for scoring'!$U$10, 1,0)+IF(G548='Parameters for scoring'!$U$9,2,0)+IF(G548='Parameters for scoring'!$U$6,1,0)+IF(G548&gt;'Parameters for scoring'!$U$6,-1,0)+IF(G548&lt;'[1]Parameters for scoring'!$U$10,-1,0)</f>
        <v>1</v>
      </c>
      <c r="S548" s="36">
        <f>IF(H548='Parameters for scoring'!V$8,3,0)+IF(H548='Parameters for scoring'!V$7,2,0)+IF(H548='Parameters for scoring'!V$9,2,0)+IF(H548='Parameters for scoring'!V$6,1,0)+IF(H548='Parameters for scoring'!V$10,1,0)+IF(H548&gt;'Parameters for scoring'!V$6,-1,0)</f>
        <v>3</v>
      </c>
      <c r="T548" s="36">
        <f>IF(I548='Parameters for scoring'!W$8,3,0)+IF(I548='Parameters for scoring'!W$7,2,0)+IF(I548='Parameters for scoring'!W$6,1,0)+IF(I548&gt;'Parameters for scoring'!W$6,-1,0)</f>
        <v>1</v>
      </c>
      <c r="U548" s="36">
        <f>IF(J548&lt;'Parameters for scoring'!Q$9,1,0)+IF(J548&lt;'Parameters for scoring'!Q$11,-1,0)+IF(J548&lt;'Parameters for scoring'!Q$8,1,0)+IF(J548&lt;'Parameters for scoring'!Q$11,-1,0)+IF(J548&lt;'Parameters for scoring'!Q$7,1,0)+IF(J548&lt;'Parameters for scoring'!Q$11,-2,0)+IF(J548&gt;'Parameters for scoring'!Q$7,-1,0)</f>
        <v>3</v>
      </c>
      <c r="V548" s="36">
        <f>IF(K548=-1, 2,0)+IF(K548=0,3,0)+IF(K548=1, -2,0)+IF(K548&gt;1,-3,0)+IF(K548=-2, 1,0)+IF(K548&lt;-2, -1,0)</f>
        <v>-2</v>
      </c>
      <c r="W548" s="36">
        <f>IF(L548&lt;'Parameters for scoring'!R$9,1,0)+IF(L548&lt;'Parameters for scoring'!R$11,-1,0)+IF(L548&lt;'Parameters for scoring'!R$8,1,0)+IF(L548&lt;'Parameters for scoring'!R$12,-1,0)+IF(L548&lt;'Parameters for scoring'!R$7,1,0)+IF(L548&lt;'Parameters for scoring'!R$13,-2,0)+IF(L548&gt;'Parameters for scoring'!R$7,-1,0)</f>
        <v>3</v>
      </c>
      <c r="X548" s="36">
        <f>IF(M548&lt;'Parameters for scoring'!S$9,1,0)+IF(M548&lt;'Parameters for scoring'!S$11,-1,0)+IF(M548&lt;'Parameters for scoring'!S$8,1,0)+IF(M548&lt;'Parameters for scoring'!S$12,-1,0)+IF(M548&lt;'Parameters for scoring'!S$7,1,0)+IF(M548&lt;'Parameters for scoring'!S$13,-2,0)+IF(M548&gt;'Parameters for scoring'!S$7,-1,0)</f>
        <v>3</v>
      </c>
      <c r="Y548" s="36">
        <f>IF(N548&lt;'Parameters for scoring'!T$9,1,0)+IF(N548&lt;'Parameters for scoring'!T$11,-1,0)+IF(N548&lt;'Parameters for scoring'!T$8,1,0)+IF(N548&lt;'Parameters for scoring'!T$12,-1,0)+IF(N548&lt;'Parameters for scoring'!T$7,1,0)+IF(N548&lt;'Parameters for scoring'!T$13,-2,0)+IF(N548&gt;'Parameters for scoring'!T$7,-1,0)</f>
        <v>3</v>
      </c>
      <c r="Z548" s="36">
        <f>SUM(P548:U548)/2+V548+SUM(W548:X548)/2+Y548</f>
        <v>10.5</v>
      </c>
      <c r="AA548" s="39" t="s">
        <v>57</v>
      </c>
    </row>
    <row r="549" spans="1:27" x14ac:dyDescent="0.25">
      <c r="A549" s="42" t="str">
        <f>HYPERLINK("Structures\MMV423707.png","MMV423707")</f>
        <v>MMV423707</v>
      </c>
      <c r="B549" t="s">
        <v>2117</v>
      </c>
      <c r="C549" t="s">
        <v>2118</v>
      </c>
      <c r="D549" t="s">
        <v>2119</v>
      </c>
      <c r="E549">
        <v>335.45499999999998</v>
      </c>
      <c r="F549" s="41">
        <v>0.6</v>
      </c>
      <c r="G549">
        <v>4</v>
      </c>
      <c r="H549">
        <v>3</v>
      </c>
      <c r="I549">
        <v>1</v>
      </c>
      <c r="J549">
        <v>37.869999999999997</v>
      </c>
      <c r="K549">
        <v>1</v>
      </c>
      <c r="L549">
        <v>3.27</v>
      </c>
      <c r="M549">
        <v>-3.81</v>
      </c>
      <c r="N549">
        <v>3.62</v>
      </c>
      <c r="O549" t="s">
        <v>2526</v>
      </c>
      <c r="P549" s="36">
        <f>IF(E549&lt;'Parameters for scoring'!O$9,1,0)+IF(E549&lt;'Parameters for scoring'!O$11,-1,0)+IF(E549&lt;'Parameters for scoring'!O$8,1,0)+IF(E549&lt;'Parameters for scoring'!O$12,-1,0)+IF(E549&lt;'Parameters for scoring'!O$7,1,0)+IF(E549&lt;'Parameters for scoring'!O$13,-2,0)+IF(E549&gt;'Parameters for scoring'!O$7,-1,0)</f>
        <v>3</v>
      </c>
      <c r="Q549" s="36">
        <f>IF(F549&lt;'Parameters for scoring'!P$9,1,0)+IF(F549&lt;'Parameters for scoring'!P$11,-1,0)+IF(F549&lt;'Parameters for scoring'!P$8,1,0)+IF(F549&lt;'Parameters for scoring'!P$12,-1,0)+IF(F549&lt;'Parameters for scoring'!P$7,1,0)+IF(F549&lt;'Parameters for scoring'!P$12,-2,0)+IF(F549&gt;'Parameters for scoring'!P$7,-1,0)</f>
        <v>1</v>
      </c>
      <c r="R549" s="36">
        <f>IF(G549='Parameters for scoring'!$U$8,3,0)+IF(G549='Parameters for scoring'!$U$7,2,0)+IF(G549='Parameters for scoring'!$U$10, 1,0)+IF(G549='Parameters for scoring'!$U$9,2,0)+IF(G549='Parameters for scoring'!$U$6,1,0)+IF(G549&gt;'Parameters for scoring'!$U$6,-1,0)+IF(G549&lt;'[1]Parameters for scoring'!$U$10,-1,0)</f>
        <v>2</v>
      </c>
      <c r="S549" s="36">
        <f>IF(H549='Parameters for scoring'!V$8,3,0)+IF(H549='Parameters for scoring'!V$7,2,0)+IF(H549='Parameters for scoring'!V$9,2,0)+IF(H549='Parameters for scoring'!V$6,1,0)+IF(H549='Parameters for scoring'!V$10,1,0)+IF(H549&gt;'Parameters for scoring'!V$6,-1,0)</f>
        <v>2</v>
      </c>
      <c r="T549" s="36">
        <f>IF(I549='Parameters for scoring'!W$8,3,0)+IF(I549='Parameters for scoring'!W$7,2,0)+IF(I549='Parameters for scoring'!W$6,1,0)+IF(I549&gt;'Parameters for scoring'!W$6,-1,0)</f>
        <v>2</v>
      </c>
      <c r="U549" s="36">
        <f>IF(J549&lt;'Parameters for scoring'!Q$9,1,0)+IF(J549&lt;'Parameters for scoring'!Q$11,-1,0)+IF(J549&lt;'Parameters for scoring'!Q$8,1,0)+IF(J549&lt;'Parameters for scoring'!Q$11,-1,0)+IF(J549&lt;'Parameters for scoring'!Q$7,1,0)+IF(J549&lt;'Parameters for scoring'!Q$11,-2,0)+IF(J549&gt;'Parameters for scoring'!Q$7,-1,0)</f>
        <v>3</v>
      </c>
      <c r="V549" s="36">
        <f>IF(K549=-1, 2,0)+IF(K549=0,3,0)+IF(K549=1, -2,0)+IF(K549&gt;1,-3,0)+IF(K549=-2, 1,0)+IF(K549&lt;-2, -1,0)</f>
        <v>-2</v>
      </c>
      <c r="W549" s="36">
        <f>IF(L549&lt;'Parameters for scoring'!R$9,1,0)+IF(L549&lt;'Parameters for scoring'!R$11,-1,0)+IF(L549&lt;'Parameters for scoring'!R$8,1,0)+IF(L549&lt;'Parameters for scoring'!R$12,-1,0)+IF(L549&lt;'Parameters for scoring'!R$7,1,0)+IF(L549&lt;'Parameters for scoring'!R$13,-2,0)+IF(L549&gt;'Parameters for scoring'!R$7,-1,0)</f>
        <v>3</v>
      </c>
      <c r="X549" s="36">
        <f>IF(M549&lt;'Parameters for scoring'!S$9,1,0)+IF(M549&lt;'Parameters for scoring'!S$11,-1,0)+IF(M549&lt;'Parameters for scoring'!S$8,1,0)+IF(M549&lt;'Parameters for scoring'!S$12,-1,0)+IF(M549&lt;'Parameters for scoring'!S$7,1,0)+IF(M549&lt;'Parameters for scoring'!S$13,-2,0)+IF(M549&gt;'Parameters for scoring'!S$7,-1,0)</f>
        <v>3</v>
      </c>
      <c r="Y549" s="36">
        <f>IF(N549&lt;'Parameters for scoring'!T$9,1,0)+IF(N549&lt;'Parameters for scoring'!T$11,-1,0)+IF(N549&lt;'Parameters for scoring'!T$8,1,0)+IF(N549&lt;'Parameters for scoring'!T$12,-1,0)+IF(N549&lt;'Parameters for scoring'!T$7,1,0)+IF(N549&lt;'Parameters for scoring'!T$13,-2,0)+IF(N549&gt;'Parameters for scoring'!T$7,-1,0)</f>
        <v>3</v>
      </c>
      <c r="Z549" s="36">
        <f>SUM(P549:U549)/2+V549+SUM(W549:X549)/2+Y549</f>
        <v>10.5</v>
      </c>
      <c r="AA549" s="39" t="s">
        <v>57</v>
      </c>
    </row>
    <row r="550" spans="1:27" x14ac:dyDescent="0.25">
      <c r="A550" s="42" t="str">
        <f>HYPERLINK("Structures\MMV1460817.png","MMV1460817")</f>
        <v>MMV1460817</v>
      </c>
      <c r="B550" t="s">
        <v>2151</v>
      </c>
      <c r="C550" t="s">
        <v>2152</v>
      </c>
      <c r="D550" t="s">
        <v>2153</v>
      </c>
      <c r="E550">
        <v>273.24799999999999</v>
      </c>
      <c r="F550" s="17">
        <v>0.6</v>
      </c>
      <c r="G550">
        <v>3</v>
      </c>
      <c r="H550">
        <v>5</v>
      </c>
      <c r="I550">
        <v>3</v>
      </c>
      <c r="J550">
        <v>108.86</v>
      </c>
      <c r="K550">
        <v>0</v>
      </c>
      <c r="L550">
        <v>-0.16</v>
      </c>
      <c r="M550">
        <v>-2.36</v>
      </c>
      <c r="N550">
        <v>-0.12</v>
      </c>
      <c r="O550" t="s">
        <v>2150</v>
      </c>
      <c r="P550" s="36">
        <f>IF(E550&lt;'Parameters for scoring'!O$9,1,0)+IF(E550&lt;'Parameters for scoring'!O$11,-1,0)+IF(E550&lt;'Parameters for scoring'!O$8,1,0)+IF(E550&lt;'Parameters for scoring'!O$12,-1,0)+IF(E550&lt;'Parameters for scoring'!O$7,1,0)+IF(E550&lt;'Parameters for scoring'!O$13,-2,0)+IF(E550&gt;'Parameters for scoring'!O$7,-1,0)</f>
        <v>3</v>
      </c>
      <c r="Q550" s="36">
        <f>IF(F550&lt;'Parameters for scoring'!P$9,1,0)+IF(F550&lt;'Parameters for scoring'!P$11,-1,0)+IF(F550&lt;'Parameters for scoring'!P$8,1,0)+IF(F550&lt;'Parameters for scoring'!P$12,-1,0)+IF(F550&lt;'Parameters for scoring'!P$7,1,0)+IF(F550&lt;'Parameters for scoring'!P$12,-2,0)+IF(F550&gt;'Parameters for scoring'!P$7,-1,0)</f>
        <v>1</v>
      </c>
      <c r="R550" s="36">
        <f>IF(G550='Parameters for scoring'!$U$8,3,0)+IF(G550='Parameters for scoring'!$U$7,2,0)+IF(G550='Parameters for scoring'!$U$10, 1,0)+IF(G550='Parameters for scoring'!$U$9,2,0)+IF(G550='Parameters for scoring'!$U$6,1,0)+IF(G550&gt;'Parameters for scoring'!$U$6,-1,0)+IF(G550&lt;'[1]Parameters for scoring'!$U$10,-1,0)</f>
        <v>1</v>
      </c>
      <c r="S550" s="36">
        <f>IF(H550='Parameters for scoring'!V$8,3,0)+IF(H550='Parameters for scoring'!V$7,2,0)+IF(H550='Parameters for scoring'!V$9,2,0)+IF(H550='Parameters for scoring'!V$6,1,0)+IF(H550='Parameters for scoring'!V$10,1,0)+IF(H550&gt;'Parameters for scoring'!V$6,-1,0)</f>
        <v>-1</v>
      </c>
      <c r="T550" s="36">
        <f>IF(I550='Parameters for scoring'!W$8,3,0)+IF(I550='Parameters for scoring'!W$7,2,0)+IF(I550='Parameters for scoring'!W$6,1,0)+IF(I550&gt;'Parameters for scoring'!W$6,-1,0)</f>
        <v>-1</v>
      </c>
      <c r="U550" s="36">
        <f>IF(J550&lt;'Parameters for scoring'!Q$9,1,0)+IF(J550&lt;'Parameters for scoring'!Q$11,-1,0)+IF(J550&lt;'Parameters for scoring'!Q$8,1,0)+IF(J550&lt;'Parameters for scoring'!Q$11,-1,0)+IF(J550&lt;'Parameters for scoring'!Q$7,1,0)+IF(J550&lt;'Parameters for scoring'!Q$11,-2,0)+IF(J550&gt;'Parameters for scoring'!Q$7,-1,0)</f>
        <v>3</v>
      </c>
      <c r="V550" s="36">
        <f>IF(K550=-1, 2,0)+IF(K550=0,3,0)+IF(K550=1, -2,0)+IF(K550&gt;1,-3,0)+IF(K550=-2, 1,0)+IF(K550&lt;-2, -1,0)</f>
        <v>3</v>
      </c>
      <c r="W550" s="36">
        <f>IF(L550&lt;'Parameters for scoring'!R$9,1,0)+IF(L550&lt;'Parameters for scoring'!R$11,-1,0)+IF(L550&lt;'Parameters for scoring'!R$8,1,0)+IF(L550&lt;'Parameters for scoring'!R$12,-1,0)+IF(L550&lt;'Parameters for scoring'!R$7,1,0)+IF(L550&lt;'Parameters for scoring'!R$13,-2,0)+IF(L550&gt;'Parameters for scoring'!R$7,-1,0)</f>
        <v>3</v>
      </c>
      <c r="X550" s="36">
        <f>IF(M550&lt;'Parameters for scoring'!S$9,1,0)+IF(M550&lt;'Parameters for scoring'!S$11,-1,0)+IF(M550&lt;'Parameters for scoring'!S$8,1,0)+IF(M550&lt;'Parameters for scoring'!S$12,-1,0)+IF(M550&lt;'Parameters for scoring'!S$7,1,0)+IF(M550&lt;'Parameters for scoring'!S$13,-2,0)+IF(M550&gt;'Parameters for scoring'!S$7,-1,0)</f>
        <v>2</v>
      </c>
      <c r="Y550" s="36">
        <f>IF(N550&lt;'Parameters for scoring'!T$9,1,0)+IF(N550&lt;'Parameters for scoring'!T$11,-1,0)+IF(N550&lt;'Parameters for scoring'!T$8,1,0)+IF(N550&lt;'Parameters for scoring'!T$12,-1,0)+IF(N550&lt;'Parameters for scoring'!T$7,1,0)+IF(N550&lt;'Parameters for scoring'!T$13,-2,0)+IF(N550&gt;'Parameters for scoring'!T$7,-1,0)</f>
        <v>2</v>
      </c>
      <c r="Z550" s="36">
        <f>SUM(P550:U550)/2+V550+SUM(W550:X550)/2+Y550</f>
        <v>10.5</v>
      </c>
      <c r="AA550" s="39" t="s">
        <v>57</v>
      </c>
    </row>
    <row r="551" spans="1:27" x14ac:dyDescent="0.25">
      <c r="A551" s="42" t="str">
        <f>HYPERLINK("Structures\MMV1058683.png","MMV1058683")</f>
        <v>MMV1058683</v>
      </c>
      <c r="B551" t="s">
        <v>2178</v>
      </c>
      <c r="C551" t="s">
        <v>2179</v>
      </c>
      <c r="D551" t="s">
        <v>2180</v>
      </c>
      <c r="E551">
        <v>433.46800000000002</v>
      </c>
      <c r="F551" s="17">
        <v>0.375</v>
      </c>
      <c r="G551">
        <v>8</v>
      </c>
      <c r="H551">
        <v>6</v>
      </c>
      <c r="I551">
        <v>4</v>
      </c>
      <c r="J551">
        <v>132.35</v>
      </c>
      <c r="K551">
        <v>0</v>
      </c>
      <c r="L551">
        <v>2.54</v>
      </c>
      <c r="M551">
        <v>-4.46</v>
      </c>
      <c r="N551">
        <v>2.54</v>
      </c>
      <c r="O551" t="s">
        <v>2177</v>
      </c>
      <c r="P551" s="36">
        <f>IF(E551&lt;'Parameters for scoring'!O$9,1,0)+IF(E551&lt;'Parameters for scoring'!O$11,-1,0)+IF(E551&lt;'Parameters for scoring'!O$8,1,0)+IF(E551&lt;'Parameters for scoring'!O$12,-1,0)+IF(E551&lt;'Parameters for scoring'!O$7,1,0)+IF(E551&lt;'Parameters for scoring'!O$13,-2,0)+IF(E551&gt;'Parameters for scoring'!O$7,-1,0)</f>
        <v>2</v>
      </c>
      <c r="Q551" s="36">
        <f>IF(F551&lt;'Parameters for scoring'!P$9,1,0)+IF(F551&lt;'Parameters for scoring'!P$11,-1,0)+IF(F551&lt;'Parameters for scoring'!P$8,1,0)+IF(F551&lt;'Parameters for scoring'!P$12,-1,0)+IF(F551&lt;'Parameters for scoring'!P$7,1,0)+IF(F551&lt;'Parameters for scoring'!P$12,-2,0)+IF(F551&gt;'Parameters for scoring'!P$7,-1,0)</f>
        <v>2</v>
      </c>
      <c r="R551" s="36">
        <f>IF(G551='Parameters for scoring'!$U$8,3,0)+IF(G551='Parameters for scoring'!$U$7,2,0)+IF(G551='Parameters for scoring'!$U$10, 1,0)+IF(G551='Parameters for scoring'!$U$9,2,0)+IF(G551='Parameters for scoring'!$U$6,1,0)+IF(G551&gt;'Parameters for scoring'!$U$6,-1,0)+IF(G551&lt;'[1]Parameters for scoring'!$U$10,-1,0)</f>
        <v>-1</v>
      </c>
      <c r="S551" s="36">
        <f>IF(H551='Parameters for scoring'!V$8,3,0)+IF(H551='Parameters for scoring'!V$7,2,0)+IF(H551='Parameters for scoring'!V$9,2,0)+IF(H551='Parameters for scoring'!V$6,1,0)+IF(H551='Parameters for scoring'!V$10,1,0)+IF(H551&gt;'Parameters for scoring'!V$6,-1,0)</f>
        <v>-1</v>
      </c>
      <c r="T551" s="36">
        <f>IF(I551='Parameters for scoring'!W$8,3,0)+IF(I551='Parameters for scoring'!W$7,2,0)+IF(I551='Parameters for scoring'!W$6,1,0)+IF(I551&gt;'Parameters for scoring'!W$6,-1,0)</f>
        <v>-1</v>
      </c>
      <c r="U551" s="36">
        <f>IF(J551&lt;'Parameters for scoring'!Q$9,1,0)+IF(J551&lt;'Parameters for scoring'!Q$11,-1,0)+IF(J551&lt;'Parameters for scoring'!Q$8,1,0)+IF(J551&lt;'Parameters for scoring'!Q$11,-1,0)+IF(J551&lt;'Parameters for scoring'!Q$7,1,0)+IF(J551&lt;'Parameters for scoring'!Q$11,-2,0)+IF(J551&gt;'Parameters for scoring'!Q$7,-1,0)</f>
        <v>2</v>
      </c>
      <c r="V551" s="36">
        <f>IF(K551=-1, 2,0)+IF(K551=0,3,0)+IF(K551=1, -2,0)+IF(K551&gt;1,-3,0)+IF(K551=-2, 1,0)+IF(K551&lt;-2, -1,0)</f>
        <v>3</v>
      </c>
      <c r="W551" s="36">
        <f>IF(L551&lt;'Parameters for scoring'!R$9,1,0)+IF(L551&lt;'Parameters for scoring'!R$11,-1,0)+IF(L551&lt;'Parameters for scoring'!R$8,1,0)+IF(L551&lt;'Parameters for scoring'!R$12,-1,0)+IF(L551&lt;'Parameters for scoring'!R$7,1,0)+IF(L551&lt;'Parameters for scoring'!R$13,-2,0)+IF(L551&gt;'Parameters for scoring'!R$7,-1,0)</f>
        <v>3</v>
      </c>
      <c r="X551" s="36">
        <f>IF(M551&lt;'Parameters for scoring'!S$9,1,0)+IF(M551&lt;'Parameters for scoring'!S$11,-1,0)+IF(M551&lt;'Parameters for scoring'!S$8,1,0)+IF(M551&lt;'Parameters for scoring'!S$12,-1,0)+IF(M551&lt;'Parameters for scoring'!S$7,1,0)+IF(M551&lt;'Parameters for scoring'!S$13,-2,0)+IF(M551&gt;'Parameters for scoring'!S$7,-1,0)</f>
        <v>3</v>
      </c>
      <c r="Y551" s="36">
        <f>IF(N551&lt;'Parameters for scoring'!T$9,1,0)+IF(N551&lt;'Parameters for scoring'!T$11,-1,0)+IF(N551&lt;'Parameters for scoring'!T$8,1,0)+IF(N551&lt;'Parameters for scoring'!T$12,-1,0)+IF(N551&lt;'Parameters for scoring'!T$7,1,0)+IF(N551&lt;'Parameters for scoring'!T$13,-2,0)+IF(N551&gt;'Parameters for scoring'!T$7,-1,0)</f>
        <v>3</v>
      </c>
      <c r="Z551" s="36">
        <f>SUM(P551:U551)/2+V551+SUM(W551:X551)/2+Y551</f>
        <v>10.5</v>
      </c>
      <c r="AA551" s="39" t="s">
        <v>57</v>
      </c>
    </row>
    <row r="552" spans="1:27" x14ac:dyDescent="0.25">
      <c r="A552" s="42" t="str">
        <f>HYPERLINK("Structures\MMV1529984.png","MMV1529984")</f>
        <v>MMV1529984</v>
      </c>
      <c r="B552" t="s">
        <v>2205</v>
      </c>
      <c r="C552" t="s">
        <v>2206</v>
      </c>
      <c r="D552" t="s">
        <v>2207</v>
      </c>
      <c r="E552">
        <v>433.83</v>
      </c>
      <c r="F552" s="41">
        <v>0.58620689655172409</v>
      </c>
      <c r="G552">
        <v>6</v>
      </c>
      <c r="H552">
        <v>4</v>
      </c>
      <c r="I552">
        <v>0</v>
      </c>
      <c r="J552">
        <v>62.45</v>
      </c>
      <c r="K552">
        <v>-1</v>
      </c>
      <c r="L552">
        <v>5.77</v>
      </c>
      <c r="M552">
        <v>-6.68</v>
      </c>
      <c r="N552">
        <v>7.29</v>
      </c>
      <c r="O552" t="s">
        <v>2204</v>
      </c>
      <c r="P552" s="36">
        <f>IF(E552&lt;'Parameters for scoring'!O$9,1,0)+IF(E552&lt;'Parameters for scoring'!O$11,-1,0)+IF(E552&lt;'Parameters for scoring'!O$8,1,0)+IF(E552&lt;'Parameters for scoring'!O$12,-1,0)+IF(E552&lt;'Parameters for scoring'!O$7,1,0)+IF(E552&lt;'Parameters for scoring'!O$13,-2,0)+IF(E552&gt;'Parameters for scoring'!O$7,-1,0)</f>
        <v>2</v>
      </c>
      <c r="Q552" s="36">
        <f>IF(F552&lt;'Parameters for scoring'!P$9,1,0)+IF(F552&lt;'Parameters for scoring'!P$11,-1,0)+IF(F552&lt;'Parameters for scoring'!P$8,1,0)+IF(F552&lt;'Parameters for scoring'!P$12,-1,0)+IF(F552&lt;'Parameters for scoring'!P$7,1,0)+IF(F552&lt;'Parameters for scoring'!P$12,-2,0)+IF(F552&gt;'Parameters for scoring'!P$7,-1,0)</f>
        <v>1</v>
      </c>
      <c r="R552" s="36">
        <f>IF(G552='Parameters for scoring'!$U$8,3,0)+IF(G552='Parameters for scoring'!$U$7,2,0)+IF(G552='Parameters for scoring'!$U$10, 1,0)+IF(G552='Parameters for scoring'!$U$9,2,0)+IF(G552='Parameters for scoring'!$U$6,1,0)+IF(G552&gt;'Parameters for scoring'!$U$6,-1,0)+IF(G552&lt;'[1]Parameters for scoring'!$U$10,-1,0)</f>
        <v>2</v>
      </c>
      <c r="S552" s="36">
        <f>IF(H552='Parameters for scoring'!V$8,3,0)+IF(H552='Parameters for scoring'!V$7,2,0)+IF(H552='Parameters for scoring'!V$9,2,0)+IF(H552='Parameters for scoring'!V$6,1,0)+IF(H552='Parameters for scoring'!V$10,1,0)+IF(H552&gt;'Parameters for scoring'!V$6,-1,0)</f>
        <v>1</v>
      </c>
      <c r="T552" s="36">
        <f>IF(I552='Parameters for scoring'!W$8,3,0)+IF(I552='Parameters for scoring'!W$7,2,0)+IF(I552='Parameters for scoring'!W$6,1,0)+IF(I552&gt;'Parameters for scoring'!W$6,-1,0)</f>
        <v>3</v>
      </c>
      <c r="U552" s="36">
        <f>IF(J552&lt;'Parameters for scoring'!Q$9,1,0)+IF(J552&lt;'Parameters for scoring'!Q$11,-1,0)+IF(J552&lt;'Parameters for scoring'!Q$8,1,0)+IF(J552&lt;'Parameters for scoring'!Q$11,-1,0)+IF(J552&lt;'Parameters for scoring'!Q$7,1,0)+IF(J552&lt;'Parameters for scoring'!Q$11,-2,0)+IF(J552&gt;'Parameters for scoring'!Q$7,-1,0)</f>
        <v>3</v>
      </c>
      <c r="V552" s="36">
        <f>IF(K552=-1, 2,0)+IF(K552=0,3,0)+IF(K552=1, -2,0)+IF(K552&gt;1,-3,0)+IF(K552=-2, 1,0)+IF(K552&lt;-2, -1,0)</f>
        <v>2</v>
      </c>
      <c r="W552" s="36">
        <f>IF(L552&lt;'Parameters for scoring'!R$9,1,0)+IF(L552&lt;'Parameters for scoring'!R$11,-1,0)+IF(L552&lt;'Parameters for scoring'!R$8,1,0)+IF(L552&lt;'Parameters for scoring'!R$12,-1,0)+IF(L552&lt;'Parameters for scoring'!R$7,1,0)+IF(L552&lt;'Parameters for scoring'!R$13,-2,0)+IF(L552&gt;'Parameters for scoring'!R$7,-1,0)</f>
        <v>2</v>
      </c>
      <c r="X552" s="36">
        <f>IF(M552&lt;'Parameters for scoring'!S$9,1,0)+IF(M552&lt;'Parameters for scoring'!S$11,-1,0)+IF(M552&lt;'Parameters for scoring'!S$8,1,0)+IF(M552&lt;'Parameters for scoring'!S$12,-1,0)+IF(M552&lt;'Parameters for scoring'!S$7,1,0)+IF(M552&lt;'Parameters for scoring'!S$13,-2,0)+IF(M552&gt;'Parameters for scoring'!S$7,-1,0)</f>
        <v>1</v>
      </c>
      <c r="Y552" s="36">
        <f>IF(N552&lt;'Parameters for scoring'!T$9,1,0)+IF(N552&lt;'Parameters for scoring'!T$11,-1,0)+IF(N552&lt;'Parameters for scoring'!T$8,1,0)+IF(N552&lt;'Parameters for scoring'!T$12,-1,0)+IF(N552&lt;'Parameters for scoring'!T$7,1,0)+IF(N552&lt;'Parameters for scoring'!T$13,-2,0)+IF(N552&gt;'Parameters for scoring'!T$7,-1,0)</f>
        <v>1</v>
      </c>
      <c r="Z552" s="36">
        <f>SUM(P552:U552)/2+V552+SUM(W552:X552)/2+Y552</f>
        <v>10.5</v>
      </c>
      <c r="AA552" s="39" t="s">
        <v>57</v>
      </c>
    </row>
    <row r="553" spans="1:27" x14ac:dyDescent="0.25">
      <c r="A553" s="42" t="str">
        <f>HYPERLINK("Structures\MMV1013788.png","MMV1013788")</f>
        <v>MMV1013788</v>
      </c>
      <c r="B553" t="s">
        <v>2209</v>
      </c>
      <c r="C553" t="s">
        <v>2210</v>
      </c>
      <c r="D553" t="s">
        <v>2211</v>
      </c>
      <c r="E553">
        <v>373.5</v>
      </c>
      <c r="F553" s="41">
        <v>0.5714285714285714</v>
      </c>
      <c r="G553">
        <v>6</v>
      </c>
      <c r="H553">
        <v>2</v>
      </c>
      <c r="I553">
        <v>2</v>
      </c>
      <c r="J553">
        <v>36.78</v>
      </c>
      <c r="K553">
        <v>1</v>
      </c>
      <c r="L553">
        <v>4.12</v>
      </c>
      <c r="M553">
        <v>-5.1100000000000003</v>
      </c>
      <c r="N553">
        <v>4.33</v>
      </c>
      <c r="O553" t="s">
        <v>2208</v>
      </c>
      <c r="P553" s="36">
        <f>IF(E553&lt;'Parameters for scoring'!O$9,1,0)+IF(E553&lt;'Parameters for scoring'!O$11,-1,0)+IF(E553&lt;'Parameters for scoring'!O$8,1,0)+IF(E553&lt;'Parameters for scoring'!O$12,-1,0)+IF(E553&lt;'Parameters for scoring'!O$7,1,0)+IF(E553&lt;'Parameters for scoring'!O$13,-2,0)+IF(E553&gt;'Parameters for scoring'!O$7,-1,0)</f>
        <v>3</v>
      </c>
      <c r="Q553" s="36">
        <f>IF(F553&lt;'Parameters for scoring'!P$9,1,0)+IF(F553&lt;'Parameters for scoring'!P$11,-1,0)+IF(F553&lt;'Parameters for scoring'!P$8,1,0)+IF(F553&lt;'Parameters for scoring'!P$12,-1,0)+IF(F553&lt;'Parameters for scoring'!P$7,1,0)+IF(F553&lt;'Parameters for scoring'!P$12,-2,0)+IF(F553&gt;'Parameters for scoring'!P$7,-1,0)</f>
        <v>1</v>
      </c>
      <c r="R553" s="36">
        <f>IF(G553='Parameters for scoring'!$U$8,3,0)+IF(G553='Parameters for scoring'!$U$7,2,0)+IF(G553='Parameters for scoring'!$U$10, 1,0)+IF(G553='Parameters for scoring'!$U$9,2,0)+IF(G553='Parameters for scoring'!$U$6,1,0)+IF(G553&gt;'Parameters for scoring'!$U$6,-1,0)+IF(G553&lt;'[1]Parameters for scoring'!$U$10,-1,0)</f>
        <v>2</v>
      </c>
      <c r="S553" s="36">
        <f>IF(H553='Parameters for scoring'!V$8,3,0)+IF(H553='Parameters for scoring'!V$7,2,0)+IF(H553='Parameters for scoring'!V$9,2,0)+IF(H553='Parameters for scoring'!V$6,1,0)+IF(H553='Parameters for scoring'!V$10,1,0)+IF(H553&gt;'Parameters for scoring'!V$6,-1,0)</f>
        <v>3</v>
      </c>
      <c r="T553" s="36">
        <f>IF(I553='Parameters for scoring'!W$8,3,0)+IF(I553='Parameters for scoring'!W$7,2,0)+IF(I553='Parameters for scoring'!W$6,1,0)+IF(I553&gt;'Parameters for scoring'!W$6,-1,0)</f>
        <v>1</v>
      </c>
      <c r="U553" s="36">
        <f>IF(J553&lt;'Parameters for scoring'!Q$9,1,0)+IF(J553&lt;'Parameters for scoring'!Q$11,-1,0)+IF(J553&lt;'Parameters for scoring'!Q$8,1,0)+IF(J553&lt;'Parameters for scoring'!Q$11,-1,0)+IF(J553&lt;'Parameters for scoring'!Q$7,1,0)+IF(J553&lt;'Parameters for scoring'!Q$11,-2,0)+IF(J553&gt;'Parameters for scoring'!Q$7,-1,0)</f>
        <v>3</v>
      </c>
      <c r="V553" s="36">
        <f>IF(K553=-1, 2,0)+IF(K553=0,3,0)+IF(K553=1, -2,0)+IF(K553&gt;1,-3,0)+IF(K553=-2, 1,0)+IF(K553&lt;-2, -1,0)</f>
        <v>-2</v>
      </c>
      <c r="W553" s="36">
        <f>IF(L553&lt;'Parameters for scoring'!R$9,1,0)+IF(L553&lt;'Parameters for scoring'!R$11,-1,0)+IF(L553&lt;'Parameters for scoring'!R$8,1,0)+IF(L553&lt;'Parameters for scoring'!R$12,-1,0)+IF(L553&lt;'Parameters for scoring'!R$7,1,0)+IF(L553&lt;'Parameters for scoring'!R$13,-2,0)+IF(L553&gt;'Parameters for scoring'!R$7,-1,0)</f>
        <v>3</v>
      </c>
      <c r="X553" s="36">
        <f>IF(M553&lt;'Parameters for scoring'!S$9,1,0)+IF(M553&lt;'Parameters for scoring'!S$11,-1,0)+IF(M553&lt;'Parameters for scoring'!S$8,1,0)+IF(M553&lt;'Parameters for scoring'!S$12,-1,0)+IF(M553&lt;'Parameters for scoring'!S$7,1,0)+IF(M553&lt;'Parameters for scoring'!S$13,-2,0)+IF(M553&gt;'Parameters for scoring'!S$7,-1,0)</f>
        <v>3</v>
      </c>
      <c r="Y553" s="36">
        <f>IF(N553&lt;'Parameters for scoring'!T$9,1,0)+IF(N553&lt;'Parameters for scoring'!T$11,-1,0)+IF(N553&lt;'Parameters for scoring'!T$8,1,0)+IF(N553&lt;'Parameters for scoring'!T$12,-1,0)+IF(N553&lt;'Parameters for scoring'!T$7,1,0)+IF(N553&lt;'Parameters for scoring'!T$13,-2,0)+IF(N553&gt;'Parameters for scoring'!T$7,-1,0)</f>
        <v>3</v>
      </c>
      <c r="Z553" s="36">
        <f>SUM(P553:U553)/2+V553+SUM(W553:X553)/2+Y553</f>
        <v>10.5</v>
      </c>
      <c r="AA553" s="39" t="s">
        <v>57</v>
      </c>
    </row>
    <row r="554" spans="1:27" x14ac:dyDescent="0.25">
      <c r="A554" s="42" t="str">
        <f>HYPERLINK("Structures\MMV1478548.png","MMV1478548")</f>
        <v>MMV1478548</v>
      </c>
      <c r="B554" t="s">
        <v>2247</v>
      </c>
      <c r="C554" t="s">
        <v>2248</v>
      </c>
      <c r="D554" t="s">
        <v>1021</v>
      </c>
      <c r="E554">
        <v>310.40100000000001</v>
      </c>
      <c r="F554" s="17">
        <v>0.47826086956521741</v>
      </c>
      <c r="G554">
        <v>5</v>
      </c>
      <c r="H554">
        <v>3</v>
      </c>
      <c r="I554">
        <v>2</v>
      </c>
      <c r="J554">
        <v>66.290000000000006</v>
      </c>
      <c r="K554">
        <v>1</v>
      </c>
      <c r="L554">
        <v>1.91</v>
      </c>
      <c r="M554">
        <v>-2.19</v>
      </c>
      <c r="N554">
        <v>3.24</v>
      </c>
      <c r="O554" t="s">
        <v>2246</v>
      </c>
      <c r="P554" s="36">
        <f>IF(E554&lt;'Parameters for scoring'!O$9,1,0)+IF(E554&lt;'Parameters for scoring'!O$11,-1,0)+IF(E554&lt;'Parameters for scoring'!O$8,1,0)+IF(E554&lt;'Parameters for scoring'!O$12,-1,0)+IF(E554&lt;'Parameters for scoring'!O$7,1,0)+IF(E554&lt;'Parameters for scoring'!O$13,-2,0)+IF(E554&gt;'Parameters for scoring'!O$7,-1,0)</f>
        <v>3</v>
      </c>
      <c r="Q554" s="36">
        <f>IF(F554&lt;'Parameters for scoring'!P$9,1,0)+IF(F554&lt;'Parameters for scoring'!P$11,-1,0)+IF(F554&lt;'Parameters for scoring'!P$8,1,0)+IF(F554&lt;'Parameters for scoring'!P$12,-1,0)+IF(F554&lt;'Parameters for scoring'!P$7,1,0)+IF(F554&lt;'Parameters for scoring'!P$12,-2,0)+IF(F554&gt;'Parameters for scoring'!P$7,-1,0)</f>
        <v>2</v>
      </c>
      <c r="R554" s="36">
        <f>IF(G554='Parameters for scoring'!$U$8,3,0)+IF(G554='Parameters for scoring'!$U$7,2,0)+IF(G554='Parameters for scoring'!$U$10, 1,0)+IF(G554='Parameters for scoring'!$U$9,2,0)+IF(G554='Parameters for scoring'!$U$6,1,0)+IF(G554&gt;'Parameters for scoring'!$U$6,-1,0)+IF(G554&lt;'[1]Parameters for scoring'!$U$10,-1,0)</f>
        <v>3</v>
      </c>
      <c r="S554" s="36">
        <f>IF(H554='Parameters for scoring'!V$8,3,0)+IF(H554='Parameters for scoring'!V$7,2,0)+IF(H554='Parameters for scoring'!V$9,2,0)+IF(H554='Parameters for scoring'!V$6,1,0)+IF(H554='Parameters for scoring'!V$10,1,0)+IF(H554&gt;'Parameters for scoring'!V$6,-1,0)</f>
        <v>2</v>
      </c>
      <c r="T554" s="36">
        <f>IF(I554='Parameters for scoring'!W$8,3,0)+IF(I554='Parameters for scoring'!W$7,2,0)+IF(I554='Parameters for scoring'!W$6,1,0)+IF(I554&gt;'Parameters for scoring'!W$6,-1,0)</f>
        <v>1</v>
      </c>
      <c r="U554" s="36">
        <f>IF(J554&lt;'Parameters for scoring'!Q$9,1,0)+IF(J554&lt;'Parameters for scoring'!Q$11,-1,0)+IF(J554&lt;'Parameters for scoring'!Q$8,1,0)+IF(J554&lt;'Parameters for scoring'!Q$11,-1,0)+IF(J554&lt;'Parameters for scoring'!Q$7,1,0)+IF(J554&lt;'Parameters for scoring'!Q$11,-2,0)+IF(J554&gt;'Parameters for scoring'!Q$7,-1,0)</f>
        <v>3</v>
      </c>
      <c r="V554" s="36">
        <f>IF(K554=-1, 2,0)+IF(K554=0,3,0)+IF(K554=1, -2,0)+IF(K554&gt;1,-3,0)+IF(K554=-2, 1,0)+IF(K554&lt;-2, -1,0)</f>
        <v>-2</v>
      </c>
      <c r="W554" s="36">
        <f>IF(L554&lt;'Parameters for scoring'!R$9,1,0)+IF(L554&lt;'Parameters for scoring'!R$11,-1,0)+IF(L554&lt;'Parameters for scoring'!R$8,1,0)+IF(L554&lt;'Parameters for scoring'!R$12,-1,0)+IF(L554&lt;'Parameters for scoring'!R$7,1,0)+IF(L554&lt;'Parameters for scoring'!R$13,-2,0)+IF(L554&gt;'Parameters for scoring'!R$7,-1,0)</f>
        <v>3</v>
      </c>
      <c r="X554" s="36">
        <f>IF(M554&lt;'Parameters for scoring'!S$9,1,0)+IF(M554&lt;'Parameters for scoring'!S$11,-1,0)+IF(M554&lt;'Parameters for scoring'!S$8,1,0)+IF(M554&lt;'Parameters for scoring'!S$12,-1,0)+IF(M554&lt;'Parameters for scoring'!S$7,1,0)+IF(M554&lt;'Parameters for scoring'!S$13,-2,0)+IF(M554&gt;'Parameters for scoring'!S$7,-1,0)</f>
        <v>2</v>
      </c>
      <c r="Y554" s="36">
        <f>IF(N554&lt;'Parameters for scoring'!T$9,1,0)+IF(N554&lt;'Parameters for scoring'!T$11,-1,0)+IF(N554&lt;'Parameters for scoring'!T$8,1,0)+IF(N554&lt;'Parameters for scoring'!T$12,-1,0)+IF(N554&lt;'Parameters for scoring'!T$7,1,0)+IF(N554&lt;'Parameters for scoring'!T$13,-2,0)+IF(N554&gt;'Parameters for scoring'!T$7,-1,0)</f>
        <v>3</v>
      </c>
      <c r="Z554" s="36">
        <f>SUM(P554:U554)/2+V554+SUM(W554:X554)/2+Y554</f>
        <v>10.5</v>
      </c>
      <c r="AA554" s="39" t="s">
        <v>57</v>
      </c>
    </row>
    <row r="555" spans="1:27" x14ac:dyDescent="0.25">
      <c r="A555" s="42" t="str">
        <f>HYPERLINK("Structures\MMV1462370.png","MMV1462370")</f>
        <v>MMV1462370</v>
      </c>
      <c r="B555" t="s">
        <v>2220</v>
      </c>
      <c r="C555" t="s">
        <v>2221</v>
      </c>
      <c r="D555" t="s">
        <v>2222</v>
      </c>
      <c r="E555">
        <v>268.35000000000002</v>
      </c>
      <c r="F555" s="41">
        <v>1</v>
      </c>
      <c r="G555">
        <v>1</v>
      </c>
      <c r="H555">
        <v>2</v>
      </c>
      <c r="I555">
        <v>0</v>
      </c>
      <c r="J555">
        <v>25.78</v>
      </c>
      <c r="K555">
        <v>0</v>
      </c>
      <c r="L555">
        <v>4.66</v>
      </c>
      <c r="M555">
        <v>-4.8600000000000003</v>
      </c>
      <c r="N555">
        <v>4.66</v>
      </c>
      <c r="O555" t="s">
        <v>2219</v>
      </c>
      <c r="P555" s="36">
        <f>IF(E555&lt;'Parameters for scoring'!O$9,1,0)+IF(E555&lt;'Parameters for scoring'!O$11,-1,0)+IF(E555&lt;'Parameters for scoring'!O$8,1,0)+IF(E555&lt;'Parameters for scoring'!O$12,-1,0)+IF(E555&lt;'Parameters for scoring'!O$7,1,0)+IF(E555&lt;'Parameters for scoring'!O$13,-2,0)+IF(E555&gt;'Parameters for scoring'!O$7,-1,0)</f>
        <v>3</v>
      </c>
      <c r="Q555" s="36">
        <f>IF(F555&lt;'Parameters for scoring'!P$9,1,0)+IF(F555&lt;'Parameters for scoring'!P$11,-1,0)+IF(F555&lt;'Parameters for scoring'!P$8,1,0)+IF(F555&lt;'Parameters for scoring'!P$12,-1,0)+IF(F555&lt;'Parameters for scoring'!P$7,1,0)+IF(F555&lt;'Parameters for scoring'!P$12,-2,0)+IF(F555&gt;'Parameters for scoring'!P$7,-1,0)</f>
        <v>-1</v>
      </c>
      <c r="R555" s="36">
        <f>IF(G555='Parameters for scoring'!$U$8,3,0)+IF(G555='Parameters for scoring'!$U$7,2,0)+IF(G555='Parameters for scoring'!$U$10, 1,0)+IF(G555='Parameters for scoring'!$U$9,2,0)+IF(G555='Parameters for scoring'!$U$6,1,0)+IF(G555&gt;'Parameters for scoring'!$U$6,-1,0)+IF(G555&lt;'[1]Parameters for scoring'!$U$10,-1,0)</f>
        <v>-1</v>
      </c>
      <c r="S555" s="36">
        <f>IF(H555='Parameters for scoring'!V$8,3,0)+IF(H555='Parameters for scoring'!V$7,2,0)+IF(H555='Parameters for scoring'!V$9,2,0)+IF(H555='Parameters for scoring'!V$6,1,0)+IF(H555='Parameters for scoring'!V$10,1,0)+IF(H555&gt;'Parameters for scoring'!V$6,-1,0)</f>
        <v>3</v>
      </c>
      <c r="T555" s="36">
        <f>IF(I555='Parameters for scoring'!W$8,3,0)+IF(I555='Parameters for scoring'!W$7,2,0)+IF(I555='Parameters for scoring'!W$6,1,0)+IF(I555&gt;'Parameters for scoring'!W$6,-1,0)</f>
        <v>3</v>
      </c>
      <c r="U555" s="36">
        <f>IF(J555&lt;'Parameters for scoring'!Q$9,1,0)+IF(J555&lt;'Parameters for scoring'!Q$11,-1,0)+IF(J555&lt;'Parameters for scoring'!Q$8,1,0)+IF(J555&lt;'Parameters for scoring'!Q$11,-1,0)+IF(J555&lt;'Parameters for scoring'!Q$7,1,0)+IF(J555&lt;'Parameters for scoring'!Q$11,-2,0)+IF(J555&gt;'Parameters for scoring'!Q$7,-1,0)</f>
        <v>-1</v>
      </c>
      <c r="V555" s="36">
        <f>IF(K555=-1, 2,0)+IF(K555=0,3,0)+IF(K555=1, -2,0)+IF(K555&gt;1,-3,0)+IF(K555=-2, 1,0)+IF(K555&lt;-2, -1,0)</f>
        <v>3</v>
      </c>
      <c r="W555" s="36">
        <f>IF(L555&lt;'Parameters for scoring'!R$9,1,0)+IF(L555&lt;'Parameters for scoring'!R$11,-1,0)+IF(L555&lt;'Parameters for scoring'!R$8,1,0)+IF(L555&lt;'Parameters for scoring'!R$12,-1,0)+IF(L555&lt;'Parameters for scoring'!R$7,1,0)+IF(L555&lt;'Parameters for scoring'!R$13,-2,0)+IF(L555&gt;'Parameters for scoring'!R$7,-1,0)</f>
        <v>2</v>
      </c>
      <c r="X555" s="36">
        <f>IF(M555&lt;'Parameters for scoring'!S$9,1,0)+IF(M555&lt;'Parameters for scoring'!S$11,-1,0)+IF(M555&lt;'Parameters for scoring'!S$8,1,0)+IF(M555&lt;'Parameters for scoring'!S$12,-1,0)+IF(M555&lt;'Parameters for scoring'!S$7,1,0)+IF(M555&lt;'Parameters for scoring'!S$13,-2,0)+IF(M555&gt;'Parameters for scoring'!S$7,-1,0)</f>
        <v>3</v>
      </c>
      <c r="Y555" s="36">
        <f>IF(N555&lt;'Parameters for scoring'!T$9,1,0)+IF(N555&lt;'Parameters for scoring'!T$11,-1,0)+IF(N555&lt;'Parameters for scoring'!T$8,1,0)+IF(N555&lt;'Parameters for scoring'!T$12,-1,0)+IF(N555&lt;'Parameters for scoring'!T$7,1,0)+IF(N555&lt;'Parameters for scoring'!T$13,-2,0)+IF(N555&gt;'Parameters for scoring'!T$7,-1,0)</f>
        <v>2</v>
      </c>
      <c r="Z555" s="36">
        <f>SUM(P555:U555)/2+V555+SUM(W555:X555)/2+Y555</f>
        <v>10.5</v>
      </c>
      <c r="AA555" s="39" t="s">
        <v>57</v>
      </c>
    </row>
    <row r="556" spans="1:27" x14ac:dyDescent="0.25">
      <c r="A556" s="42" t="str">
        <f>HYPERLINK("Structures\MMV1006936.png","MMV1006936")</f>
        <v>MMV1006936</v>
      </c>
      <c r="B556" t="s">
        <v>2136</v>
      </c>
      <c r="C556" t="s">
        <v>2137</v>
      </c>
      <c r="D556" t="s">
        <v>2138</v>
      </c>
      <c r="E556">
        <v>378.41</v>
      </c>
      <c r="F556" s="17">
        <v>0.66666666666666663</v>
      </c>
      <c r="G556">
        <v>5</v>
      </c>
      <c r="H556">
        <v>8</v>
      </c>
      <c r="I556">
        <v>0</v>
      </c>
      <c r="J556">
        <v>118.19</v>
      </c>
      <c r="K556">
        <v>-1</v>
      </c>
      <c r="L556">
        <v>2.1</v>
      </c>
      <c r="M556" s="40">
        <v>0</v>
      </c>
      <c r="N556">
        <v>1.1200000000000001</v>
      </c>
      <c r="O556" t="s">
        <v>2135</v>
      </c>
      <c r="P556" s="36">
        <f>IF(E556&lt;'Parameters for scoring'!O$9,1,0)+IF(E556&lt;'Parameters for scoring'!O$11,-1,0)+IF(E556&lt;'Parameters for scoring'!O$8,1,0)+IF(E556&lt;'Parameters for scoring'!O$12,-1,0)+IF(E556&lt;'Parameters for scoring'!O$7,1,0)+IF(E556&lt;'Parameters for scoring'!O$13,-2,0)+IF(E556&gt;'Parameters for scoring'!O$7,-1,0)</f>
        <v>3</v>
      </c>
      <c r="Q556" s="36">
        <f>IF(F556&lt;'Parameters for scoring'!P$9,1,0)+IF(F556&lt;'Parameters for scoring'!P$11,-1,0)+IF(F556&lt;'Parameters for scoring'!P$8,1,0)+IF(F556&lt;'Parameters for scoring'!P$12,-1,0)+IF(F556&lt;'Parameters for scoring'!P$7,1,0)+IF(F556&lt;'Parameters for scoring'!P$12,-2,0)+IF(F556&gt;'Parameters for scoring'!P$7,-1,0)</f>
        <v>-1</v>
      </c>
      <c r="R556" s="36">
        <f>IF(G556='Parameters for scoring'!$U$8,3,0)+IF(G556='Parameters for scoring'!$U$7,2,0)+IF(G556='Parameters for scoring'!$U$10, 1,0)+IF(G556='Parameters for scoring'!$U$9,2,0)+IF(G556='Parameters for scoring'!$U$6,1,0)+IF(G556&gt;'Parameters for scoring'!$U$6,-1,0)+IF(G556&lt;'[1]Parameters for scoring'!$U$10,-1,0)</f>
        <v>3</v>
      </c>
      <c r="S556" s="36">
        <f>IF(H556='Parameters for scoring'!V$8,3,0)+IF(H556='Parameters for scoring'!V$7,2,0)+IF(H556='Parameters for scoring'!V$9,2,0)+IF(H556='Parameters for scoring'!V$6,1,0)+IF(H556='Parameters for scoring'!V$10,1,0)+IF(H556&gt;'Parameters for scoring'!V$6,-1,0)</f>
        <v>-1</v>
      </c>
      <c r="T556" s="36">
        <f>IF(I556='Parameters for scoring'!W$8,3,0)+IF(I556='Parameters for scoring'!W$7,2,0)+IF(I556='Parameters for scoring'!W$6,1,0)+IF(I556&gt;'Parameters for scoring'!W$6,-1,0)</f>
        <v>3</v>
      </c>
      <c r="U556" s="36">
        <f>IF(J556&lt;'Parameters for scoring'!Q$9,1,0)+IF(J556&lt;'Parameters for scoring'!Q$11,-1,0)+IF(J556&lt;'Parameters for scoring'!Q$8,1,0)+IF(J556&lt;'Parameters for scoring'!Q$11,-1,0)+IF(J556&lt;'Parameters for scoring'!Q$7,1,0)+IF(J556&lt;'Parameters for scoring'!Q$11,-2,0)+IF(J556&gt;'Parameters for scoring'!Q$7,-1,0)</f>
        <v>2</v>
      </c>
      <c r="V556" s="36">
        <f>IF(K556=-1, 2,0)+IF(K556=0,3,0)+IF(K556=1, -2,0)+IF(K556&gt;1,-3,0)+IF(K556=-2, 1,0)+IF(K556&lt;-2, -1,0)</f>
        <v>2</v>
      </c>
      <c r="W556" s="36">
        <f>IF(L556&lt;'Parameters for scoring'!R$9,1,0)+IF(L556&lt;'Parameters for scoring'!R$11,-1,0)+IF(L556&lt;'Parameters for scoring'!R$8,1,0)+IF(L556&lt;'Parameters for scoring'!R$12,-1,0)+IF(L556&lt;'Parameters for scoring'!R$7,1,0)+IF(L556&lt;'Parameters for scoring'!R$13,-2,0)+IF(L556&gt;'Parameters for scoring'!R$7,-1,0)</f>
        <v>3</v>
      </c>
      <c r="X556" s="36">
        <f>IF(M556&lt;'Parameters for scoring'!S$9,1,0)+IF(M556&lt;'Parameters for scoring'!S$11,-1,0)+IF(M556&lt;'Parameters for scoring'!S$8,1,0)+IF(M556&lt;'Parameters for scoring'!S$12,-1,0)+IF(M556&lt;'Parameters for scoring'!S$7,1,0)+IF(M556&lt;'Parameters for scoring'!S$13,-2,0)+IF(M556&gt;'Parameters for scoring'!S$7,-1,0)</f>
        <v>0</v>
      </c>
      <c r="Y556" s="36">
        <f>IF(N556&lt;'Parameters for scoring'!T$9,1,0)+IF(N556&lt;'Parameters for scoring'!T$11,-1,0)+IF(N556&lt;'Parameters for scoring'!T$8,1,0)+IF(N556&lt;'Parameters for scoring'!T$12,-1,0)+IF(N556&lt;'Parameters for scoring'!T$7,1,0)+IF(N556&lt;'Parameters for scoring'!T$13,-2,0)+IF(N556&gt;'Parameters for scoring'!T$7,-1,0)</f>
        <v>2</v>
      </c>
      <c r="Z556" s="36">
        <f>SUM(P556:U556)/2+V556+SUM(W556:X556)/2+Y556</f>
        <v>10</v>
      </c>
      <c r="AA556" s="39" t="s">
        <v>57</v>
      </c>
    </row>
    <row r="557" spans="1:27" x14ac:dyDescent="0.25">
      <c r="A557" s="42" t="str">
        <f>HYPERLINK("Structures\MMV1187778.png","MMV1187778")</f>
        <v>MMV1187778</v>
      </c>
      <c r="B557" t="s">
        <v>2060</v>
      </c>
      <c r="C557" t="s">
        <v>2061</v>
      </c>
      <c r="D557" t="s">
        <v>2062</v>
      </c>
      <c r="E557">
        <v>345.38</v>
      </c>
      <c r="F557" s="41">
        <v>0.92</v>
      </c>
      <c r="G557">
        <v>2</v>
      </c>
      <c r="H557">
        <v>4</v>
      </c>
      <c r="I557">
        <v>1</v>
      </c>
      <c r="J557">
        <v>64.11</v>
      </c>
      <c r="K557">
        <v>0</v>
      </c>
      <c r="L557">
        <v>5.63</v>
      </c>
      <c r="M557">
        <v>-6.74</v>
      </c>
      <c r="N557">
        <v>5.63</v>
      </c>
      <c r="O557" t="s">
        <v>2059</v>
      </c>
      <c r="P557" s="36">
        <f>IF(E557&lt;'Parameters for scoring'!O$9,1,0)+IF(E557&lt;'Parameters for scoring'!O$11,-1,0)+IF(E557&lt;'Parameters for scoring'!O$8,1,0)+IF(E557&lt;'Parameters for scoring'!O$12,-1,0)+IF(E557&lt;'Parameters for scoring'!O$7,1,0)+IF(E557&lt;'Parameters for scoring'!O$13,-2,0)+IF(E557&gt;'Parameters for scoring'!O$7,-1,0)</f>
        <v>3</v>
      </c>
      <c r="Q557" s="36">
        <f>IF(F557&lt;'Parameters for scoring'!P$9,1,0)+IF(F557&lt;'Parameters for scoring'!P$11,-1,0)+IF(F557&lt;'Parameters for scoring'!P$8,1,0)+IF(F557&lt;'Parameters for scoring'!P$12,-1,0)+IF(F557&lt;'Parameters for scoring'!P$7,1,0)+IF(F557&lt;'Parameters for scoring'!P$12,-2,0)+IF(F557&gt;'Parameters for scoring'!P$7,-1,0)</f>
        <v>-1</v>
      </c>
      <c r="R557" s="36">
        <f>IF(G557='Parameters for scoring'!$U$8,3,0)+IF(G557='Parameters for scoring'!$U$7,2,0)+IF(G557='Parameters for scoring'!$U$10, 1,0)+IF(G557='Parameters for scoring'!$U$9,2,0)+IF(G557='Parameters for scoring'!$U$6,1,0)+IF(G557&gt;'Parameters for scoring'!$U$6,-1,0)+IF(G557&lt;'[1]Parameters for scoring'!$U$10,-1,0)</f>
        <v>-1</v>
      </c>
      <c r="S557" s="36">
        <f>IF(H557='Parameters for scoring'!V$8,3,0)+IF(H557='Parameters for scoring'!V$7,2,0)+IF(H557='Parameters for scoring'!V$9,2,0)+IF(H557='Parameters for scoring'!V$6,1,0)+IF(H557='Parameters for scoring'!V$10,1,0)+IF(H557&gt;'Parameters for scoring'!V$6,-1,0)</f>
        <v>1</v>
      </c>
      <c r="T557" s="36">
        <f>IF(I557='Parameters for scoring'!W$8,3,0)+IF(I557='Parameters for scoring'!W$7,2,0)+IF(I557='Parameters for scoring'!W$6,1,0)+IF(I557&gt;'Parameters for scoring'!W$6,-1,0)</f>
        <v>2</v>
      </c>
      <c r="U557" s="36">
        <f>IF(J557&lt;'Parameters for scoring'!Q$9,1,0)+IF(J557&lt;'Parameters for scoring'!Q$11,-1,0)+IF(J557&lt;'Parameters for scoring'!Q$8,1,0)+IF(J557&lt;'Parameters for scoring'!Q$11,-1,0)+IF(J557&lt;'Parameters for scoring'!Q$7,1,0)+IF(J557&lt;'Parameters for scoring'!Q$11,-2,0)+IF(J557&gt;'Parameters for scoring'!Q$7,-1,0)</f>
        <v>3</v>
      </c>
      <c r="V557" s="36">
        <f>IF(K557=-1, 2,0)+IF(K557=0,3,0)+IF(K557=1, -2,0)+IF(K557&gt;1,-3,0)+IF(K557=-2, 1,0)+IF(K557&lt;-2, -1,0)</f>
        <v>3</v>
      </c>
      <c r="W557" s="36">
        <f>IF(L557&lt;'Parameters for scoring'!R$9,1,0)+IF(L557&lt;'Parameters for scoring'!R$11,-1,0)+IF(L557&lt;'Parameters for scoring'!R$8,1,0)+IF(L557&lt;'Parameters for scoring'!R$12,-1,0)+IF(L557&lt;'Parameters for scoring'!R$7,1,0)+IF(L557&lt;'Parameters for scoring'!R$13,-2,0)+IF(L557&gt;'Parameters for scoring'!R$7,-1,0)</f>
        <v>2</v>
      </c>
      <c r="X557" s="36">
        <f>IF(M557&lt;'Parameters for scoring'!S$9,1,0)+IF(M557&lt;'Parameters for scoring'!S$11,-1,0)+IF(M557&lt;'Parameters for scoring'!S$8,1,0)+IF(M557&lt;'Parameters for scoring'!S$12,-1,0)+IF(M557&lt;'Parameters for scoring'!S$7,1,0)+IF(M557&lt;'Parameters for scoring'!S$13,-2,0)+IF(M557&gt;'Parameters for scoring'!S$7,-1,0)</f>
        <v>1</v>
      </c>
      <c r="Y557" s="36">
        <f>IF(N557&lt;'Parameters for scoring'!T$9,1,0)+IF(N557&lt;'Parameters for scoring'!T$11,-1,0)+IF(N557&lt;'Parameters for scoring'!T$8,1,0)+IF(N557&lt;'Parameters for scoring'!T$12,-1,0)+IF(N557&lt;'Parameters for scoring'!T$7,1,0)+IF(N557&lt;'Parameters for scoring'!T$13,-2,0)+IF(N557&gt;'Parameters for scoring'!T$7,-1,0)</f>
        <v>2</v>
      </c>
      <c r="Z557" s="36">
        <f>SUM(P557:U557)/2+V557+SUM(W557:X557)/2+Y557</f>
        <v>10</v>
      </c>
      <c r="AA557" s="39" t="s">
        <v>57</v>
      </c>
    </row>
    <row r="558" spans="1:27" x14ac:dyDescent="0.25">
      <c r="A558" s="42" t="str">
        <f>HYPERLINK("Structures\MMV1494345.png","MMV1494345")</f>
        <v>MMV1494345</v>
      </c>
      <c r="B558" t="s">
        <v>2095</v>
      </c>
      <c r="C558" t="s">
        <v>2096</v>
      </c>
      <c r="D558" t="s">
        <v>2097</v>
      </c>
      <c r="E558">
        <v>356.38200000000001</v>
      </c>
      <c r="F558" s="41">
        <v>0.57692307692307687</v>
      </c>
      <c r="G558">
        <v>3</v>
      </c>
      <c r="H558">
        <v>4</v>
      </c>
      <c r="I558">
        <v>3</v>
      </c>
      <c r="J558">
        <v>114.1</v>
      </c>
      <c r="K558">
        <v>0</v>
      </c>
      <c r="L558">
        <v>-0.53</v>
      </c>
      <c r="M558">
        <v>-3.12</v>
      </c>
      <c r="N558">
        <v>-0.24</v>
      </c>
      <c r="O558" t="s">
        <v>2094</v>
      </c>
      <c r="P558" s="36">
        <f>IF(E558&lt;'Parameters for scoring'!O$9,1,0)+IF(E558&lt;'Parameters for scoring'!O$11,-1,0)+IF(E558&lt;'Parameters for scoring'!O$8,1,0)+IF(E558&lt;'Parameters for scoring'!O$12,-1,0)+IF(E558&lt;'Parameters for scoring'!O$7,1,0)+IF(E558&lt;'Parameters for scoring'!O$13,-2,0)+IF(E558&gt;'Parameters for scoring'!O$7,-1,0)</f>
        <v>3</v>
      </c>
      <c r="Q558" s="36">
        <f>IF(F558&lt;'Parameters for scoring'!P$9,1,0)+IF(F558&lt;'Parameters for scoring'!P$11,-1,0)+IF(F558&lt;'Parameters for scoring'!P$8,1,0)+IF(F558&lt;'Parameters for scoring'!P$12,-1,0)+IF(F558&lt;'Parameters for scoring'!P$7,1,0)+IF(F558&lt;'Parameters for scoring'!P$12,-2,0)+IF(F558&gt;'Parameters for scoring'!P$7,-1,0)</f>
        <v>1</v>
      </c>
      <c r="R558" s="36">
        <f>IF(G558='Parameters for scoring'!$U$8,3,0)+IF(G558='Parameters for scoring'!$U$7,2,0)+IF(G558='Parameters for scoring'!$U$10, 1,0)+IF(G558='Parameters for scoring'!$U$9,2,0)+IF(G558='Parameters for scoring'!$U$6,1,0)+IF(G558&gt;'Parameters for scoring'!$U$6,-1,0)+IF(G558&lt;'[1]Parameters for scoring'!$U$10,-1,0)</f>
        <v>1</v>
      </c>
      <c r="S558" s="36">
        <f>IF(H558='Parameters for scoring'!V$8,3,0)+IF(H558='Parameters for scoring'!V$7,2,0)+IF(H558='Parameters for scoring'!V$9,2,0)+IF(H558='Parameters for scoring'!V$6,1,0)+IF(H558='Parameters for scoring'!V$10,1,0)+IF(H558&gt;'Parameters for scoring'!V$6,-1,0)</f>
        <v>1</v>
      </c>
      <c r="T558" s="36">
        <f>IF(I558='Parameters for scoring'!W$8,3,0)+IF(I558='Parameters for scoring'!W$7,2,0)+IF(I558='Parameters for scoring'!W$6,1,0)+IF(I558&gt;'Parameters for scoring'!W$6,-1,0)</f>
        <v>-1</v>
      </c>
      <c r="U558" s="36">
        <f>IF(J558&lt;'Parameters for scoring'!Q$9,1,0)+IF(J558&lt;'Parameters for scoring'!Q$11,-1,0)+IF(J558&lt;'Parameters for scoring'!Q$8,1,0)+IF(J558&lt;'Parameters for scoring'!Q$11,-1,0)+IF(J558&lt;'Parameters for scoring'!Q$7,1,0)+IF(J558&lt;'Parameters for scoring'!Q$11,-2,0)+IF(J558&gt;'Parameters for scoring'!Q$7,-1,0)</f>
        <v>2</v>
      </c>
      <c r="V558" s="36">
        <f>IF(K558=-1, 2,0)+IF(K558=0,3,0)+IF(K558=1, -2,0)+IF(K558&gt;1,-3,0)+IF(K558=-2, 1,0)+IF(K558&lt;-2, -1,0)</f>
        <v>3</v>
      </c>
      <c r="W558" s="36">
        <f>IF(L558&lt;'Parameters for scoring'!R$9,1,0)+IF(L558&lt;'Parameters for scoring'!R$11,-1,0)+IF(L558&lt;'Parameters for scoring'!R$8,1,0)+IF(L558&lt;'Parameters for scoring'!R$12,-1,0)+IF(L558&lt;'Parameters for scoring'!R$7,1,0)+IF(L558&lt;'Parameters for scoring'!R$13,-2,0)+IF(L558&gt;'Parameters for scoring'!R$7,-1,0)</f>
        <v>2</v>
      </c>
      <c r="X558" s="36">
        <f>IF(M558&lt;'Parameters for scoring'!S$9,1,0)+IF(M558&lt;'Parameters for scoring'!S$11,-1,0)+IF(M558&lt;'Parameters for scoring'!S$8,1,0)+IF(M558&lt;'Parameters for scoring'!S$12,-1,0)+IF(M558&lt;'Parameters for scoring'!S$7,1,0)+IF(M558&lt;'Parameters for scoring'!S$13,-2,0)+IF(M558&gt;'Parameters for scoring'!S$7,-1,0)</f>
        <v>3</v>
      </c>
      <c r="Y558" s="36">
        <f>IF(N558&lt;'Parameters for scoring'!T$9,1,0)+IF(N558&lt;'Parameters for scoring'!T$11,-1,0)+IF(N558&lt;'Parameters for scoring'!T$8,1,0)+IF(N558&lt;'Parameters for scoring'!T$12,-1,0)+IF(N558&lt;'Parameters for scoring'!T$7,1,0)+IF(N558&lt;'Parameters for scoring'!T$13,-2,0)+IF(N558&gt;'Parameters for scoring'!T$7,-1,0)</f>
        <v>1</v>
      </c>
      <c r="Z558" s="36">
        <f>SUM(P558:U558)/2+V558+SUM(W558:X558)/2+Y558</f>
        <v>10</v>
      </c>
      <c r="AA558" s="39" t="s">
        <v>57</v>
      </c>
    </row>
    <row r="559" spans="1:27" x14ac:dyDescent="0.25">
      <c r="A559" s="42" t="str">
        <f>HYPERLINK("Structures\MMV1345097.png","MMV1345097")</f>
        <v>MMV1345097</v>
      </c>
      <c r="B559" t="s">
        <v>2114</v>
      </c>
      <c r="C559" t="s">
        <v>2115</v>
      </c>
      <c r="D559" t="s">
        <v>2116</v>
      </c>
      <c r="E559">
        <v>448.45</v>
      </c>
      <c r="F559" s="41">
        <v>0.65625</v>
      </c>
      <c r="G559">
        <v>4</v>
      </c>
      <c r="H559">
        <v>6</v>
      </c>
      <c r="I559">
        <v>3</v>
      </c>
      <c r="J559">
        <v>130.83000000000001</v>
      </c>
      <c r="K559">
        <v>0</v>
      </c>
      <c r="L559">
        <v>3.11</v>
      </c>
      <c r="M559">
        <v>-6.38</v>
      </c>
      <c r="N559">
        <v>3.13</v>
      </c>
      <c r="O559" t="s">
        <v>2113</v>
      </c>
      <c r="P559" s="36">
        <f>IF(E559&lt;'Parameters for scoring'!O$9,1,0)+IF(E559&lt;'Parameters for scoring'!O$11,-1,0)+IF(E559&lt;'Parameters for scoring'!O$8,1,0)+IF(E559&lt;'Parameters for scoring'!O$12,-1,0)+IF(E559&lt;'Parameters for scoring'!O$7,1,0)+IF(E559&lt;'Parameters for scoring'!O$13,-2,0)+IF(E559&gt;'Parameters for scoring'!O$7,-1,0)</f>
        <v>2</v>
      </c>
      <c r="Q559" s="36">
        <f>IF(F559&lt;'Parameters for scoring'!P$9,1,0)+IF(F559&lt;'Parameters for scoring'!P$11,-1,0)+IF(F559&lt;'Parameters for scoring'!P$8,1,0)+IF(F559&lt;'Parameters for scoring'!P$12,-1,0)+IF(F559&lt;'Parameters for scoring'!P$7,1,0)+IF(F559&lt;'Parameters for scoring'!P$12,-2,0)+IF(F559&gt;'Parameters for scoring'!P$7,-1,0)</f>
        <v>-1</v>
      </c>
      <c r="R559" s="36">
        <f>IF(G559='Parameters for scoring'!$U$8,3,0)+IF(G559='Parameters for scoring'!$U$7,2,0)+IF(G559='Parameters for scoring'!$U$10, 1,0)+IF(G559='Parameters for scoring'!$U$9,2,0)+IF(G559='Parameters for scoring'!$U$6,1,0)+IF(G559&gt;'Parameters for scoring'!$U$6,-1,0)+IF(G559&lt;'[1]Parameters for scoring'!$U$10,-1,0)</f>
        <v>2</v>
      </c>
      <c r="S559" s="36">
        <f>IF(H559='Parameters for scoring'!V$8,3,0)+IF(H559='Parameters for scoring'!V$7,2,0)+IF(H559='Parameters for scoring'!V$9,2,0)+IF(H559='Parameters for scoring'!V$6,1,0)+IF(H559='Parameters for scoring'!V$10,1,0)+IF(H559&gt;'Parameters for scoring'!V$6,-1,0)</f>
        <v>-1</v>
      </c>
      <c r="T559" s="36">
        <f>IF(I559='Parameters for scoring'!W$8,3,0)+IF(I559='Parameters for scoring'!W$7,2,0)+IF(I559='Parameters for scoring'!W$6,1,0)+IF(I559&gt;'Parameters for scoring'!W$6,-1,0)</f>
        <v>-1</v>
      </c>
      <c r="U559" s="36">
        <f>IF(J559&lt;'Parameters for scoring'!Q$9,1,0)+IF(J559&lt;'Parameters for scoring'!Q$11,-1,0)+IF(J559&lt;'Parameters for scoring'!Q$8,1,0)+IF(J559&lt;'Parameters for scoring'!Q$11,-1,0)+IF(J559&lt;'Parameters for scoring'!Q$7,1,0)+IF(J559&lt;'Parameters for scoring'!Q$11,-2,0)+IF(J559&gt;'Parameters for scoring'!Q$7,-1,0)</f>
        <v>2</v>
      </c>
      <c r="V559" s="36">
        <f>IF(K559=-1, 2,0)+IF(K559=0,3,0)+IF(K559=1, -2,0)+IF(K559&gt;1,-3,0)+IF(K559=-2, 1,0)+IF(K559&lt;-2, -1,0)</f>
        <v>3</v>
      </c>
      <c r="W559" s="36">
        <f>IF(L559&lt;'Parameters for scoring'!R$9,1,0)+IF(L559&lt;'Parameters for scoring'!R$11,-1,0)+IF(L559&lt;'Parameters for scoring'!R$8,1,0)+IF(L559&lt;'Parameters for scoring'!R$12,-1,0)+IF(L559&lt;'Parameters for scoring'!R$7,1,0)+IF(L559&lt;'Parameters for scoring'!R$13,-2,0)+IF(L559&gt;'Parameters for scoring'!R$7,-1,0)</f>
        <v>3</v>
      </c>
      <c r="X559" s="36">
        <f>IF(M559&lt;'Parameters for scoring'!S$9,1,0)+IF(M559&lt;'Parameters for scoring'!S$11,-1,0)+IF(M559&lt;'Parameters for scoring'!S$8,1,0)+IF(M559&lt;'Parameters for scoring'!S$12,-1,0)+IF(M559&lt;'Parameters for scoring'!S$7,1,0)+IF(M559&lt;'Parameters for scoring'!S$13,-2,0)+IF(M559&gt;'Parameters for scoring'!S$7,-1,0)</f>
        <v>2</v>
      </c>
      <c r="Y559" s="36">
        <f>IF(N559&lt;'Parameters for scoring'!T$9,1,0)+IF(N559&lt;'Parameters for scoring'!T$11,-1,0)+IF(N559&lt;'Parameters for scoring'!T$8,1,0)+IF(N559&lt;'Parameters for scoring'!T$12,-1,0)+IF(N559&lt;'Parameters for scoring'!T$7,1,0)+IF(N559&lt;'Parameters for scoring'!T$13,-2,0)+IF(N559&gt;'Parameters for scoring'!T$7,-1,0)</f>
        <v>3</v>
      </c>
      <c r="Z559" s="36">
        <f>SUM(P559:U559)/2+V559+SUM(W559:X559)/2+Y559</f>
        <v>10</v>
      </c>
      <c r="AA559" s="39" t="s">
        <v>57</v>
      </c>
    </row>
    <row r="560" spans="1:27" x14ac:dyDescent="0.25">
      <c r="A560" s="42" t="str">
        <f>HYPERLINK("Structures\MMV1468387.png","MMV1468387")</f>
        <v>MMV1468387</v>
      </c>
      <c r="B560" t="s">
        <v>2236</v>
      </c>
      <c r="C560" t="s">
        <v>2237</v>
      </c>
      <c r="D560" t="s">
        <v>1836</v>
      </c>
      <c r="E560">
        <v>386.51</v>
      </c>
      <c r="F560" s="17">
        <v>0.51851851851851849</v>
      </c>
      <c r="G560">
        <v>6</v>
      </c>
      <c r="H560">
        <v>3</v>
      </c>
      <c r="I560">
        <v>2</v>
      </c>
      <c r="J560">
        <v>62.28</v>
      </c>
      <c r="K560">
        <v>1</v>
      </c>
      <c r="L560">
        <v>3.29</v>
      </c>
      <c r="M560">
        <v>-4.08</v>
      </c>
      <c r="N560">
        <v>3.78</v>
      </c>
      <c r="O560" t="s">
        <v>2235</v>
      </c>
      <c r="P560" s="36">
        <f>IF(E560&lt;'Parameters for scoring'!O$9,1,0)+IF(E560&lt;'Parameters for scoring'!O$11,-1,0)+IF(E560&lt;'Parameters for scoring'!O$8,1,0)+IF(E560&lt;'Parameters for scoring'!O$12,-1,0)+IF(E560&lt;'Parameters for scoring'!O$7,1,0)+IF(E560&lt;'Parameters for scoring'!O$13,-2,0)+IF(E560&gt;'Parameters for scoring'!O$7,-1,0)</f>
        <v>3</v>
      </c>
      <c r="Q560" s="36">
        <f>IF(F560&lt;'Parameters for scoring'!P$9,1,0)+IF(F560&lt;'Parameters for scoring'!P$11,-1,0)+IF(F560&lt;'Parameters for scoring'!P$8,1,0)+IF(F560&lt;'Parameters for scoring'!P$12,-1,0)+IF(F560&lt;'Parameters for scoring'!P$7,1,0)+IF(F560&lt;'Parameters for scoring'!P$12,-2,0)+IF(F560&gt;'Parameters for scoring'!P$7,-1,0)</f>
        <v>1</v>
      </c>
      <c r="R560" s="36">
        <f>IF(G560='Parameters for scoring'!$U$8,3,0)+IF(G560='Parameters for scoring'!$U$7,2,0)+IF(G560='Parameters for scoring'!$U$10, 1,0)+IF(G560='Parameters for scoring'!$U$9,2,0)+IF(G560='Parameters for scoring'!$U$6,1,0)+IF(G560&gt;'Parameters for scoring'!$U$6,-1,0)+IF(G560&lt;'[1]Parameters for scoring'!$U$10,-1,0)</f>
        <v>2</v>
      </c>
      <c r="S560" s="36">
        <f>IF(H560='Parameters for scoring'!V$8,3,0)+IF(H560='Parameters for scoring'!V$7,2,0)+IF(H560='Parameters for scoring'!V$9,2,0)+IF(H560='Parameters for scoring'!V$6,1,0)+IF(H560='Parameters for scoring'!V$10,1,0)+IF(H560&gt;'Parameters for scoring'!V$6,-1,0)</f>
        <v>2</v>
      </c>
      <c r="T560" s="36">
        <f>IF(I560='Parameters for scoring'!W$8,3,0)+IF(I560='Parameters for scoring'!W$7,2,0)+IF(I560='Parameters for scoring'!W$6,1,0)+IF(I560&gt;'Parameters for scoring'!W$6,-1,0)</f>
        <v>1</v>
      </c>
      <c r="U560" s="36">
        <f>IF(J560&lt;'Parameters for scoring'!Q$9,1,0)+IF(J560&lt;'Parameters for scoring'!Q$11,-1,0)+IF(J560&lt;'Parameters for scoring'!Q$8,1,0)+IF(J560&lt;'Parameters for scoring'!Q$11,-1,0)+IF(J560&lt;'Parameters for scoring'!Q$7,1,0)+IF(J560&lt;'Parameters for scoring'!Q$11,-2,0)+IF(J560&gt;'Parameters for scoring'!Q$7,-1,0)</f>
        <v>3</v>
      </c>
      <c r="V560" s="36">
        <f>IF(K560=-1, 2,0)+IF(K560=0,3,0)+IF(K560=1, -2,0)+IF(K560&gt;1,-3,0)+IF(K560=-2, 1,0)+IF(K560&lt;-2, -1,0)</f>
        <v>-2</v>
      </c>
      <c r="W560" s="36">
        <f>IF(L560&lt;'Parameters for scoring'!R$9,1,0)+IF(L560&lt;'Parameters for scoring'!R$11,-1,0)+IF(L560&lt;'Parameters for scoring'!R$8,1,0)+IF(L560&lt;'Parameters for scoring'!R$12,-1,0)+IF(L560&lt;'Parameters for scoring'!R$7,1,0)+IF(L560&lt;'Parameters for scoring'!R$13,-2,0)+IF(L560&gt;'Parameters for scoring'!R$7,-1,0)</f>
        <v>3</v>
      </c>
      <c r="X560" s="36">
        <f>IF(M560&lt;'Parameters for scoring'!S$9,1,0)+IF(M560&lt;'Parameters for scoring'!S$11,-1,0)+IF(M560&lt;'Parameters for scoring'!S$8,1,0)+IF(M560&lt;'Parameters for scoring'!S$12,-1,0)+IF(M560&lt;'Parameters for scoring'!S$7,1,0)+IF(M560&lt;'Parameters for scoring'!S$13,-2,0)+IF(M560&gt;'Parameters for scoring'!S$7,-1,0)</f>
        <v>3</v>
      </c>
      <c r="Y560" s="36">
        <f>IF(N560&lt;'Parameters for scoring'!T$9,1,0)+IF(N560&lt;'Parameters for scoring'!T$11,-1,0)+IF(N560&lt;'Parameters for scoring'!T$8,1,0)+IF(N560&lt;'Parameters for scoring'!T$12,-1,0)+IF(N560&lt;'Parameters for scoring'!T$7,1,0)+IF(N560&lt;'Parameters for scoring'!T$13,-2,0)+IF(N560&gt;'Parameters for scoring'!T$7,-1,0)</f>
        <v>3</v>
      </c>
      <c r="Z560" s="36">
        <f>SUM(P560:U560)/2+V560+SUM(W560:X560)/2+Y560</f>
        <v>10</v>
      </c>
      <c r="AA560" s="39" t="s">
        <v>57</v>
      </c>
    </row>
    <row r="561" spans="1:27" x14ac:dyDescent="0.25">
      <c r="A561" s="42" t="str">
        <f>HYPERLINK("Structures\MMV1427995.png","MMV1427995")</f>
        <v>MMV1427995</v>
      </c>
      <c r="B561" t="s">
        <v>2274</v>
      </c>
      <c r="C561" t="s">
        <v>2275</v>
      </c>
      <c r="D561" t="s">
        <v>2276</v>
      </c>
      <c r="E561">
        <v>404.53</v>
      </c>
      <c r="F561" s="41">
        <v>0.62068965517241381</v>
      </c>
      <c r="G561">
        <v>7</v>
      </c>
      <c r="H561">
        <v>4</v>
      </c>
      <c r="I561">
        <v>1</v>
      </c>
      <c r="J561">
        <v>67.77</v>
      </c>
      <c r="K561">
        <v>0</v>
      </c>
      <c r="L561">
        <v>5.35</v>
      </c>
      <c r="M561">
        <v>-8.19</v>
      </c>
      <c r="N561">
        <v>5.35</v>
      </c>
      <c r="O561" t="s">
        <v>2273</v>
      </c>
      <c r="P561" s="36">
        <f>IF(E561&lt;'Parameters for scoring'!O$9,1,0)+IF(E561&lt;'Parameters for scoring'!O$11,-1,0)+IF(E561&lt;'Parameters for scoring'!O$8,1,0)+IF(E561&lt;'Parameters for scoring'!O$12,-1,0)+IF(E561&lt;'Parameters for scoring'!O$7,1,0)+IF(E561&lt;'Parameters for scoring'!O$13,-2,0)+IF(E561&gt;'Parameters for scoring'!O$7,-1,0)</f>
        <v>3</v>
      </c>
      <c r="Q561" s="36">
        <f>IF(F561&lt;'Parameters for scoring'!P$9,1,0)+IF(F561&lt;'Parameters for scoring'!P$11,-1,0)+IF(F561&lt;'Parameters for scoring'!P$8,1,0)+IF(F561&lt;'Parameters for scoring'!P$12,-1,0)+IF(F561&lt;'Parameters for scoring'!P$7,1,0)+IF(F561&lt;'Parameters for scoring'!P$12,-2,0)+IF(F561&gt;'Parameters for scoring'!P$7,-1,0)</f>
        <v>-1</v>
      </c>
      <c r="R561" s="36">
        <f>IF(G561='Parameters for scoring'!$U$8,3,0)+IF(G561='Parameters for scoring'!$U$7,2,0)+IF(G561='Parameters for scoring'!$U$10, 1,0)+IF(G561='Parameters for scoring'!$U$9,2,0)+IF(G561='Parameters for scoring'!$U$6,1,0)+IF(G561&gt;'Parameters for scoring'!$U$6,-1,0)+IF(G561&lt;'[1]Parameters for scoring'!$U$10,-1,0)</f>
        <v>1</v>
      </c>
      <c r="S561" s="36">
        <f>IF(H561='Parameters for scoring'!V$8,3,0)+IF(H561='Parameters for scoring'!V$7,2,0)+IF(H561='Parameters for scoring'!V$9,2,0)+IF(H561='Parameters for scoring'!V$6,1,0)+IF(H561='Parameters for scoring'!V$10,1,0)+IF(H561&gt;'Parameters for scoring'!V$6,-1,0)</f>
        <v>1</v>
      </c>
      <c r="T561" s="36">
        <f>IF(I561='Parameters for scoring'!W$8,3,0)+IF(I561='Parameters for scoring'!W$7,2,0)+IF(I561='Parameters for scoring'!W$6,1,0)+IF(I561&gt;'Parameters for scoring'!W$6,-1,0)</f>
        <v>2</v>
      </c>
      <c r="U561" s="36">
        <f>IF(J561&lt;'Parameters for scoring'!Q$9,1,0)+IF(J561&lt;'Parameters for scoring'!Q$11,-1,0)+IF(J561&lt;'Parameters for scoring'!Q$8,1,0)+IF(J561&lt;'Parameters for scoring'!Q$11,-1,0)+IF(J561&lt;'Parameters for scoring'!Q$7,1,0)+IF(J561&lt;'Parameters for scoring'!Q$11,-2,0)+IF(J561&gt;'Parameters for scoring'!Q$7,-1,0)</f>
        <v>3</v>
      </c>
      <c r="V561" s="36">
        <f>IF(K561=-1, 2,0)+IF(K561=0,3,0)+IF(K561=1, -2,0)+IF(K561&gt;1,-3,0)+IF(K561=-2, 1,0)+IF(K561&lt;-2, -1,0)</f>
        <v>3</v>
      </c>
      <c r="W561" s="36">
        <f>IF(L561&lt;'Parameters for scoring'!R$9,1,0)+IF(L561&lt;'Parameters for scoring'!R$11,-1,0)+IF(L561&lt;'Parameters for scoring'!R$8,1,0)+IF(L561&lt;'Parameters for scoring'!R$12,-1,0)+IF(L561&lt;'Parameters for scoring'!R$7,1,0)+IF(L561&lt;'Parameters for scoring'!R$13,-2,0)+IF(L561&gt;'Parameters for scoring'!R$7,-1,0)</f>
        <v>2</v>
      </c>
      <c r="X561" s="36">
        <f>IF(M561&lt;'Parameters for scoring'!S$9,1,0)+IF(M561&lt;'Parameters for scoring'!S$11,-1,0)+IF(M561&lt;'Parameters for scoring'!S$8,1,0)+IF(M561&lt;'Parameters for scoring'!S$12,-1,0)+IF(M561&lt;'Parameters for scoring'!S$7,1,0)+IF(M561&lt;'Parameters for scoring'!S$13,-2,0)+IF(M561&gt;'Parameters for scoring'!S$7,-1,0)</f>
        <v>-1</v>
      </c>
      <c r="Y561" s="36">
        <f>IF(N561&lt;'Parameters for scoring'!T$9,1,0)+IF(N561&lt;'Parameters for scoring'!T$11,-1,0)+IF(N561&lt;'Parameters for scoring'!T$8,1,0)+IF(N561&lt;'Parameters for scoring'!T$12,-1,0)+IF(N561&lt;'Parameters for scoring'!T$7,1,0)+IF(N561&lt;'Parameters for scoring'!T$13,-2,0)+IF(N561&gt;'Parameters for scoring'!T$7,-1,0)</f>
        <v>2</v>
      </c>
      <c r="Z561" s="36">
        <f>SUM(P561:U561)/2+V561+SUM(W561:X561)/2+Y561</f>
        <v>10</v>
      </c>
      <c r="AA561" s="39" t="s">
        <v>57</v>
      </c>
    </row>
    <row r="562" spans="1:27" x14ac:dyDescent="0.25">
      <c r="A562" s="42" t="str">
        <f>HYPERLINK("Structures\MMV591056.png","MMV591056")</f>
        <v>MMV591056</v>
      </c>
      <c r="B562" t="s">
        <v>2277</v>
      </c>
      <c r="C562" t="s">
        <v>2278</v>
      </c>
      <c r="D562" t="s">
        <v>2279</v>
      </c>
      <c r="E562">
        <v>354.21899999999999</v>
      </c>
      <c r="F562" s="41">
        <v>0.5714285714285714</v>
      </c>
      <c r="G562">
        <v>7</v>
      </c>
      <c r="H562">
        <v>2</v>
      </c>
      <c r="I562">
        <v>2</v>
      </c>
      <c r="J562">
        <v>46.07</v>
      </c>
      <c r="K562">
        <v>1</v>
      </c>
      <c r="L562">
        <v>2.5</v>
      </c>
      <c r="M562">
        <v>-2.73</v>
      </c>
      <c r="N562">
        <v>3.32</v>
      </c>
      <c r="O562" t="s">
        <v>2530</v>
      </c>
      <c r="P562" s="36">
        <f>IF(E562&lt;'Parameters for scoring'!O$9,1,0)+IF(E562&lt;'Parameters for scoring'!O$11,-1,0)+IF(E562&lt;'Parameters for scoring'!O$8,1,0)+IF(E562&lt;'Parameters for scoring'!O$12,-1,0)+IF(E562&lt;'Parameters for scoring'!O$7,1,0)+IF(E562&lt;'Parameters for scoring'!O$13,-2,0)+IF(E562&gt;'Parameters for scoring'!O$7,-1,0)</f>
        <v>3</v>
      </c>
      <c r="Q562" s="36">
        <f>IF(F562&lt;'Parameters for scoring'!P$9,1,0)+IF(F562&lt;'Parameters for scoring'!P$11,-1,0)+IF(F562&lt;'Parameters for scoring'!P$8,1,0)+IF(F562&lt;'Parameters for scoring'!P$12,-1,0)+IF(F562&lt;'Parameters for scoring'!P$7,1,0)+IF(F562&lt;'Parameters for scoring'!P$12,-2,0)+IF(F562&gt;'Parameters for scoring'!P$7,-1,0)</f>
        <v>1</v>
      </c>
      <c r="R562" s="36">
        <f>IF(G562='Parameters for scoring'!$U$8,3,0)+IF(G562='Parameters for scoring'!$U$7,2,0)+IF(G562='Parameters for scoring'!$U$10, 1,0)+IF(G562='Parameters for scoring'!$U$9,2,0)+IF(G562='Parameters for scoring'!$U$6,1,0)+IF(G562&gt;'Parameters for scoring'!$U$6,-1,0)+IF(G562&lt;'[1]Parameters for scoring'!$U$10,-1,0)</f>
        <v>1</v>
      </c>
      <c r="S562" s="36">
        <f>IF(H562='Parameters for scoring'!V$8,3,0)+IF(H562='Parameters for scoring'!V$7,2,0)+IF(H562='Parameters for scoring'!V$9,2,0)+IF(H562='Parameters for scoring'!V$6,1,0)+IF(H562='Parameters for scoring'!V$10,1,0)+IF(H562&gt;'Parameters for scoring'!V$6,-1,0)</f>
        <v>3</v>
      </c>
      <c r="T562" s="36">
        <f>IF(I562='Parameters for scoring'!W$8,3,0)+IF(I562='Parameters for scoring'!W$7,2,0)+IF(I562='Parameters for scoring'!W$6,1,0)+IF(I562&gt;'Parameters for scoring'!W$6,-1,0)</f>
        <v>1</v>
      </c>
      <c r="U562" s="36">
        <f>IF(J562&lt;'Parameters for scoring'!Q$9,1,0)+IF(J562&lt;'Parameters for scoring'!Q$11,-1,0)+IF(J562&lt;'Parameters for scoring'!Q$8,1,0)+IF(J562&lt;'Parameters for scoring'!Q$11,-1,0)+IF(J562&lt;'Parameters for scoring'!Q$7,1,0)+IF(J562&lt;'Parameters for scoring'!Q$11,-2,0)+IF(J562&gt;'Parameters for scoring'!Q$7,-1,0)</f>
        <v>3</v>
      </c>
      <c r="V562" s="36">
        <f>IF(K562=-1, 2,0)+IF(K562=0,3,0)+IF(K562=1, -2,0)+IF(K562&gt;1,-3,0)+IF(K562=-2, 1,0)+IF(K562&lt;-2, -1,0)</f>
        <v>-2</v>
      </c>
      <c r="W562" s="36">
        <f>IF(L562&lt;'Parameters for scoring'!R$9,1,0)+IF(L562&lt;'Parameters for scoring'!R$11,-1,0)+IF(L562&lt;'Parameters for scoring'!R$8,1,0)+IF(L562&lt;'Parameters for scoring'!R$12,-1,0)+IF(L562&lt;'Parameters for scoring'!R$7,1,0)+IF(L562&lt;'Parameters for scoring'!R$13,-2,0)+IF(L562&gt;'Parameters for scoring'!R$7,-1,0)</f>
        <v>3</v>
      </c>
      <c r="X562" s="36">
        <f>IF(M562&lt;'Parameters for scoring'!S$9,1,0)+IF(M562&lt;'Parameters for scoring'!S$11,-1,0)+IF(M562&lt;'Parameters for scoring'!S$8,1,0)+IF(M562&lt;'Parameters for scoring'!S$12,-1,0)+IF(M562&lt;'Parameters for scoring'!S$7,1,0)+IF(M562&lt;'Parameters for scoring'!S$13,-2,0)+IF(M562&gt;'Parameters for scoring'!S$7,-1,0)</f>
        <v>3</v>
      </c>
      <c r="Y562" s="36">
        <f>IF(N562&lt;'Parameters for scoring'!T$9,1,0)+IF(N562&lt;'Parameters for scoring'!T$11,-1,0)+IF(N562&lt;'Parameters for scoring'!T$8,1,0)+IF(N562&lt;'Parameters for scoring'!T$12,-1,0)+IF(N562&lt;'Parameters for scoring'!T$7,1,0)+IF(N562&lt;'Parameters for scoring'!T$13,-2,0)+IF(N562&gt;'Parameters for scoring'!T$7,-1,0)</f>
        <v>3</v>
      </c>
      <c r="Z562" s="36">
        <f>SUM(P562:U562)/2+V562+SUM(W562:X562)/2+Y562</f>
        <v>10</v>
      </c>
      <c r="AA562" s="39" t="s">
        <v>57</v>
      </c>
    </row>
    <row r="563" spans="1:27" x14ac:dyDescent="0.25">
      <c r="A563" s="42" t="str">
        <f>HYPERLINK("Structures\MMV1007245.png","MMV1007245")</f>
        <v>MMV1007245</v>
      </c>
      <c r="B563" t="s">
        <v>2155</v>
      </c>
      <c r="C563" t="s">
        <v>2156</v>
      </c>
      <c r="D563" t="s">
        <v>2157</v>
      </c>
      <c r="E563">
        <v>322.36399999999998</v>
      </c>
      <c r="F563" s="41">
        <v>0.5</v>
      </c>
      <c r="G563">
        <v>4</v>
      </c>
      <c r="H563">
        <v>3</v>
      </c>
      <c r="I563">
        <v>2</v>
      </c>
      <c r="J563">
        <v>73.150000000000006</v>
      </c>
      <c r="K563">
        <v>1</v>
      </c>
      <c r="L563">
        <v>3.77</v>
      </c>
      <c r="M563">
        <v>-5.2</v>
      </c>
      <c r="N563">
        <v>4.05</v>
      </c>
      <c r="O563" t="s">
        <v>2154</v>
      </c>
      <c r="P563" s="36">
        <f>IF(E563&lt;'Parameters for scoring'!O$9,1,0)+IF(E563&lt;'Parameters for scoring'!O$11,-1,0)+IF(E563&lt;'Parameters for scoring'!O$8,1,0)+IF(E563&lt;'Parameters for scoring'!O$12,-1,0)+IF(E563&lt;'Parameters for scoring'!O$7,1,0)+IF(E563&lt;'Parameters for scoring'!O$13,-2,0)+IF(E563&gt;'Parameters for scoring'!O$7,-1,0)</f>
        <v>3</v>
      </c>
      <c r="Q563" s="36">
        <f>IF(F563&lt;'Parameters for scoring'!P$9,1,0)+IF(F563&lt;'Parameters for scoring'!P$11,-1,0)+IF(F563&lt;'Parameters for scoring'!P$8,1,0)+IF(F563&lt;'Parameters for scoring'!P$12,-1,0)+IF(F563&lt;'Parameters for scoring'!P$7,1,0)+IF(F563&lt;'Parameters for scoring'!P$12,-2,0)+IF(F563&gt;'Parameters for scoring'!P$7,-1,0)</f>
        <v>1</v>
      </c>
      <c r="R563" s="36">
        <f>IF(G563='Parameters for scoring'!$U$8,3,0)+IF(G563='Parameters for scoring'!$U$7,2,0)+IF(G563='Parameters for scoring'!$U$10, 1,0)+IF(G563='Parameters for scoring'!$U$9,2,0)+IF(G563='Parameters for scoring'!$U$6,1,0)+IF(G563&gt;'Parameters for scoring'!$U$6,-1,0)+IF(G563&lt;'[1]Parameters for scoring'!$U$10,-1,0)</f>
        <v>2</v>
      </c>
      <c r="S563" s="36">
        <f>IF(H563='Parameters for scoring'!V$8,3,0)+IF(H563='Parameters for scoring'!V$7,2,0)+IF(H563='Parameters for scoring'!V$9,2,0)+IF(H563='Parameters for scoring'!V$6,1,0)+IF(H563='Parameters for scoring'!V$10,1,0)+IF(H563&gt;'Parameters for scoring'!V$6,-1,0)</f>
        <v>2</v>
      </c>
      <c r="T563" s="36">
        <f>IF(I563='Parameters for scoring'!W$8,3,0)+IF(I563='Parameters for scoring'!W$7,2,0)+IF(I563='Parameters for scoring'!W$6,1,0)+IF(I563&gt;'Parameters for scoring'!W$6,-1,0)</f>
        <v>1</v>
      </c>
      <c r="U563" s="36">
        <f>IF(J563&lt;'Parameters for scoring'!Q$9,1,0)+IF(J563&lt;'Parameters for scoring'!Q$11,-1,0)+IF(J563&lt;'Parameters for scoring'!Q$8,1,0)+IF(J563&lt;'Parameters for scoring'!Q$11,-1,0)+IF(J563&lt;'Parameters for scoring'!Q$7,1,0)+IF(J563&lt;'Parameters for scoring'!Q$11,-2,0)+IF(J563&gt;'Parameters for scoring'!Q$7,-1,0)</f>
        <v>3</v>
      </c>
      <c r="V563" s="36">
        <f>IF(K563=-1, 2,0)+IF(K563=0,3,0)+IF(K563=1, -2,0)+IF(K563&gt;1,-3,0)+IF(K563=-2, 1,0)+IF(K563&lt;-2, -1,0)</f>
        <v>-2</v>
      </c>
      <c r="W563" s="36">
        <f>IF(L563&lt;'Parameters for scoring'!R$9,1,0)+IF(L563&lt;'Parameters for scoring'!R$11,-1,0)+IF(L563&lt;'Parameters for scoring'!R$8,1,0)+IF(L563&lt;'Parameters for scoring'!R$12,-1,0)+IF(L563&lt;'Parameters for scoring'!R$7,1,0)+IF(L563&lt;'Parameters for scoring'!R$13,-2,0)+IF(L563&gt;'Parameters for scoring'!R$7,-1,0)</f>
        <v>3</v>
      </c>
      <c r="X563" s="36">
        <f>IF(M563&lt;'Parameters for scoring'!S$9,1,0)+IF(M563&lt;'Parameters for scoring'!S$11,-1,0)+IF(M563&lt;'Parameters for scoring'!S$8,1,0)+IF(M563&lt;'Parameters for scoring'!S$12,-1,0)+IF(M563&lt;'Parameters for scoring'!S$7,1,0)+IF(M563&lt;'Parameters for scoring'!S$13,-2,0)+IF(M563&gt;'Parameters for scoring'!S$7,-1,0)</f>
        <v>3</v>
      </c>
      <c r="Y563" s="36">
        <f>IF(N563&lt;'Parameters for scoring'!T$9,1,0)+IF(N563&lt;'Parameters for scoring'!T$11,-1,0)+IF(N563&lt;'Parameters for scoring'!T$8,1,0)+IF(N563&lt;'Parameters for scoring'!T$12,-1,0)+IF(N563&lt;'Parameters for scoring'!T$7,1,0)+IF(N563&lt;'Parameters for scoring'!T$13,-2,0)+IF(N563&gt;'Parameters for scoring'!T$7,-1,0)</f>
        <v>3</v>
      </c>
      <c r="Z563" s="36">
        <f>SUM(P563:U563)/2+V563+SUM(W563:X563)/2+Y563</f>
        <v>10</v>
      </c>
      <c r="AA563" s="39" t="s">
        <v>57</v>
      </c>
    </row>
    <row r="564" spans="1:27" x14ac:dyDescent="0.25">
      <c r="A564" s="42" t="str">
        <f>HYPERLINK("Structures\MMV1103200.png","MMV1103200")</f>
        <v>MMV1103200</v>
      </c>
      <c r="B564" t="s">
        <v>2297</v>
      </c>
      <c r="C564" t="s">
        <v>2298</v>
      </c>
      <c r="D564" t="s">
        <v>2299</v>
      </c>
      <c r="E564">
        <v>351.85</v>
      </c>
      <c r="F564" s="17">
        <v>0.47826086956521741</v>
      </c>
      <c r="G564">
        <v>6</v>
      </c>
      <c r="H564">
        <v>2</v>
      </c>
      <c r="I564">
        <v>3</v>
      </c>
      <c r="J564">
        <v>88.8</v>
      </c>
      <c r="K564">
        <v>1</v>
      </c>
      <c r="L564">
        <v>2.92</v>
      </c>
      <c r="M564">
        <v>-4.04</v>
      </c>
      <c r="N564">
        <v>3.48</v>
      </c>
      <c r="O564" t="s">
        <v>2296</v>
      </c>
      <c r="P564" s="36">
        <f>IF(E564&lt;'Parameters for scoring'!O$9,1,0)+IF(E564&lt;'Parameters for scoring'!O$11,-1,0)+IF(E564&lt;'Parameters for scoring'!O$8,1,0)+IF(E564&lt;'Parameters for scoring'!O$12,-1,0)+IF(E564&lt;'Parameters for scoring'!O$7,1,0)+IF(E564&lt;'Parameters for scoring'!O$13,-2,0)+IF(E564&gt;'Parameters for scoring'!O$7,-1,0)</f>
        <v>3</v>
      </c>
      <c r="Q564" s="36">
        <f>IF(F564&lt;'Parameters for scoring'!P$9,1,0)+IF(F564&lt;'Parameters for scoring'!P$11,-1,0)+IF(F564&lt;'Parameters for scoring'!P$8,1,0)+IF(F564&lt;'Parameters for scoring'!P$12,-1,0)+IF(F564&lt;'Parameters for scoring'!P$7,1,0)+IF(F564&lt;'Parameters for scoring'!P$12,-2,0)+IF(F564&gt;'Parameters for scoring'!P$7,-1,0)</f>
        <v>2</v>
      </c>
      <c r="R564" s="36">
        <f>IF(G564='Parameters for scoring'!$U$8,3,0)+IF(G564='Parameters for scoring'!$U$7,2,0)+IF(G564='Parameters for scoring'!$U$10, 1,0)+IF(G564='Parameters for scoring'!$U$9,2,0)+IF(G564='Parameters for scoring'!$U$6,1,0)+IF(G564&gt;'Parameters for scoring'!$U$6,-1,0)+IF(G564&lt;'[1]Parameters for scoring'!$U$10,-1,0)</f>
        <v>2</v>
      </c>
      <c r="S564" s="36">
        <f>IF(H564='Parameters for scoring'!V$8,3,0)+IF(H564='Parameters for scoring'!V$7,2,0)+IF(H564='Parameters for scoring'!V$9,2,0)+IF(H564='Parameters for scoring'!V$6,1,0)+IF(H564='Parameters for scoring'!V$10,1,0)+IF(H564&gt;'Parameters for scoring'!V$6,-1,0)</f>
        <v>3</v>
      </c>
      <c r="T564" s="36">
        <f>IF(I564='Parameters for scoring'!W$8,3,0)+IF(I564='Parameters for scoring'!W$7,2,0)+IF(I564='Parameters for scoring'!W$6,1,0)+IF(I564&gt;'Parameters for scoring'!W$6,-1,0)</f>
        <v>-1</v>
      </c>
      <c r="U564" s="36">
        <f>IF(J564&lt;'Parameters for scoring'!Q$9,1,0)+IF(J564&lt;'Parameters for scoring'!Q$11,-1,0)+IF(J564&lt;'Parameters for scoring'!Q$8,1,0)+IF(J564&lt;'Parameters for scoring'!Q$11,-1,0)+IF(J564&lt;'Parameters for scoring'!Q$7,1,0)+IF(J564&lt;'Parameters for scoring'!Q$11,-2,0)+IF(J564&gt;'Parameters for scoring'!Q$7,-1,0)</f>
        <v>3</v>
      </c>
      <c r="V564" s="36">
        <f>IF(K564=-1, 2,0)+IF(K564=0,3,0)+IF(K564=1, -2,0)+IF(K564&gt;1,-3,0)+IF(K564=-2, 1,0)+IF(K564&lt;-2, -1,0)</f>
        <v>-2</v>
      </c>
      <c r="W564" s="36">
        <f>IF(L564&lt;'Parameters for scoring'!R$9,1,0)+IF(L564&lt;'Parameters for scoring'!R$11,-1,0)+IF(L564&lt;'Parameters for scoring'!R$8,1,0)+IF(L564&lt;'Parameters for scoring'!R$12,-1,0)+IF(L564&lt;'Parameters for scoring'!R$7,1,0)+IF(L564&lt;'Parameters for scoring'!R$13,-2,0)+IF(L564&gt;'Parameters for scoring'!R$7,-1,0)</f>
        <v>3</v>
      </c>
      <c r="X564" s="36">
        <f>IF(M564&lt;'Parameters for scoring'!S$9,1,0)+IF(M564&lt;'Parameters for scoring'!S$11,-1,0)+IF(M564&lt;'Parameters for scoring'!S$8,1,0)+IF(M564&lt;'Parameters for scoring'!S$12,-1,0)+IF(M564&lt;'Parameters for scoring'!S$7,1,0)+IF(M564&lt;'Parameters for scoring'!S$13,-2,0)+IF(M564&gt;'Parameters for scoring'!S$7,-1,0)</f>
        <v>3</v>
      </c>
      <c r="Y564" s="36">
        <f>IF(N564&lt;'Parameters for scoring'!T$9,1,0)+IF(N564&lt;'Parameters for scoring'!T$11,-1,0)+IF(N564&lt;'Parameters for scoring'!T$8,1,0)+IF(N564&lt;'Parameters for scoring'!T$12,-1,0)+IF(N564&lt;'Parameters for scoring'!T$7,1,0)+IF(N564&lt;'Parameters for scoring'!T$13,-2,0)+IF(N564&gt;'Parameters for scoring'!T$7,-1,0)</f>
        <v>3</v>
      </c>
      <c r="Z564" s="36">
        <f>SUM(P564:U564)/2+V564+SUM(W564:X564)/2+Y564</f>
        <v>10</v>
      </c>
      <c r="AA564" s="39" t="s">
        <v>57</v>
      </c>
    </row>
    <row r="565" spans="1:27" x14ac:dyDescent="0.25">
      <c r="A565" s="42" t="str">
        <f>HYPERLINK("Structures\MMV1537825.png","MMV1537825")</f>
        <v>MMV1537825</v>
      </c>
      <c r="B565" t="s">
        <v>2270</v>
      </c>
      <c r="C565" t="s">
        <v>2271</v>
      </c>
      <c r="D565" t="s">
        <v>2272</v>
      </c>
      <c r="E565">
        <v>390.52</v>
      </c>
      <c r="F565" s="41">
        <v>0</v>
      </c>
      <c r="G565">
        <v>1</v>
      </c>
      <c r="H565">
        <v>4</v>
      </c>
      <c r="I565">
        <v>3</v>
      </c>
      <c r="J565">
        <v>86.99</v>
      </c>
      <c r="K565">
        <v>-1</v>
      </c>
      <c r="L565">
        <v>1.34</v>
      </c>
      <c r="M565">
        <v>-2.69</v>
      </c>
      <c r="N565">
        <v>1.76</v>
      </c>
      <c r="O565" t="s">
        <v>2269</v>
      </c>
      <c r="P565" s="36">
        <f>IF(E565&lt;'Parameters for scoring'!O$9,1,0)+IF(E565&lt;'Parameters for scoring'!O$11,-1,0)+IF(E565&lt;'Parameters for scoring'!O$8,1,0)+IF(E565&lt;'Parameters for scoring'!O$12,-1,0)+IF(E565&lt;'Parameters for scoring'!O$7,1,0)+IF(E565&lt;'Parameters for scoring'!O$13,-2,0)+IF(E565&gt;'Parameters for scoring'!O$7,-1,0)</f>
        <v>3</v>
      </c>
      <c r="Q565" s="36">
        <f>IF(F565&lt;'Parameters for scoring'!P$9,1,0)+IF(F565&lt;'Parameters for scoring'!P$11,-1,0)+IF(F565&lt;'Parameters for scoring'!P$8,1,0)+IF(F565&lt;'Parameters for scoring'!P$12,-1,0)+IF(F565&lt;'Parameters for scoring'!P$7,1,0)+IF(F565&lt;'Parameters for scoring'!P$12,-2,0)+IF(F565&gt;'Parameters for scoring'!P$7,-1,0)</f>
        <v>-1</v>
      </c>
      <c r="R565" s="36">
        <f>IF(G565='Parameters for scoring'!$U$8,3,0)+IF(G565='Parameters for scoring'!$U$7,2,0)+IF(G565='Parameters for scoring'!$U$10, 1,0)+IF(G565='Parameters for scoring'!$U$9,2,0)+IF(G565='Parameters for scoring'!$U$6,1,0)+IF(G565&gt;'Parameters for scoring'!$U$6,-1,0)+IF(G565&lt;'[1]Parameters for scoring'!$U$10,-1,0)</f>
        <v>-1</v>
      </c>
      <c r="S565" s="36">
        <f>IF(H565='Parameters for scoring'!V$8,3,0)+IF(H565='Parameters for scoring'!V$7,2,0)+IF(H565='Parameters for scoring'!V$9,2,0)+IF(H565='Parameters for scoring'!V$6,1,0)+IF(H565='Parameters for scoring'!V$10,1,0)+IF(H565&gt;'Parameters for scoring'!V$6,-1,0)</f>
        <v>1</v>
      </c>
      <c r="T565" s="36">
        <f>IF(I565='Parameters for scoring'!W$8,3,0)+IF(I565='Parameters for scoring'!W$7,2,0)+IF(I565='Parameters for scoring'!W$6,1,0)+IF(I565&gt;'Parameters for scoring'!W$6,-1,0)</f>
        <v>-1</v>
      </c>
      <c r="U565" s="36">
        <f>IF(J565&lt;'Parameters for scoring'!Q$9,1,0)+IF(J565&lt;'Parameters for scoring'!Q$11,-1,0)+IF(J565&lt;'Parameters for scoring'!Q$8,1,0)+IF(J565&lt;'Parameters for scoring'!Q$11,-1,0)+IF(J565&lt;'Parameters for scoring'!Q$7,1,0)+IF(J565&lt;'Parameters for scoring'!Q$11,-2,0)+IF(J565&gt;'Parameters for scoring'!Q$7,-1,0)</f>
        <v>3</v>
      </c>
      <c r="V565" s="36">
        <f>IF(K565=-1, 2,0)+IF(K565=0,3,0)+IF(K565=1, -2,0)+IF(K565&gt;1,-3,0)+IF(K565=-2, 1,0)+IF(K565&lt;-2, -1,0)</f>
        <v>2</v>
      </c>
      <c r="W565" s="36">
        <f>IF(L565&lt;'Parameters for scoring'!R$9,1,0)+IF(L565&lt;'Parameters for scoring'!R$11,-1,0)+IF(L565&lt;'Parameters for scoring'!R$8,1,0)+IF(L565&lt;'Parameters for scoring'!R$12,-1,0)+IF(L565&lt;'Parameters for scoring'!R$7,1,0)+IF(L565&lt;'Parameters for scoring'!R$13,-2,0)+IF(L565&gt;'Parameters for scoring'!R$7,-1,0)</f>
        <v>3</v>
      </c>
      <c r="X565" s="36">
        <f>IF(M565&lt;'Parameters for scoring'!S$9,1,0)+IF(M565&lt;'Parameters for scoring'!S$11,-1,0)+IF(M565&lt;'Parameters for scoring'!S$8,1,0)+IF(M565&lt;'Parameters for scoring'!S$12,-1,0)+IF(M565&lt;'Parameters for scoring'!S$7,1,0)+IF(M565&lt;'Parameters for scoring'!S$13,-2,0)+IF(M565&gt;'Parameters for scoring'!S$7,-1,0)</f>
        <v>3</v>
      </c>
      <c r="Y565" s="36">
        <f>IF(N565&lt;'Parameters for scoring'!T$9,1,0)+IF(N565&lt;'Parameters for scoring'!T$11,-1,0)+IF(N565&lt;'Parameters for scoring'!T$8,1,0)+IF(N565&lt;'Parameters for scoring'!T$12,-1,0)+IF(N565&lt;'Parameters for scoring'!T$7,1,0)+IF(N565&lt;'Parameters for scoring'!T$13,-2,0)+IF(N565&gt;'Parameters for scoring'!T$7,-1,0)</f>
        <v>3</v>
      </c>
      <c r="Z565" s="36">
        <f>SUM(P565:U565)/2+V565+SUM(W565:X565)/2+Y565</f>
        <v>10</v>
      </c>
      <c r="AA565" s="39" t="s">
        <v>57</v>
      </c>
    </row>
    <row r="566" spans="1:27" x14ac:dyDescent="0.25">
      <c r="A566" s="42" t="str">
        <f>HYPERLINK("Structures\MMV1428253.png","MMV1428253")</f>
        <v>MMV1428253</v>
      </c>
      <c r="B566" t="s">
        <v>2182</v>
      </c>
      <c r="C566" t="s">
        <v>2183</v>
      </c>
      <c r="D566" t="s">
        <v>2184</v>
      </c>
      <c r="E566">
        <v>438.86</v>
      </c>
      <c r="F566" s="41">
        <v>0.64516129032258063</v>
      </c>
      <c r="G566">
        <v>6</v>
      </c>
      <c r="H566">
        <v>6</v>
      </c>
      <c r="I566">
        <v>2</v>
      </c>
      <c r="J566">
        <v>85.89</v>
      </c>
      <c r="K566">
        <v>0</v>
      </c>
      <c r="L566">
        <v>5.24</v>
      </c>
      <c r="M566">
        <v>-6.56</v>
      </c>
      <c r="N566">
        <v>5.24</v>
      </c>
      <c r="O566" t="s">
        <v>2181</v>
      </c>
      <c r="P566" s="36">
        <f>IF(E566&lt;'Parameters for scoring'!O$9,1,0)+IF(E566&lt;'Parameters for scoring'!O$11,-1,0)+IF(E566&lt;'Parameters for scoring'!O$8,1,0)+IF(E566&lt;'Parameters for scoring'!O$12,-1,0)+IF(E566&lt;'Parameters for scoring'!O$7,1,0)+IF(E566&lt;'Parameters for scoring'!O$13,-2,0)+IF(E566&gt;'Parameters for scoring'!O$7,-1,0)</f>
        <v>2</v>
      </c>
      <c r="Q566" s="36">
        <f>IF(F566&lt;'Parameters for scoring'!P$9,1,0)+IF(F566&lt;'Parameters for scoring'!P$11,-1,0)+IF(F566&lt;'Parameters for scoring'!P$8,1,0)+IF(F566&lt;'Parameters for scoring'!P$12,-1,0)+IF(F566&lt;'Parameters for scoring'!P$7,1,0)+IF(F566&lt;'Parameters for scoring'!P$12,-2,0)+IF(F566&gt;'Parameters for scoring'!P$7,-1,0)</f>
        <v>-1</v>
      </c>
      <c r="R566" s="36">
        <f>IF(G566='Parameters for scoring'!$U$8,3,0)+IF(G566='Parameters for scoring'!$U$7,2,0)+IF(G566='Parameters for scoring'!$U$10, 1,0)+IF(G566='Parameters for scoring'!$U$9,2,0)+IF(G566='Parameters for scoring'!$U$6,1,0)+IF(G566&gt;'Parameters for scoring'!$U$6,-1,0)+IF(G566&lt;'[1]Parameters for scoring'!$U$10,-1,0)</f>
        <v>2</v>
      </c>
      <c r="S566" s="36">
        <f>IF(H566='Parameters for scoring'!V$8,3,0)+IF(H566='Parameters for scoring'!V$7,2,0)+IF(H566='Parameters for scoring'!V$9,2,0)+IF(H566='Parameters for scoring'!V$6,1,0)+IF(H566='Parameters for scoring'!V$10,1,0)+IF(H566&gt;'Parameters for scoring'!V$6,-1,0)</f>
        <v>-1</v>
      </c>
      <c r="T566" s="36">
        <f>IF(I566='Parameters for scoring'!W$8,3,0)+IF(I566='Parameters for scoring'!W$7,2,0)+IF(I566='Parameters for scoring'!W$6,1,0)+IF(I566&gt;'Parameters for scoring'!W$6,-1,0)</f>
        <v>1</v>
      </c>
      <c r="U566" s="36">
        <f>IF(J566&lt;'Parameters for scoring'!Q$9,1,0)+IF(J566&lt;'Parameters for scoring'!Q$11,-1,0)+IF(J566&lt;'Parameters for scoring'!Q$8,1,0)+IF(J566&lt;'Parameters for scoring'!Q$11,-1,0)+IF(J566&lt;'Parameters for scoring'!Q$7,1,0)+IF(J566&lt;'Parameters for scoring'!Q$11,-2,0)+IF(J566&gt;'Parameters for scoring'!Q$7,-1,0)</f>
        <v>3</v>
      </c>
      <c r="V566" s="36">
        <f>IF(K566=-1, 2,0)+IF(K566=0,3,0)+IF(K566=1, -2,0)+IF(K566&gt;1,-3,0)+IF(K566=-2, 1,0)+IF(K566&lt;-2, -1,0)</f>
        <v>3</v>
      </c>
      <c r="W566" s="36">
        <f>IF(L566&lt;'Parameters for scoring'!R$9,1,0)+IF(L566&lt;'Parameters for scoring'!R$11,-1,0)+IF(L566&lt;'Parameters for scoring'!R$8,1,0)+IF(L566&lt;'Parameters for scoring'!R$12,-1,0)+IF(L566&lt;'Parameters for scoring'!R$7,1,0)+IF(L566&lt;'Parameters for scoring'!R$13,-2,0)+IF(L566&gt;'Parameters for scoring'!R$7,-1,0)</f>
        <v>2</v>
      </c>
      <c r="X566" s="36">
        <f>IF(M566&lt;'Parameters for scoring'!S$9,1,0)+IF(M566&lt;'Parameters for scoring'!S$11,-1,0)+IF(M566&lt;'Parameters for scoring'!S$8,1,0)+IF(M566&lt;'Parameters for scoring'!S$12,-1,0)+IF(M566&lt;'Parameters for scoring'!S$7,1,0)+IF(M566&lt;'Parameters for scoring'!S$13,-2,0)+IF(M566&gt;'Parameters for scoring'!S$7,-1,0)</f>
        <v>1</v>
      </c>
      <c r="Y566" s="36">
        <f>IF(N566&lt;'Parameters for scoring'!T$9,1,0)+IF(N566&lt;'Parameters for scoring'!T$11,-1,0)+IF(N566&lt;'Parameters for scoring'!T$8,1,0)+IF(N566&lt;'Parameters for scoring'!T$12,-1,0)+IF(N566&lt;'Parameters for scoring'!T$7,1,0)+IF(N566&lt;'Parameters for scoring'!T$13,-2,0)+IF(N566&gt;'Parameters for scoring'!T$7,-1,0)</f>
        <v>2</v>
      </c>
      <c r="Z566" s="36">
        <f>SUM(P566:U566)/2+V566+SUM(W566:X566)/2+Y566</f>
        <v>9.5</v>
      </c>
      <c r="AA566" s="39" t="s">
        <v>57</v>
      </c>
    </row>
    <row r="567" spans="1:27" x14ac:dyDescent="0.25">
      <c r="A567" s="42" t="str">
        <f>HYPERLINK("Structures\MMV1453794.png","MMV1453794")</f>
        <v>MMV1453794</v>
      </c>
      <c r="B567" t="s">
        <v>2197</v>
      </c>
      <c r="C567" t="s">
        <v>2198</v>
      </c>
      <c r="D567" t="s">
        <v>2199</v>
      </c>
      <c r="E567">
        <v>441.44299999999998</v>
      </c>
      <c r="F567" s="41">
        <v>0.66666666666666663</v>
      </c>
      <c r="G567">
        <v>6</v>
      </c>
      <c r="H567">
        <v>4</v>
      </c>
      <c r="I567">
        <v>2</v>
      </c>
      <c r="J567">
        <v>110.57</v>
      </c>
      <c r="K567">
        <v>0</v>
      </c>
      <c r="L567">
        <v>4.7300000000000004</v>
      </c>
      <c r="M567">
        <v>-7.92</v>
      </c>
      <c r="N567">
        <v>4.7300000000000004</v>
      </c>
      <c r="O567" t="s">
        <v>2196</v>
      </c>
      <c r="P567" s="36">
        <f>IF(E567&lt;'Parameters for scoring'!O$9,1,0)+IF(E567&lt;'Parameters for scoring'!O$11,-1,0)+IF(E567&lt;'Parameters for scoring'!O$8,1,0)+IF(E567&lt;'Parameters for scoring'!O$12,-1,0)+IF(E567&lt;'Parameters for scoring'!O$7,1,0)+IF(E567&lt;'Parameters for scoring'!O$13,-2,0)+IF(E567&gt;'Parameters for scoring'!O$7,-1,0)</f>
        <v>2</v>
      </c>
      <c r="Q567" s="36">
        <f>IF(F567&lt;'Parameters for scoring'!P$9,1,0)+IF(F567&lt;'Parameters for scoring'!P$11,-1,0)+IF(F567&lt;'Parameters for scoring'!P$8,1,0)+IF(F567&lt;'Parameters for scoring'!P$12,-1,0)+IF(F567&lt;'Parameters for scoring'!P$7,1,0)+IF(F567&lt;'Parameters for scoring'!P$12,-2,0)+IF(F567&gt;'Parameters for scoring'!P$7,-1,0)</f>
        <v>-1</v>
      </c>
      <c r="R567" s="36">
        <f>IF(G567='Parameters for scoring'!$U$8,3,0)+IF(G567='Parameters for scoring'!$U$7,2,0)+IF(G567='Parameters for scoring'!$U$10, 1,0)+IF(G567='Parameters for scoring'!$U$9,2,0)+IF(G567='Parameters for scoring'!$U$6,1,0)+IF(G567&gt;'Parameters for scoring'!$U$6,-1,0)+IF(G567&lt;'[1]Parameters for scoring'!$U$10,-1,0)</f>
        <v>2</v>
      </c>
      <c r="S567" s="36">
        <f>IF(H567='Parameters for scoring'!V$8,3,0)+IF(H567='Parameters for scoring'!V$7,2,0)+IF(H567='Parameters for scoring'!V$9,2,0)+IF(H567='Parameters for scoring'!V$6,1,0)+IF(H567='Parameters for scoring'!V$10,1,0)+IF(H567&gt;'Parameters for scoring'!V$6,-1,0)</f>
        <v>1</v>
      </c>
      <c r="T567" s="36">
        <f>IF(I567='Parameters for scoring'!W$8,3,0)+IF(I567='Parameters for scoring'!W$7,2,0)+IF(I567='Parameters for scoring'!W$6,1,0)+IF(I567&gt;'Parameters for scoring'!W$6,-1,0)</f>
        <v>1</v>
      </c>
      <c r="U567" s="36">
        <f>IF(J567&lt;'Parameters for scoring'!Q$9,1,0)+IF(J567&lt;'Parameters for scoring'!Q$11,-1,0)+IF(J567&lt;'Parameters for scoring'!Q$8,1,0)+IF(J567&lt;'Parameters for scoring'!Q$11,-1,0)+IF(J567&lt;'Parameters for scoring'!Q$7,1,0)+IF(J567&lt;'Parameters for scoring'!Q$11,-2,0)+IF(J567&gt;'Parameters for scoring'!Q$7,-1,0)</f>
        <v>3</v>
      </c>
      <c r="V567" s="36">
        <f>IF(K567=-1, 2,0)+IF(K567=0,3,0)+IF(K567=1, -2,0)+IF(K567&gt;1,-3,0)+IF(K567=-2, 1,0)+IF(K567&lt;-2, -1,0)</f>
        <v>3</v>
      </c>
      <c r="W567" s="36">
        <f>IF(L567&lt;'Parameters for scoring'!R$9,1,0)+IF(L567&lt;'Parameters for scoring'!R$11,-1,0)+IF(L567&lt;'Parameters for scoring'!R$8,1,0)+IF(L567&lt;'Parameters for scoring'!R$12,-1,0)+IF(L567&lt;'Parameters for scoring'!R$7,1,0)+IF(L567&lt;'Parameters for scoring'!R$13,-2,0)+IF(L567&gt;'Parameters for scoring'!R$7,-1,0)</f>
        <v>2</v>
      </c>
      <c r="X567" s="36">
        <f>IF(M567&lt;'Parameters for scoring'!S$9,1,0)+IF(M567&lt;'Parameters for scoring'!S$11,-1,0)+IF(M567&lt;'Parameters for scoring'!S$8,1,0)+IF(M567&lt;'Parameters for scoring'!S$12,-1,0)+IF(M567&lt;'Parameters for scoring'!S$7,1,0)+IF(M567&lt;'Parameters for scoring'!S$13,-2,0)+IF(M567&gt;'Parameters for scoring'!S$7,-1,0)</f>
        <v>-1</v>
      </c>
      <c r="Y567" s="36">
        <f>IF(N567&lt;'Parameters for scoring'!T$9,1,0)+IF(N567&lt;'Parameters for scoring'!T$11,-1,0)+IF(N567&lt;'Parameters for scoring'!T$8,1,0)+IF(N567&lt;'Parameters for scoring'!T$12,-1,0)+IF(N567&lt;'Parameters for scoring'!T$7,1,0)+IF(N567&lt;'Parameters for scoring'!T$13,-2,0)+IF(N567&gt;'Parameters for scoring'!T$7,-1,0)</f>
        <v>2</v>
      </c>
      <c r="Z567" s="36">
        <f>SUM(P567:U567)/2+V567+SUM(W567:X567)/2+Y567</f>
        <v>9.5</v>
      </c>
      <c r="AA567" s="39" t="s">
        <v>57</v>
      </c>
    </row>
    <row r="568" spans="1:27" x14ac:dyDescent="0.25">
      <c r="A568" s="42" t="str">
        <f>HYPERLINK("Structures\MMV1321431.png","MMV1321431")</f>
        <v>MMV1321431</v>
      </c>
      <c r="B568" t="s">
        <v>2201</v>
      </c>
      <c r="C568" t="s">
        <v>2202</v>
      </c>
      <c r="D568" t="s">
        <v>2203</v>
      </c>
      <c r="E568">
        <v>408.8</v>
      </c>
      <c r="F568" s="41">
        <v>0.75862068965517238</v>
      </c>
      <c r="G568">
        <v>4</v>
      </c>
      <c r="H568">
        <v>6</v>
      </c>
      <c r="I568">
        <v>0</v>
      </c>
      <c r="J568">
        <v>115.9</v>
      </c>
      <c r="K568">
        <v>-2</v>
      </c>
      <c r="L568">
        <v>2.7</v>
      </c>
      <c r="M568" s="40">
        <v>-1.08</v>
      </c>
      <c r="N568">
        <v>4.03</v>
      </c>
      <c r="O568" t="s">
        <v>2200</v>
      </c>
      <c r="P568" s="36">
        <f>IF(E568&lt;'Parameters for scoring'!O$9,1,0)+IF(E568&lt;'Parameters for scoring'!O$11,-1,0)+IF(E568&lt;'Parameters for scoring'!O$8,1,0)+IF(E568&lt;'Parameters for scoring'!O$12,-1,0)+IF(E568&lt;'Parameters for scoring'!O$7,1,0)+IF(E568&lt;'Parameters for scoring'!O$13,-2,0)+IF(E568&gt;'Parameters for scoring'!O$7,-1,0)</f>
        <v>2</v>
      </c>
      <c r="Q568" s="36">
        <f>IF(F568&lt;'Parameters for scoring'!P$9,1,0)+IF(F568&lt;'Parameters for scoring'!P$11,-1,0)+IF(F568&lt;'Parameters for scoring'!P$8,1,0)+IF(F568&lt;'Parameters for scoring'!P$12,-1,0)+IF(F568&lt;'Parameters for scoring'!P$7,1,0)+IF(F568&lt;'Parameters for scoring'!P$12,-2,0)+IF(F568&gt;'Parameters for scoring'!P$7,-1,0)</f>
        <v>-1</v>
      </c>
      <c r="R568" s="36">
        <f>IF(G568='Parameters for scoring'!$U$8,3,0)+IF(G568='Parameters for scoring'!$U$7,2,0)+IF(G568='Parameters for scoring'!$U$10, 1,0)+IF(G568='Parameters for scoring'!$U$9,2,0)+IF(G568='Parameters for scoring'!$U$6,1,0)+IF(G568&gt;'Parameters for scoring'!$U$6,-1,0)+IF(G568&lt;'[1]Parameters for scoring'!$U$10,-1,0)</f>
        <v>2</v>
      </c>
      <c r="S568" s="36">
        <f>IF(H568='Parameters for scoring'!V$8,3,0)+IF(H568='Parameters for scoring'!V$7,2,0)+IF(H568='Parameters for scoring'!V$9,2,0)+IF(H568='Parameters for scoring'!V$6,1,0)+IF(H568='Parameters for scoring'!V$10,1,0)+IF(H568&gt;'Parameters for scoring'!V$6,-1,0)</f>
        <v>-1</v>
      </c>
      <c r="T568" s="36">
        <f>IF(I568='Parameters for scoring'!W$8,3,0)+IF(I568='Parameters for scoring'!W$7,2,0)+IF(I568='Parameters for scoring'!W$6,1,0)+IF(I568&gt;'Parameters for scoring'!W$6,-1,0)</f>
        <v>3</v>
      </c>
      <c r="U568" s="36">
        <f>IF(J568&lt;'Parameters for scoring'!Q$9,1,0)+IF(J568&lt;'Parameters for scoring'!Q$11,-1,0)+IF(J568&lt;'Parameters for scoring'!Q$8,1,0)+IF(J568&lt;'Parameters for scoring'!Q$11,-1,0)+IF(J568&lt;'Parameters for scoring'!Q$7,1,0)+IF(J568&lt;'Parameters for scoring'!Q$11,-2,0)+IF(J568&gt;'Parameters for scoring'!Q$7,-1,0)</f>
        <v>2</v>
      </c>
      <c r="V568" s="36">
        <f>IF(K568=-1, 2,0)+IF(K568=0,3,0)+IF(K568=1, -2,0)+IF(K568&gt;1,-3,0)+IF(K568=-2, 1,0)+IF(K568&lt;-2, -1,0)</f>
        <v>1</v>
      </c>
      <c r="W568" s="36">
        <f>IF(L568&lt;'Parameters for scoring'!R$9,1,0)+IF(L568&lt;'Parameters for scoring'!R$11,-1,0)+IF(L568&lt;'Parameters for scoring'!R$8,1,0)+IF(L568&lt;'Parameters for scoring'!R$12,-1,0)+IF(L568&lt;'Parameters for scoring'!R$7,1,0)+IF(L568&lt;'Parameters for scoring'!R$13,-2,0)+IF(L568&gt;'Parameters for scoring'!R$7,-1,0)</f>
        <v>3</v>
      </c>
      <c r="X568" s="36">
        <f>IF(M568&lt;'Parameters for scoring'!S$9,1,0)+IF(M568&lt;'Parameters for scoring'!S$11,-1,0)+IF(M568&lt;'Parameters for scoring'!S$8,1,0)+IF(M568&lt;'Parameters for scoring'!S$12,-1,0)+IF(M568&lt;'Parameters for scoring'!S$7,1,0)+IF(M568&lt;'Parameters for scoring'!S$13,-2,0)+IF(M568&gt;'Parameters for scoring'!S$7,-1,0)</f>
        <v>1</v>
      </c>
      <c r="Y568" s="36">
        <f>IF(N568&lt;'Parameters for scoring'!T$9,1,0)+IF(N568&lt;'Parameters for scoring'!T$11,-1,0)+IF(N568&lt;'Parameters for scoring'!T$8,1,0)+IF(N568&lt;'Parameters for scoring'!T$12,-1,0)+IF(N568&lt;'Parameters for scoring'!T$7,1,0)+IF(N568&lt;'Parameters for scoring'!T$13,-2,0)+IF(N568&gt;'Parameters for scoring'!T$7,-1,0)</f>
        <v>3</v>
      </c>
      <c r="Z568" s="36">
        <f>SUM(P568:U568)/2+V568+SUM(W568:X568)/2+Y568</f>
        <v>9.5</v>
      </c>
      <c r="AA568" s="39" t="s">
        <v>57</v>
      </c>
    </row>
    <row r="569" spans="1:27" x14ac:dyDescent="0.25">
      <c r="A569" s="42" t="str">
        <f>HYPERLINK("Structures\MMV1458311.png","MMV1458311")</f>
        <v>MMV1458311</v>
      </c>
      <c r="B569" t="s">
        <v>2224</v>
      </c>
      <c r="C569" t="s">
        <v>2225</v>
      </c>
      <c r="D569" t="s">
        <v>2226</v>
      </c>
      <c r="E569">
        <v>450.58</v>
      </c>
      <c r="F569" s="41">
        <v>0.64516129032258063</v>
      </c>
      <c r="G569">
        <v>5</v>
      </c>
      <c r="H569">
        <v>5</v>
      </c>
      <c r="I569">
        <v>1</v>
      </c>
      <c r="J569">
        <v>99.58</v>
      </c>
      <c r="K569">
        <v>0</v>
      </c>
      <c r="L569">
        <v>5.22</v>
      </c>
      <c r="M569">
        <v>-8.16</v>
      </c>
      <c r="N569">
        <v>5.22</v>
      </c>
      <c r="O569" t="s">
        <v>2223</v>
      </c>
      <c r="P569" s="36">
        <f>IF(E569&lt;'Parameters for scoring'!O$9,1,0)+IF(E569&lt;'Parameters for scoring'!O$11,-1,0)+IF(E569&lt;'Parameters for scoring'!O$8,1,0)+IF(E569&lt;'Parameters for scoring'!O$12,-1,0)+IF(E569&lt;'Parameters for scoring'!O$7,1,0)+IF(E569&lt;'Parameters for scoring'!O$13,-2,0)+IF(E569&gt;'Parameters for scoring'!O$7,-1,0)</f>
        <v>2</v>
      </c>
      <c r="Q569" s="36">
        <f>IF(F569&lt;'Parameters for scoring'!P$9,1,0)+IF(F569&lt;'Parameters for scoring'!P$11,-1,0)+IF(F569&lt;'Parameters for scoring'!P$8,1,0)+IF(F569&lt;'Parameters for scoring'!P$12,-1,0)+IF(F569&lt;'Parameters for scoring'!P$7,1,0)+IF(F569&lt;'Parameters for scoring'!P$12,-2,0)+IF(F569&gt;'Parameters for scoring'!P$7,-1,0)</f>
        <v>-1</v>
      </c>
      <c r="R569" s="36">
        <f>IF(G569='Parameters for scoring'!$U$8,3,0)+IF(G569='Parameters for scoring'!$U$7,2,0)+IF(G569='Parameters for scoring'!$U$10, 1,0)+IF(G569='Parameters for scoring'!$U$9,2,0)+IF(G569='Parameters for scoring'!$U$6,1,0)+IF(G569&gt;'Parameters for scoring'!$U$6,-1,0)+IF(G569&lt;'[1]Parameters for scoring'!$U$10,-1,0)</f>
        <v>3</v>
      </c>
      <c r="S569" s="36">
        <f>IF(H569='Parameters for scoring'!V$8,3,0)+IF(H569='Parameters for scoring'!V$7,2,0)+IF(H569='Parameters for scoring'!V$9,2,0)+IF(H569='Parameters for scoring'!V$6,1,0)+IF(H569='Parameters for scoring'!V$10,1,0)+IF(H569&gt;'Parameters for scoring'!V$6,-1,0)</f>
        <v>-1</v>
      </c>
      <c r="T569" s="36">
        <f>IF(I569='Parameters for scoring'!W$8,3,0)+IF(I569='Parameters for scoring'!W$7,2,0)+IF(I569='Parameters for scoring'!W$6,1,0)+IF(I569&gt;'Parameters for scoring'!W$6,-1,0)</f>
        <v>2</v>
      </c>
      <c r="U569" s="36">
        <f>IF(J569&lt;'Parameters for scoring'!Q$9,1,0)+IF(J569&lt;'Parameters for scoring'!Q$11,-1,0)+IF(J569&lt;'Parameters for scoring'!Q$8,1,0)+IF(J569&lt;'Parameters for scoring'!Q$11,-1,0)+IF(J569&lt;'Parameters for scoring'!Q$7,1,0)+IF(J569&lt;'Parameters for scoring'!Q$11,-2,0)+IF(J569&gt;'Parameters for scoring'!Q$7,-1,0)</f>
        <v>3</v>
      </c>
      <c r="V569" s="36">
        <f>IF(K569=-1, 2,0)+IF(K569=0,3,0)+IF(K569=1, -2,0)+IF(K569&gt;1,-3,0)+IF(K569=-2, 1,0)+IF(K569&lt;-2, -1,0)</f>
        <v>3</v>
      </c>
      <c r="W569" s="36">
        <f>IF(L569&lt;'Parameters for scoring'!R$9,1,0)+IF(L569&lt;'Parameters for scoring'!R$11,-1,0)+IF(L569&lt;'Parameters for scoring'!R$8,1,0)+IF(L569&lt;'Parameters for scoring'!R$12,-1,0)+IF(L569&lt;'Parameters for scoring'!R$7,1,0)+IF(L569&lt;'Parameters for scoring'!R$13,-2,0)+IF(L569&gt;'Parameters for scoring'!R$7,-1,0)</f>
        <v>2</v>
      </c>
      <c r="X569" s="36">
        <f>IF(M569&lt;'Parameters for scoring'!S$9,1,0)+IF(M569&lt;'Parameters for scoring'!S$11,-1,0)+IF(M569&lt;'Parameters for scoring'!S$8,1,0)+IF(M569&lt;'Parameters for scoring'!S$12,-1,0)+IF(M569&lt;'Parameters for scoring'!S$7,1,0)+IF(M569&lt;'Parameters for scoring'!S$13,-2,0)+IF(M569&gt;'Parameters for scoring'!S$7,-1,0)</f>
        <v>-1</v>
      </c>
      <c r="Y569" s="36">
        <f>IF(N569&lt;'Parameters for scoring'!T$9,1,0)+IF(N569&lt;'Parameters for scoring'!T$11,-1,0)+IF(N569&lt;'Parameters for scoring'!T$8,1,0)+IF(N569&lt;'Parameters for scoring'!T$12,-1,0)+IF(N569&lt;'Parameters for scoring'!T$7,1,0)+IF(N569&lt;'Parameters for scoring'!T$13,-2,0)+IF(N569&gt;'Parameters for scoring'!T$7,-1,0)</f>
        <v>2</v>
      </c>
      <c r="Z569" s="36">
        <f>SUM(P569:U569)/2+V569+SUM(W569:X569)/2+Y569</f>
        <v>9.5</v>
      </c>
      <c r="AA569" s="39" t="s">
        <v>57</v>
      </c>
    </row>
    <row r="570" spans="1:27" x14ac:dyDescent="0.25">
      <c r="A570" s="42" t="str">
        <f>HYPERLINK("Structures\MMV1442121.png","MMV1442121")</f>
        <v>MMV1442121</v>
      </c>
      <c r="B570" t="s">
        <v>2232</v>
      </c>
      <c r="C570" t="s">
        <v>2233</v>
      </c>
      <c r="D570" t="s">
        <v>2234</v>
      </c>
      <c r="E570">
        <v>485.43</v>
      </c>
      <c r="F570" s="41">
        <v>0.625</v>
      </c>
      <c r="G570">
        <v>5</v>
      </c>
      <c r="H570">
        <v>4</v>
      </c>
      <c r="I570">
        <v>1</v>
      </c>
      <c r="J570">
        <v>52.98</v>
      </c>
      <c r="K570">
        <v>0</v>
      </c>
      <c r="L570">
        <v>5.96</v>
      </c>
      <c r="M570">
        <v>-8.14</v>
      </c>
      <c r="N570">
        <v>5.96</v>
      </c>
      <c r="O570" t="s">
        <v>2231</v>
      </c>
      <c r="P570" s="36">
        <f>IF(E570&lt;'Parameters for scoring'!O$9,1,0)+IF(E570&lt;'Parameters for scoring'!O$11,-1,0)+IF(E570&lt;'Parameters for scoring'!O$8,1,0)+IF(E570&lt;'Parameters for scoring'!O$12,-1,0)+IF(E570&lt;'Parameters for scoring'!O$7,1,0)+IF(E570&lt;'Parameters for scoring'!O$13,-2,0)+IF(E570&gt;'Parameters for scoring'!O$7,-1,0)</f>
        <v>2</v>
      </c>
      <c r="Q570" s="36">
        <f>IF(F570&lt;'Parameters for scoring'!P$9,1,0)+IF(F570&lt;'Parameters for scoring'!P$11,-1,0)+IF(F570&lt;'Parameters for scoring'!P$8,1,0)+IF(F570&lt;'Parameters for scoring'!P$12,-1,0)+IF(F570&lt;'Parameters for scoring'!P$7,1,0)+IF(F570&lt;'Parameters for scoring'!P$12,-2,0)+IF(F570&gt;'Parameters for scoring'!P$7,-1,0)</f>
        <v>-1</v>
      </c>
      <c r="R570" s="36">
        <f>IF(G570='Parameters for scoring'!$U$8,3,0)+IF(G570='Parameters for scoring'!$U$7,2,0)+IF(G570='Parameters for scoring'!$U$10, 1,0)+IF(G570='Parameters for scoring'!$U$9,2,0)+IF(G570='Parameters for scoring'!$U$6,1,0)+IF(G570&gt;'Parameters for scoring'!$U$6,-1,0)+IF(G570&lt;'[1]Parameters for scoring'!$U$10,-1,0)</f>
        <v>3</v>
      </c>
      <c r="S570" s="36">
        <f>IF(H570='Parameters for scoring'!V$8,3,0)+IF(H570='Parameters for scoring'!V$7,2,0)+IF(H570='Parameters for scoring'!V$9,2,0)+IF(H570='Parameters for scoring'!V$6,1,0)+IF(H570='Parameters for scoring'!V$10,1,0)+IF(H570&gt;'Parameters for scoring'!V$6,-1,0)</f>
        <v>1</v>
      </c>
      <c r="T570" s="36">
        <f>IF(I570='Parameters for scoring'!W$8,3,0)+IF(I570='Parameters for scoring'!W$7,2,0)+IF(I570='Parameters for scoring'!W$6,1,0)+IF(I570&gt;'Parameters for scoring'!W$6,-1,0)</f>
        <v>2</v>
      </c>
      <c r="U570" s="36">
        <f>IF(J570&lt;'Parameters for scoring'!Q$9,1,0)+IF(J570&lt;'Parameters for scoring'!Q$11,-1,0)+IF(J570&lt;'Parameters for scoring'!Q$8,1,0)+IF(J570&lt;'Parameters for scoring'!Q$11,-1,0)+IF(J570&lt;'Parameters for scoring'!Q$7,1,0)+IF(J570&lt;'Parameters for scoring'!Q$11,-2,0)+IF(J570&gt;'Parameters for scoring'!Q$7,-1,0)</f>
        <v>3</v>
      </c>
      <c r="V570" s="36">
        <f>IF(K570=-1, 2,0)+IF(K570=0,3,0)+IF(K570=1, -2,0)+IF(K570&gt;1,-3,0)+IF(K570=-2, 1,0)+IF(K570&lt;-2, -1,0)</f>
        <v>3</v>
      </c>
      <c r="W570" s="36">
        <f>IF(L570&lt;'Parameters for scoring'!R$9,1,0)+IF(L570&lt;'Parameters for scoring'!R$11,-1,0)+IF(L570&lt;'Parameters for scoring'!R$8,1,0)+IF(L570&lt;'Parameters for scoring'!R$12,-1,0)+IF(L570&lt;'Parameters for scoring'!R$7,1,0)+IF(L570&lt;'Parameters for scoring'!R$13,-2,0)+IF(L570&gt;'Parameters for scoring'!R$7,-1,0)</f>
        <v>2</v>
      </c>
      <c r="X570" s="36">
        <f>IF(M570&lt;'Parameters for scoring'!S$9,1,0)+IF(M570&lt;'Parameters for scoring'!S$11,-1,0)+IF(M570&lt;'Parameters for scoring'!S$8,1,0)+IF(M570&lt;'Parameters for scoring'!S$12,-1,0)+IF(M570&lt;'Parameters for scoring'!S$7,1,0)+IF(M570&lt;'Parameters for scoring'!S$13,-2,0)+IF(M570&gt;'Parameters for scoring'!S$7,-1,0)</f>
        <v>-1</v>
      </c>
      <c r="Y570" s="36">
        <f>IF(N570&lt;'Parameters for scoring'!T$9,1,0)+IF(N570&lt;'Parameters for scoring'!T$11,-1,0)+IF(N570&lt;'Parameters for scoring'!T$8,1,0)+IF(N570&lt;'Parameters for scoring'!T$12,-1,0)+IF(N570&lt;'Parameters for scoring'!T$7,1,0)+IF(N570&lt;'Parameters for scoring'!T$13,-2,0)+IF(N570&gt;'Parameters for scoring'!T$7,-1,0)</f>
        <v>1</v>
      </c>
      <c r="Z570" s="36">
        <f>SUM(P570:U570)/2+V570+SUM(W570:X570)/2+Y570</f>
        <v>9.5</v>
      </c>
      <c r="AA570" s="39" t="s">
        <v>57</v>
      </c>
    </row>
    <row r="571" spans="1:27" x14ac:dyDescent="0.25">
      <c r="A571" s="42" t="str">
        <f>HYPERLINK("Structures\MMV1291222.png","MMV1291222")</f>
        <v>MMV1291222</v>
      </c>
      <c r="B571" t="s">
        <v>2258</v>
      </c>
      <c r="C571" t="s">
        <v>2259</v>
      </c>
      <c r="D571" t="s">
        <v>2260</v>
      </c>
      <c r="E571">
        <v>498.96</v>
      </c>
      <c r="F571" s="41">
        <v>0.61111111111111116</v>
      </c>
      <c r="G571">
        <v>7</v>
      </c>
      <c r="H571">
        <v>4</v>
      </c>
      <c r="I571">
        <v>0</v>
      </c>
      <c r="J571">
        <v>66.92</v>
      </c>
      <c r="K571">
        <v>0</v>
      </c>
      <c r="L571">
        <v>5.17</v>
      </c>
      <c r="M571">
        <v>-8.93</v>
      </c>
      <c r="N571">
        <v>5.17</v>
      </c>
      <c r="O571" t="s">
        <v>2257</v>
      </c>
      <c r="P571" s="36">
        <f>IF(E571&lt;'Parameters for scoring'!O$9,1,0)+IF(E571&lt;'Parameters for scoring'!O$11,-1,0)+IF(E571&lt;'Parameters for scoring'!O$8,1,0)+IF(E571&lt;'Parameters for scoring'!O$12,-1,0)+IF(E571&lt;'Parameters for scoring'!O$7,1,0)+IF(E571&lt;'Parameters for scoring'!O$13,-2,0)+IF(E571&gt;'Parameters for scoring'!O$7,-1,0)</f>
        <v>1</v>
      </c>
      <c r="Q571" s="36">
        <f>IF(F571&lt;'Parameters for scoring'!P$9,1,0)+IF(F571&lt;'Parameters for scoring'!P$11,-1,0)+IF(F571&lt;'Parameters for scoring'!P$8,1,0)+IF(F571&lt;'Parameters for scoring'!P$12,-1,0)+IF(F571&lt;'Parameters for scoring'!P$7,1,0)+IF(F571&lt;'Parameters for scoring'!P$12,-2,0)+IF(F571&gt;'Parameters for scoring'!P$7,-1,0)</f>
        <v>-1</v>
      </c>
      <c r="R571" s="36">
        <f>IF(G571='Parameters for scoring'!$U$8,3,0)+IF(G571='Parameters for scoring'!$U$7,2,0)+IF(G571='Parameters for scoring'!$U$10, 1,0)+IF(G571='Parameters for scoring'!$U$9,2,0)+IF(G571='Parameters for scoring'!$U$6,1,0)+IF(G571&gt;'Parameters for scoring'!$U$6,-1,0)+IF(G571&lt;'[1]Parameters for scoring'!$U$10,-1,0)</f>
        <v>1</v>
      </c>
      <c r="S571" s="36">
        <f>IF(H571='Parameters for scoring'!V$8,3,0)+IF(H571='Parameters for scoring'!V$7,2,0)+IF(H571='Parameters for scoring'!V$9,2,0)+IF(H571='Parameters for scoring'!V$6,1,0)+IF(H571='Parameters for scoring'!V$10,1,0)+IF(H571&gt;'Parameters for scoring'!V$6,-1,0)</f>
        <v>1</v>
      </c>
      <c r="T571" s="36">
        <f>IF(I571='Parameters for scoring'!W$8,3,0)+IF(I571='Parameters for scoring'!W$7,2,0)+IF(I571='Parameters for scoring'!W$6,1,0)+IF(I571&gt;'Parameters for scoring'!W$6,-1,0)</f>
        <v>3</v>
      </c>
      <c r="U571" s="36">
        <f>IF(J571&lt;'Parameters for scoring'!Q$9,1,0)+IF(J571&lt;'Parameters for scoring'!Q$11,-1,0)+IF(J571&lt;'Parameters for scoring'!Q$8,1,0)+IF(J571&lt;'Parameters for scoring'!Q$11,-1,0)+IF(J571&lt;'Parameters for scoring'!Q$7,1,0)+IF(J571&lt;'Parameters for scoring'!Q$11,-2,0)+IF(J571&gt;'Parameters for scoring'!Q$7,-1,0)</f>
        <v>3</v>
      </c>
      <c r="V571" s="36">
        <f>IF(K571=-1, 2,0)+IF(K571=0,3,0)+IF(K571=1, -2,0)+IF(K571&gt;1,-3,0)+IF(K571=-2, 1,0)+IF(K571&lt;-2, -1,0)</f>
        <v>3</v>
      </c>
      <c r="W571" s="36">
        <f>IF(L571&lt;'Parameters for scoring'!R$9,1,0)+IF(L571&lt;'Parameters for scoring'!R$11,-1,0)+IF(L571&lt;'Parameters for scoring'!R$8,1,0)+IF(L571&lt;'Parameters for scoring'!R$12,-1,0)+IF(L571&lt;'Parameters for scoring'!R$7,1,0)+IF(L571&lt;'Parameters for scoring'!R$13,-2,0)+IF(L571&gt;'Parameters for scoring'!R$7,-1,0)</f>
        <v>2</v>
      </c>
      <c r="X571" s="36">
        <f>IF(M571&lt;'Parameters for scoring'!S$9,1,0)+IF(M571&lt;'Parameters for scoring'!S$11,-1,0)+IF(M571&lt;'Parameters for scoring'!S$8,1,0)+IF(M571&lt;'Parameters for scoring'!S$12,-1,0)+IF(M571&lt;'Parameters for scoring'!S$7,1,0)+IF(M571&lt;'Parameters for scoring'!S$13,-2,0)+IF(M571&gt;'Parameters for scoring'!S$7,-1,0)</f>
        <v>-1</v>
      </c>
      <c r="Y571" s="36">
        <f>IF(N571&lt;'Parameters for scoring'!T$9,1,0)+IF(N571&lt;'Parameters for scoring'!T$11,-1,0)+IF(N571&lt;'Parameters for scoring'!T$8,1,0)+IF(N571&lt;'Parameters for scoring'!T$12,-1,0)+IF(N571&lt;'Parameters for scoring'!T$7,1,0)+IF(N571&lt;'Parameters for scoring'!T$13,-2,0)+IF(N571&gt;'Parameters for scoring'!T$7,-1,0)</f>
        <v>2</v>
      </c>
      <c r="Z571" s="36">
        <f>SUM(P571:U571)/2+V571+SUM(W571:X571)/2+Y571</f>
        <v>9.5</v>
      </c>
      <c r="AA571" s="39" t="s">
        <v>57</v>
      </c>
    </row>
    <row r="572" spans="1:27" x14ac:dyDescent="0.25">
      <c r="A572" s="42" t="str">
        <f>HYPERLINK("Structures\MMV1491777.png","MMV1491777")</f>
        <v>MMV1491777</v>
      </c>
      <c r="B572" t="s">
        <v>2107</v>
      </c>
      <c r="C572" t="s">
        <v>2108</v>
      </c>
      <c r="D572" t="s">
        <v>2109</v>
      </c>
      <c r="E572">
        <v>295.13</v>
      </c>
      <c r="F572" s="41">
        <v>0.78947368421052633</v>
      </c>
      <c r="G572">
        <v>2</v>
      </c>
      <c r="H572">
        <v>5</v>
      </c>
      <c r="I572">
        <v>3</v>
      </c>
      <c r="J572">
        <v>92.51</v>
      </c>
      <c r="K572">
        <v>0</v>
      </c>
      <c r="L572">
        <v>2.75</v>
      </c>
      <c r="M572">
        <v>-5.5</v>
      </c>
      <c r="N572">
        <v>2.75</v>
      </c>
      <c r="O572" t="s">
        <v>2106</v>
      </c>
      <c r="P572" s="36">
        <f>IF(E572&lt;'Parameters for scoring'!O$9,1,0)+IF(E572&lt;'Parameters for scoring'!O$11,-1,0)+IF(E572&lt;'Parameters for scoring'!O$8,1,0)+IF(E572&lt;'Parameters for scoring'!O$12,-1,0)+IF(E572&lt;'Parameters for scoring'!O$7,1,0)+IF(E572&lt;'Parameters for scoring'!O$13,-2,0)+IF(E572&gt;'Parameters for scoring'!O$7,-1,0)</f>
        <v>3</v>
      </c>
      <c r="Q572" s="36">
        <f>IF(F572&lt;'Parameters for scoring'!P$9,1,0)+IF(F572&lt;'Parameters for scoring'!P$11,-1,0)+IF(F572&lt;'Parameters for scoring'!P$8,1,0)+IF(F572&lt;'Parameters for scoring'!P$12,-1,0)+IF(F572&lt;'Parameters for scoring'!P$7,1,0)+IF(F572&lt;'Parameters for scoring'!P$12,-2,0)+IF(F572&gt;'Parameters for scoring'!P$7,-1,0)</f>
        <v>-1</v>
      </c>
      <c r="R572" s="36">
        <f>IF(G572='Parameters for scoring'!$U$8,3,0)+IF(G572='Parameters for scoring'!$U$7,2,0)+IF(G572='Parameters for scoring'!$U$10, 1,0)+IF(G572='Parameters for scoring'!$U$9,2,0)+IF(G572='Parameters for scoring'!$U$6,1,0)+IF(G572&gt;'Parameters for scoring'!$U$6,-1,0)+IF(G572&lt;'[1]Parameters for scoring'!$U$10,-1,0)</f>
        <v>-1</v>
      </c>
      <c r="S572" s="36">
        <f>IF(H572='Parameters for scoring'!V$8,3,0)+IF(H572='Parameters for scoring'!V$7,2,0)+IF(H572='Parameters for scoring'!V$9,2,0)+IF(H572='Parameters for scoring'!V$6,1,0)+IF(H572='Parameters for scoring'!V$10,1,0)+IF(H572&gt;'Parameters for scoring'!V$6,-1,0)</f>
        <v>-1</v>
      </c>
      <c r="T572" s="36">
        <f>IF(I572='Parameters for scoring'!W$8,3,0)+IF(I572='Parameters for scoring'!W$7,2,0)+IF(I572='Parameters for scoring'!W$6,1,0)+IF(I572&gt;'Parameters for scoring'!W$6,-1,0)</f>
        <v>-1</v>
      </c>
      <c r="U572" s="36">
        <f>IF(J572&lt;'Parameters for scoring'!Q$9,1,0)+IF(J572&lt;'Parameters for scoring'!Q$11,-1,0)+IF(J572&lt;'Parameters for scoring'!Q$8,1,0)+IF(J572&lt;'Parameters for scoring'!Q$11,-1,0)+IF(J572&lt;'Parameters for scoring'!Q$7,1,0)+IF(J572&lt;'Parameters for scoring'!Q$11,-2,0)+IF(J572&gt;'Parameters for scoring'!Q$7,-1,0)</f>
        <v>3</v>
      </c>
      <c r="V572" s="36">
        <f>IF(K572=-1, 2,0)+IF(K572=0,3,0)+IF(K572=1, -2,0)+IF(K572&gt;1,-3,0)+IF(K572=-2, 1,0)+IF(K572&lt;-2, -1,0)</f>
        <v>3</v>
      </c>
      <c r="W572" s="36">
        <f>IF(L572&lt;'Parameters for scoring'!R$9,1,0)+IF(L572&lt;'Parameters for scoring'!R$11,-1,0)+IF(L572&lt;'Parameters for scoring'!R$8,1,0)+IF(L572&lt;'Parameters for scoring'!R$12,-1,0)+IF(L572&lt;'Parameters for scoring'!R$7,1,0)+IF(L572&lt;'Parameters for scoring'!R$13,-2,0)+IF(L572&gt;'Parameters for scoring'!R$7,-1,0)</f>
        <v>3</v>
      </c>
      <c r="X572" s="36">
        <f>IF(M572&lt;'Parameters for scoring'!S$9,1,0)+IF(M572&lt;'Parameters for scoring'!S$11,-1,0)+IF(M572&lt;'Parameters for scoring'!S$8,1,0)+IF(M572&lt;'Parameters for scoring'!S$12,-1,0)+IF(M572&lt;'Parameters for scoring'!S$7,1,0)+IF(M572&lt;'Parameters for scoring'!S$13,-2,0)+IF(M572&gt;'Parameters for scoring'!S$7,-1,0)</f>
        <v>2</v>
      </c>
      <c r="Y572" s="36">
        <f>IF(N572&lt;'Parameters for scoring'!T$9,1,0)+IF(N572&lt;'Parameters for scoring'!T$11,-1,0)+IF(N572&lt;'Parameters for scoring'!T$8,1,0)+IF(N572&lt;'Parameters for scoring'!T$12,-1,0)+IF(N572&lt;'Parameters for scoring'!T$7,1,0)+IF(N572&lt;'Parameters for scoring'!T$13,-2,0)+IF(N572&gt;'Parameters for scoring'!T$7,-1,0)</f>
        <v>3</v>
      </c>
      <c r="Z572" s="36">
        <f>SUM(P572:U572)/2+V572+SUM(W572:X572)/2+Y572</f>
        <v>9.5</v>
      </c>
      <c r="AA572" s="39" t="s">
        <v>57</v>
      </c>
    </row>
    <row r="573" spans="1:27" x14ac:dyDescent="0.25">
      <c r="A573" s="42" t="str">
        <f>HYPERLINK("Structures\MMV1488074.png","MMV1488074")</f>
        <v>MMV1488074</v>
      </c>
      <c r="B573" t="s">
        <v>2170</v>
      </c>
      <c r="C573" t="s">
        <v>2171</v>
      </c>
      <c r="D573" t="s">
        <v>2172</v>
      </c>
      <c r="E573">
        <v>355.41699999999997</v>
      </c>
      <c r="F573" s="41">
        <v>0.57692307692307687</v>
      </c>
      <c r="G573">
        <v>4</v>
      </c>
      <c r="H573">
        <v>4</v>
      </c>
      <c r="I573">
        <v>2</v>
      </c>
      <c r="J573">
        <v>58.1</v>
      </c>
      <c r="K573">
        <v>1</v>
      </c>
      <c r="L573">
        <v>1.66</v>
      </c>
      <c r="M573">
        <v>-3.11</v>
      </c>
      <c r="N573">
        <v>1.93</v>
      </c>
      <c r="O573" t="s">
        <v>2169</v>
      </c>
      <c r="P573" s="36">
        <f>IF(E573&lt;'Parameters for scoring'!O$9,1,0)+IF(E573&lt;'Parameters for scoring'!O$11,-1,0)+IF(E573&lt;'Parameters for scoring'!O$8,1,0)+IF(E573&lt;'Parameters for scoring'!O$12,-1,0)+IF(E573&lt;'Parameters for scoring'!O$7,1,0)+IF(E573&lt;'Parameters for scoring'!O$13,-2,0)+IF(E573&gt;'Parameters for scoring'!O$7,-1,0)</f>
        <v>3</v>
      </c>
      <c r="Q573" s="36">
        <f>IF(F573&lt;'Parameters for scoring'!P$9,1,0)+IF(F573&lt;'Parameters for scoring'!P$11,-1,0)+IF(F573&lt;'Parameters for scoring'!P$8,1,0)+IF(F573&lt;'Parameters for scoring'!P$12,-1,0)+IF(F573&lt;'Parameters for scoring'!P$7,1,0)+IF(F573&lt;'Parameters for scoring'!P$12,-2,0)+IF(F573&gt;'Parameters for scoring'!P$7,-1,0)</f>
        <v>1</v>
      </c>
      <c r="R573" s="36">
        <f>IF(G573='Parameters for scoring'!$U$8,3,0)+IF(G573='Parameters for scoring'!$U$7,2,0)+IF(G573='Parameters for scoring'!$U$10, 1,0)+IF(G573='Parameters for scoring'!$U$9,2,0)+IF(G573='Parameters for scoring'!$U$6,1,0)+IF(G573&gt;'Parameters for scoring'!$U$6,-1,0)+IF(G573&lt;'[1]Parameters for scoring'!$U$10,-1,0)</f>
        <v>2</v>
      </c>
      <c r="S573" s="36">
        <f>IF(H573='Parameters for scoring'!V$8,3,0)+IF(H573='Parameters for scoring'!V$7,2,0)+IF(H573='Parameters for scoring'!V$9,2,0)+IF(H573='Parameters for scoring'!V$6,1,0)+IF(H573='Parameters for scoring'!V$10,1,0)+IF(H573&gt;'Parameters for scoring'!V$6,-1,0)</f>
        <v>1</v>
      </c>
      <c r="T573" s="36">
        <f>IF(I573='Parameters for scoring'!W$8,3,0)+IF(I573='Parameters for scoring'!W$7,2,0)+IF(I573='Parameters for scoring'!W$6,1,0)+IF(I573&gt;'Parameters for scoring'!W$6,-1,0)</f>
        <v>1</v>
      </c>
      <c r="U573" s="36">
        <f>IF(J573&lt;'Parameters for scoring'!Q$9,1,0)+IF(J573&lt;'Parameters for scoring'!Q$11,-1,0)+IF(J573&lt;'Parameters for scoring'!Q$8,1,0)+IF(J573&lt;'Parameters for scoring'!Q$11,-1,0)+IF(J573&lt;'Parameters for scoring'!Q$7,1,0)+IF(J573&lt;'Parameters for scoring'!Q$11,-2,0)+IF(J573&gt;'Parameters for scoring'!Q$7,-1,0)</f>
        <v>3</v>
      </c>
      <c r="V573" s="36">
        <f>IF(K573=-1, 2,0)+IF(K573=0,3,0)+IF(K573=1, -2,0)+IF(K573&gt;1,-3,0)+IF(K573=-2, 1,0)+IF(K573&lt;-2, -1,0)</f>
        <v>-2</v>
      </c>
      <c r="W573" s="36">
        <f>IF(L573&lt;'Parameters for scoring'!R$9,1,0)+IF(L573&lt;'Parameters for scoring'!R$11,-1,0)+IF(L573&lt;'Parameters for scoring'!R$8,1,0)+IF(L573&lt;'Parameters for scoring'!R$12,-1,0)+IF(L573&lt;'Parameters for scoring'!R$7,1,0)+IF(L573&lt;'Parameters for scoring'!R$13,-2,0)+IF(L573&gt;'Parameters for scoring'!R$7,-1,0)</f>
        <v>3</v>
      </c>
      <c r="X573" s="36">
        <f>IF(M573&lt;'Parameters for scoring'!S$9,1,0)+IF(M573&lt;'Parameters for scoring'!S$11,-1,0)+IF(M573&lt;'Parameters for scoring'!S$8,1,0)+IF(M573&lt;'Parameters for scoring'!S$12,-1,0)+IF(M573&lt;'Parameters for scoring'!S$7,1,0)+IF(M573&lt;'Parameters for scoring'!S$13,-2,0)+IF(M573&gt;'Parameters for scoring'!S$7,-1,0)</f>
        <v>3</v>
      </c>
      <c r="Y573" s="36">
        <f>IF(N573&lt;'Parameters for scoring'!T$9,1,0)+IF(N573&lt;'Parameters for scoring'!T$11,-1,0)+IF(N573&lt;'Parameters for scoring'!T$8,1,0)+IF(N573&lt;'Parameters for scoring'!T$12,-1,0)+IF(N573&lt;'Parameters for scoring'!T$7,1,0)+IF(N573&lt;'Parameters for scoring'!T$13,-2,0)+IF(N573&gt;'Parameters for scoring'!T$7,-1,0)</f>
        <v>3</v>
      </c>
      <c r="Z573" s="36">
        <f>SUM(P573:U573)/2+V573+SUM(W573:X573)/2+Y573</f>
        <v>9.5</v>
      </c>
      <c r="AA573" s="39" t="s">
        <v>57</v>
      </c>
    </row>
    <row r="574" spans="1:27" x14ac:dyDescent="0.25">
      <c r="A574" s="42" t="str">
        <f>HYPERLINK("Structures\MMV1530701.png","MMV1530701")</f>
        <v>MMV1530701</v>
      </c>
      <c r="B574" t="s">
        <v>2213</v>
      </c>
      <c r="C574" t="s">
        <v>2214</v>
      </c>
      <c r="D574" t="s">
        <v>2215</v>
      </c>
      <c r="E574">
        <v>451.34</v>
      </c>
      <c r="F574" s="41">
        <v>0.4</v>
      </c>
      <c r="G574">
        <v>8</v>
      </c>
      <c r="H574">
        <v>6</v>
      </c>
      <c r="I574">
        <v>0</v>
      </c>
      <c r="J574">
        <v>88.75</v>
      </c>
      <c r="K574">
        <v>-1</v>
      </c>
      <c r="L574">
        <v>3.5</v>
      </c>
      <c r="M574" s="40">
        <v>0</v>
      </c>
      <c r="N574">
        <v>5.24</v>
      </c>
      <c r="O574" t="s">
        <v>2212</v>
      </c>
      <c r="P574" s="36">
        <f>IF(E574&lt;'Parameters for scoring'!O$9,1,0)+IF(E574&lt;'Parameters for scoring'!O$11,-1,0)+IF(E574&lt;'Parameters for scoring'!O$8,1,0)+IF(E574&lt;'Parameters for scoring'!O$12,-1,0)+IF(E574&lt;'Parameters for scoring'!O$7,1,0)+IF(E574&lt;'Parameters for scoring'!O$13,-2,0)+IF(E574&gt;'Parameters for scoring'!O$7,-1,0)</f>
        <v>2</v>
      </c>
      <c r="Q574" s="36">
        <f>IF(F574&lt;'Parameters for scoring'!P$9,1,0)+IF(F574&lt;'Parameters for scoring'!P$11,-1,0)+IF(F574&lt;'Parameters for scoring'!P$8,1,0)+IF(F574&lt;'Parameters for scoring'!P$12,-1,0)+IF(F574&lt;'Parameters for scoring'!P$7,1,0)+IF(F574&lt;'Parameters for scoring'!P$12,-2,0)+IF(F574&gt;'Parameters for scoring'!P$7,-1,0)</f>
        <v>2</v>
      </c>
      <c r="R574" s="36">
        <f>IF(G574='Parameters for scoring'!$U$8,3,0)+IF(G574='Parameters for scoring'!$U$7,2,0)+IF(G574='Parameters for scoring'!$U$10, 1,0)+IF(G574='Parameters for scoring'!$U$9,2,0)+IF(G574='Parameters for scoring'!$U$6,1,0)+IF(G574&gt;'Parameters for scoring'!$U$6,-1,0)+IF(G574&lt;'[1]Parameters for scoring'!$U$10,-1,0)</f>
        <v>-1</v>
      </c>
      <c r="S574" s="36">
        <f>IF(H574='Parameters for scoring'!V$8,3,0)+IF(H574='Parameters for scoring'!V$7,2,0)+IF(H574='Parameters for scoring'!V$9,2,0)+IF(H574='Parameters for scoring'!V$6,1,0)+IF(H574='Parameters for scoring'!V$10,1,0)+IF(H574&gt;'Parameters for scoring'!V$6,-1,0)</f>
        <v>-1</v>
      </c>
      <c r="T574" s="36">
        <f>IF(I574='Parameters for scoring'!W$8,3,0)+IF(I574='Parameters for scoring'!W$7,2,0)+IF(I574='Parameters for scoring'!W$6,1,0)+IF(I574&gt;'Parameters for scoring'!W$6,-1,0)</f>
        <v>3</v>
      </c>
      <c r="U574" s="36">
        <f>IF(J574&lt;'Parameters for scoring'!Q$9,1,0)+IF(J574&lt;'Parameters for scoring'!Q$11,-1,0)+IF(J574&lt;'Parameters for scoring'!Q$8,1,0)+IF(J574&lt;'Parameters for scoring'!Q$11,-1,0)+IF(J574&lt;'Parameters for scoring'!Q$7,1,0)+IF(J574&lt;'Parameters for scoring'!Q$11,-2,0)+IF(J574&gt;'Parameters for scoring'!Q$7,-1,0)</f>
        <v>3</v>
      </c>
      <c r="V574" s="36">
        <f>IF(K574=-1, 2,0)+IF(K574=0,3,0)+IF(K574=1, -2,0)+IF(K574&gt;1,-3,0)+IF(K574=-2, 1,0)+IF(K574&lt;-2, -1,0)</f>
        <v>2</v>
      </c>
      <c r="W574" s="36">
        <f>IF(L574&lt;'Parameters for scoring'!R$9,1,0)+IF(L574&lt;'Parameters for scoring'!R$11,-1,0)+IF(L574&lt;'Parameters for scoring'!R$8,1,0)+IF(L574&lt;'Parameters for scoring'!R$12,-1,0)+IF(L574&lt;'Parameters for scoring'!R$7,1,0)+IF(L574&lt;'Parameters for scoring'!R$13,-2,0)+IF(L574&gt;'Parameters for scoring'!R$7,-1,0)</f>
        <v>3</v>
      </c>
      <c r="X574" s="36">
        <f>IF(M574&lt;'Parameters for scoring'!S$9,1,0)+IF(M574&lt;'Parameters for scoring'!S$11,-1,0)+IF(M574&lt;'Parameters for scoring'!S$8,1,0)+IF(M574&lt;'Parameters for scoring'!S$12,-1,0)+IF(M574&lt;'Parameters for scoring'!S$7,1,0)+IF(M574&lt;'Parameters for scoring'!S$13,-2,0)+IF(M574&gt;'Parameters for scoring'!S$7,-1,0)</f>
        <v>0</v>
      </c>
      <c r="Y574" s="36">
        <f>IF(N574&lt;'Parameters for scoring'!T$9,1,0)+IF(N574&lt;'Parameters for scoring'!T$11,-1,0)+IF(N574&lt;'Parameters for scoring'!T$8,1,0)+IF(N574&lt;'Parameters for scoring'!T$12,-1,0)+IF(N574&lt;'Parameters for scoring'!T$7,1,0)+IF(N574&lt;'Parameters for scoring'!T$13,-2,0)+IF(N574&gt;'Parameters for scoring'!T$7,-1,0)</f>
        <v>2</v>
      </c>
      <c r="Z574" s="36">
        <f>SUM(P574:U574)/2+V574+SUM(W574:X574)/2+Y574</f>
        <v>9.5</v>
      </c>
      <c r="AA574" s="39" t="s">
        <v>57</v>
      </c>
    </row>
    <row r="575" spans="1:27" x14ac:dyDescent="0.25">
      <c r="A575" s="42" t="str">
        <f>HYPERLINK("Structures\MMV1455930.png","MMV1455930")</f>
        <v>MMV1455930</v>
      </c>
      <c r="B575" t="s">
        <v>2228</v>
      </c>
      <c r="C575" t="s">
        <v>2229</v>
      </c>
      <c r="D575" t="s">
        <v>2230</v>
      </c>
      <c r="E575">
        <v>501.62</v>
      </c>
      <c r="F575" s="41">
        <v>0.5</v>
      </c>
      <c r="G575">
        <v>10</v>
      </c>
      <c r="H575">
        <v>7</v>
      </c>
      <c r="I575">
        <v>1</v>
      </c>
      <c r="J575">
        <v>103.29</v>
      </c>
      <c r="K575">
        <v>-1</v>
      </c>
      <c r="L575">
        <v>3.75</v>
      </c>
      <c r="M575">
        <v>-3.96</v>
      </c>
      <c r="N575">
        <v>4.6900000000000004</v>
      </c>
      <c r="O575" t="s">
        <v>2227</v>
      </c>
      <c r="P575" s="36">
        <f>IF(E575&lt;'Parameters for scoring'!O$9,1,0)+IF(E575&lt;'Parameters for scoring'!O$11,-1,0)+IF(E575&lt;'Parameters for scoring'!O$8,1,0)+IF(E575&lt;'Parameters for scoring'!O$12,-1,0)+IF(E575&lt;'Parameters for scoring'!O$7,1,0)+IF(E575&lt;'Parameters for scoring'!O$13,-2,0)+IF(E575&gt;'Parameters for scoring'!O$7,-1,0)</f>
        <v>1</v>
      </c>
      <c r="Q575" s="36">
        <f>IF(F575&lt;'Parameters for scoring'!P$9,1,0)+IF(F575&lt;'Parameters for scoring'!P$11,-1,0)+IF(F575&lt;'Parameters for scoring'!P$8,1,0)+IF(F575&lt;'Parameters for scoring'!P$12,-1,0)+IF(F575&lt;'Parameters for scoring'!P$7,1,0)+IF(F575&lt;'Parameters for scoring'!P$12,-2,0)+IF(F575&gt;'Parameters for scoring'!P$7,-1,0)</f>
        <v>1</v>
      </c>
      <c r="R575" s="36">
        <f>IF(G575='Parameters for scoring'!$U$8,3,0)+IF(G575='Parameters for scoring'!$U$7,2,0)+IF(G575='Parameters for scoring'!$U$10, 1,0)+IF(G575='Parameters for scoring'!$U$9,2,0)+IF(G575='Parameters for scoring'!$U$6,1,0)+IF(G575&gt;'Parameters for scoring'!$U$6,-1,0)+IF(G575&lt;'[1]Parameters for scoring'!$U$10,-1,0)</f>
        <v>-1</v>
      </c>
      <c r="S575" s="36">
        <f>IF(H575='Parameters for scoring'!V$8,3,0)+IF(H575='Parameters for scoring'!V$7,2,0)+IF(H575='Parameters for scoring'!V$9,2,0)+IF(H575='Parameters for scoring'!V$6,1,0)+IF(H575='Parameters for scoring'!V$10,1,0)+IF(H575&gt;'Parameters for scoring'!V$6,-1,0)</f>
        <v>-1</v>
      </c>
      <c r="T575" s="36">
        <f>IF(I575='Parameters for scoring'!W$8,3,0)+IF(I575='Parameters for scoring'!W$7,2,0)+IF(I575='Parameters for scoring'!W$6,1,0)+IF(I575&gt;'Parameters for scoring'!W$6,-1,0)</f>
        <v>2</v>
      </c>
      <c r="U575" s="36">
        <f>IF(J575&lt;'Parameters for scoring'!Q$9,1,0)+IF(J575&lt;'Parameters for scoring'!Q$11,-1,0)+IF(J575&lt;'Parameters for scoring'!Q$8,1,0)+IF(J575&lt;'Parameters for scoring'!Q$11,-1,0)+IF(J575&lt;'Parameters for scoring'!Q$7,1,0)+IF(J575&lt;'Parameters for scoring'!Q$11,-2,0)+IF(J575&gt;'Parameters for scoring'!Q$7,-1,0)</f>
        <v>3</v>
      </c>
      <c r="V575" s="36">
        <f>IF(K575=-1, 2,0)+IF(K575=0,3,0)+IF(K575=1, -2,0)+IF(K575&gt;1,-3,0)+IF(K575=-2, 1,0)+IF(K575&lt;-2, -1,0)</f>
        <v>2</v>
      </c>
      <c r="W575" s="36">
        <f>IF(L575&lt;'Parameters for scoring'!R$9,1,0)+IF(L575&lt;'Parameters for scoring'!R$11,-1,0)+IF(L575&lt;'Parameters for scoring'!R$8,1,0)+IF(L575&lt;'Parameters for scoring'!R$12,-1,0)+IF(L575&lt;'Parameters for scoring'!R$7,1,0)+IF(L575&lt;'Parameters for scoring'!R$13,-2,0)+IF(L575&gt;'Parameters for scoring'!R$7,-1,0)</f>
        <v>3</v>
      </c>
      <c r="X575" s="36">
        <f>IF(M575&lt;'Parameters for scoring'!S$9,1,0)+IF(M575&lt;'Parameters for scoring'!S$11,-1,0)+IF(M575&lt;'Parameters for scoring'!S$8,1,0)+IF(M575&lt;'Parameters for scoring'!S$12,-1,0)+IF(M575&lt;'Parameters for scoring'!S$7,1,0)+IF(M575&lt;'Parameters for scoring'!S$13,-2,0)+IF(M575&gt;'Parameters for scoring'!S$7,-1,0)</f>
        <v>3</v>
      </c>
      <c r="Y575" s="36">
        <f>IF(N575&lt;'Parameters for scoring'!T$9,1,0)+IF(N575&lt;'Parameters for scoring'!T$11,-1,0)+IF(N575&lt;'Parameters for scoring'!T$8,1,0)+IF(N575&lt;'Parameters for scoring'!T$12,-1,0)+IF(N575&lt;'Parameters for scoring'!T$7,1,0)+IF(N575&lt;'Parameters for scoring'!T$13,-2,0)+IF(N575&gt;'Parameters for scoring'!T$7,-1,0)</f>
        <v>2</v>
      </c>
      <c r="Z575" s="36">
        <f>SUM(P575:U575)/2+V575+SUM(W575:X575)/2+Y575</f>
        <v>9.5</v>
      </c>
      <c r="AA575" s="39" t="s">
        <v>57</v>
      </c>
    </row>
    <row r="576" spans="1:27" x14ac:dyDescent="0.25">
      <c r="A576" s="42" t="str">
        <f>HYPERLINK("Structures\MMV1469900.png","MMV1469900")</f>
        <v>MMV1469900</v>
      </c>
      <c r="B576" t="s">
        <v>2281</v>
      </c>
      <c r="C576" t="s">
        <v>2282</v>
      </c>
      <c r="D576" t="s">
        <v>2283</v>
      </c>
      <c r="E576">
        <v>377.49200000000002</v>
      </c>
      <c r="F576" s="17">
        <v>0.5357142857142857</v>
      </c>
      <c r="G576">
        <v>6</v>
      </c>
      <c r="H576">
        <v>4</v>
      </c>
      <c r="I576">
        <v>2</v>
      </c>
      <c r="J576">
        <v>58.1</v>
      </c>
      <c r="K576">
        <v>1</v>
      </c>
      <c r="L576">
        <v>2.66</v>
      </c>
      <c r="M576">
        <v>-3.85</v>
      </c>
      <c r="N576">
        <v>2.88</v>
      </c>
      <c r="O576" t="s">
        <v>2280</v>
      </c>
      <c r="P576" s="36">
        <f>IF(E576&lt;'Parameters for scoring'!O$9,1,0)+IF(E576&lt;'Parameters for scoring'!O$11,-1,0)+IF(E576&lt;'Parameters for scoring'!O$8,1,0)+IF(E576&lt;'Parameters for scoring'!O$12,-1,0)+IF(E576&lt;'Parameters for scoring'!O$7,1,0)+IF(E576&lt;'Parameters for scoring'!O$13,-2,0)+IF(E576&gt;'Parameters for scoring'!O$7,-1,0)</f>
        <v>3</v>
      </c>
      <c r="Q576" s="36">
        <f>IF(F576&lt;'Parameters for scoring'!P$9,1,0)+IF(F576&lt;'Parameters for scoring'!P$11,-1,0)+IF(F576&lt;'Parameters for scoring'!P$8,1,0)+IF(F576&lt;'Parameters for scoring'!P$12,-1,0)+IF(F576&lt;'Parameters for scoring'!P$7,1,0)+IF(F576&lt;'Parameters for scoring'!P$12,-2,0)+IF(F576&gt;'Parameters for scoring'!P$7,-1,0)</f>
        <v>1</v>
      </c>
      <c r="R576" s="36">
        <f>IF(G576='Parameters for scoring'!$U$8,3,0)+IF(G576='Parameters for scoring'!$U$7,2,0)+IF(G576='Parameters for scoring'!$U$10, 1,0)+IF(G576='Parameters for scoring'!$U$9,2,0)+IF(G576='Parameters for scoring'!$U$6,1,0)+IF(G576&gt;'Parameters for scoring'!$U$6,-1,0)+IF(G576&lt;'[1]Parameters for scoring'!$U$10,-1,0)</f>
        <v>2</v>
      </c>
      <c r="S576" s="36">
        <f>IF(H576='Parameters for scoring'!V$8,3,0)+IF(H576='Parameters for scoring'!V$7,2,0)+IF(H576='Parameters for scoring'!V$9,2,0)+IF(H576='Parameters for scoring'!V$6,1,0)+IF(H576='Parameters for scoring'!V$10,1,0)+IF(H576&gt;'Parameters for scoring'!V$6,-1,0)</f>
        <v>1</v>
      </c>
      <c r="T576" s="36">
        <f>IF(I576='Parameters for scoring'!W$8,3,0)+IF(I576='Parameters for scoring'!W$7,2,0)+IF(I576='Parameters for scoring'!W$6,1,0)+IF(I576&gt;'Parameters for scoring'!W$6,-1,0)</f>
        <v>1</v>
      </c>
      <c r="U576" s="36">
        <f>IF(J576&lt;'Parameters for scoring'!Q$9,1,0)+IF(J576&lt;'Parameters for scoring'!Q$11,-1,0)+IF(J576&lt;'Parameters for scoring'!Q$8,1,0)+IF(J576&lt;'Parameters for scoring'!Q$11,-1,0)+IF(J576&lt;'Parameters for scoring'!Q$7,1,0)+IF(J576&lt;'Parameters for scoring'!Q$11,-2,0)+IF(J576&gt;'Parameters for scoring'!Q$7,-1,0)</f>
        <v>3</v>
      </c>
      <c r="V576" s="36">
        <f>IF(K576=-1, 2,0)+IF(K576=0,3,0)+IF(K576=1, -2,0)+IF(K576&gt;1,-3,0)+IF(K576=-2, 1,0)+IF(K576&lt;-2, -1,0)</f>
        <v>-2</v>
      </c>
      <c r="W576" s="36">
        <f>IF(L576&lt;'Parameters for scoring'!R$9,1,0)+IF(L576&lt;'Parameters for scoring'!R$11,-1,0)+IF(L576&lt;'Parameters for scoring'!R$8,1,0)+IF(L576&lt;'Parameters for scoring'!R$12,-1,0)+IF(L576&lt;'Parameters for scoring'!R$7,1,0)+IF(L576&lt;'Parameters for scoring'!R$13,-2,0)+IF(L576&gt;'Parameters for scoring'!R$7,-1,0)</f>
        <v>3</v>
      </c>
      <c r="X576" s="36">
        <f>IF(M576&lt;'Parameters for scoring'!S$9,1,0)+IF(M576&lt;'Parameters for scoring'!S$11,-1,0)+IF(M576&lt;'Parameters for scoring'!S$8,1,0)+IF(M576&lt;'Parameters for scoring'!S$12,-1,0)+IF(M576&lt;'Parameters for scoring'!S$7,1,0)+IF(M576&lt;'Parameters for scoring'!S$13,-2,0)+IF(M576&gt;'Parameters for scoring'!S$7,-1,0)</f>
        <v>3</v>
      </c>
      <c r="Y576" s="36">
        <f>IF(N576&lt;'Parameters for scoring'!T$9,1,0)+IF(N576&lt;'Parameters for scoring'!T$11,-1,0)+IF(N576&lt;'Parameters for scoring'!T$8,1,0)+IF(N576&lt;'Parameters for scoring'!T$12,-1,0)+IF(N576&lt;'Parameters for scoring'!T$7,1,0)+IF(N576&lt;'Parameters for scoring'!T$13,-2,0)+IF(N576&gt;'Parameters for scoring'!T$7,-1,0)</f>
        <v>3</v>
      </c>
      <c r="Z576" s="36">
        <f>SUM(P576:U576)/2+V576+SUM(W576:X576)/2+Y576</f>
        <v>9.5</v>
      </c>
      <c r="AA576" s="39" t="s">
        <v>57</v>
      </c>
    </row>
    <row r="577" spans="1:27" x14ac:dyDescent="0.25">
      <c r="A577" s="42" t="str">
        <f>HYPERLINK("Structures\MMV1188942.png","MMV1188942")</f>
        <v>MMV1188942</v>
      </c>
      <c r="B577" t="s">
        <v>2193</v>
      </c>
      <c r="C577" t="s">
        <v>2194</v>
      </c>
      <c r="D577" t="s">
        <v>2195</v>
      </c>
      <c r="E577">
        <v>349.46</v>
      </c>
      <c r="F577" s="41">
        <v>0.6</v>
      </c>
      <c r="G577">
        <v>3</v>
      </c>
      <c r="H577">
        <v>4</v>
      </c>
      <c r="I577">
        <v>1</v>
      </c>
      <c r="J577">
        <v>57.25</v>
      </c>
      <c r="K577">
        <v>1</v>
      </c>
      <c r="L577">
        <v>2.58</v>
      </c>
      <c r="M577">
        <v>-3.67</v>
      </c>
      <c r="N577">
        <v>3.48</v>
      </c>
      <c r="O577" t="s">
        <v>2192</v>
      </c>
      <c r="P577" s="36">
        <f>IF(E577&lt;'Parameters for scoring'!O$9,1,0)+IF(E577&lt;'Parameters for scoring'!O$11,-1,0)+IF(E577&lt;'Parameters for scoring'!O$8,1,0)+IF(E577&lt;'Parameters for scoring'!O$12,-1,0)+IF(E577&lt;'Parameters for scoring'!O$7,1,0)+IF(E577&lt;'Parameters for scoring'!O$13,-2,0)+IF(E577&gt;'Parameters for scoring'!O$7,-1,0)</f>
        <v>3</v>
      </c>
      <c r="Q577" s="36">
        <f>IF(F577&lt;'Parameters for scoring'!P$9,1,0)+IF(F577&lt;'Parameters for scoring'!P$11,-1,0)+IF(F577&lt;'Parameters for scoring'!P$8,1,0)+IF(F577&lt;'Parameters for scoring'!P$12,-1,0)+IF(F577&lt;'Parameters for scoring'!P$7,1,0)+IF(F577&lt;'Parameters for scoring'!P$12,-2,0)+IF(F577&gt;'Parameters for scoring'!P$7,-1,0)</f>
        <v>1</v>
      </c>
      <c r="R577" s="36">
        <f>IF(G577='Parameters for scoring'!$U$8,3,0)+IF(G577='Parameters for scoring'!$U$7,2,0)+IF(G577='Parameters for scoring'!$U$10, 1,0)+IF(G577='Parameters for scoring'!$U$9,2,0)+IF(G577='Parameters for scoring'!$U$6,1,0)+IF(G577&gt;'Parameters for scoring'!$U$6,-1,0)+IF(G577&lt;'[1]Parameters for scoring'!$U$10,-1,0)</f>
        <v>1</v>
      </c>
      <c r="S577" s="36">
        <f>IF(H577='Parameters for scoring'!V$8,3,0)+IF(H577='Parameters for scoring'!V$7,2,0)+IF(H577='Parameters for scoring'!V$9,2,0)+IF(H577='Parameters for scoring'!V$6,1,0)+IF(H577='Parameters for scoring'!V$10,1,0)+IF(H577&gt;'Parameters for scoring'!V$6,-1,0)</f>
        <v>1</v>
      </c>
      <c r="T577" s="36">
        <f>IF(I577='Parameters for scoring'!W$8,3,0)+IF(I577='Parameters for scoring'!W$7,2,0)+IF(I577='Parameters for scoring'!W$6,1,0)+IF(I577&gt;'Parameters for scoring'!W$6,-1,0)</f>
        <v>2</v>
      </c>
      <c r="U577" s="36">
        <f>IF(J577&lt;'Parameters for scoring'!Q$9,1,0)+IF(J577&lt;'Parameters for scoring'!Q$11,-1,0)+IF(J577&lt;'Parameters for scoring'!Q$8,1,0)+IF(J577&lt;'Parameters for scoring'!Q$11,-1,0)+IF(J577&lt;'Parameters for scoring'!Q$7,1,0)+IF(J577&lt;'Parameters for scoring'!Q$11,-2,0)+IF(J577&gt;'Parameters for scoring'!Q$7,-1,0)</f>
        <v>3</v>
      </c>
      <c r="V577" s="36">
        <f>IF(K577=-1, 2,0)+IF(K577=0,3,0)+IF(K577=1, -2,0)+IF(K577&gt;1,-3,0)+IF(K577=-2, 1,0)+IF(K577&lt;-2, -1,0)</f>
        <v>-2</v>
      </c>
      <c r="W577" s="36">
        <f>IF(L577&lt;'Parameters for scoring'!R$9,1,0)+IF(L577&lt;'Parameters for scoring'!R$11,-1,0)+IF(L577&lt;'Parameters for scoring'!R$8,1,0)+IF(L577&lt;'Parameters for scoring'!R$12,-1,0)+IF(L577&lt;'Parameters for scoring'!R$7,1,0)+IF(L577&lt;'Parameters for scoring'!R$13,-2,0)+IF(L577&gt;'Parameters for scoring'!R$7,-1,0)</f>
        <v>3</v>
      </c>
      <c r="X577" s="36">
        <f>IF(M577&lt;'Parameters for scoring'!S$9,1,0)+IF(M577&lt;'Parameters for scoring'!S$11,-1,0)+IF(M577&lt;'Parameters for scoring'!S$8,1,0)+IF(M577&lt;'Parameters for scoring'!S$12,-1,0)+IF(M577&lt;'Parameters for scoring'!S$7,1,0)+IF(M577&lt;'Parameters for scoring'!S$13,-2,0)+IF(M577&gt;'Parameters for scoring'!S$7,-1,0)</f>
        <v>3</v>
      </c>
      <c r="Y577" s="36">
        <f>IF(N577&lt;'Parameters for scoring'!T$9,1,0)+IF(N577&lt;'Parameters for scoring'!T$11,-1,0)+IF(N577&lt;'Parameters for scoring'!T$8,1,0)+IF(N577&lt;'Parameters for scoring'!T$12,-1,0)+IF(N577&lt;'Parameters for scoring'!T$7,1,0)+IF(N577&lt;'Parameters for scoring'!T$13,-2,0)+IF(N577&gt;'Parameters for scoring'!T$7,-1,0)</f>
        <v>3</v>
      </c>
      <c r="Z577" s="36">
        <f>SUM(P577:U577)/2+V577+SUM(W577:X577)/2+Y577</f>
        <v>9.5</v>
      </c>
      <c r="AA577" s="39" t="s">
        <v>57</v>
      </c>
    </row>
    <row r="578" spans="1:27" x14ac:dyDescent="0.25">
      <c r="A578" s="42" t="str">
        <f>HYPERLINK("Structures\MMV1043905.png","MMV1043905")</f>
        <v>MMV1043905</v>
      </c>
      <c r="B578" t="s">
        <v>2305</v>
      </c>
      <c r="C578" t="s">
        <v>2306</v>
      </c>
      <c r="D578" t="s">
        <v>2307</v>
      </c>
      <c r="E578">
        <v>329.47</v>
      </c>
      <c r="F578" s="41">
        <v>0.60869565217391308</v>
      </c>
      <c r="G578">
        <v>6</v>
      </c>
      <c r="H578">
        <v>3</v>
      </c>
      <c r="I578">
        <v>2</v>
      </c>
      <c r="J578">
        <v>46.66</v>
      </c>
      <c r="K578">
        <v>1</v>
      </c>
      <c r="L578">
        <v>2.0099999999999998</v>
      </c>
      <c r="M578">
        <v>-2.16</v>
      </c>
      <c r="N578">
        <v>4.0199999999999996</v>
      </c>
      <c r="O578" t="s">
        <v>2304</v>
      </c>
      <c r="P578" s="36">
        <f>IF(E578&lt;'Parameters for scoring'!O$9,1,0)+IF(E578&lt;'Parameters for scoring'!O$11,-1,0)+IF(E578&lt;'Parameters for scoring'!O$8,1,0)+IF(E578&lt;'Parameters for scoring'!O$12,-1,0)+IF(E578&lt;'Parameters for scoring'!O$7,1,0)+IF(E578&lt;'Parameters for scoring'!O$13,-2,0)+IF(E578&gt;'Parameters for scoring'!O$7,-1,0)</f>
        <v>3</v>
      </c>
      <c r="Q578" s="36">
        <f>IF(F578&lt;'Parameters for scoring'!P$9,1,0)+IF(F578&lt;'Parameters for scoring'!P$11,-1,0)+IF(F578&lt;'Parameters for scoring'!P$8,1,0)+IF(F578&lt;'Parameters for scoring'!P$12,-1,0)+IF(F578&lt;'Parameters for scoring'!P$7,1,0)+IF(F578&lt;'Parameters for scoring'!P$12,-2,0)+IF(F578&gt;'Parameters for scoring'!P$7,-1,0)</f>
        <v>1</v>
      </c>
      <c r="R578" s="36">
        <f>IF(G578='Parameters for scoring'!$U$8,3,0)+IF(G578='Parameters for scoring'!$U$7,2,0)+IF(G578='Parameters for scoring'!$U$10, 1,0)+IF(G578='Parameters for scoring'!$U$9,2,0)+IF(G578='Parameters for scoring'!$U$6,1,0)+IF(G578&gt;'Parameters for scoring'!$U$6,-1,0)+IF(G578&lt;'[1]Parameters for scoring'!$U$10,-1,0)</f>
        <v>2</v>
      </c>
      <c r="S578" s="36">
        <f>IF(H578='Parameters for scoring'!V$8,3,0)+IF(H578='Parameters for scoring'!V$7,2,0)+IF(H578='Parameters for scoring'!V$9,2,0)+IF(H578='Parameters for scoring'!V$6,1,0)+IF(H578='Parameters for scoring'!V$10,1,0)+IF(H578&gt;'Parameters for scoring'!V$6,-1,0)</f>
        <v>2</v>
      </c>
      <c r="T578" s="36">
        <f>IF(I578='Parameters for scoring'!W$8,3,0)+IF(I578='Parameters for scoring'!W$7,2,0)+IF(I578='Parameters for scoring'!W$6,1,0)+IF(I578&gt;'Parameters for scoring'!W$6,-1,0)</f>
        <v>1</v>
      </c>
      <c r="U578" s="36">
        <f>IF(J578&lt;'Parameters for scoring'!Q$9,1,0)+IF(J578&lt;'Parameters for scoring'!Q$11,-1,0)+IF(J578&lt;'Parameters for scoring'!Q$8,1,0)+IF(J578&lt;'Parameters for scoring'!Q$11,-1,0)+IF(J578&lt;'Parameters for scoring'!Q$7,1,0)+IF(J578&lt;'Parameters for scoring'!Q$11,-2,0)+IF(J578&gt;'Parameters for scoring'!Q$7,-1,0)</f>
        <v>3</v>
      </c>
      <c r="V578" s="36">
        <f>IF(K578=-1, 2,0)+IF(K578=0,3,0)+IF(K578=1, -2,0)+IF(K578&gt;1,-3,0)+IF(K578=-2, 1,0)+IF(K578&lt;-2, -1,0)</f>
        <v>-2</v>
      </c>
      <c r="W578" s="36">
        <f>IF(L578&lt;'Parameters for scoring'!R$9,1,0)+IF(L578&lt;'Parameters for scoring'!R$11,-1,0)+IF(L578&lt;'Parameters for scoring'!R$8,1,0)+IF(L578&lt;'Parameters for scoring'!R$12,-1,0)+IF(L578&lt;'Parameters for scoring'!R$7,1,0)+IF(L578&lt;'Parameters for scoring'!R$13,-2,0)+IF(L578&gt;'Parameters for scoring'!R$7,-1,0)</f>
        <v>3</v>
      </c>
      <c r="X578" s="36">
        <f>IF(M578&lt;'Parameters for scoring'!S$9,1,0)+IF(M578&lt;'Parameters for scoring'!S$11,-1,0)+IF(M578&lt;'Parameters for scoring'!S$8,1,0)+IF(M578&lt;'Parameters for scoring'!S$12,-1,0)+IF(M578&lt;'Parameters for scoring'!S$7,1,0)+IF(M578&lt;'Parameters for scoring'!S$13,-2,0)+IF(M578&gt;'Parameters for scoring'!S$7,-1,0)</f>
        <v>2</v>
      </c>
      <c r="Y578" s="36">
        <f>IF(N578&lt;'Parameters for scoring'!T$9,1,0)+IF(N578&lt;'Parameters for scoring'!T$11,-1,0)+IF(N578&lt;'Parameters for scoring'!T$8,1,0)+IF(N578&lt;'Parameters for scoring'!T$12,-1,0)+IF(N578&lt;'Parameters for scoring'!T$7,1,0)+IF(N578&lt;'Parameters for scoring'!T$13,-2,0)+IF(N578&gt;'Parameters for scoring'!T$7,-1,0)</f>
        <v>3</v>
      </c>
      <c r="Z578" s="36">
        <f>SUM(P578:U578)/2+V578+SUM(W578:X578)/2+Y578</f>
        <v>9.5</v>
      </c>
      <c r="AA578" s="39" t="s">
        <v>57</v>
      </c>
    </row>
    <row r="579" spans="1:27" x14ac:dyDescent="0.25">
      <c r="A579" s="42" t="str">
        <f>HYPERLINK("Structures\MMV1317709.png","MMV1317709")</f>
        <v>MMV1317709</v>
      </c>
      <c r="B579" t="s">
        <v>2349</v>
      </c>
      <c r="C579" t="s">
        <v>2350</v>
      </c>
      <c r="D579" t="s">
        <v>2351</v>
      </c>
      <c r="E579">
        <v>529.55999999999995</v>
      </c>
      <c r="F579" s="17">
        <v>0.29729729729729731</v>
      </c>
      <c r="G579">
        <v>11</v>
      </c>
      <c r="H579">
        <v>7</v>
      </c>
      <c r="I579">
        <v>1</v>
      </c>
      <c r="J579">
        <v>131.55000000000001</v>
      </c>
      <c r="K579">
        <v>0</v>
      </c>
      <c r="L579">
        <v>4.8</v>
      </c>
      <c r="M579">
        <v>-6.96</v>
      </c>
      <c r="N579">
        <v>4.8</v>
      </c>
      <c r="O579" t="s">
        <v>2348</v>
      </c>
      <c r="P579" s="36">
        <f>IF(E579&lt;'Parameters for scoring'!O$9,1,0)+IF(E579&lt;'Parameters for scoring'!O$11,-1,0)+IF(E579&lt;'Parameters for scoring'!O$8,1,0)+IF(E579&lt;'Parameters for scoring'!O$12,-1,0)+IF(E579&lt;'Parameters for scoring'!O$7,1,0)+IF(E579&lt;'Parameters for scoring'!O$13,-2,0)+IF(E579&gt;'Parameters for scoring'!O$7,-1,0)</f>
        <v>1</v>
      </c>
      <c r="Q579" s="36">
        <f>IF(F579&lt;'Parameters for scoring'!P$9,1,0)+IF(F579&lt;'Parameters for scoring'!P$11,-1,0)+IF(F579&lt;'Parameters for scoring'!P$8,1,0)+IF(F579&lt;'Parameters for scoring'!P$12,-1,0)+IF(F579&lt;'Parameters for scoring'!P$7,1,0)+IF(F579&lt;'Parameters for scoring'!P$12,-2,0)+IF(F579&gt;'Parameters for scoring'!P$7,-1,0)</f>
        <v>3</v>
      </c>
      <c r="R579" s="36">
        <f>IF(G579='Parameters for scoring'!$U$8,3,0)+IF(G579='Parameters for scoring'!$U$7,2,0)+IF(G579='Parameters for scoring'!$U$10, 1,0)+IF(G579='Parameters for scoring'!$U$9,2,0)+IF(G579='Parameters for scoring'!$U$6,1,0)+IF(G579&gt;'Parameters for scoring'!$U$6,-1,0)+IF(G579&lt;'[1]Parameters for scoring'!$U$10,-1,0)</f>
        <v>-1</v>
      </c>
      <c r="S579" s="36">
        <f>IF(H579='Parameters for scoring'!V$8,3,0)+IF(H579='Parameters for scoring'!V$7,2,0)+IF(H579='Parameters for scoring'!V$9,2,0)+IF(H579='Parameters for scoring'!V$6,1,0)+IF(H579='Parameters for scoring'!V$10,1,0)+IF(H579&gt;'Parameters for scoring'!V$6,-1,0)</f>
        <v>-1</v>
      </c>
      <c r="T579" s="36">
        <f>IF(I579='Parameters for scoring'!W$8,3,0)+IF(I579='Parameters for scoring'!W$7,2,0)+IF(I579='Parameters for scoring'!W$6,1,0)+IF(I579&gt;'Parameters for scoring'!W$6,-1,0)</f>
        <v>2</v>
      </c>
      <c r="U579" s="36">
        <f>IF(J579&lt;'Parameters for scoring'!Q$9,1,0)+IF(J579&lt;'Parameters for scoring'!Q$11,-1,0)+IF(J579&lt;'Parameters for scoring'!Q$8,1,0)+IF(J579&lt;'Parameters for scoring'!Q$11,-1,0)+IF(J579&lt;'Parameters for scoring'!Q$7,1,0)+IF(J579&lt;'Parameters for scoring'!Q$11,-2,0)+IF(J579&gt;'Parameters for scoring'!Q$7,-1,0)</f>
        <v>2</v>
      </c>
      <c r="V579" s="36">
        <f>IF(K579=-1, 2,0)+IF(K579=0,3,0)+IF(K579=1, -2,0)+IF(K579&gt;1,-3,0)+IF(K579=-2, 1,0)+IF(K579&lt;-2, -1,0)</f>
        <v>3</v>
      </c>
      <c r="W579" s="36">
        <f>IF(L579&lt;'Parameters for scoring'!R$9,1,0)+IF(L579&lt;'Parameters for scoring'!R$11,-1,0)+IF(L579&lt;'Parameters for scoring'!R$8,1,0)+IF(L579&lt;'Parameters for scoring'!R$12,-1,0)+IF(L579&lt;'Parameters for scoring'!R$7,1,0)+IF(L579&lt;'Parameters for scoring'!R$13,-2,0)+IF(L579&gt;'Parameters for scoring'!R$7,-1,0)</f>
        <v>2</v>
      </c>
      <c r="X579" s="36">
        <f>IF(M579&lt;'Parameters for scoring'!S$9,1,0)+IF(M579&lt;'Parameters for scoring'!S$11,-1,0)+IF(M579&lt;'Parameters for scoring'!S$8,1,0)+IF(M579&lt;'Parameters for scoring'!S$12,-1,0)+IF(M579&lt;'Parameters for scoring'!S$7,1,0)+IF(M579&lt;'Parameters for scoring'!S$13,-2,0)+IF(M579&gt;'Parameters for scoring'!S$7,-1,0)</f>
        <v>1</v>
      </c>
      <c r="Y579" s="36">
        <f>IF(N579&lt;'Parameters for scoring'!T$9,1,0)+IF(N579&lt;'Parameters for scoring'!T$11,-1,0)+IF(N579&lt;'Parameters for scoring'!T$8,1,0)+IF(N579&lt;'Parameters for scoring'!T$12,-1,0)+IF(N579&lt;'Parameters for scoring'!T$7,1,0)+IF(N579&lt;'Parameters for scoring'!T$13,-2,0)+IF(N579&gt;'Parameters for scoring'!T$7,-1,0)</f>
        <v>2</v>
      </c>
      <c r="Z579" s="36">
        <f>SUM(P579:U579)/2+V579+SUM(W579:X579)/2+Y579</f>
        <v>9.5</v>
      </c>
      <c r="AA579" s="39" t="s">
        <v>57</v>
      </c>
    </row>
    <row r="580" spans="1:27" x14ac:dyDescent="0.25">
      <c r="A580" s="42" t="str">
        <f>HYPERLINK("Structures\MMV1315301.png","MMV1315301")</f>
        <v>MMV1315301</v>
      </c>
      <c r="B580" t="s">
        <v>1779</v>
      </c>
      <c r="C580" t="s">
        <v>1780</v>
      </c>
      <c r="D580" t="s">
        <v>1781</v>
      </c>
      <c r="E580">
        <v>382.54</v>
      </c>
      <c r="F580" s="41">
        <v>0.61538461538461542</v>
      </c>
      <c r="G580">
        <v>3</v>
      </c>
      <c r="H580">
        <v>3</v>
      </c>
      <c r="I580">
        <v>0</v>
      </c>
      <c r="J580">
        <v>32.67</v>
      </c>
      <c r="K580">
        <v>0</v>
      </c>
      <c r="L580">
        <v>6.32</v>
      </c>
      <c r="M580">
        <v>-7</v>
      </c>
      <c r="N580">
        <v>6.32</v>
      </c>
      <c r="O580" t="s">
        <v>1778</v>
      </c>
      <c r="P580" s="36">
        <f>IF(E580&lt;'Parameters for scoring'!O$9,1,0)+IF(E580&lt;'Parameters for scoring'!O$11,-1,0)+IF(E580&lt;'Parameters for scoring'!O$8,1,0)+IF(E580&lt;'Parameters for scoring'!O$12,-1,0)+IF(E580&lt;'Parameters for scoring'!O$7,1,0)+IF(E580&lt;'Parameters for scoring'!O$13,-2,0)+IF(E580&gt;'Parameters for scoring'!O$7,-1,0)</f>
        <v>3</v>
      </c>
      <c r="Q580" s="36">
        <f>IF(F580&lt;'Parameters for scoring'!P$9,1,0)+IF(F580&lt;'Parameters for scoring'!P$11,-1,0)+IF(F580&lt;'Parameters for scoring'!P$8,1,0)+IF(F580&lt;'Parameters for scoring'!P$12,-1,0)+IF(F580&lt;'Parameters for scoring'!P$7,1,0)+IF(F580&lt;'Parameters for scoring'!P$12,-2,0)+IF(F580&gt;'Parameters for scoring'!P$7,-1,0)</f>
        <v>-1</v>
      </c>
      <c r="R580" s="36">
        <f>IF(G580='Parameters for scoring'!$U$8,3,0)+IF(G580='Parameters for scoring'!$U$7,2,0)+IF(G580='Parameters for scoring'!$U$10, 1,0)+IF(G580='Parameters for scoring'!$U$9,2,0)+IF(G580='Parameters for scoring'!$U$6,1,0)+IF(G580&gt;'Parameters for scoring'!$U$6,-1,0)+IF(G580&lt;'[1]Parameters for scoring'!$U$10,-1,0)</f>
        <v>1</v>
      </c>
      <c r="S580" s="36">
        <f>IF(H580='Parameters for scoring'!V$8,3,0)+IF(H580='Parameters for scoring'!V$7,2,0)+IF(H580='Parameters for scoring'!V$9,2,0)+IF(H580='Parameters for scoring'!V$6,1,0)+IF(H580='Parameters for scoring'!V$10,1,0)+IF(H580&gt;'Parameters for scoring'!V$6,-1,0)</f>
        <v>2</v>
      </c>
      <c r="T580" s="36">
        <f>IF(I580='Parameters for scoring'!W$8,3,0)+IF(I580='Parameters for scoring'!W$7,2,0)+IF(I580='Parameters for scoring'!W$6,1,0)+IF(I580&gt;'Parameters for scoring'!W$6,-1,0)</f>
        <v>3</v>
      </c>
      <c r="U580" s="36">
        <f>IF(J580&lt;'Parameters for scoring'!Q$9,1,0)+IF(J580&lt;'Parameters for scoring'!Q$11,-1,0)+IF(J580&lt;'Parameters for scoring'!Q$8,1,0)+IF(J580&lt;'Parameters for scoring'!Q$11,-1,0)+IF(J580&lt;'Parameters for scoring'!Q$7,1,0)+IF(J580&lt;'Parameters for scoring'!Q$11,-2,0)+IF(J580&gt;'Parameters for scoring'!Q$7,-1,0)</f>
        <v>-1</v>
      </c>
      <c r="V580" s="36">
        <f>IF(K580=-1, 2,0)+IF(K580=0,3,0)+IF(K580=1, -2,0)+IF(K580&gt;1,-3,0)+IF(K580=-2, 1,0)+IF(K580&lt;-2, -1,0)</f>
        <v>3</v>
      </c>
      <c r="W580" s="36">
        <f>IF(L580&lt;'Parameters for scoring'!R$9,1,0)+IF(L580&lt;'Parameters for scoring'!R$11,-1,0)+IF(L580&lt;'Parameters for scoring'!R$8,1,0)+IF(L580&lt;'Parameters for scoring'!R$12,-1,0)+IF(L580&lt;'Parameters for scoring'!R$7,1,0)+IF(L580&lt;'Parameters for scoring'!R$13,-2,0)+IF(L580&gt;'Parameters for scoring'!R$7,-1,0)</f>
        <v>2</v>
      </c>
      <c r="X580" s="36">
        <f>IF(M580&lt;'Parameters for scoring'!S$9,1,0)+IF(M580&lt;'Parameters for scoring'!S$11,-1,0)+IF(M580&lt;'Parameters for scoring'!S$8,1,0)+IF(M580&lt;'Parameters for scoring'!S$12,-1,0)+IF(M580&lt;'Parameters for scoring'!S$7,1,0)+IF(M580&lt;'Parameters for scoring'!S$13,-2,0)+IF(M580&gt;'Parameters for scoring'!S$7,-1,0)</f>
        <v>1</v>
      </c>
      <c r="Y580" s="36">
        <f>IF(N580&lt;'Parameters for scoring'!T$9,1,0)+IF(N580&lt;'Parameters for scoring'!T$11,-1,0)+IF(N580&lt;'Parameters for scoring'!T$8,1,0)+IF(N580&lt;'Parameters for scoring'!T$12,-1,0)+IF(N580&lt;'Parameters for scoring'!T$7,1,0)+IF(N580&lt;'Parameters for scoring'!T$13,-2,0)+IF(N580&gt;'Parameters for scoring'!T$7,-1,0)</f>
        <v>1</v>
      </c>
      <c r="Z580" s="36">
        <f>SUM(P580:U580)/2+V580+SUM(W580:X580)/2+Y580</f>
        <v>9</v>
      </c>
      <c r="AA580" s="39" t="s">
        <v>57</v>
      </c>
    </row>
    <row r="581" spans="1:27" x14ac:dyDescent="0.25">
      <c r="A581" s="42" t="str">
        <f>HYPERLINK("Structures\MMV1434033.png","MMV1434033")</f>
        <v>MMV1434033</v>
      </c>
      <c r="B581" t="s">
        <v>2084</v>
      </c>
      <c r="C581" t="s">
        <v>2085</v>
      </c>
      <c r="D581" t="s">
        <v>2086</v>
      </c>
      <c r="E581">
        <v>484.58</v>
      </c>
      <c r="F581" s="41">
        <v>0.68571428571428572</v>
      </c>
      <c r="G581">
        <v>2</v>
      </c>
      <c r="H581">
        <v>6</v>
      </c>
      <c r="I581">
        <v>0</v>
      </c>
      <c r="J581">
        <v>88.25</v>
      </c>
      <c r="K581">
        <v>0</v>
      </c>
      <c r="L581">
        <v>5.21</v>
      </c>
      <c r="M581">
        <v>-6.74</v>
      </c>
      <c r="N581">
        <v>5.21</v>
      </c>
      <c r="O581" t="s">
        <v>2083</v>
      </c>
      <c r="P581" s="36">
        <f>IF(E581&lt;'Parameters for scoring'!O$9,1,0)+IF(E581&lt;'Parameters for scoring'!O$11,-1,0)+IF(E581&lt;'Parameters for scoring'!O$8,1,0)+IF(E581&lt;'Parameters for scoring'!O$12,-1,0)+IF(E581&lt;'Parameters for scoring'!O$7,1,0)+IF(E581&lt;'Parameters for scoring'!O$13,-2,0)+IF(E581&gt;'Parameters for scoring'!O$7,-1,0)</f>
        <v>2</v>
      </c>
      <c r="Q581" s="36">
        <f>IF(F581&lt;'Parameters for scoring'!P$9,1,0)+IF(F581&lt;'Parameters for scoring'!P$11,-1,0)+IF(F581&lt;'Parameters for scoring'!P$8,1,0)+IF(F581&lt;'Parameters for scoring'!P$12,-1,0)+IF(F581&lt;'Parameters for scoring'!P$7,1,0)+IF(F581&lt;'Parameters for scoring'!P$12,-2,0)+IF(F581&gt;'Parameters for scoring'!P$7,-1,0)</f>
        <v>-1</v>
      </c>
      <c r="R581" s="36">
        <f>IF(G581='Parameters for scoring'!$U$8,3,0)+IF(G581='Parameters for scoring'!$U$7,2,0)+IF(G581='Parameters for scoring'!$U$10, 1,0)+IF(G581='Parameters for scoring'!$U$9,2,0)+IF(G581='Parameters for scoring'!$U$6,1,0)+IF(G581&gt;'Parameters for scoring'!$U$6,-1,0)+IF(G581&lt;'[1]Parameters for scoring'!$U$10,-1,0)</f>
        <v>-1</v>
      </c>
      <c r="S581" s="36">
        <f>IF(H581='Parameters for scoring'!V$8,3,0)+IF(H581='Parameters for scoring'!V$7,2,0)+IF(H581='Parameters for scoring'!V$9,2,0)+IF(H581='Parameters for scoring'!V$6,1,0)+IF(H581='Parameters for scoring'!V$10,1,0)+IF(H581&gt;'Parameters for scoring'!V$6,-1,0)</f>
        <v>-1</v>
      </c>
      <c r="T581" s="36">
        <f>IF(I581='Parameters for scoring'!W$8,3,0)+IF(I581='Parameters for scoring'!W$7,2,0)+IF(I581='Parameters for scoring'!W$6,1,0)+IF(I581&gt;'Parameters for scoring'!W$6,-1,0)</f>
        <v>3</v>
      </c>
      <c r="U581" s="36">
        <f>IF(J581&lt;'Parameters for scoring'!Q$9,1,0)+IF(J581&lt;'Parameters for scoring'!Q$11,-1,0)+IF(J581&lt;'Parameters for scoring'!Q$8,1,0)+IF(J581&lt;'Parameters for scoring'!Q$11,-1,0)+IF(J581&lt;'Parameters for scoring'!Q$7,1,0)+IF(J581&lt;'Parameters for scoring'!Q$11,-2,0)+IF(J581&gt;'Parameters for scoring'!Q$7,-1,0)</f>
        <v>3</v>
      </c>
      <c r="V581" s="36">
        <f>IF(K581=-1, 2,0)+IF(K581=0,3,0)+IF(K581=1, -2,0)+IF(K581&gt;1,-3,0)+IF(K581=-2, 1,0)+IF(K581&lt;-2, -1,0)</f>
        <v>3</v>
      </c>
      <c r="W581" s="36">
        <f>IF(L581&lt;'Parameters for scoring'!R$9,1,0)+IF(L581&lt;'Parameters for scoring'!R$11,-1,0)+IF(L581&lt;'Parameters for scoring'!R$8,1,0)+IF(L581&lt;'Parameters for scoring'!R$12,-1,0)+IF(L581&lt;'Parameters for scoring'!R$7,1,0)+IF(L581&lt;'Parameters for scoring'!R$13,-2,0)+IF(L581&gt;'Parameters for scoring'!R$7,-1,0)</f>
        <v>2</v>
      </c>
      <c r="X581" s="36">
        <f>IF(M581&lt;'Parameters for scoring'!S$9,1,0)+IF(M581&lt;'Parameters for scoring'!S$11,-1,0)+IF(M581&lt;'Parameters for scoring'!S$8,1,0)+IF(M581&lt;'Parameters for scoring'!S$12,-1,0)+IF(M581&lt;'Parameters for scoring'!S$7,1,0)+IF(M581&lt;'Parameters for scoring'!S$13,-2,0)+IF(M581&gt;'Parameters for scoring'!S$7,-1,0)</f>
        <v>1</v>
      </c>
      <c r="Y581" s="36">
        <f>IF(N581&lt;'Parameters for scoring'!T$9,1,0)+IF(N581&lt;'Parameters for scoring'!T$11,-1,0)+IF(N581&lt;'Parameters for scoring'!T$8,1,0)+IF(N581&lt;'Parameters for scoring'!T$12,-1,0)+IF(N581&lt;'Parameters for scoring'!T$7,1,0)+IF(N581&lt;'Parameters for scoring'!T$13,-2,0)+IF(N581&gt;'Parameters for scoring'!T$7,-1,0)</f>
        <v>2</v>
      </c>
      <c r="Z581" s="36">
        <f>SUM(P581:U581)/2+V581+SUM(W581:X581)/2+Y581</f>
        <v>9</v>
      </c>
      <c r="AA581" s="39" t="s">
        <v>57</v>
      </c>
    </row>
    <row r="582" spans="1:27" x14ac:dyDescent="0.25">
      <c r="A582" s="42" t="str">
        <f>HYPERLINK("Structures\MMV1432711.png","MMV1432711")</f>
        <v>MMV1432711</v>
      </c>
      <c r="B582" t="s">
        <v>2250</v>
      </c>
      <c r="C582" t="s">
        <v>2251</v>
      </c>
      <c r="D582" t="s">
        <v>2252</v>
      </c>
      <c r="E582">
        <v>434.495</v>
      </c>
      <c r="F582" s="41">
        <v>0.78787878787878785</v>
      </c>
      <c r="G582">
        <v>6</v>
      </c>
      <c r="H582">
        <v>4</v>
      </c>
      <c r="I582">
        <v>2</v>
      </c>
      <c r="J582">
        <v>67.430000000000007</v>
      </c>
      <c r="K582">
        <v>0</v>
      </c>
      <c r="L582">
        <v>7.05</v>
      </c>
      <c r="M582">
        <v>-7.49</v>
      </c>
      <c r="N582">
        <v>7.05</v>
      </c>
      <c r="O582" t="s">
        <v>2249</v>
      </c>
      <c r="P582" s="36">
        <f>IF(E582&lt;'Parameters for scoring'!O$9,1,0)+IF(E582&lt;'Parameters for scoring'!O$11,-1,0)+IF(E582&lt;'Parameters for scoring'!O$8,1,0)+IF(E582&lt;'Parameters for scoring'!O$12,-1,0)+IF(E582&lt;'Parameters for scoring'!O$7,1,0)+IF(E582&lt;'Parameters for scoring'!O$13,-2,0)+IF(E582&gt;'Parameters for scoring'!O$7,-1,0)</f>
        <v>2</v>
      </c>
      <c r="Q582" s="36">
        <f>IF(F582&lt;'Parameters for scoring'!P$9,1,0)+IF(F582&lt;'Parameters for scoring'!P$11,-1,0)+IF(F582&lt;'Parameters for scoring'!P$8,1,0)+IF(F582&lt;'Parameters for scoring'!P$12,-1,0)+IF(F582&lt;'Parameters for scoring'!P$7,1,0)+IF(F582&lt;'Parameters for scoring'!P$12,-2,0)+IF(F582&gt;'Parameters for scoring'!P$7,-1,0)</f>
        <v>-1</v>
      </c>
      <c r="R582" s="36">
        <f>IF(G582='Parameters for scoring'!$U$8,3,0)+IF(G582='Parameters for scoring'!$U$7,2,0)+IF(G582='Parameters for scoring'!$U$10, 1,0)+IF(G582='Parameters for scoring'!$U$9,2,0)+IF(G582='Parameters for scoring'!$U$6,1,0)+IF(G582&gt;'Parameters for scoring'!$U$6,-1,0)+IF(G582&lt;'[1]Parameters for scoring'!$U$10,-1,0)</f>
        <v>2</v>
      </c>
      <c r="S582" s="36">
        <f>IF(H582='Parameters for scoring'!V$8,3,0)+IF(H582='Parameters for scoring'!V$7,2,0)+IF(H582='Parameters for scoring'!V$9,2,0)+IF(H582='Parameters for scoring'!V$6,1,0)+IF(H582='Parameters for scoring'!V$10,1,0)+IF(H582&gt;'Parameters for scoring'!V$6,-1,0)</f>
        <v>1</v>
      </c>
      <c r="T582" s="36">
        <f>IF(I582='Parameters for scoring'!W$8,3,0)+IF(I582='Parameters for scoring'!W$7,2,0)+IF(I582='Parameters for scoring'!W$6,1,0)+IF(I582&gt;'Parameters for scoring'!W$6,-1,0)</f>
        <v>1</v>
      </c>
      <c r="U582" s="36">
        <f>IF(J582&lt;'Parameters for scoring'!Q$9,1,0)+IF(J582&lt;'Parameters for scoring'!Q$11,-1,0)+IF(J582&lt;'Parameters for scoring'!Q$8,1,0)+IF(J582&lt;'Parameters for scoring'!Q$11,-1,0)+IF(J582&lt;'Parameters for scoring'!Q$7,1,0)+IF(J582&lt;'Parameters for scoring'!Q$11,-2,0)+IF(J582&gt;'Parameters for scoring'!Q$7,-1,0)</f>
        <v>3</v>
      </c>
      <c r="V582" s="36">
        <f>IF(K582=-1, 2,0)+IF(K582=0,3,0)+IF(K582=1, -2,0)+IF(K582&gt;1,-3,0)+IF(K582=-2, 1,0)+IF(K582&lt;-2, -1,0)</f>
        <v>3</v>
      </c>
      <c r="W582" s="36">
        <f>IF(L582&lt;'Parameters for scoring'!R$9,1,0)+IF(L582&lt;'Parameters for scoring'!R$11,-1,0)+IF(L582&lt;'Parameters for scoring'!R$8,1,0)+IF(L582&lt;'Parameters for scoring'!R$12,-1,0)+IF(L582&lt;'Parameters for scoring'!R$7,1,0)+IF(L582&lt;'Parameters for scoring'!R$13,-2,0)+IF(L582&gt;'Parameters for scoring'!R$7,-1,0)</f>
        <v>1</v>
      </c>
      <c r="X582" s="36">
        <f>IF(M582&lt;'Parameters for scoring'!S$9,1,0)+IF(M582&lt;'Parameters for scoring'!S$11,-1,0)+IF(M582&lt;'Parameters for scoring'!S$8,1,0)+IF(M582&lt;'Parameters for scoring'!S$12,-1,0)+IF(M582&lt;'Parameters for scoring'!S$7,1,0)+IF(M582&lt;'Parameters for scoring'!S$13,-2,0)+IF(M582&gt;'Parameters for scoring'!S$7,-1,0)</f>
        <v>1</v>
      </c>
      <c r="Y582" s="36">
        <f>IF(N582&lt;'Parameters for scoring'!T$9,1,0)+IF(N582&lt;'Parameters for scoring'!T$11,-1,0)+IF(N582&lt;'Parameters for scoring'!T$8,1,0)+IF(N582&lt;'Parameters for scoring'!T$12,-1,0)+IF(N582&lt;'Parameters for scoring'!T$7,1,0)+IF(N582&lt;'Parameters for scoring'!T$13,-2,0)+IF(N582&gt;'Parameters for scoring'!T$7,-1,0)</f>
        <v>1</v>
      </c>
      <c r="Z582" s="36">
        <f>SUM(P582:U582)/2+V582+SUM(W582:X582)/2+Y582</f>
        <v>9</v>
      </c>
      <c r="AA582" s="39" t="s">
        <v>57</v>
      </c>
    </row>
    <row r="583" spans="1:27" x14ac:dyDescent="0.25">
      <c r="A583" s="42" t="str">
        <f>HYPERLINK("Structures\MMV1469674.png","MMV1469674")</f>
        <v>MMV1469674</v>
      </c>
      <c r="B583" t="s">
        <v>2262</v>
      </c>
      <c r="C583" t="s">
        <v>2263</v>
      </c>
      <c r="D583" t="s">
        <v>2264</v>
      </c>
      <c r="E583">
        <v>309.41699999999997</v>
      </c>
      <c r="F583" s="41">
        <v>0.65217391304347827</v>
      </c>
      <c r="G583">
        <v>5</v>
      </c>
      <c r="H583">
        <v>3</v>
      </c>
      <c r="I583">
        <v>2</v>
      </c>
      <c r="J583">
        <v>46.66</v>
      </c>
      <c r="K583">
        <v>1</v>
      </c>
      <c r="L583">
        <v>1.03</v>
      </c>
      <c r="M583">
        <v>-2.1800000000000002</v>
      </c>
      <c r="N583">
        <v>2.5299999999999998</v>
      </c>
      <c r="O583" t="s">
        <v>2261</v>
      </c>
      <c r="P583" s="36">
        <f>IF(E583&lt;'Parameters for scoring'!O$9,1,0)+IF(E583&lt;'Parameters for scoring'!O$11,-1,0)+IF(E583&lt;'Parameters for scoring'!O$8,1,0)+IF(E583&lt;'Parameters for scoring'!O$12,-1,0)+IF(E583&lt;'Parameters for scoring'!O$7,1,0)+IF(E583&lt;'Parameters for scoring'!O$13,-2,0)+IF(E583&gt;'Parameters for scoring'!O$7,-1,0)</f>
        <v>3</v>
      </c>
      <c r="Q583" s="36">
        <f>IF(F583&lt;'Parameters for scoring'!P$9,1,0)+IF(F583&lt;'Parameters for scoring'!P$11,-1,0)+IF(F583&lt;'Parameters for scoring'!P$8,1,0)+IF(F583&lt;'Parameters for scoring'!P$12,-1,0)+IF(F583&lt;'Parameters for scoring'!P$7,1,0)+IF(F583&lt;'Parameters for scoring'!P$12,-2,0)+IF(F583&gt;'Parameters for scoring'!P$7,-1,0)</f>
        <v>-1</v>
      </c>
      <c r="R583" s="36">
        <f>IF(G583='Parameters for scoring'!$U$8,3,0)+IF(G583='Parameters for scoring'!$U$7,2,0)+IF(G583='Parameters for scoring'!$U$10, 1,0)+IF(G583='Parameters for scoring'!$U$9,2,0)+IF(G583='Parameters for scoring'!$U$6,1,0)+IF(G583&gt;'Parameters for scoring'!$U$6,-1,0)+IF(G583&lt;'[1]Parameters for scoring'!$U$10,-1,0)</f>
        <v>3</v>
      </c>
      <c r="S583" s="36">
        <f>IF(H583='Parameters for scoring'!V$8,3,0)+IF(H583='Parameters for scoring'!V$7,2,0)+IF(H583='Parameters for scoring'!V$9,2,0)+IF(H583='Parameters for scoring'!V$6,1,0)+IF(H583='Parameters for scoring'!V$10,1,0)+IF(H583&gt;'Parameters for scoring'!V$6,-1,0)</f>
        <v>2</v>
      </c>
      <c r="T583" s="36">
        <f>IF(I583='Parameters for scoring'!W$8,3,0)+IF(I583='Parameters for scoring'!W$7,2,0)+IF(I583='Parameters for scoring'!W$6,1,0)+IF(I583&gt;'Parameters for scoring'!W$6,-1,0)</f>
        <v>1</v>
      </c>
      <c r="U583" s="36">
        <f>IF(J583&lt;'Parameters for scoring'!Q$9,1,0)+IF(J583&lt;'Parameters for scoring'!Q$11,-1,0)+IF(J583&lt;'Parameters for scoring'!Q$8,1,0)+IF(J583&lt;'Parameters for scoring'!Q$11,-1,0)+IF(J583&lt;'Parameters for scoring'!Q$7,1,0)+IF(J583&lt;'Parameters for scoring'!Q$11,-2,0)+IF(J583&gt;'Parameters for scoring'!Q$7,-1,0)</f>
        <v>3</v>
      </c>
      <c r="V583" s="36">
        <f>IF(K583=-1, 2,0)+IF(K583=0,3,0)+IF(K583=1, -2,0)+IF(K583&gt;1,-3,0)+IF(K583=-2, 1,0)+IF(K583&lt;-2, -1,0)</f>
        <v>-2</v>
      </c>
      <c r="W583" s="36">
        <f>IF(L583&lt;'Parameters for scoring'!R$9,1,0)+IF(L583&lt;'Parameters for scoring'!R$11,-1,0)+IF(L583&lt;'Parameters for scoring'!R$8,1,0)+IF(L583&lt;'Parameters for scoring'!R$12,-1,0)+IF(L583&lt;'Parameters for scoring'!R$7,1,0)+IF(L583&lt;'Parameters for scoring'!R$13,-2,0)+IF(L583&gt;'Parameters for scoring'!R$7,-1,0)</f>
        <v>3</v>
      </c>
      <c r="X583" s="36">
        <f>IF(M583&lt;'Parameters for scoring'!S$9,1,0)+IF(M583&lt;'Parameters for scoring'!S$11,-1,0)+IF(M583&lt;'Parameters for scoring'!S$8,1,0)+IF(M583&lt;'Parameters for scoring'!S$12,-1,0)+IF(M583&lt;'Parameters for scoring'!S$7,1,0)+IF(M583&lt;'Parameters for scoring'!S$13,-2,0)+IF(M583&gt;'Parameters for scoring'!S$7,-1,0)</f>
        <v>2</v>
      </c>
      <c r="Y583" s="36">
        <f>IF(N583&lt;'Parameters for scoring'!T$9,1,0)+IF(N583&lt;'Parameters for scoring'!T$11,-1,0)+IF(N583&lt;'Parameters for scoring'!T$8,1,0)+IF(N583&lt;'Parameters for scoring'!T$12,-1,0)+IF(N583&lt;'Parameters for scoring'!T$7,1,0)+IF(N583&lt;'Parameters for scoring'!T$13,-2,0)+IF(N583&gt;'Parameters for scoring'!T$7,-1,0)</f>
        <v>3</v>
      </c>
      <c r="Z583" s="36">
        <f>SUM(P583:U583)/2+V583+SUM(W583:X583)/2+Y583</f>
        <v>9</v>
      </c>
      <c r="AA583" s="39" t="s">
        <v>57</v>
      </c>
    </row>
    <row r="584" spans="1:27" x14ac:dyDescent="0.25">
      <c r="A584" s="42" t="str">
        <f>HYPERLINK("Structures\MMV1319118.png","MMV1319118")</f>
        <v>MMV1319118</v>
      </c>
      <c r="B584" t="s">
        <v>2285</v>
      </c>
      <c r="C584" t="s">
        <v>2286</v>
      </c>
      <c r="D584" t="s">
        <v>2287</v>
      </c>
      <c r="E584">
        <v>482.06</v>
      </c>
      <c r="F584" s="17">
        <v>0.6875</v>
      </c>
      <c r="G584">
        <v>6</v>
      </c>
      <c r="H584">
        <v>3</v>
      </c>
      <c r="I584">
        <v>0</v>
      </c>
      <c r="J584">
        <v>25.32</v>
      </c>
      <c r="K584">
        <v>0</v>
      </c>
      <c r="L584">
        <v>6.74</v>
      </c>
      <c r="M584">
        <v>-6.96</v>
      </c>
      <c r="N584">
        <v>6.74</v>
      </c>
      <c r="O584" t="s">
        <v>2284</v>
      </c>
      <c r="P584" s="36">
        <f>IF(E584&lt;'Parameters for scoring'!O$9,1,0)+IF(E584&lt;'Parameters for scoring'!O$11,-1,0)+IF(E584&lt;'Parameters for scoring'!O$8,1,0)+IF(E584&lt;'Parameters for scoring'!O$12,-1,0)+IF(E584&lt;'Parameters for scoring'!O$7,1,0)+IF(E584&lt;'Parameters for scoring'!O$13,-2,0)+IF(E584&gt;'Parameters for scoring'!O$7,-1,0)</f>
        <v>2</v>
      </c>
      <c r="Q584" s="36">
        <f>IF(F584&lt;'Parameters for scoring'!P$9,1,0)+IF(F584&lt;'Parameters for scoring'!P$11,-1,0)+IF(F584&lt;'Parameters for scoring'!P$8,1,0)+IF(F584&lt;'Parameters for scoring'!P$12,-1,0)+IF(F584&lt;'Parameters for scoring'!P$7,1,0)+IF(F584&lt;'Parameters for scoring'!P$12,-2,0)+IF(F584&gt;'Parameters for scoring'!P$7,-1,0)</f>
        <v>-1</v>
      </c>
      <c r="R584" s="36">
        <f>IF(G584='Parameters for scoring'!$U$8,3,0)+IF(G584='Parameters for scoring'!$U$7,2,0)+IF(G584='Parameters for scoring'!$U$10, 1,0)+IF(G584='Parameters for scoring'!$U$9,2,0)+IF(G584='Parameters for scoring'!$U$6,1,0)+IF(G584&gt;'Parameters for scoring'!$U$6,-1,0)+IF(G584&lt;'[1]Parameters for scoring'!$U$10,-1,0)</f>
        <v>2</v>
      </c>
      <c r="S584" s="36">
        <f>IF(H584='Parameters for scoring'!V$8,3,0)+IF(H584='Parameters for scoring'!V$7,2,0)+IF(H584='Parameters for scoring'!V$9,2,0)+IF(H584='Parameters for scoring'!V$6,1,0)+IF(H584='Parameters for scoring'!V$10,1,0)+IF(H584&gt;'Parameters for scoring'!V$6,-1,0)</f>
        <v>2</v>
      </c>
      <c r="T584" s="36">
        <f>IF(I584='Parameters for scoring'!W$8,3,0)+IF(I584='Parameters for scoring'!W$7,2,0)+IF(I584='Parameters for scoring'!W$6,1,0)+IF(I584&gt;'Parameters for scoring'!W$6,-1,0)</f>
        <v>3</v>
      </c>
      <c r="U584" s="36">
        <f>IF(J584&lt;'Parameters for scoring'!Q$9,1,0)+IF(J584&lt;'Parameters for scoring'!Q$11,-1,0)+IF(J584&lt;'Parameters for scoring'!Q$8,1,0)+IF(J584&lt;'Parameters for scoring'!Q$11,-1,0)+IF(J584&lt;'Parameters for scoring'!Q$7,1,0)+IF(J584&lt;'Parameters for scoring'!Q$11,-2,0)+IF(J584&gt;'Parameters for scoring'!Q$7,-1,0)</f>
        <v>-1</v>
      </c>
      <c r="V584" s="36">
        <f>IF(K584=-1, 2,0)+IF(K584=0,3,0)+IF(K584=1, -2,0)+IF(K584&gt;1,-3,0)+IF(K584=-2, 1,0)+IF(K584&lt;-2, -1,0)</f>
        <v>3</v>
      </c>
      <c r="W584" s="36">
        <f>IF(L584&lt;'Parameters for scoring'!R$9,1,0)+IF(L584&lt;'Parameters for scoring'!R$11,-1,0)+IF(L584&lt;'Parameters for scoring'!R$8,1,0)+IF(L584&lt;'Parameters for scoring'!R$12,-1,0)+IF(L584&lt;'Parameters for scoring'!R$7,1,0)+IF(L584&lt;'Parameters for scoring'!R$13,-2,0)+IF(L584&gt;'Parameters for scoring'!R$7,-1,0)</f>
        <v>2</v>
      </c>
      <c r="X584" s="36">
        <f>IF(M584&lt;'Parameters for scoring'!S$9,1,0)+IF(M584&lt;'Parameters for scoring'!S$11,-1,0)+IF(M584&lt;'Parameters for scoring'!S$8,1,0)+IF(M584&lt;'Parameters for scoring'!S$12,-1,0)+IF(M584&lt;'Parameters for scoring'!S$7,1,0)+IF(M584&lt;'Parameters for scoring'!S$13,-2,0)+IF(M584&gt;'Parameters for scoring'!S$7,-1,0)</f>
        <v>1</v>
      </c>
      <c r="Y584" s="36">
        <f>IF(N584&lt;'Parameters for scoring'!T$9,1,0)+IF(N584&lt;'Parameters for scoring'!T$11,-1,0)+IF(N584&lt;'Parameters for scoring'!T$8,1,0)+IF(N584&lt;'Parameters for scoring'!T$12,-1,0)+IF(N584&lt;'Parameters for scoring'!T$7,1,0)+IF(N584&lt;'Parameters for scoring'!T$13,-2,0)+IF(N584&gt;'Parameters for scoring'!T$7,-1,0)</f>
        <v>1</v>
      </c>
      <c r="Z584" s="36">
        <f>SUM(P584:U584)/2+V584+SUM(W584:X584)/2+Y584</f>
        <v>9</v>
      </c>
      <c r="AA584" s="39" t="s">
        <v>57</v>
      </c>
    </row>
    <row r="585" spans="1:27" x14ac:dyDescent="0.25">
      <c r="A585" s="42" t="str">
        <f>HYPERLINK("Structures\MMV1186979.png","MMV1186979")</f>
        <v>MMV1186979</v>
      </c>
      <c r="B585" t="s">
        <v>2289</v>
      </c>
      <c r="C585" t="s">
        <v>2290</v>
      </c>
      <c r="D585" t="s">
        <v>2291</v>
      </c>
      <c r="E585">
        <v>387.483</v>
      </c>
      <c r="F585" s="17">
        <v>0.62068965517241381</v>
      </c>
      <c r="G585">
        <v>5</v>
      </c>
      <c r="H585">
        <v>2</v>
      </c>
      <c r="I585">
        <v>2</v>
      </c>
      <c r="J585">
        <v>46.01</v>
      </c>
      <c r="K585">
        <v>1</v>
      </c>
      <c r="L585">
        <v>4.07</v>
      </c>
      <c r="M585">
        <v>-4.3899999999999997</v>
      </c>
      <c r="N585">
        <v>4.5199999999999996</v>
      </c>
      <c r="O585" t="s">
        <v>2288</v>
      </c>
      <c r="P585" s="36">
        <f>IF(E585&lt;'Parameters for scoring'!O$9,1,0)+IF(E585&lt;'Parameters for scoring'!O$11,-1,0)+IF(E585&lt;'Parameters for scoring'!O$8,1,0)+IF(E585&lt;'Parameters for scoring'!O$12,-1,0)+IF(E585&lt;'Parameters for scoring'!O$7,1,0)+IF(E585&lt;'Parameters for scoring'!O$13,-2,0)+IF(E585&gt;'Parameters for scoring'!O$7,-1,0)</f>
        <v>3</v>
      </c>
      <c r="Q585" s="36">
        <f>IF(F585&lt;'Parameters for scoring'!P$9,1,0)+IF(F585&lt;'Parameters for scoring'!P$11,-1,0)+IF(F585&lt;'Parameters for scoring'!P$8,1,0)+IF(F585&lt;'Parameters for scoring'!P$12,-1,0)+IF(F585&lt;'Parameters for scoring'!P$7,1,0)+IF(F585&lt;'Parameters for scoring'!P$12,-2,0)+IF(F585&gt;'Parameters for scoring'!P$7,-1,0)</f>
        <v>-1</v>
      </c>
      <c r="R585" s="36">
        <f>IF(G585='Parameters for scoring'!$U$8,3,0)+IF(G585='Parameters for scoring'!$U$7,2,0)+IF(G585='Parameters for scoring'!$U$10, 1,0)+IF(G585='Parameters for scoring'!$U$9,2,0)+IF(G585='Parameters for scoring'!$U$6,1,0)+IF(G585&gt;'Parameters for scoring'!$U$6,-1,0)+IF(G585&lt;'[1]Parameters for scoring'!$U$10,-1,0)</f>
        <v>3</v>
      </c>
      <c r="S585" s="36">
        <f>IF(H585='Parameters for scoring'!V$8,3,0)+IF(H585='Parameters for scoring'!V$7,2,0)+IF(H585='Parameters for scoring'!V$9,2,0)+IF(H585='Parameters for scoring'!V$6,1,0)+IF(H585='Parameters for scoring'!V$10,1,0)+IF(H585&gt;'Parameters for scoring'!V$6,-1,0)</f>
        <v>3</v>
      </c>
      <c r="T585" s="36">
        <f>IF(I585='Parameters for scoring'!W$8,3,0)+IF(I585='Parameters for scoring'!W$7,2,0)+IF(I585='Parameters for scoring'!W$6,1,0)+IF(I585&gt;'Parameters for scoring'!W$6,-1,0)</f>
        <v>1</v>
      </c>
      <c r="U585" s="36">
        <f>IF(J585&lt;'Parameters for scoring'!Q$9,1,0)+IF(J585&lt;'Parameters for scoring'!Q$11,-1,0)+IF(J585&lt;'Parameters for scoring'!Q$8,1,0)+IF(J585&lt;'Parameters for scoring'!Q$11,-1,0)+IF(J585&lt;'Parameters for scoring'!Q$7,1,0)+IF(J585&lt;'Parameters for scoring'!Q$11,-2,0)+IF(J585&gt;'Parameters for scoring'!Q$7,-1,0)</f>
        <v>3</v>
      </c>
      <c r="V585" s="36">
        <f>IF(K585=-1, 2,0)+IF(K585=0,3,0)+IF(K585=1, -2,0)+IF(K585&gt;1,-3,0)+IF(K585=-2, 1,0)+IF(K585&lt;-2, -1,0)</f>
        <v>-2</v>
      </c>
      <c r="W585" s="36">
        <f>IF(L585&lt;'Parameters for scoring'!R$9,1,0)+IF(L585&lt;'Parameters for scoring'!R$11,-1,0)+IF(L585&lt;'Parameters for scoring'!R$8,1,0)+IF(L585&lt;'Parameters for scoring'!R$12,-1,0)+IF(L585&lt;'Parameters for scoring'!R$7,1,0)+IF(L585&lt;'Parameters for scoring'!R$13,-2,0)+IF(L585&gt;'Parameters for scoring'!R$7,-1,0)</f>
        <v>3</v>
      </c>
      <c r="X585" s="36">
        <f>IF(M585&lt;'Parameters for scoring'!S$9,1,0)+IF(M585&lt;'Parameters for scoring'!S$11,-1,0)+IF(M585&lt;'Parameters for scoring'!S$8,1,0)+IF(M585&lt;'Parameters for scoring'!S$12,-1,0)+IF(M585&lt;'Parameters for scoring'!S$7,1,0)+IF(M585&lt;'Parameters for scoring'!S$13,-2,0)+IF(M585&gt;'Parameters for scoring'!S$7,-1,0)</f>
        <v>3</v>
      </c>
      <c r="Y585" s="36">
        <f>IF(N585&lt;'Parameters for scoring'!T$9,1,0)+IF(N585&lt;'Parameters for scoring'!T$11,-1,0)+IF(N585&lt;'Parameters for scoring'!T$8,1,0)+IF(N585&lt;'Parameters for scoring'!T$12,-1,0)+IF(N585&lt;'Parameters for scoring'!T$7,1,0)+IF(N585&lt;'Parameters for scoring'!T$13,-2,0)+IF(N585&gt;'Parameters for scoring'!T$7,-1,0)</f>
        <v>2</v>
      </c>
      <c r="Z585" s="36">
        <f>SUM(P585:U585)/2+V585+SUM(W585:X585)/2+Y585</f>
        <v>9</v>
      </c>
      <c r="AA585" s="39" t="s">
        <v>57</v>
      </c>
    </row>
    <row r="586" spans="1:27" x14ac:dyDescent="0.25">
      <c r="A586" s="42" t="str">
        <f>HYPERLINK("Structures\MMV1212887.png","MMV1212887")</f>
        <v>MMV1212887</v>
      </c>
      <c r="B586" t="s">
        <v>2174</v>
      </c>
      <c r="C586" t="s">
        <v>2175</v>
      </c>
      <c r="D586" t="s">
        <v>2176</v>
      </c>
      <c r="E586">
        <v>263.36</v>
      </c>
      <c r="F586" s="17">
        <v>0.5</v>
      </c>
      <c r="G586">
        <v>2</v>
      </c>
      <c r="H586">
        <v>2</v>
      </c>
      <c r="I586">
        <v>1</v>
      </c>
      <c r="J586">
        <v>37.11</v>
      </c>
      <c r="K586">
        <v>1</v>
      </c>
      <c r="L586">
        <v>1.47</v>
      </c>
      <c r="M586">
        <v>-1.51</v>
      </c>
      <c r="N586">
        <v>2.0499999999999998</v>
      </c>
      <c r="O586" t="s">
        <v>2173</v>
      </c>
      <c r="P586" s="36">
        <f>IF(E586&lt;'Parameters for scoring'!O$9,1,0)+IF(E586&lt;'Parameters for scoring'!O$11,-1,0)+IF(E586&lt;'Parameters for scoring'!O$8,1,0)+IF(E586&lt;'Parameters for scoring'!O$12,-1,0)+IF(E586&lt;'Parameters for scoring'!O$7,1,0)+IF(E586&lt;'Parameters for scoring'!O$13,-2,0)+IF(E586&gt;'Parameters for scoring'!O$7,-1,0)</f>
        <v>3</v>
      </c>
      <c r="Q586" s="36">
        <f>IF(F586&lt;'Parameters for scoring'!P$9,1,0)+IF(F586&lt;'Parameters for scoring'!P$11,-1,0)+IF(F586&lt;'Parameters for scoring'!P$8,1,0)+IF(F586&lt;'Parameters for scoring'!P$12,-1,0)+IF(F586&lt;'Parameters for scoring'!P$7,1,0)+IF(F586&lt;'Parameters for scoring'!P$12,-2,0)+IF(F586&gt;'Parameters for scoring'!P$7,-1,0)</f>
        <v>1</v>
      </c>
      <c r="R586" s="36">
        <f>IF(G586='Parameters for scoring'!$U$8,3,0)+IF(G586='Parameters for scoring'!$U$7,2,0)+IF(G586='Parameters for scoring'!$U$10, 1,0)+IF(G586='Parameters for scoring'!$U$9,2,0)+IF(G586='Parameters for scoring'!$U$6,1,0)+IF(G586&gt;'Parameters for scoring'!$U$6,-1,0)+IF(G586&lt;'[1]Parameters for scoring'!$U$10,-1,0)</f>
        <v>-1</v>
      </c>
      <c r="S586" s="36">
        <f>IF(H586='Parameters for scoring'!V$8,3,0)+IF(H586='Parameters for scoring'!V$7,2,0)+IF(H586='Parameters for scoring'!V$9,2,0)+IF(H586='Parameters for scoring'!V$6,1,0)+IF(H586='Parameters for scoring'!V$10,1,0)+IF(H586&gt;'Parameters for scoring'!V$6,-1,0)</f>
        <v>3</v>
      </c>
      <c r="T586" s="36">
        <f>IF(I586='Parameters for scoring'!W$8,3,0)+IF(I586='Parameters for scoring'!W$7,2,0)+IF(I586='Parameters for scoring'!W$6,1,0)+IF(I586&gt;'Parameters for scoring'!W$6,-1,0)</f>
        <v>2</v>
      </c>
      <c r="U586" s="36">
        <f>IF(J586&lt;'Parameters for scoring'!Q$9,1,0)+IF(J586&lt;'Parameters for scoring'!Q$11,-1,0)+IF(J586&lt;'Parameters for scoring'!Q$8,1,0)+IF(J586&lt;'Parameters for scoring'!Q$11,-1,0)+IF(J586&lt;'Parameters for scoring'!Q$7,1,0)+IF(J586&lt;'Parameters for scoring'!Q$11,-2,0)+IF(J586&gt;'Parameters for scoring'!Q$7,-1,0)</f>
        <v>3</v>
      </c>
      <c r="V586" s="36">
        <f>IF(K586=-1, 2,0)+IF(K586=0,3,0)+IF(K586=1, -2,0)+IF(K586&gt;1,-3,0)+IF(K586=-2, 1,0)+IF(K586&lt;-2, -1,0)</f>
        <v>-2</v>
      </c>
      <c r="W586" s="36">
        <f>IF(L586&lt;'Parameters for scoring'!R$9,1,0)+IF(L586&lt;'Parameters for scoring'!R$11,-1,0)+IF(L586&lt;'Parameters for scoring'!R$8,1,0)+IF(L586&lt;'Parameters for scoring'!R$12,-1,0)+IF(L586&lt;'Parameters for scoring'!R$7,1,0)+IF(L586&lt;'Parameters for scoring'!R$13,-2,0)+IF(L586&gt;'Parameters for scoring'!R$7,-1,0)</f>
        <v>3</v>
      </c>
      <c r="X586" s="36">
        <f>IF(M586&lt;'Parameters for scoring'!S$9,1,0)+IF(M586&lt;'Parameters for scoring'!S$11,-1,0)+IF(M586&lt;'Parameters for scoring'!S$8,1,0)+IF(M586&lt;'Parameters for scoring'!S$12,-1,0)+IF(M586&lt;'Parameters for scoring'!S$7,1,0)+IF(M586&lt;'Parameters for scoring'!S$13,-2,0)+IF(M586&gt;'Parameters for scoring'!S$7,-1,0)</f>
        <v>2</v>
      </c>
      <c r="Y586" s="36">
        <f>IF(N586&lt;'Parameters for scoring'!T$9,1,0)+IF(N586&lt;'Parameters for scoring'!T$11,-1,0)+IF(N586&lt;'Parameters for scoring'!T$8,1,0)+IF(N586&lt;'Parameters for scoring'!T$12,-1,0)+IF(N586&lt;'Parameters for scoring'!T$7,1,0)+IF(N586&lt;'Parameters for scoring'!T$13,-2,0)+IF(N586&gt;'Parameters for scoring'!T$7,-1,0)</f>
        <v>3</v>
      </c>
      <c r="Z586" s="36">
        <f>SUM(P586:U586)/2+V586+SUM(W586:X586)/2+Y586</f>
        <v>9</v>
      </c>
      <c r="AA586" s="39" t="s">
        <v>57</v>
      </c>
    </row>
    <row r="587" spans="1:27" x14ac:dyDescent="0.25">
      <c r="A587" s="42" t="str">
        <f>HYPERLINK("Structures\MMV1100803.png","MMV1100803")</f>
        <v>MMV1100803</v>
      </c>
      <c r="B587" t="s">
        <v>2186</v>
      </c>
      <c r="C587" t="s">
        <v>2187</v>
      </c>
      <c r="D587" t="s">
        <v>2188</v>
      </c>
      <c r="E587">
        <v>316.42</v>
      </c>
      <c r="F587" s="41">
        <v>0.5</v>
      </c>
      <c r="G587">
        <v>3</v>
      </c>
      <c r="H587">
        <v>3</v>
      </c>
      <c r="I587">
        <v>2</v>
      </c>
      <c r="J587">
        <v>49.67</v>
      </c>
      <c r="K587">
        <v>1</v>
      </c>
      <c r="L587">
        <v>2.4300000000000002</v>
      </c>
      <c r="M587">
        <v>-2.19</v>
      </c>
      <c r="N587">
        <v>2.82</v>
      </c>
      <c r="O587" t="s">
        <v>2185</v>
      </c>
      <c r="P587" s="36">
        <f>IF(E587&lt;'Parameters for scoring'!O$9,1,0)+IF(E587&lt;'Parameters for scoring'!O$11,-1,0)+IF(E587&lt;'Parameters for scoring'!O$8,1,0)+IF(E587&lt;'Parameters for scoring'!O$12,-1,0)+IF(E587&lt;'Parameters for scoring'!O$7,1,0)+IF(E587&lt;'Parameters for scoring'!O$13,-2,0)+IF(E587&gt;'Parameters for scoring'!O$7,-1,0)</f>
        <v>3</v>
      </c>
      <c r="Q587" s="36">
        <f>IF(F587&lt;'Parameters for scoring'!P$9,1,0)+IF(F587&lt;'Parameters for scoring'!P$11,-1,0)+IF(F587&lt;'Parameters for scoring'!P$8,1,0)+IF(F587&lt;'Parameters for scoring'!P$12,-1,0)+IF(F587&lt;'Parameters for scoring'!P$7,1,0)+IF(F587&lt;'Parameters for scoring'!P$12,-2,0)+IF(F587&gt;'Parameters for scoring'!P$7,-1,0)</f>
        <v>1</v>
      </c>
      <c r="R587" s="36">
        <f>IF(G587='Parameters for scoring'!$U$8,3,0)+IF(G587='Parameters for scoring'!$U$7,2,0)+IF(G587='Parameters for scoring'!$U$10, 1,0)+IF(G587='Parameters for scoring'!$U$9,2,0)+IF(G587='Parameters for scoring'!$U$6,1,0)+IF(G587&gt;'Parameters for scoring'!$U$6,-1,0)+IF(G587&lt;'[1]Parameters for scoring'!$U$10,-1,0)</f>
        <v>1</v>
      </c>
      <c r="S587" s="36">
        <f>IF(H587='Parameters for scoring'!V$8,3,0)+IF(H587='Parameters for scoring'!V$7,2,0)+IF(H587='Parameters for scoring'!V$9,2,0)+IF(H587='Parameters for scoring'!V$6,1,0)+IF(H587='Parameters for scoring'!V$10,1,0)+IF(H587&gt;'Parameters for scoring'!V$6,-1,0)</f>
        <v>2</v>
      </c>
      <c r="T587" s="36">
        <f>IF(I587='Parameters for scoring'!W$8,3,0)+IF(I587='Parameters for scoring'!W$7,2,0)+IF(I587='Parameters for scoring'!W$6,1,0)+IF(I587&gt;'Parameters for scoring'!W$6,-1,0)</f>
        <v>1</v>
      </c>
      <c r="U587" s="36">
        <f>IF(J587&lt;'Parameters for scoring'!Q$9,1,0)+IF(J587&lt;'Parameters for scoring'!Q$11,-1,0)+IF(J587&lt;'Parameters for scoring'!Q$8,1,0)+IF(J587&lt;'Parameters for scoring'!Q$11,-1,0)+IF(J587&lt;'Parameters for scoring'!Q$7,1,0)+IF(J587&lt;'Parameters for scoring'!Q$11,-2,0)+IF(J587&gt;'Parameters for scoring'!Q$7,-1,0)</f>
        <v>3</v>
      </c>
      <c r="V587" s="36">
        <f>IF(K587=-1, 2,0)+IF(K587=0,3,0)+IF(K587=1, -2,0)+IF(K587&gt;1,-3,0)+IF(K587=-2, 1,0)+IF(K587&lt;-2, -1,0)</f>
        <v>-2</v>
      </c>
      <c r="W587" s="36">
        <f>IF(L587&lt;'Parameters for scoring'!R$9,1,0)+IF(L587&lt;'Parameters for scoring'!R$11,-1,0)+IF(L587&lt;'Parameters for scoring'!R$8,1,0)+IF(L587&lt;'Parameters for scoring'!R$12,-1,0)+IF(L587&lt;'Parameters for scoring'!R$7,1,0)+IF(L587&lt;'Parameters for scoring'!R$13,-2,0)+IF(L587&gt;'Parameters for scoring'!R$7,-1,0)</f>
        <v>3</v>
      </c>
      <c r="X587" s="36">
        <f>IF(M587&lt;'Parameters for scoring'!S$9,1,0)+IF(M587&lt;'Parameters for scoring'!S$11,-1,0)+IF(M587&lt;'Parameters for scoring'!S$8,1,0)+IF(M587&lt;'Parameters for scoring'!S$12,-1,0)+IF(M587&lt;'Parameters for scoring'!S$7,1,0)+IF(M587&lt;'Parameters for scoring'!S$13,-2,0)+IF(M587&gt;'Parameters for scoring'!S$7,-1,0)</f>
        <v>2</v>
      </c>
      <c r="Y587" s="36">
        <f>IF(N587&lt;'Parameters for scoring'!T$9,1,0)+IF(N587&lt;'Parameters for scoring'!T$11,-1,0)+IF(N587&lt;'Parameters for scoring'!T$8,1,0)+IF(N587&lt;'Parameters for scoring'!T$12,-1,0)+IF(N587&lt;'Parameters for scoring'!T$7,1,0)+IF(N587&lt;'Parameters for scoring'!T$13,-2,0)+IF(N587&gt;'Parameters for scoring'!T$7,-1,0)</f>
        <v>3</v>
      </c>
      <c r="Z587" s="36">
        <f>SUM(P587:U587)/2+V587+SUM(W587:X587)/2+Y587</f>
        <v>9</v>
      </c>
      <c r="AA587" s="39" t="s">
        <v>57</v>
      </c>
    </row>
    <row r="588" spans="1:27" x14ac:dyDescent="0.25">
      <c r="A588" s="42" t="str">
        <f>HYPERLINK("Structures\MMV1508330.png","MMV1508330")</f>
        <v>MMV1508330</v>
      </c>
      <c r="B588" t="s">
        <v>2313</v>
      </c>
      <c r="C588" t="s">
        <v>2314</v>
      </c>
      <c r="D588" t="s">
        <v>2315</v>
      </c>
      <c r="E588">
        <v>336.83</v>
      </c>
      <c r="F588" s="41">
        <v>0.5</v>
      </c>
      <c r="G588">
        <v>5</v>
      </c>
      <c r="H588">
        <v>2</v>
      </c>
      <c r="I588">
        <v>2</v>
      </c>
      <c r="J588">
        <v>63.92</v>
      </c>
      <c r="K588">
        <v>1</v>
      </c>
      <c r="L588">
        <v>4.9400000000000004</v>
      </c>
      <c r="M588">
        <v>-5.94</v>
      </c>
      <c r="N588">
        <v>5.21</v>
      </c>
      <c r="O588" t="s">
        <v>2312</v>
      </c>
      <c r="P588" s="36">
        <f>IF(E588&lt;'Parameters for scoring'!O$9,1,0)+IF(E588&lt;'Parameters for scoring'!O$11,-1,0)+IF(E588&lt;'Parameters for scoring'!O$8,1,0)+IF(E588&lt;'Parameters for scoring'!O$12,-1,0)+IF(E588&lt;'Parameters for scoring'!O$7,1,0)+IF(E588&lt;'Parameters for scoring'!O$13,-2,0)+IF(E588&gt;'Parameters for scoring'!O$7,-1,0)</f>
        <v>3</v>
      </c>
      <c r="Q588" s="36">
        <f>IF(F588&lt;'Parameters for scoring'!P$9,1,0)+IF(F588&lt;'Parameters for scoring'!P$11,-1,0)+IF(F588&lt;'Parameters for scoring'!P$8,1,0)+IF(F588&lt;'Parameters for scoring'!P$12,-1,0)+IF(F588&lt;'Parameters for scoring'!P$7,1,0)+IF(F588&lt;'Parameters for scoring'!P$12,-2,0)+IF(F588&gt;'Parameters for scoring'!P$7,-1,0)</f>
        <v>1</v>
      </c>
      <c r="R588" s="36">
        <f>IF(G588='Parameters for scoring'!$U$8,3,0)+IF(G588='Parameters for scoring'!$U$7,2,0)+IF(G588='Parameters for scoring'!$U$10, 1,0)+IF(G588='Parameters for scoring'!$U$9,2,0)+IF(G588='Parameters for scoring'!$U$6,1,0)+IF(G588&gt;'Parameters for scoring'!$U$6,-1,0)+IF(G588&lt;'[1]Parameters for scoring'!$U$10,-1,0)</f>
        <v>3</v>
      </c>
      <c r="S588" s="36">
        <f>IF(H588='Parameters for scoring'!V$8,3,0)+IF(H588='Parameters for scoring'!V$7,2,0)+IF(H588='Parameters for scoring'!V$9,2,0)+IF(H588='Parameters for scoring'!V$6,1,0)+IF(H588='Parameters for scoring'!V$10,1,0)+IF(H588&gt;'Parameters for scoring'!V$6,-1,0)</f>
        <v>3</v>
      </c>
      <c r="T588" s="36">
        <f>IF(I588='Parameters for scoring'!W$8,3,0)+IF(I588='Parameters for scoring'!W$7,2,0)+IF(I588='Parameters for scoring'!W$6,1,0)+IF(I588&gt;'Parameters for scoring'!W$6,-1,0)</f>
        <v>1</v>
      </c>
      <c r="U588" s="36">
        <f>IF(J588&lt;'Parameters for scoring'!Q$9,1,0)+IF(J588&lt;'Parameters for scoring'!Q$11,-1,0)+IF(J588&lt;'Parameters for scoring'!Q$8,1,0)+IF(J588&lt;'Parameters for scoring'!Q$11,-1,0)+IF(J588&lt;'Parameters for scoring'!Q$7,1,0)+IF(J588&lt;'Parameters for scoring'!Q$11,-2,0)+IF(J588&gt;'Parameters for scoring'!Q$7,-1,0)</f>
        <v>3</v>
      </c>
      <c r="V588" s="36">
        <f>IF(K588=-1, 2,0)+IF(K588=0,3,0)+IF(K588=1, -2,0)+IF(K588&gt;1,-3,0)+IF(K588=-2, 1,0)+IF(K588&lt;-2, -1,0)</f>
        <v>-2</v>
      </c>
      <c r="W588" s="36">
        <f>IF(L588&lt;'Parameters for scoring'!R$9,1,0)+IF(L588&lt;'Parameters for scoring'!R$11,-1,0)+IF(L588&lt;'Parameters for scoring'!R$8,1,0)+IF(L588&lt;'Parameters for scoring'!R$12,-1,0)+IF(L588&lt;'Parameters for scoring'!R$7,1,0)+IF(L588&lt;'Parameters for scoring'!R$13,-2,0)+IF(L588&gt;'Parameters for scoring'!R$7,-1,0)</f>
        <v>2</v>
      </c>
      <c r="X588" s="36">
        <f>IF(M588&lt;'Parameters for scoring'!S$9,1,0)+IF(M588&lt;'Parameters for scoring'!S$11,-1,0)+IF(M588&lt;'Parameters for scoring'!S$8,1,0)+IF(M588&lt;'Parameters for scoring'!S$12,-1,0)+IF(M588&lt;'Parameters for scoring'!S$7,1,0)+IF(M588&lt;'Parameters for scoring'!S$13,-2,0)+IF(M588&gt;'Parameters for scoring'!S$7,-1,0)</f>
        <v>2</v>
      </c>
      <c r="Y588" s="36">
        <f>IF(N588&lt;'Parameters for scoring'!T$9,1,0)+IF(N588&lt;'Parameters for scoring'!T$11,-1,0)+IF(N588&lt;'Parameters for scoring'!T$8,1,0)+IF(N588&lt;'Parameters for scoring'!T$12,-1,0)+IF(N588&lt;'Parameters for scoring'!T$7,1,0)+IF(N588&lt;'Parameters for scoring'!T$13,-2,0)+IF(N588&gt;'Parameters for scoring'!T$7,-1,0)</f>
        <v>2</v>
      </c>
      <c r="Z588" s="36">
        <f>SUM(P588:U588)/2+V588+SUM(W588:X588)/2+Y588</f>
        <v>9</v>
      </c>
      <c r="AA588" s="39" t="s">
        <v>57</v>
      </c>
    </row>
    <row r="589" spans="1:27" x14ac:dyDescent="0.25">
      <c r="A589" s="42" t="str">
        <f>HYPERLINK("Structures\MMV559671.png","MMV559671")</f>
        <v>MMV559671</v>
      </c>
      <c r="B589" t="s">
        <v>2360</v>
      </c>
      <c r="C589" t="s">
        <v>2361</v>
      </c>
      <c r="D589" t="s">
        <v>2362</v>
      </c>
      <c r="E589">
        <v>379.50799999999998</v>
      </c>
      <c r="F589" s="41">
        <v>0.5357142857142857</v>
      </c>
      <c r="G589">
        <v>7</v>
      </c>
      <c r="H589">
        <v>4</v>
      </c>
      <c r="I589">
        <v>2</v>
      </c>
      <c r="J589">
        <v>55.89</v>
      </c>
      <c r="K589">
        <v>1</v>
      </c>
      <c r="L589">
        <v>2.92</v>
      </c>
      <c r="M589">
        <v>-4.13</v>
      </c>
      <c r="N589">
        <v>3.1</v>
      </c>
      <c r="O589" t="s">
        <v>2531</v>
      </c>
      <c r="P589" s="36">
        <f>IF(E589&lt;'Parameters for scoring'!O$9,1,0)+IF(E589&lt;'Parameters for scoring'!O$11,-1,0)+IF(E589&lt;'Parameters for scoring'!O$8,1,0)+IF(E589&lt;'Parameters for scoring'!O$12,-1,0)+IF(E589&lt;'Parameters for scoring'!O$7,1,0)+IF(E589&lt;'Parameters for scoring'!O$13,-2,0)+IF(E589&gt;'Parameters for scoring'!O$7,-1,0)</f>
        <v>3</v>
      </c>
      <c r="Q589" s="36">
        <f>IF(F589&lt;'Parameters for scoring'!P$9,1,0)+IF(F589&lt;'Parameters for scoring'!P$11,-1,0)+IF(F589&lt;'Parameters for scoring'!P$8,1,0)+IF(F589&lt;'Parameters for scoring'!P$12,-1,0)+IF(F589&lt;'Parameters for scoring'!P$7,1,0)+IF(F589&lt;'Parameters for scoring'!P$12,-2,0)+IF(F589&gt;'Parameters for scoring'!P$7,-1,0)</f>
        <v>1</v>
      </c>
      <c r="R589" s="36">
        <f>IF(G589='Parameters for scoring'!$U$8,3,0)+IF(G589='Parameters for scoring'!$U$7,2,0)+IF(G589='Parameters for scoring'!$U$10, 1,0)+IF(G589='Parameters for scoring'!$U$9,2,0)+IF(G589='Parameters for scoring'!$U$6,1,0)+IF(G589&gt;'Parameters for scoring'!$U$6,-1,0)+IF(G589&lt;'[1]Parameters for scoring'!$U$10,-1,0)</f>
        <v>1</v>
      </c>
      <c r="S589" s="36">
        <f>IF(H589='Parameters for scoring'!V$8,3,0)+IF(H589='Parameters for scoring'!V$7,2,0)+IF(H589='Parameters for scoring'!V$9,2,0)+IF(H589='Parameters for scoring'!V$6,1,0)+IF(H589='Parameters for scoring'!V$10,1,0)+IF(H589&gt;'Parameters for scoring'!V$6,-1,0)</f>
        <v>1</v>
      </c>
      <c r="T589" s="36">
        <f>IF(I589='Parameters for scoring'!W$8,3,0)+IF(I589='Parameters for scoring'!W$7,2,0)+IF(I589='Parameters for scoring'!W$6,1,0)+IF(I589&gt;'Parameters for scoring'!W$6,-1,0)</f>
        <v>1</v>
      </c>
      <c r="U589" s="36">
        <f>IF(J589&lt;'Parameters for scoring'!Q$9,1,0)+IF(J589&lt;'Parameters for scoring'!Q$11,-1,0)+IF(J589&lt;'Parameters for scoring'!Q$8,1,0)+IF(J589&lt;'Parameters for scoring'!Q$11,-1,0)+IF(J589&lt;'Parameters for scoring'!Q$7,1,0)+IF(J589&lt;'Parameters for scoring'!Q$11,-2,0)+IF(J589&gt;'Parameters for scoring'!Q$7,-1,0)</f>
        <v>3</v>
      </c>
      <c r="V589" s="36">
        <f>IF(K589=-1, 2,0)+IF(K589=0,3,0)+IF(K589=1, -2,0)+IF(K589&gt;1,-3,0)+IF(K589=-2, 1,0)+IF(K589&lt;-2, -1,0)</f>
        <v>-2</v>
      </c>
      <c r="W589" s="36">
        <f>IF(L589&lt;'Parameters for scoring'!R$9,1,0)+IF(L589&lt;'Parameters for scoring'!R$11,-1,0)+IF(L589&lt;'Parameters for scoring'!R$8,1,0)+IF(L589&lt;'Parameters for scoring'!R$12,-1,0)+IF(L589&lt;'Parameters for scoring'!R$7,1,0)+IF(L589&lt;'Parameters for scoring'!R$13,-2,0)+IF(L589&gt;'Parameters for scoring'!R$7,-1,0)</f>
        <v>3</v>
      </c>
      <c r="X589" s="36">
        <f>IF(M589&lt;'Parameters for scoring'!S$9,1,0)+IF(M589&lt;'Parameters for scoring'!S$11,-1,0)+IF(M589&lt;'Parameters for scoring'!S$8,1,0)+IF(M589&lt;'Parameters for scoring'!S$12,-1,0)+IF(M589&lt;'Parameters for scoring'!S$7,1,0)+IF(M589&lt;'Parameters for scoring'!S$13,-2,0)+IF(M589&gt;'Parameters for scoring'!S$7,-1,0)</f>
        <v>3</v>
      </c>
      <c r="Y589" s="36">
        <f>IF(N589&lt;'Parameters for scoring'!T$9,1,0)+IF(N589&lt;'Parameters for scoring'!T$11,-1,0)+IF(N589&lt;'Parameters for scoring'!T$8,1,0)+IF(N589&lt;'Parameters for scoring'!T$12,-1,0)+IF(N589&lt;'Parameters for scoring'!T$7,1,0)+IF(N589&lt;'Parameters for scoring'!T$13,-2,0)+IF(N589&gt;'Parameters for scoring'!T$7,-1,0)</f>
        <v>3</v>
      </c>
      <c r="Z589" s="36">
        <f>SUM(P589:U589)/2+V589+SUM(W589:X589)/2+Y589</f>
        <v>9</v>
      </c>
      <c r="AA589" s="39" t="s">
        <v>57</v>
      </c>
    </row>
    <row r="590" spans="1:27" x14ac:dyDescent="0.25">
      <c r="A590" s="42" t="str">
        <f>HYPERLINK("Structures\MMV1378726.png","MMV1378726")</f>
        <v>MMV1378726</v>
      </c>
      <c r="B590" t="s">
        <v>2329</v>
      </c>
      <c r="C590" t="s">
        <v>2330</v>
      </c>
      <c r="D590" t="s">
        <v>2331</v>
      </c>
      <c r="E590">
        <v>499.59</v>
      </c>
      <c r="F590" s="17">
        <v>0.48571428571428571</v>
      </c>
      <c r="G590">
        <v>11</v>
      </c>
      <c r="H590">
        <v>6</v>
      </c>
      <c r="I590">
        <v>3</v>
      </c>
      <c r="J590">
        <v>134.07</v>
      </c>
      <c r="K590">
        <v>0</v>
      </c>
      <c r="L590">
        <v>3.64</v>
      </c>
      <c r="M590">
        <v>-6.6</v>
      </c>
      <c r="N590">
        <v>3.64</v>
      </c>
      <c r="O590" t="s">
        <v>2328</v>
      </c>
      <c r="P590" s="36">
        <f>IF(E590&lt;'Parameters for scoring'!O$9,1,0)+IF(E590&lt;'Parameters for scoring'!O$11,-1,0)+IF(E590&lt;'Parameters for scoring'!O$8,1,0)+IF(E590&lt;'Parameters for scoring'!O$12,-1,0)+IF(E590&lt;'Parameters for scoring'!O$7,1,0)+IF(E590&lt;'Parameters for scoring'!O$13,-2,0)+IF(E590&gt;'Parameters for scoring'!O$7,-1,0)</f>
        <v>1</v>
      </c>
      <c r="Q590" s="36">
        <f>IF(F590&lt;'Parameters for scoring'!P$9,1,0)+IF(F590&lt;'Parameters for scoring'!P$11,-1,0)+IF(F590&lt;'Parameters for scoring'!P$8,1,0)+IF(F590&lt;'Parameters for scoring'!P$12,-1,0)+IF(F590&lt;'Parameters for scoring'!P$7,1,0)+IF(F590&lt;'Parameters for scoring'!P$12,-2,0)+IF(F590&gt;'Parameters for scoring'!P$7,-1,0)</f>
        <v>2</v>
      </c>
      <c r="R590" s="36">
        <f>IF(G590='Parameters for scoring'!$U$8,3,0)+IF(G590='Parameters for scoring'!$U$7,2,0)+IF(G590='Parameters for scoring'!$U$10, 1,0)+IF(G590='Parameters for scoring'!$U$9,2,0)+IF(G590='Parameters for scoring'!$U$6,1,0)+IF(G590&gt;'Parameters for scoring'!$U$6,-1,0)+IF(G590&lt;'[1]Parameters for scoring'!$U$10,-1,0)</f>
        <v>-1</v>
      </c>
      <c r="S590" s="36">
        <f>IF(H590='Parameters for scoring'!V$8,3,0)+IF(H590='Parameters for scoring'!V$7,2,0)+IF(H590='Parameters for scoring'!V$9,2,0)+IF(H590='Parameters for scoring'!V$6,1,0)+IF(H590='Parameters for scoring'!V$10,1,0)+IF(H590&gt;'Parameters for scoring'!V$6,-1,0)</f>
        <v>-1</v>
      </c>
      <c r="T590" s="36">
        <f>IF(I590='Parameters for scoring'!W$8,3,0)+IF(I590='Parameters for scoring'!W$7,2,0)+IF(I590='Parameters for scoring'!W$6,1,0)+IF(I590&gt;'Parameters for scoring'!W$6,-1,0)</f>
        <v>-1</v>
      </c>
      <c r="U590" s="36">
        <f>IF(J590&lt;'Parameters for scoring'!Q$9,1,0)+IF(J590&lt;'Parameters for scoring'!Q$11,-1,0)+IF(J590&lt;'Parameters for scoring'!Q$8,1,0)+IF(J590&lt;'Parameters for scoring'!Q$11,-1,0)+IF(J590&lt;'Parameters for scoring'!Q$7,1,0)+IF(J590&lt;'Parameters for scoring'!Q$11,-2,0)+IF(J590&gt;'Parameters for scoring'!Q$7,-1,0)</f>
        <v>2</v>
      </c>
      <c r="V590" s="36">
        <f>IF(K590=-1, 2,0)+IF(K590=0,3,0)+IF(K590=1, -2,0)+IF(K590&gt;1,-3,0)+IF(K590=-2, 1,0)+IF(K590&lt;-2, -1,0)</f>
        <v>3</v>
      </c>
      <c r="W590" s="36">
        <f>IF(L590&lt;'Parameters for scoring'!R$9,1,0)+IF(L590&lt;'Parameters for scoring'!R$11,-1,0)+IF(L590&lt;'Parameters for scoring'!R$8,1,0)+IF(L590&lt;'Parameters for scoring'!R$12,-1,0)+IF(L590&lt;'Parameters for scoring'!R$7,1,0)+IF(L590&lt;'Parameters for scoring'!R$13,-2,0)+IF(L590&gt;'Parameters for scoring'!R$7,-1,0)</f>
        <v>3</v>
      </c>
      <c r="X590" s="36">
        <f>IF(M590&lt;'Parameters for scoring'!S$9,1,0)+IF(M590&lt;'Parameters for scoring'!S$11,-1,0)+IF(M590&lt;'Parameters for scoring'!S$8,1,0)+IF(M590&lt;'Parameters for scoring'!S$12,-1,0)+IF(M590&lt;'Parameters for scoring'!S$7,1,0)+IF(M590&lt;'Parameters for scoring'!S$13,-2,0)+IF(M590&gt;'Parameters for scoring'!S$7,-1,0)</f>
        <v>1</v>
      </c>
      <c r="Y590" s="36">
        <f>IF(N590&lt;'Parameters for scoring'!T$9,1,0)+IF(N590&lt;'Parameters for scoring'!T$11,-1,0)+IF(N590&lt;'Parameters for scoring'!T$8,1,0)+IF(N590&lt;'Parameters for scoring'!T$12,-1,0)+IF(N590&lt;'Parameters for scoring'!T$7,1,0)+IF(N590&lt;'Parameters for scoring'!T$13,-2,0)+IF(N590&gt;'Parameters for scoring'!T$7,-1,0)</f>
        <v>3</v>
      </c>
      <c r="Z590" s="36">
        <f>SUM(P590:U590)/2+V590+SUM(W590:X590)/2+Y590</f>
        <v>9</v>
      </c>
      <c r="AA590" s="39" t="s">
        <v>57</v>
      </c>
    </row>
    <row r="591" spans="1:27" x14ac:dyDescent="0.25">
      <c r="A591" s="42" t="str">
        <f>HYPERLINK("Structures\MMV1459646.png","MMV1459646")</f>
        <v>MMV1459646</v>
      </c>
      <c r="B591" t="s">
        <v>2357</v>
      </c>
      <c r="C591" t="s">
        <v>2358</v>
      </c>
      <c r="D591" t="s">
        <v>2359</v>
      </c>
      <c r="E591">
        <v>484.55</v>
      </c>
      <c r="F591" s="41">
        <v>0.6</v>
      </c>
      <c r="G591">
        <v>5</v>
      </c>
      <c r="H591">
        <v>4</v>
      </c>
      <c r="I591">
        <v>1</v>
      </c>
      <c r="J591">
        <v>89.12</v>
      </c>
      <c r="K591">
        <v>1</v>
      </c>
      <c r="L591">
        <v>0.06</v>
      </c>
      <c r="M591">
        <v>-4.08</v>
      </c>
      <c r="N591">
        <v>0.06</v>
      </c>
      <c r="O591" t="s">
        <v>2356</v>
      </c>
      <c r="P591" s="36">
        <f>IF(E591&lt;'Parameters for scoring'!O$9,1,0)+IF(E591&lt;'Parameters for scoring'!O$11,-1,0)+IF(E591&lt;'Parameters for scoring'!O$8,1,0)+IF(E591&lt;'Parameters for scoring'!O$12,-1,0)+IF(E591&lt;'Parameters for scoring'!O$7,1,0)+IF(E591&lt;'Parameters for scoring'!O$13,-2,0)+IF(E591&gt;'Parameters for scoring'!O$7,-1,0)</f>
        <v>2</v>
      </c>
      <c r="Q591" s="36">
        <f>IF(F591&lt;'Parameters for scoring'!P$9,1,0)+IF(F591&lt;'Parameters for scoring'!P$11,-1,0)+IF(F591&lt;'Parameters for scoring'!P$8,1,0)+IF(F591&lt;'Parameters for scoring'!P$12,-1,0)+IF(F591&lt;'Parameters for scoring'!P$7,1,0)+IF(F591&lt;'Parameters for scoring'!P$12,-2,0)+IF(F591&gt;'Parameters for scoring'!P$7,-1,0)</f>
        <v>1</v>
      </c>
      <c r="R591" s="36">
        <f>IF(G591='Parameters for scoring'!$U$8,3,0)+IF(G591='Parameters for scoring'!$U$7,2,0)+IF(G591='Parameters for scoring'!$U$10, 1,0)+IF(G591='Parameters for scoring'!$U$9,2,0)+IF(G591='Parameters for scoring'!$U$6,1,0)+IF(G591&gt;'Parameters for scoring'!$U$6,-1,0)+IF(G591&lt;'[1]Parameters for scoring'!$U$10,-1,0)</f>
        <v>3</v>
      </c>
      <c r="S591" s="36">
        <f>IF(H591='Parameters for scoring'!V$8,3,0)+IF(H591='Parameters for scoring'!V$7,2,0)+IF(H591='Parameters for scoring'!V$9,2,0)+IF(H591='Parameters for scoring'!V$6,1,0)+IF(H591='Parameters for scoring'!V$10,1,0)+IF(H591&gt;'Parameters for scoring'!V$6,-1,0)</f>
        <v>1</v>
      </c>
      <c r="T591" s="36">
        <f>IF(I591='Parameters for scoring'!W$8,3,0)+IF(I591='Parameters for scoring'!W$7,2,0)+IF(I591='Parameters for scoring'!W$6,1,0)+IF(I591&gt;'Parameters for scoring'!W$6,-1,0)</f>
        <v>2</v>
      </c>
      <c r="U591" s="36">
        <f>IF(J591&lt;'Parameters for scoring'!Q$9,1,0)+IF(J591&lt;'Parameters for scoring'!Q$11,-1,0)+IF(J591&lt;'Parameters for scoring'!Q$8,1,0)+IF(J591&lt;'Parameters for scoring'!Q$11,-1,0)+IF(J591&lt;'Parameters for scoring'!Q$7,1,0)+IF(J591&lt;'Parameters for scoring'!Q$11,-2,0)+IF(J591&gt;'Parameters for scoring'!Q$7,-1,0)</f>
        <v>3</v>
      </c>
      <c r="V591" s="36">
        <f>IF(K591=-1, 2,0)+IF(K591=0,3,0)+IF(K591=1, -2,0)+IF(K591&gt;1,-3,0)+IF(K591=-2, 1,0)+IF(K591&lt;-2, -1,0)</f>
        <v>-2</v>
      </c>
      <c r="W591" s="36">
        <f>IF(L591&lt;'Parameters for scoring'!R$9,1,0)+IF(L591&lt;'Parameters for scoring'!R$11,-1,0)+IF(L591&lt;'Parameters for scoring'!R$8,1,0)+IF(L591&lt;'Parameters for scoring'!R$12,-1,0)+IF(L591&lt;'Parameters for scoring'!R$7,1,0)+IF(L591&lt;'Parameters for scoring'!R$13,-2,0)+IF(L591&gt;'Parameters for scoring'!R$7,-1,0)</f>
        <v>3</v>
      </c>
      <c r="X591" s="36">
        <f>IF(M591&lt;'Parameters for scoring'!S$9,1,0)+IF(M591&lt;'Parameters for scoring'!S$11,-1,0)+IF(M591&lt;'Parameters for scoring'!S$8,1,0)+IF(M591&lt;'Parameters for scoring'!S$12,-1,0)+IF(M591&lt;'Parameters for scoring'!S$7,1,0)+IF(M591&lt;'Parameters for scoring'!S$13,-2,0)+IF(M591&gt;'Parameters for scoring'!S$7,-1,0)</f>
        <v>3</v>
      </c>
      <c r="Y591" s="36">
        <f>IF(N591&lt;'Parameters for scoring'!T$9,1,0)+IF(N591&lt;'Parameters for scoring'!T$11,-1,0)+IF(N591&lt;'Parameters for scoring'!T$8,1,0)+IF(N591&lt;'Parameters for scoring'!T$12,-1,0)+IF(N591&lt;'Parameters for scoring'!T$7,1,0)+IF(N591&lt;'Parameters for scoring'!T$13,-2,0)+IF(N591&gt;'Parameters for scoring'!T$7,-1,0)</f>
        <v>2</v>
      </c>
      <c r="Z591" s="36">
        <f>SUM(P591:U591)/2+V591+SUM(W591:X591)/2+Y591</f>
        <v>9</v>
      </c>
      <c r="AA591" s="39" t="s">
        <v>57</v>
      </c>
    </row>
    <row r="592" spans="1:27" x14ac:dyDescent="0.25">
      <c r="A592" s="42" t="str">
        <f>HYPERLINK("Structures\MMV1190235.png","MMV1190235")</f>
        <v>MMV1190235</v>
      </c>
      <c r="B592" t="s">
        <v>2392</v>
      </c>
      <c r="C592" t="s">
        <v>2393</v>
      </c>
      <c r="D592" t="s">
        <v>2394</v>
      </c>
      <c r="E592">
        <v>375.85</v>
      </c>
      <c r="F592" s="17">
        <v>0.46153846153846156</v>
      </c>
      <c r="G592">
        <v>7</v>
      </c>
      <c r="H592">
        <v>3</v>
      </c>
      <c r="I592">
        <v>3</v>
      </c>
      <c r="J592">
        <v>85.86</v>
      </c>
      <c r="K592">
        <v>1</v>
      </c>
      <c r="L592">
        <v>2.66</v>
      </c>
      <c r="M592">
        <v>-3.85</v>
      </c>
      <c r="N592">
        <v>2.98</v>
      </c>
      <c r="O592" t="s">
        <v>2391</v>
      </c>
      <c r="P592" s="36">
        <f>IF(E592&lt;'Parameters for scoring'!O$9,1,0)+IF(E592&lt;'Parameters for scoring'!O$11,-1,0)+IF(E592&lt;'Parameters for scoring'!O$8,1,0)+IF(E592&lt;'Parameters for scoring'!O$12,-1,0)+IF(E592&lt;'Parameters for scoring'!O$7,1,0)+IF(E592&lt;'Parameters for scoring'!O$13,-2,0)+IF(E592&gt;'Parameters for scoring'!O$7,-1,0)</f>
        <v>3</v>
      </c>
      <c r="Q592" s="36">
        <f>IF(F592&lt;'Parameters for scoring'!P$9,1,0)+IF(F592&lt;'Parameters for scoring'!P$11,-1,0)+IF(F592&lt;'Parameters for scoring'!P$8,1,0)+IF(F592&lt;'Parameters for scoring'!P$12,-1,0)+IF(F592&lt;'Parameters for scoring'!P$7,1,0)+IF(F592&lt;'Parameters for scoring'!P$12,-2,0)+IF(F592&gt;'Parameters for scoring'!P$7,-1,0)</f>
        <v>2</v>
      </c>
      <c r="R592" s="36">
        <f>IF(G592='Parameters for scoring'!$U$8,3,0)+IF(G592='Parameters for scoring'!$U$7,2,0)+IF(G592='Parameters for scoring'!$U$10, 1,0)+IF(G592='Parameters for scoring'!$U$9,2,0)+IF(G592='Parameters for scoring'!$U$6,1,0)+IF(G592&gt;'Parameters for scoring'!$U$6,-1,0)+IF(G592&lt;'[1]Parameters for scoring'!$U$10,-1,0)</f>
        <v>1</v>
      </c>
      <c r="S592" s="36">
        <f>IF(H592='Parameters for scoring'!V$8,3,0)+IF(H592='Parameters for scoring'!V$7,2,0)+IF(H592='Parameters for scoring'!V$9,2,0)+IF(H592='Parameters for scoring'!V$6,1,0)+IF(H592='Parameters for scoring'!V$10,1,0)+IF(H592&gt;'Parameters for scoring'!V$6,-1,0)</f>
        <v>2</v>
      </c>
      <c r="T592" s="36">
        <f>IF(I592='Parameters for scoring'!W$8,3,0)+IF(I592='Parameters for scoring'!W$7,2,0)+IF(I592='Parameters for scoring'!W$6,1,0)+IF(I592&gt;'Parameters for scoring'!W$6,-1,0)</f>
        <v>-1</v>
      </c>
      <c r="U592" s="36">
        <f>IF(J592&lt;'Parameters for scoring'!Q$9,1,0)+IF(J592&lt;'Parameters for scoring'!Q$11,-1,0)+IF(J592&lt;'Parameters for scoring'!Q$8,1,0)+IF(J592&lt;'Parameters for scoring'!Q$11,-1,0)+IF(J592&lt;'Parameters for scoring'!Q$7,1,0)+IF(J592&lt;'Parameters for scoring'!Q$11,-2,0)+IF(J592&gt;'Parameters for scoring'!Q$7,-1,0)</f>
        <v>3</v>
      </c>
      <c r="V592" s="36">
        <f>IF(K592=-1, 2,0)+IF(K592=0,3,0)+IF(K592=1, -2,0)+IF(K592&gt;1,-3,0)+IF(K592=-2, 1,0)+IF(K592&lt;-2, -1,0)</f>
        <v>-2</v>
      </c>
      <c r="W592" s="36">
        <f>IF(L592&lt;'Parameters for scoring'!R$9,1,0)+IF(L592&lt;'Parameters for scoring'!R$11,-1,0)+IF(L592&lt;'Parameters for scoring'!R$8,1,0)+IF(L592&lt;'Parameters for scoring'!R$12,-1,0)+IF(L592&lt;'Parameters for scoring'!R$7,1,0)+IF(L592&lt;'Parameters for scoring'!R$13,-2,0)+IF(L592&gt;'Parameters for scoring'!R$7,-1,0)</f>
        <v>3</v>
      </c>
      <c r="X592" s="36">
        <f>IF(M592&lt;'Parameters for scoring'!S$9,1,0)+IF(M592&lt;'Parameters for scoring'!S$11,-1,0)+IF(M592&lt;'Parameters for scoring'!S$8,1,0)+IF(M592&lt;'Parameters for scoring'!S$12,-1,0)+IF(M592&lt;'Parameters for scoring'!S$7,1,0)+IF(M592&lt;'Parameters for scoring'!S$13,-2,0)+IF(M592&gt;'Parameters for scoring'!S$7,-1,0)</f>
        <v>3</v>
      </c>
      <c r="Y592" s="36">
        <f>IF(N592&lt;'Parameters for scoring'!T$9,1,0)+IF(N592&lt;'Parameters for scoring'!T$11,-1,0)+IF(N592&lt;'Parameters for scoring'!T$8,1,0)+IF(N592&lt;'Parameters for scoring'!T$12,-1,0)+IF(N592&lt;'Parameters for scoring'!T$7,1,0)+IF(N592&lt;'Parameters for scoring'!T$13,-2,0)+IF(N592&gt;'Parameters for scoring'!T$7,-1,0)</f>
        <v>3</v>
      </c>
      <c r="Z592" s="36">
        <f>SUM(P592:U592)/2+V592+SUM(W592:X592)/2+Y592</f>
        <v>9</v>
      </c>
      <c r="AA592" s="39" t="s">
        <v>57</v>
      </c>
    </row>
    <row r="593" spans="1:27" x14ac:dyDescent="0.25">
      <c r="A593" s="42" t="str">
        <f>HYPERLINK("Structures\MMV1188501.png","MMV1188501")</f>
        <v>MMV1188501</v>
      </c>
      <c r="B593" t="s">
        <v>2380</v>
      </c>
      <c r="C593" t="s">
        <v>2381</v>
      </c>
      <c r="D593" t="s">
        <v>2382</v>
      </c>
      <c r="E593">
        <v>421.93</v>
      </c>
      <c r="F593" s="41">
        <v>0.6</v>
      </c>
      <c r="G593">
        <v>5</v>
      </c>
      <c r="H593">
        <v>2</v>
      </c>
      <c r="I593">
        <v>2</v>
      </c>
      <c r="J593">
        <v>46.01</v>
      </c>
      <c r="K593">
        <v>1</v>
      </c>
      <c r="L593">
        <v>4.75</v>
      </c>
      <c r="M593">
        <v>-5.15</v>
      </c>
      <c r="N593">
        <v>5.12</v>
      </c>
      <c r="O593" t="s">
        <v>2379</v>
      </c>
      <c r="P593" s="36">
        <f>IF(E593&lt;'Parameters for scoring'!O$9,1,0)+IF(E593&lt;'Parameters for scoring'!O$11,-1,0)+IF(E593&lt;'Parameters for scoring'!O$8,1,0)+IF(E593&lt;'Parameters for scoring'!O$12,-1,0)+IF(E593&lt;'Parameters for scoring'!O$7,1,0)+IF(E593&lt;'Parameters for scoring'!O$13,-2,0)+IF(E593&gt;'Parameters for scoring'!O$7,-1,0)</f>
        <v>2</v>
      </c>
      <c r="Q593" s="36">
        <f>IF(F593&lt;'Parameters for scoring'!P$9,1,0)+IF(F593&lt;'Parameters for scoring'!P$11,-1,0)+IF(F593&lt;'Parameters for scoring'!P$8,1,0)+IF(F593&lt;'Parameters for scoring'!P$12,-1,0)+IF(F593&lt;'Parameters for scoring'!P$7,1,0)+IF(F593&lt;'Parameters for scoring'!P$12,-2,0)+IF(F593&gt;'Parameters for scoring'!P$7,-1,0)</f>
        <v>1</v>
      </c>
      <c r="R593" s="36">
        <f>IF(G593='Parameters for scoring'!$U$8,3,0)+IF(G593='Parameters for scoring'!$U$7,2,0)+IF(G593='Parameters for scoring'!$U$10, 1,0)+IF(G593='Parameters for scoring'!$U$9,2,0)+IF(G593='Parameters for scoring'!$U$6,1,0)+IF(G593&gt;'Parameters for scoring'!$U$6,-1,0)+IF(G593&lt;'[1]Parameters for scoring'!$U$10,-1,0)</f>
        <v>3</v>
      </c>
      <c r="S593" s="36">
        <f>IF(H593='Parameters for scoring'!V$8,3,0)+IF(H593='Parameters for scoring'!V$7,2,0)+IF(H593='Parameters for scoring'!V$9,2,0)+IF(H593='Parameters for scoring'!V$6,1,0)+IF(H593='Parameters for scoring'!V$10,1,0)+IF(H593&gt;'Parameters for scoring'!V$6,-1,0)</f>
        <v>3</v>
      </c>
      <c r="T593" s="36">
        <f>IF(I593='Parameters for scoring'!W$8,3,0)+IF(I593='Parameters for scoring'!W$7,2,0)+IF(I593='Parameters for scoring'!W$6,1,0)+IF(I593&gt;'Parameters for scoring'!W$6,-1,0)</f>
        <v>1</v>
      </c>
      <c r="U593" s="36">
        <f>IF(J593&lt;'Parameters for scoring'!Q$9,1,0)+IF(J593&lt;'Parameters for scoring'!Q$11,-1,0)+IF(J593&lt;'Parameters for scoring'!Q$8,1,0)+IF(J593&lt;'Parameters for scoring'!Q$11,-1,0)+IF(J593&lt;'Parameters for scoring'!Q$7,1,0)+IF(J593&lt;'Parameters for scoring'!Q$11,-2,0)+IF(J593&gt;'Parameters for scoring'!Q$7,-1,0)</f>
        <v>3</v>
      </c>
      <c r="V593" s="36">
        <f>IF(K593=-1, 2,0)+IF(K593=0,3,0)+IF(K593=1, -2,0)+IF(K593&gt;1,-3,0)+IF(K593=-2, 1,0)+IF(K593&lt;-2, -1,0)</f>
        <v>-2</v>
      </c>
      <c r="W593" s="36">
        <f>IF(L593&lt;'Parameters for scoring'!R$9,1,0)+IF(L593&lt;'Parameters for scoring'!R$11,-1,0)+IF(L593&lt;'Parameters for scoring'!R$8,1,0)+IF(L593&lt;'Parameters for scoring'!R$12,-1,0)+IF(L593&lt;'Parameters for scoring'!R$7,1,0)+IF(L593&lt;'Parameters for scoring'!R$13,-2,0)+IF(L593&gt;'Parameters for scoring'!R$7,-1,0)</f>
        <v>2</v>
      </c>
      <c r="X593" s="36">
        <f>IF(M593&lt;'Parameters for scoring'!S$9,1,0)+IF(M593&lt;'Parameters for scoring'!S$11,-1,0)+IF(M593&lt;'Parameters for scoring'!S$8,1,0)+IF(M593&lt;'Parameters for scoring'!S$12,-1,0)+IF(M593&lt;'Parameters for scoring'!S$7,1,0)+IF(M593&lt;'Parameters for scoring'!S$13,-2,0)+IF(M593&gt;'Parameters for scoring'!S$7,-1,0)</f>
        <v>3</v>
      </c>
      <c r="Y593" s="36">
        <f>IF(N593&lt;'Parameters for scoring'!T$9,1,0)+IF(N593&lt;'Parameters for scoring'!T$11,-1,0)+IF(N593&lt;'Parameters for scoring'!T$8,1,0)+IF(N593&lt;'Parameters for scoring'!T$12,-1,0)+IF(N593&lt;'Parameters for scoring'!T$7,1,0)+IF(N593&lt;'Parameters for scoring'!T$13,-2,0)+IF(N593&gt;'Parameters for scoring'!T$7,-1,0)</f>
        <v>2</v>
      </c>
      <c r="Z593" s="36">
        <f>SUM(P593:U593)/2+V593+SUM(W593:X593)/2+Y593</f>
        <v>9</v>
      </c>
      <c r="AA593" s="39" t="s">
        <v>57</v>
      </c>
    </row>
    <row r="594" spans="1:27" x14ac:dyDescent="0.25">
      <c r="A594" s="42" t="str">
        <f>HYPERLINK("Structures\MMV1429606.png","MMV1429606")</f>
        <v>MMV1429606</v>
      </c>
      <c r="B594" t="s">
        <v>2317</v>
      </c>
      <c r="C594" t="s">
        <v>2318</v>
      </c>
      <c r="D594" t="s">
        <v>2319</v>
      </c>
      <c r="E594">
        <v>488.58</v>
      </c>
      <c r="F594" s="41">
        <v>0.76470588235294112</v>
      </c>
      <c r="G594">
        <v>7</v>
      </c>
      <c r="H594">
        <v>6</v>
      </c>
      <c r="I594">
        <v>1</v>
      </c>
      <c r="J594">
        <v>108.81</v>
      </c>
      <c r="K594">
        <v>0</v>
      </c>
      <c r="L594">
        <v>4.5999999999999996</v>
      </c>
      <c r="M594">
        <v>-9.36</v>
      </c>
      <c r="N594">
        <v>4.5999999999999996</v>
      </c>
      <c r="O594" t="s">
        <v>2316</v>
      </c>
      <c r="P594" s="36">
        <f>IF(E594&lt;'Parameters for scoring'!O$9,1,0)+IF(E594&lt;'Parameters for scoring'!O$11,-1,0)+IF(E594&lt;'Parameters for scoring'!O$8,1,0)+IF(E594&lt;'Parameters for scoring'!O$12,-1,0)+IF(E594&lt;'Parameters for scoring'!O$7,1,0)+IF(E594&lt;'Parameters for scoring'!O$13,-2,0)+IF(E594&gt;'Parameters for scoring'!O$7,-1,0)</f>
        <v>2</v>
      </c>
      <c r="Q594" s="36">
        <f>IF(F594&lt;'Parameters for scoring'!P$9,1,0)+IF(F594&lt;'Parameters for scoring'!P$11,-1,0)+IF(F594&lt;'Parameters for scoring'!P$8,1,0)+IF(F594&lt;'Parameters for scoring'!P$12,-1,0)+IF(F594&lt;'Parameters for scoring'!P$7,1,0)+IF(F594&lt;'Parameters for scoring'!P$12,-2,0)+IF(F594&gt;'Parameters for scoring'!P$7,-1,0)</f>
        <v>-1</v>
      </c>
      <c r="R594" s="36">
        <f>IF(G594='Parameters for scoring'!$U$8,3,0)+IF(G594='Parameters for scoring'!$U$7,2,0)+IF(G594='Parameters for scoring'!$U$10, 1,0)+IF(G594='Parameters for scoring'!$U$9,2,0)+IF(G594='Parameters for scoring'!$U$6,1,0)+IF(G594&gt;'Parameters for scoring'!$U$6,-1,0)+IF(G594&lt;'[1]Parameters for scoring'!$U$10,-1,0)</f>
        <v>1</v>
      </c>
      <c r="S594" s="36">
        <f>IF(H594='Parameters for scoring'!V$8,3,0)+IF(H594='Parameters for scoring'!V$7,2,0)+IF(H594='Parameters for scoring'!V$9,2,0)+IF(H594='Parameters for scoring'!V$6,1,0)+IF(H594='Parameters for scoring'!V$10,1,0)+IF(H594&gt;'Parameters for scoring'!V$6,-1,0)</f>
        <v>-1</v>
      </c>
      <c r="T594" s="36">
        <f>IF(I594='Parameters for scoring'!W$8,3,0)+IF(I594='Parameters for scoring'!W$7,2,0)+IF(I594='Parameters for scoring'!W$6,1,0)+IF(I594&gt;'Parameters for scoring'!W$6,-1,0)</f>
        <v>2</v>
      </c>
      <c r="U594" s="36">
        <f>IF(J594&lt;'Parameters for scoring'!Q$9,1,0)+IF(J594&lt;'Parameters for scoring'!Q$11,-1,0)+IF(J594&lt;'Parameters for scoring'!Q$8,1,0)+IF(J594&lt;'Parameters for scoring'!Q$11,-1,0)+IF(J594&lt;'Parameters for scoring'!Q$7,1,0)+IF(J594&lt;'Parameters for scoring'!Q$11,-2,0)+IF(J594&gt;'Parameters for scoring'!Q$7,-1,0)</f>
        <v>3</v>
      </c>
      <c r="V594" s="36">
        <f>IF(K594=-1, 2,0)+IF(K594=0,3,0)+IF(K594=1, -2,0)+IF(K594&gt;1,-3,0)+IF(K594=-2, 1,0)+IF(K594&lt;-2, -1,0)</f>
        <v>3</v>
      </c>
      <c r="W594" s="36">
        <f>IF(L594&lt;'Parameters for scoring'!R$9,1,0)+IF(L594&lt;'Parameters for scoring'!R$11,-1,0)+IF(L594&lt;'Parameters for scoring'!R$8,1,0)+IF(L594&lt;'Parameters for scoring'!R$12,-1,0)+IF(L594&lt;'Parameters for scoring'!R$7,1,0)+IF(L594&lt;'Parameters for scoring'!R$13,-2,0)+IF(L594&gt;'Parameters for scoring'!R$7,-1,0)</f>
        <v>2</v>
      </c>
      <c r="X594" s="36">
        <f>IF(M594&lt;'Parameters for scoring'!S$9,1,0)+IF(M594&lt;'Parameters for scoring'!S$11,-1,0)+IF(M594&lt;'Parameters for scoring'!S$8,1,0)+IF(M594&lt;'Parameters for scoring'!S$12,-1,0)+IF(M594&lt;'Parameters for scoring'!S$7,1,0)+IF(M594&lt;'Parameters for scoring'!S$13,-2,0)+IF(M594&gt;'Parameters for scoring'!S$7,-1,0)</f>
        <v>-1</v>
      </c>
      <c r="Y594" s="36">
        <f>IF(N594&lt;'Parameters for scoring'!T$9,1,0)+IF(N594&lt;'Parameters for scoring'!T$11,-1,0)+IF(N594&lt;'Parameters for scoring'!T$8,1,0)+IF(N594&lt;'Parameters for scoring'!T$12,-1,0)+IF(N594&lt;'Parameters for scoring'!T$7,1,0)+IF(N594&lt;'Parameters for scoring'!T$13,-2,0)+IF(N594&gt;'Parameters for scoring'!T$7,-1,0)</f>
        <v>2</v>
      </c>
      <c r="Z594" s="36">
        <f>SUM(P594:U594)/2+V594+SUM(W594:X594)/2+Y594</f>
        <v>8.5</v>
      </c>
      <c r="AA594" s="39" t="s">
        <v>57</v>
      </c>
    </row>
    <row r="595" spans="1:27" x14ac:dyDescent="0.25">
      <c r="A595" s="42" t="str">
        <f>HYPERLINK("Structures\MMV1084062.png","MMV1084062")</f>
        <v>MMV1084062</v>
      </c>
      <c r="B595" t="s">
        <v>2243</v>
      </c>
      <c r="C595" t="s">
        <v>2244</v>
      </c>
      <c r="D595" t="s">
        <v>2245</v>
      </c>
      <c r="E595">
        <v>307.19499999999999</v>
      </c>
      <c r="F595" s="17">
        <v>0.66666666666666663</v>
      </c>
      <c r="G595">
        <v>3</v>
      </c>
      <c r="H595">
        <v>3</v>
      </c>
      <c r="I595">
        <v>2</v>
      </c>
      <c r="J595">
        <v>56.29</v>
      </c>
      <c r="K595">
        <v>1</v>
      </c>
      <c r="L595">
        <v>2.5299999999999998</v>
      </c>
      <c r="M595">
        <v>-3.07</v>
      </c>
      <c r="N595">
        <v>3.23</v>
      </c>
      <c r="O595" t="s">
        <v>2242</v>
      </c>
      <c r="P595" s="36">
        <f>IF(E595&lt;'Parameters for scoring'!O$9,1,0)+IF(E595&lt;'Parameters for scoring'!O$11,-1,0)+IF(E595&lt;'Parameters for scoring'!O$8,1,0)+IF(E595&lt;'Parameters for scoring'!O$12,-1,0)+IF(E595&lt;'Parameters for scoring'!O$7,1,0)+IF(E595&lt;'Parameters for scoring'!O$13,-2,0)+IF(E595&gt;'Parameters for scoring'!O$7,-1,0)</f>
        <v>3</v>
      </c>
      <c r="Q595" s="36">
        <f>IF(F595&lt;'Parameters for scoring'!P$9,1,0)+IF(F595&lt;'Parameters for scoring'!P$11,-1,0)+IF(F595&lt;'Parameters for scoring'!P$8,1,0)+IF(F595&lt;'Parameters for scoring'!P$12,-1,0)+IF(F595&lt;'Parameters for scoring'!P$7,1,0)+IF(F595&lt;'Parameters for scoring'!P$12,-2,0)+IF(F595&gt;'Parameters for scoring'!P$7,-1,0)</f>
        <v>-1</v>
      </c>
      <c r="R595" s="36">
        <f>IF(G595='Parameters for scoring'!$U$8,3,0)+IF(G595='Parameters for scoring'!$U$7,2,0)+IF(G595='Parameters for scoring'!$U$10, 1,0)+IF(G595='Parameters for scoring'!$U$9,2,0)+IF(G595='Parameters for scoring'!$U$6,1,0)+IF(G595&gt;'Parameters for scoring'!$U$6,-1,0)+IF(G595&lt;'[1]Parameters for scoring'!$U$10,-1,0)</f>
        <v>1</v>
      </c>
      <c r="S595" s="36">
        <f>IF(H595='Parameters for scoring'!V$8,3,0)+IF(H595='Parameters for scoring'!V$7,2,0)+IF(H595='Parameters for scoring'!V$9,2,0)+IF(H595='Parameters for scoring'!V$6,1,0)+IF(H595='Parameters for scoring'!V$10,1,0)+IF(H595&gt;'Parameters for scoring'!V$6,-1,0)</f>
        <v>2</v>
      </c>
      <c r="T595" s="36">
        <f>IF(I595='Parameters for scoring'!W$8,3,0)+IF(I595='Parameters for scoring'!W$7,2,0)+IF(I595='Parameters for scoring'!W$6,1,0)+IF(I595&gt;'Parameters for scoring'!W$6,-1,0)</f>
        <v>1</v>
      </c>
      <c r="U595" s="36">
        <f>IF(J595&lt;'Parameters for scoring'!Q$9,1,0)+IF(J595&lt;'Parameters for scoring'!Q$11,-1,0)+IF(J595&lt;'Parameters for scoring'!Q$8,1,0)+IF(J595&lt;'Parameters for scoring'!Q$11,-1,0)+IF(J595&lt;'Parameters for scoring'!Q$7,1,0)+IF(J595&lt;'Parameters for scoring'!Q$11,-2,0)+IF(J595&gt;'Parameters for scoring'!Q$7,-1,0)</f>
        <v>3</v>
      </c>
      <c r="V595" s="36">
        <f>IF(K595=-1, 2,0)+IF(K595=0,3,0)+IF(K595=1, -2,0)+IF(K595&gt;1,-3,0)+IF(K595=-2, 1,0)+IF(K595&lt;-2, -1,0)</f>
        <v>-2</v>
      </c>
      <c r="W595" s="36">
        <f>IF(L595&lt;'Parameters for scoring'!R$9,1,0)+IF(L595&lt;'Parameters for scoring'!R$11,-1,0)+IF(L595&lt;'Parameters for scoring'!R$8,1,0)+IF(L595&lt;'Parameters for scoring'!R$12,-1,0)+IF(L595&lt;'Parameters for scoring'!R$7,1,0)+IF(L595&lt;'Parameters for scoring'!R$13,-2,0)+IF(L595&gt;'Parameters for scoring'!R$7,-1,0)</f>
        <v>3</v>
      </c>
      <c r="X595" s="36">
        <f>IF(M595&lt;'Parameters for scoring'!S$9,1,0)+IF(M595&lt;'Parameters for scoring'!S$11,-1,0)+IF(M595&lt;'Parameters for scoring'!S$8,1,0)+IF(M595&lt;'Parameters for scoring'!S$12,-1,0)+IF(M595&lt;'Parameters for scoring'!S$7,1,0)+IF(M595&lt;'Parameters for scoring'!S$13,-2,0)+IF(M595&gt;'Parameters for scoring'!S$7,-1,0)</f>
        <v>3</v>
      </c>
      <c r="Y595" s="36">
        <f>IF(N595&lt;'Parameters for scoring'!T$9,1,0)+IF(N595&lt;'Parameters for scoring'!T$11,-1,0)+IF(N595&lt;'Parameters for scoring'!T$8,1,0)+IF(N595&lt;'Parameters for scoring'!T$12,-1,0)+IF(N595&lt;'Parameters for scoring'!T$7,1,0)+IF(N595&lt;'Parameters for scoring'!T$13,-2,0)+IF(N595&gt;'Parameters for scoring'!T$7,-1,0)</f>
        <v>3</v>
      </c>
      <c r="Z595" s="36">
        <f>SUM(P595:U595)/2+V595+SUM(W595:X595)/2+Y595</f>
        <v>8.5</v>
      </c>
      <c r="AA595" s="39" t="s">
        <v>57</v>
      </c>
    </row>
    <row r="596" spans="1:27" x14ac:dyDescent="0.25">
      <c r="A596" s="42" t="str">
        <f>HYPERLINK("Structures\MMV1482582.png","MMV1482582")</f>
        <v>MMV1482582</v>
      </c>
      <c r="B596" t="s">
        <v>2345</v>
      </c>
      <c r="C596" t="s">
        <v>2346</v>
      </c>
      <c r="D596" t="s">
        <v>2347</v>
      </c>
      <c r="E596">
        <v>391.52300000000002</v>
      </c>
      <c r="F596" s="17">
        <v>0.62068965517241381</v>
      </c>
      <c r="G596">
        <v>6</v>
      </c>
      <c r="H596">
        <v>4</v>
      </c>
      <c r="I596">
        <v>1</v>
      </c>
      <c r="J596">
        <v>55.69</v>
      </c>
      <c r="K596">
        <v>1</v>
      </c>
      <c r="L596">
        <v>1.82</v>
      </c>
      <c r="M596">
        <v>-1.76</v>
      </c>
      <c r="N596">
        <v>4.07</v>
      </c>
      <c r="O596" t="s">
        <v>2344</v>
      </c>
      <c r="P596" s="36">
        <f>IF(E596&lt;'Parameters for scoring'!O$9,1,0)+IF(E596&lt;'Parameters for scoring'!O$11,-1,0)+IF(E596&lt;'Parameters for scoring'!O$8,1,0)+IF(E596&lt;'Parameters for scoring'!O$12,-1,0)+IF(E596&lt;'Parameters for scoring'!O$7,1,0)+IF(E596&lt;'Parameters for scoring'!O$13,-2,0)+IF(E596&gt;'Parameters for scoring'!O$7,-1,0)</f>
        <v>3</v>
      </c>
      <c r="Q596" s="36">
        <f>IF(F596&lt;'Parameters for scoring'!P$9,1,0)+IF(F596&lt;'Parameters for scoring'!P$11,-1,0)+IF(F596&lt;'Parameters for scoring'!P$8,1,0)+IF(F596&lt;'Parameters for scoring'!P$12,-1,0)+IF(F596&lt;'Parameters for scoring'!P$7,1,0)+IF(F596&lt;'Parameters for scoring'!P$12,-2,0)+IF(F596&gt;'Parameters for scoring'!P$7,-1,0)</f>
        <v>-1</v>
      </c>
      <c r="R596" s="36">
        <f>IF(G596='Parameters for scoring'!$U$8,3,0)+IF(G596='Parameters for scoring'!$U$7,2,0)+IF(G596='Parameters for scoring'!$U$10, 1,0)+IF(G596='Parameters for scoring'!$U$9,2,0)+IF(G596='Parameters for scoring'!$U$6,1,0)+IF(G596&gt;'Parameters for scoring'!$U$6,-1,0)+IF(G596&lt;'[1]Parameters for scoring'!$U$10,-1,0)</f>
        <v>2</v>
      </c>
      <c r="S596" s="36">
        <f>IF(H596='Parameters for scoring'!V$8,3,0)+IF(H596='Parameters for scoring'!V$7,2,0)+IF(H596='Parameters for scoring'!V$9,2,0)+IF(H596='Parameters for scoring'!V$6,1,0)+IF(H596='Parameters for scoring'!V$10,1,0)+IF(H596&gt;'Parameters for scoring'!V$6,-1,0)</f>
        <v>1</v>
      </c>
      <c r="T596" s="36">
        <f>IF(I596='Parameters for scoring'!W$8,3,0)+IF(I596='Parameters for scoring'!W$7,2,0)+IF(I596='Parameters for scoring'!W$6,1,0)+IF(I596&gt;'Parameters for scoring'!W$6,-1,0)</f>
        <v>2</v>
      </c>
      <c r="U596" s="36">
        <f>IF(J596&lt;'Parameters for scoring'!Q$9,1,0)+IF(J596&lt;'Parameters for scoring'!Q$11,-1,0)+IF(J596&lt;'Parameters for scoring'!Q$8,1,0)+IF(J596&lt;'Parameters for scoring'!Q$11,-1,0)+IF(J596&lt;'Parameters for scoring'!Q$7,1,0)+IF(J596&lt;'Parameters for scoring'!Q$11,-2,0)+IF(J596&gt;'Parameters for scoring'!Q$7,-1,0)</f>
        <v>3</v>
      </c>
      <c r="V596" s="36">
        <f>IF(K596=-1, 2,0)+IF(K596=0,3,0)+IF(K596=1, -2,0)+IF(K596&gt;1,-3,0)+IF(K596=-2, 1,0)+IF(K596&lt;-2, -1,0)</f>
        <v>-2</v>
      </c>
      <c r="W596" s="36">
        <f>IF(L596&lt;'Parameters for scoring'!R$9,1,0)+IF(L596&lt;'Parameters for scoring'!R$11,-1,0)+IF(L596&lt;'Parameters for scoring'!R$8,1,0)+IF(L596&lt;'Parameters for scoring'!R$12,-1,0)+IF(L596&lt;'Parameters for scoring'!R$7,1,0)+IF(L596&lt;'Parameters for scoring'!R$13,-2,0)+IF(L596&gt;'Parameters for scoring'!R$7,-1,0)</f>
        <v>3</v>
      </c>
      <c r="X596" s="36">
        <f>IF(M596&lt;'Parameters for scoring'!S$9,1,0)+IF(M596&lt;'Parameters for scoring'!S$11,-1,0)+IF(M596&lt;'Parameters for scoring'!S$8,1,0)+IF(M596&lt;'Parameters for scoring'!S$12,-1,0)+IF(M596&lt;'Parameters for scoring'!S$7,1,0)+IF(M596&lt;'Parameters for scoring'!S$13,-2,0)+IF(M596&gt;'Parameters for scoring'!S$7,-1,0)</f>
        <v>2</v>
      </c>
      <c r="Y596" s="36">
        <f>IF(N596&lt;'Parameters for scoring'!T$9,1,0)+IF(N596&lt;'Parameters for scoring'!T$11,-1,0)+IF(N596&lt;'Parameters for scoring'!T$8,1,0)+IF(N596&lt;'Parameters for scoring'!T$12,-1,0)+IF(N596&lt;'Parameters for scoring'!T$7,1,0)+IF(N596&lt;'Parameters for scoring'!T$13,-2,0)+IF(N596&gt;'Parameters for scoring'!T$7,-1,0)</f>
        <v>3</v>
      </c>
      <c r="Z596" s="36">
        <f>SUM(P596:U596)/2+V596+SUM(W596:X596)/2+Y596</f>
        <v>8.5</v>
      </c>
      <c r="AA596" s="39" t="s">
        <v>57</v>
      </c>
    </row>
    <row r="597" spans="1:27" x14ac:dyDescent="0.25">
      <c r="A597" s="42" t="str">
        <f>HYPERLINK("Structures\MMV1101135.png","MMV1101135")</f>
        <v>MMV1101135</v>
      </c>
      <c r="B597" t="s">
        <v>2293</v>
      </c>
      <c r="C597" t="s">
        <v>2294</v>
      </c>
      <c r="D597" t="s">
        <v>2295</v>
      </c>
      <c r="E597">
        <v>363.46499999999997</v>
      </c>
      <c r="F597" s="17">
        <v>0.55555555555555558</v>
      </c>
      <c r="G597">
        <v>3</v>
      </c>
      <c r="H597">
        <v>3</v>
      </c>
      <c r="I597">
        <v>3</v>
      </c>
      <c r="J597">
        <v>65.459999999999994</v>
      </c>
      <c r="K597">
        <v>1</v>
      </c>
      <c r="L597">
        <v>3.09</v>
      </c>
      <c r="M597">
        <v>-4.1399999999999997</v>
      </c>
      <c r="N597">
        <v>3.44</v>
      </c>
      <c r="O597" t="s">
        <v>2292</v>
      </c>
      <c r="P597" s="36">
        <f>IF(E597&lt;'Parameters for scoring'!O$9,1,0)+IF(E597&lt;'Parameters for scoring'!O$11,-1,0)+IF(E597&lt;'Parameters for scoring'!O$8,1,0)+IF(E597&lt;'Parameters for scoring'!O$12,-1,0)+IF(E597&lt;'Parameters for scoring'!O$7,1,0)+IF(E597&lt;'Parameters for scoring'!O$13,-2,0)+IF(E597&gt;'Parameters for scoring'!O$7,-1,0)</f>
        <v>3</v>
      </c>
      <c r="Q597" s="36">
        <f>IF(F597&lt;'Parameters for scoring'!P$9,1,0)+IF(F597&lt;'Parameters for scoring'!P$11,-1,0)+IF(F597&lt;'Parameters for scoring'!P$8,1,0)+IF(F597&lt;'Parameters for scoring'!P$12,-1,0)+IF(F597&lt;'Parameters for scoring'!P$7,1,0)+IF(F597&lt;'Parameters for scoring'!P$12,-2,0)+IF(F597&gt;'Parameters for scoring'!P$7,-1,0)</f>
        <v>1</v>
      </c>
      <c r="R597" s="36">
        <f>IF(G597='Parameters for scoring'!$U$8,3,0)+IF(G597='Parameters for scoring'!$U$7,2,0)+IF(G597='Parameters for scoring'!$U$10, 1,0)+IF(G597='Parameters for scoring'!$U$9,2,0)+IF(G597='Parameters for scoring'!$U$6,1,0)+IF(G597&gt;'Parameters for scoring'!$U$6,-1,0)+IF(G597&lt;'[1]Parameters for scoring'!$U$10,-1,0)</f>
        <v>1</v>
      </c>
      <c r="S597" s="36">
        <f>IF(H597='Parameters for scoring'!V$8,3,0)+IF(H597='Parameters for scoring'!V$7,2,0)+IF(H597='Parameters for scoring'!V$9,2,0)+IF(H597='Parameters for scoring'!V$6,1,0)+IF(H597='Parameters for scoring'!V$10,1,0)+IF(H597&gt;'Parameters for scoring'!V$6,-1,0)</f>
        <v>2</v>
      </c>
      <c r="T597" s="36">
        <f>IF(I597='Parameters for scoring'!W$8,3,0)+IF(I597='Parameters for scoring'!W$7,2,0)+IF(I597='Parameters for scoring'!W$6,1,0)+IF(I597&gt;'Parameters for scoring'!W$6,-1,0)</f>
        <v>-1</v>
      </c>
      <c r="U597" s="36">
        <f>IF(J597&lt;'Parameters for scoring'!Q$9,1,0)+IF(J597&lt;'Parameters for scoring'!Q$11,-1,0)+IF(J597&lt;'Parameters for scoring'!Q$8,1,0)+IF(J597&lt;'Parameters for scoring'!Q$11,-1,0)+IF(J597&lt;'Parameters for scoring'!Q$7,1,0)+IF(J597&lt;'Parameters for scoring'!Q$11,-2,0)+IF(J597&gt;'Parameters for scoring'!Q$7,-1,0)</f>
        <v>3</v>
      </c>
      <c r="V597" s="36">
        <f>IF(K597=-1, 2,0)+IF(K597=0,3,0)+IF(K597=1, -2,0)+IF(K597&gt;1,-3,0)+IF(K597=-2, 1,0)+IF(K597&lt;-2, -1,0)</f>
        <v>-2</v>
      </c>
      <c r="W597" s="36">
        <f>IF(L597&lt;'Parameters for scoring'!R$9,1,0)+IF(L597&lt;'Parameters for scoring'!R$11,-1,0)+IF(L597&lt;'Parameters for scoring'!R$8,1,0)+IF(L597&lt;'Parameters for scoring'!R$12,-1,0)+IF(L597&lt;'Parameters for scoring'!R$7,1,0)+IF(L597&lt;'Parameters for scoring'!R$13,-2,0)+IF(L597&gt;'Parameters for scoring'!R$7,-1,0)</f>
        <v>3</v>
      </c>
      <c r="X597" s="36">
        <f>IF(M597&lt;'Parameters for scoring'!S$9,1,0)+IF(M597&lt;'Parameters for scoring'!S$11,-1,0)+IF(M597&lt;'Parameters for scoring'!S$8,1,0)+IF(M597&lt;'Parameters for scoring'!S$12,-1,0)+IF(M597&lt;'Parameters for scoring'!S$7,1,0)+IF(M597&lt;'Parameters for scoring'!S$13,-2,0)+IF(M597&gt;'Parameters for scoring'!S$7,-1,0)</f>
        <v>3</v>
      </c>
      <c r="Y597" s="36">
        <f>IF(N597&lt;'Parameters for scoring'!T$9,1,0)+IF(N597&lt;'Parameters for scoring'!T$11,-1,0)+IF(N597&lt;'Parameters for scoring'!T$8,1,0)+IF(N597&lt;'Parameters for scoring'!T$12,-1,0)+IF(N597&lt;'Parameters for scoring'!T$7,1,0)+IF(N597&lt;'Parameters for scoring'!T$13,-2,0)+IF(N597&gt;'Parameters for scoring'!T$7,-1,0)</f>
        <v>3</v>
      </c>
      <c r="Z597" s="36">
        <f>SUM(P597:U597)/2+V597+SUM(W597:X597)/2+Y597</f>
        <v>8.5</v>
      </c>
      <c r="AA597" s="39" t="s">
        <v>57</v>
      </c>
    </row>
    <row r="598" spans="1:27" x14ac:dyDescent="0.25">
      <c r="A598" s="42" t="str">
        <f>HYPERLINK("Structures\MMV1318441.png","MMV1318441")</f>
        <v>MMV1318441</v>
      </c>
      <c r="B598" t="s">
        <v>2325</v>
      </c>
      <c r="C598" t="s">
        <v>2326</v>
      </c>
      <c r="D598" t="s">
        <v>2327</v>
      </c>
      <c r="E598">
        <v>459.54899999999998</v>
      </c>
      <c r="F598" s="17">
        <v>0.77142857142857146</v>
      </c>
      <c r="G598">
        <v>8</v>
      </c>
      <c r="H598">
        <v>3</v>
      </c>
      <c r="I598">
        <v>2</v>
      </c>
      <c r="J598">
        <v>67.010000000000005</v>
      </c>
      <c r="K598">
        <v>0</v>
      </c>
      <c r="L598">
        <v>6.18</v>
      </c>
      <c r="M598">
        <v>-7.05</v>
      </c>
      <c r="N598">
        <v>6.18</v>
      </c>
      <c r="O598" t="s">
        <v>2324</v>
      </c>
      <c r="P598" s="36">
        <f>IF(E598&lt;'Parameters for scoring'!O$9,1,0)+IF(E598&lt;'Parameters for scoring'!O$11,-1,0)+IF(E598&lt;'Parameters for scoring'!O$8,1,0)+IF(E598&lt;'Parameters for scoring'!O$12,-1,0)+IF(E598&lt;'Parameters for scoring'!O$7,1,0)+IF(E598&lt;'Parameters for scoring'!O$13,-2,0)+IF(E598&gt;'Parameters for scoring'!O$7,-1,0)</f>
        <v>2</v>
      </c>
      <c r="Q598" s="36">
        <f>IF(F598&lt;'Parameters for scoring'!P$9,1,0)+IF(F598&lt;'Parameters for scoring'!P$11,-1,0)+IF(F598&lt;'Parameters for scoring'!P$8,1,0)+IF(F598&lt;'Parameters for scoring'!P$12,-1,0)+IF(F598&lt;'Parameters for scoring'!P$7,1,0)+IF(F598&lt;'Parameters for scoring'!P$12,-2,0)+IF(F598&gt;'Parameters for scoring'!P$7,-1,0)</f>
        <v>-1</v>
      </c>
      <c r="R598" s="36">
        <f>IF(G598='Parameters for scoring'!$U$8,3,0)+IF(G598='Parameters for scoring'!$U$7,2,0)+IF(G598='Parameters for scoring'!$U$10, 1,0)+IF(G598='Parameters for scoring'!$U$9,2,0)+IF(G598='Parameters for scoring'!$U$6,1,0)+IF(G598&gt;'Parameters for scoring'!$U$6,-1,0)+IF(G598&lt;'[1]Parameters for scoring'!$U$10,-1,0)</f>
        <v>-1</v>
      </c>
      <c r="S598" s="36">
        <f>IF(H598='Parameters for scoring'!V$8,3,0)+IF(H598='Parameters for scoring'!V$7,2,0)+IF(H598='Parameters for scoring'!V$9,2,0)+IF(H598='Parameters for scoring'!V$6,1,0)+IF(H598='Parameters for scoring'!V$10,1,0)+IF(H598&gt;'Parameters for scoring'!V$6,-1,0)</f>
        <v>2</v>
      </c>
      <c r="T598" s="36">
        <f>IF(I598='Parameters for scoring'!W$8,3,0)+IF(I598='Parameters for scoring'!W$7,2,0)+IF(I598='Parameters for scoring'!W$6,1,0)+IF(I598&gt;'Parameters for scoring'!W$6,-1,0)</f>
        <v>1</v>
      </c>
      <c r="U598" s="36">
        <f>IF(J598&lt;'Parameters for scoring'!Q$9,1,0)+IF(J598&lt;'Parameters for scoring'!Q$11,-1,0)+IF(J598&lt;'Parameters for scoring'!Q$8,1,0)+IF(J598&lt;'Parameters for scoring'!Q$11,-1,0)+IF(J598&lt;'Parameters for scoring'!Q$7,1,0)+IF(J598&lt;'Parameters for scoring'!Q$11,-2,0)+IF(J598&gt;'Parameters for scoring'!Q$7,-1,0)</f>
        <v>3</v>
      </c>
      <c r="V598" s="36">
        <f>IF(K598=-1, 2,0)+IF(K598=0,3,0)+IF(K598=1, -2,0)+IF(K598&gt;1,-3,0)+IF(K598=-2, 1,0)+IF(K598&lt;-2, -1,0)</f>
        <v>3</v>
      </c>
      <c r="W598" s="36">
        <f>IF(L598&lt;'Parameters for scoring'!R$9,1,0)+IF(L598&lt;'Parameters for scoring'!R$11,-1,0)+IF(L598&lt;'Parameters for scoring'!R$8,1,0)+IF(L598&lt;'Parameters for scoring'!R$12,-1,0)+IF(L598&lt;'Parameters for scoring'!R$7,1,0)+IF(L598&lt;'Parameters for scoring'!R$13,-2,0)+IF(L598&gt;'Parameters for scoring'!R$7,-1,0)</f>
        <v>2</v>
      </c>
      <c r="X598" s="36">
        <f>IF(M598&lt;'Parameters for scoring'!S$9,1,0)+IF(M598&lt;'Parameters for scoring'!S$11,-1,0)+IF(M598&lt;'Parameters for scoring'!S$8,1,0)+IF(M598&lt;'Parameters for scoring'!S$12,-1,0)+IF(M598&lt;'Parameters for scoring'!S$7,1,0)+IF(M598&lt;'Parameters for scoring'!S$13,-2,0)+IF(M598&gt;'Parameters for scoring'!S$7,-1,0)</f>
        <v>1</v>
      </c>
      <c r="Y598" s="36">
        <f>IF(N598&lt;'Parameters for scoring'!T$9,1,0)+IF(N598&lt;'Parameters for scoring'!T$11,-1,0)+IF(N598&lt;'Parameters for scoring'!T$8,1,0)+IF(N598&lt;'Parameters for scoring'!T$12,-1,0)+IF(N598&lt;'Parameters for scoring'!T$7,1,0)+IF(N598&lt;'Parameters for scoring'!T$13,-2,0)+IF(N598&gt;'Parameters for scoring'!T$7,-1,0)</f>
        <v>1</v>
      </c>
      <c r="Z598" s="36">
        <f>SUM(P598:U598)/2+V598+SUM(W598:X598)/2+Y598</f>
        <v>8.5</v>
      </c>
      <c r="AA598" s="39" t="s">
        <v>57</v>
      </c>
    </row>
    <row r="599" spans="1:27" x14ac:dyDescent="0.25">
      <c r="A599" s="42" t="str">
        <f>HYPERLINK("Structures\MMV1309224.png","MMV1309224")</f>
        <v>MMV1309224</v>
      </c>
      <c r="B599" t="s">
        <v>2353</v>
      </c>
      <c r="C599" t="s">
        <v>2354</v>
      </c>
      <c r="D599" t="s">
        <v>2355</v>
      </c>
      <c r="E599">
        <v>423.82</v>
      </c>
      <c r="F599" s="41">
        <v>0.55172413793103448</v>
      </c>
      <c r="G599">
        <v>6</v>
      </c>
      <c r="H599">
        <v>3</v>
      </c>
      <c r="I599">
        <v>3</v>
      </c>
      <c r="J599">
        <v>66.66</v>
      </c>
      <c r="K599">
        <v>1</v>
      </c>
      <c r="L599">
        <v>3.85</v>
      </c>
      <c r="M599">
        <v>-4.42</v>
      </c>
      <c r="N599">
        <v>4.01</v>
      </c>
      <c r="O599" t="s">
        <v>2352</v>
      </c>
      <c r="P599" s="36">
        <f>IF(E599&lt;'Parameters for scoring'!O$9,1,0)+IF(E599&lt;'Parameters for scoring'!O$11,-1,0)+IF(E599&lt;'Parameters for scoring'!O$8,1,0)+IF(E599&lt;'Parameters for scoring'!O$12,-1,0)+IF(E599&lt;'Parameters for scoring'!O$7,1,0)+IF(E599&lt;'Parameters for scoring'!O$13,-2,0)+IF(E599&gt;'Parameters for scoring'!O$7,-1,0)</f>
        <v>2</v>
      </c>
      <c r="Q599" s="36">
        <f>IF(F599&lt;'Parameters for scoring'!P$9,1,0)+IF(F599&lt;'Parameters for scoring'!P$11,-1,0)+IF(F599&lt;'Parameters for scoring'!P$8,1,0)+IF(F599&lt;'Parameters for scoring'!P$12,-1,0)+IF(F599&lt;'Parameters for scoring'!P$7,1,0)+IF(F599&lt;'Parameters for scoring'!P$12,-2,0)+IF(F599&gt;'Parameters for scoring'!P$7,-1,0)</f>
        <v>1</v>
      </c>
      <c r="R599" s="36">
        <f>IF(G599='Parameters for scoring'!$U$8,3,0)+IF(G599='Parameters for scoring'!$U$7,2,0)+IF(G599='Parameters for scoring'!$U$10, 1,0)+IF(G599='Parameters for scoring'!$U$9,2,0)+IF(G599='Parameters for scoring'!$U$6,1,0)+IF(G599&gt;'Parameters for scoring'!$U$6,-1,0)+IF(G599&lt;'[1]Parameters for scoring'!$U$10,-1,0)</f>
        <v>2</v>
      </c>
      <c r="S599" s="36">
        <f>IF(H599='Parameters for scoring'!V$8,3,0)+IF(H599='Parameters for scoring'!V$7,2,0)+IF(H599='Parameters for scoring'!V$9,2,0)+IF(H599='Parameters for scoring'!V$6,1,0)+IF(H599='Parameters for scoring'!V$10,1,0)+IF(H599&gt;'Parameters for scoring'!V$6,-1,0)</f>
        <v>2</v>
      </c>
      <c r="T599" s="36">
        <f>IF(I599='Parameters for scoring'!W$8,3,0)+IF(I599='Parameters for scoring'!W$7,2,0)+IF(I599='Parameters for scoring'!W$6,1,0)+IF(I599&gt;'Parameters for scoring'!W$6,-1,0)</f>
        <v>-1</v>
      </c>
      <c r="U599" s="36">
        <f>IF(J599&lt;'Parameters for scoring'!Q$9,1,0)+IF(J599&lt;'Parameters for scoring'!Q$11,-1,0)+IF(J599&lt;'Parameters for scoring'!Q$8,1,0)+IF(J599&lt;'Parameters for scoring'!Q$11,-1,0)+IF(J599&lt;'Parameters for scoring'!Q$7,1,0)+IF(J599&lt;'Parameters for scoring'!Q$11,-2,0)+IF(J599&gt;'Parameters for scoring'!Q$7,-1,0)</f>
        <v>3</v>
      </c>
      <c r="V599" s="36">
        <f>IF(K599=-1, 2,0)+IF(K599=0,3,0)+IF(K599=1, -2,0)+IF(K599&gt;1,-3,0)+IF(K599=-2, 1,0)+IF(K599&lt;-2, -1,0)</f>
        <v>-2</v>
      </c>
      <c r="W599" s="36">
        <f>IF(L599&lt;'Parameters for scoring'!R$9,1,0)+IF(L599&lt;'Parameters for scoring'!R$11,-1,0)+IF(L599&lt;'Parameters for scoring'!R$8,1,0)+IF(L599&lt;'Parameters for scoring'!R$12,-1,0)+IF(L599&lt;'Parameters for scoring'!R$7,1,0)+IF(L599&lt;'Parameters for scoring'!R$13,-2,0)+IF(L599&gt;'Parameters for scoring'!R$7,-1,0)</f>
        <v>3</v>
      </c>
      <c r="X599" s="36">
        <f>IF(M599&lt;'Parameters for scoring'!S$9,1,0)+IF(M599&lt;'Parameters for scoring'!S$11,-1,0)+IF(M599&lt;'Parameters for scoring'!S$8,1,0)+IF(M599&lt;'Parameters for scoring'!S$12,-1,0)+IF(M599&lt;'Parameters for scoring'!S$7,1,0)+IF(M599&lt;'Parameters for scoring'!S$13,-2,0)+IF(M599&gt;'Parameters for scoring'!S$7,-1,0)</f>
        <v>3</v>
      </c>
      <c r="Y599" s="36">
        <f>IF(N599&lt;'Parameters for scoring'!T$9,1,0)+IF(N599&lt;'Parameters for scoring'!T$11,-1,0)+IF(N599&lt;'Parameters for scoring'!T$8,1,0)+IF(N599&lt;'Parameters for scoring'!T$12,-1,0)+IF(N599&lt;'Parameters for scoring'!T$7,1,0)+IF(N599&lt;'Parameters for scoring'!T$13,-2,0)+IF(N599&gt;'Parameters for scoring'!T$7,-1,0)</f>
        <v>3</v>
      </c>
      <c r="Z599" s="36">
        <f>SUM(P599:U599)/2+V599+SUM(W599:X599)/2+Y599</f>
        <v>8.5</v>
      </c>
      <c r="AA599" s="39" t="s">
        <v>57</v>
      </c>
    </row>
    <row r="600" spans="1:27" x14ac:dyDescent="0.25">
      <c r="A600" s="42" t="str">
        <f>HYPERLINK("Structures\MMV1102231.png","MMV1102231")</f>
        <v>MMV1102231</v>
      </c>
      <c r="B600" t="s">
        <v>2372</v>
      </c>
      <c r="C600" t="s">
        <v>2373</v>
      </c>
      <c r="D600" t="s">
        <v>2374</v>
      </c>
      <c r="E600">
        <v>370.47</v>
      </c>
      <c r="F600" s="17">
        <v>0.57692307692307687</v>
      </c>
      <c r="G600">
        <v>6</v>
      </c>
      <c r="H600">
        <v>5</v>
      </c>
      <c r="I600">
        <v>2</v>
      </c>
      <c r="J600">
        <v>60.71</v>
      </c>
      <c r="K600">
        <v>1</v>
      </c>
      <c r="L600">
        <v>2.48</v>
      </c>
      <c r="M600">
        <v>-3.66</v>
      </c>
      <c r="N600">
        <v>2.83</v>
      </c>
      <c r="O600" t="s">
        <v>2371</v>
      </c>
      <c r="P600" s="36">
        <f>IF(E600&lt;'Parameters for scoring'!O$9,1,0)+IF(E600&lt;'Parameters for scoring'!O$11,-1,0)+IF(E600&lt;'Parameters for scoring'!O$8,1,0)+IF(E600&lt;'Parameters for scoring'!O$12,-1,0)+IF(E600&lt;'Parameters for scoring'!O$7,1,0)+IF(E600&lt;'Parameters for scoring'!O$13,-2,0)+IF(E600&gt;'Parameters for scoring'!O$7,-1,0)</f>
        <v>3</v>
      </c>
      <c r="Q600" s="36">
        <f>IF(F600&lt;'Parameters for scoring'!P$9,1,0)+IF(F600&lt;'Parameters for scoring'!P$11,-1,0)+IF(F600&lt;'Parameters for scoring'!P$8,1,0)+IF(F600&lt;'Parameters for scoring'!P$12,-1,0)+IF(F600&lt;'Parameters for scoring'!P$7,1,0)+IF(F600&lt;'Parameters for scoring'!P$12,-2,0)+IF(F600&gt;'Parameters for scoring'!P$7,-1,0)</f>
        <v>1</v>
      </c>
      <c r="R600" s="36">
        <f>IF(G600='Parameters for scoring'!$U$8,3,0)+IF(G600='Parameters for scoring'!$U$7,2,0)+IF(G600='Parameters for scoring'!$U$10, 1,0)+IF(G600='Parameters for scoring'!$U$9,2,0)+IF(G600='Parameters for scoring'!$U$6,1,0)+IF(G600&gt;'Parameters for scoring'!$U$6,-1,0)+IF(G600&lt;'[1]Parameters for scoring'!$U$10,-1,0)</f>
        <v>2</v>
      </c>
      <c r="S600" s="36">
        <f>IF(H600='Parameters for scoring'!V$8,3,0)+IF(H600='Parameters for scoring'!V$7,2,0)+IF(H600='Parameters for scoring'!V$9,2,0)+IF(H600='Parameters for scoring'!V$6,1,0)+IF(H600='Parameters for scoring'!V$10,1,0)+IF(H600&gt;'Parameters for scoring'!V$6,-1,0)</f>
        <v>-1</v>
      </c>
      <c r="T600" s="36">
        <f>IF(I600='Parameters for scoring'!W$8,3,0)+IF(I600='Parameters for scoring'!W$7,2,0)+IF(I600='Parameters for scoring'!W$6,1,0)+IF(I600&gt;'Parameters for scoring'!W$6,-1,0)</f>
        <v>1</v>
      </c>
      <c r="U600" s="36">
        <f>IF(J600&lt;'Parameters for scoring'!Q$9,1,0)+IF(J600&lt;'Parameters for scoring'!Q$11,-1,0)+IF(J600&lt;'Parameters for scoring'!Q$8,1,0)+IF(J600&lt;'Parameters for scoring'!Q$11,-1,0)+IF(J600&lt;'Parameters for scoring'!Q$7,1,0)+IF(J600&lt;'Parameters for scoring'!Q$11,-2,0)+IF(J600&gt;'Parameters for scoring'!Q$7,-1,0)</f>
        <v>3</v>
      </c>
      <c r="V600" s="36">
        <f>IF(K600=-1, 2,0)+IF(K600=0,3,0)+IF(K600=1, -2,0)+IF(K600&gt;1,-3,0)+IF(K600=-2, 1,0)+IF(K600&lt;-2, -1,0)</f>
        <v>-2</v>
      </c>
      <c r="W600" s="36">
        <f>IF(L600&lt;'Parameters for scoring'!R$9,1,0)+IF(L600&lt;'Parameters for scoring'!R$11,-1,0)+IF(L600&lt;'Parameters for scoring'!R$8,1,0)+IF(L600&lt;'Parameters for scoring'!R$12,-1,0)+IF(L600&lt;'Parameters for scoring'!R$7,1,0)+IF(L600&lt;'Parameters for scoring'!R$13,-2,0)+IF(L600&gt;'Parameters for scoring'!R$7,-1,0)</f>
        <v>3</v>
      </c>
      <c r="X600" s="36">
        <f>IF(M600&lt;'Parameters for scoring'!S$9,1,0)+IF(M600&lt;'Parameters for scoring'!S$11,-1,0)+IF(M600&lt;'Parameters for scoring'!S$8,1,0)+IF(M600&lt;'Parameters for scoring'!S$12,-1,0)+IF(M600&lt;'Parameters for scoring'!S$7,1,0)+IF(M600&lt;'Parameters for scoring'!S$13,-2,0)+IF(M600&gt;'Parameters for scoring'!S$7,-1,0)</f>
        <v>3</v>
      </c>
      <c r="Y600" s="36">
        <f>IF(N600&lt;'Parameters for scoring'!T$9,1,0)+IF(N600&lt;'Parameters for scoring'!T$11,-1,0)+IF(N600&lt;'Parameters for scoring'!T$8,1,0)+IF(N600&lt;'Parameters for scoring'!T$12,-1,0)+IF(N600&lt;'Parameters for scoring'!T$7,1,0)+IF(N600&lt;'Parameters for scoring'!T$13,-2,0)+IF(N600&gt;'Parameters for scoring'!T$7,-1,0)</f>
        <v>3</v>
      </c>
      <c r="Z600" s="36">
        <f>SUM(P600:U600)/2+V600+SUM(W600:X600)/2+Y600</f>
        <v>8.5</v>
      </c>
      <c r="AA600" s="39" t="s">
        <v>57</v>
      </c>
    </row>
    <row r="601" spans="1:27" x14ac:dyDescent="0.25">
      <c r="A601" s="42" t="str">
        <f>HYPERLINK("Structures\MMV1209905.png","MMV1209905")</f>
        <v>MMV1209905</v>
      </c>
      <c r="B601" t="s">
        <v>2376</v>
      </c>
      <c r="C601" t="s">
        <v>2377</v>
      </c>
      <c r="D601" t="s">
        <v>2378</v>
      </c>
      <c r="E601">
        <v>319.83</v>
      </c>
      <c r="F601" s="41">
        <v>0.45454545454545453</v>
      </c>
      <c r="G601">
        <v>5</v>
      </c>
      <c r="H601">
        <v>3</v>
      </c>
      <c r="I601">
        <v>1</v>
      </c>
      <c r="J601">
        <v>29.8</v>
      </c>
      <c r="K601">
        <v>1</v>
      </c>
      <c r="L601">
        <v>1.33</v>
      </c>
      <c r="M601" s="40">
        <v>-0.76100000000000001</v>
      </c>
      <c r="N601">
        <v>3.19</v>
      </c>
      <c r="O601" t="s">
        <v>2375</v>
      </c>
      <c r="P601" s="36">
        <f>IF(E601&lt;'Parameters for scoring'!O$9,1,0)+IF(E601&lt;'Parameters for scoring'!O$11,-1,0)+IF(E601&lt;'Parameters for scoring'!O$8,1,0)+IF(E601&lt;'Parameters for scoring'!O$12,-1,0)+IF(E601&lt;'Parameters for scoring'!O$7,1,0)+IF(E601&lt;'Parameters for scoring'!O$13,-2,0)+IF(E601&gt;'Parameters for scoring'!O$7,-1,0)</f>
        <v>3</v>
      </c>
      <c r="Q601" s="36">
        <f>IF(F601&lt;'Parameters for scoring'!P$9,1,0)+IF(F601&lt;'Parameters for scoring'!P$11,-1,0)+IF(F601&lt;'Parameters for scoring'!P$8,1,0)+IF(F601&lt;'Parameters for scoring'!P$12,-1,0)+IF(F601&lt;'Parameters for scoring'!P$7,1,0)+IF(F601&lt;'Parameters for scoring'!P$12,-2,0)+IF(F601&gt;'Parameters for scoring'!P$7,-1,0)</f>
        <v>2</v>
      </c>
      <c r="R601" s="36">
        <f>IF(G601='Parameters for scoring'!$U$8,3,0)+IF(G601='Parameters for scoring'!$U$7,2,0)+IF(G601='Parameters for scoring'!$U$10, 1,0)+IF(G601='Parameters for scoring'!$U$9,2,0)+IF(G601='Parameters for scoring'!$U$6,1,0)+IF(G601&gt;'Parameters for scoring'!$U$6,-1,0)+IF(G601&lt;'[1]Parameters for scoring'!$U$10,-1,0)</f>
        <v>3</v>
      </c>
      <c r="S601" s="36">
        <f>IF(H601='Parameters for scoring'!V$8,3,0)+IF(H601='Parameters for scoring'!V$7,2,0)+IF(H601='Parameters for scoring'!V$9,2,0)+IF(H601='Parameters for scoring'!V$6,1,0)+IF(H601='Parameters for scoring'!V$10,1,0)+IF(H601&gt;'Parameters for scoring'!V$6,-1,0)</f>
        <v>2</v>
      </c>
      <c r="T601" s="36">
        <f>IF(I601='Parameters for scoring'!W$8,3,0)+IF(I601='Parameters for scoring'!W$7,2,0)+IF(I601='Parameters for scoring'!W$6,1,0)+IF(I601&gt;'Parameters for scoring'!W$6,-1,0)</f>
        <v>2</v>
      </c>
      <c r="U601" s="36">
        <f>IF(J601&lt;'Parameters for scoring'!Q$9,1,0)+IF(J601&lt;'Parameters for scoring'!Q$11,-1,0)+IF(J601&lt;'Parameters for scoring'!Q$8,1,0)+IF(J601&lt;'Parameters for scoring'!Q$11,-1,0)+IF(J601&lt;'Parameters for scoring'!Q$7,1,0)+IF(J601&lt;'Parameters for scoring'!Q$11,-2,0)+IF(J601&gt;'Parameters for scoring'!Q$7,-1,0)</f>
        <v>-1</v>
      </c>
      <c r="V601" s="36">
        <f>IF(K601=-1, 2,0)+IF(K601=0,3,0)+IF(K601=1, -2,0)+IF(K601&gt;1,-3,0)+IF(K601=-2, 1,0)+IF(K601&lt;-2, -1,0)</f>
        <v>-2</v>
      </c>
      <c r="W601" s="36">
        <f>IF(L601&lt;'Parameters for scoring'!R$9,1,0)+IF(L601&lt;'Parameters for scoring'!R$11,-1,0)+IF(L601&lt;'Parameters for scoring'!R$8,1,0)+IF(L601&lt;'Parameters for scoring'!R$12,-1,0)+IF(L601&lt;'Parameters for scoring'!R$7,1,0)+IF(L601&lt;'Parameters for scoring'!R$13,-2,0)+IF(L601&gt;'Parameters for scoring'!R$7,-1,0)</f>
        <v>3</v>
      </c>
      <c r="X601" s="36">
        <f>IF(M601&lt;'Parameters for scoring'!S$9,1,0)+IF(M601&lt;'Parameters for scoring'!S$11,-1,0)+IF(M601&lt;'Parameters for scoring'!S$8,1,0)+IF(M601&lt;'Parameters for scoring'!S$12,-1,0)+IF(M601&lt;'Parameters for scoring'!S$7,1,0)+IF(M601&lt;'Parameters for scoring'!S$13,-2,0)+IF(M601&gt;'Parameters for scoring'!S$7,-1,0)</f>
        <v>1</v>
      </c>
      <c r="Y601" s="36">
        <f>IF(N601&lt;'Parameters for scoring'!T$9,1,0)+IF(N601&lt;'Parameters for scoring'!T$11,-1,0)+IF(N601&lt;'Parameters for scoring'!T$8,1,0)+IF(N601&lt;'Parameters for scoring'!T$12,-1,0)+IF(N601&lt;'Parameters for scoring'!T$7,1,0)+IF(N601&lt;'Parameters for scoring'!T$13,-2,0)+IF(N601&gt;'Parameters for scoring'!T$7,-1,0)</f>
        <v>3</v>
      </c>
      <c r="Z601" s="36">
        <f>SUM(P601:U601)/2+V601+SUM(W601:X601)/2+Y601</f>
        <v>8.5</v>
      </c>
      <c r="AA601" s="39" t="s">
        <v>57</v>
      </c>
    </row>
    <row r="602" spans="1:27" x14ac:dyDescent="0.25">
      <c r="A602" s="42" t="str">
        <f>HYPERLINK("Structures\MMV1490583.png","MMV1490583")</f>
        <v>MMV1490583</v>
      </c>
      <c r="B602" t="s">
        <v>2396</v>
      </c>
      <c r="C602" t="s">
        <v>2397</v>
      </c>
      <c r="D602" t="s">
        <v>2398</v>
      </c>
      <c r="E602">
        <v>354.28</v>
      </c>
      <c r="F602" s="17">
        <v>0.47826086956521741</v>
      </c>
      <c r="G602">
        <v>6</v>
      </c>
      <c r="H602">
        <v>1</v>
      </c>
      <c r="I602">
        <v>2</v>
      </c>
      <c r="J602">
        <v>49.6</v>
      </c>
      <c r="K602">
        <v>2</v>
      </c>
      <c r="L602">
        <v>0.01</v>
      </c>
      <c r="M602" s="40">
        <v>-1.55E-2</v>
      </c>
      <c r="N602">
        <v>2.85</v>
      </c>
      <c r="O602" t="s">
        <v>2395</v>
      </c>
      <c r="P602" s="36">
        <f>IF(E602&lt;'Parameters for scoring'!O$9,1,0)+IF(E602&lt;'Parameters for scoring'!O$11,-1,0)+IF(E602&lt;'Parameters for scoring'!O$8,1,0)+IF(E602&lt;'Parameters for scoring'!O$12,-1,0)+IF(E602&lt;'Parameters for scoring'!O$7,1,0)+IF(E602&lt;'Parameters for scoring'!O$13,-2,0)+IF(E602&gt;'Parameters for scoring'!O$7,-1,0)</f>
        <v>3</v>
      </c>
      <c r="Q602" s="36">
        <f>IF(F602&lt;'Parameters for scoring'!P$9,1,0)+IF(F602&lt;'Parameters for scoring'!P$11,-1,0)+IF(F602&lt;'Parameters for scoring'!P$8,1,0)+IF(F602&lt;'Parameters for scoring'!P$12,-1,0)+IF(F602&lt;'Parameters for scoring'!P$7,1,0)+IF(F602&lt;'Parameters for scoring'!P$12,-2,0)+IF(F602&gt;'Parameters for scoring'!P$7,-1,0)</f>
        <v>2</v>
      </c>
      <c r="R602" s="36">
        <f>IF(G602='Parameters for scoring'!$U$8,3,0)+IF(G602='Parameters for scoring'!$U$7,2,0)+IF(G602='Parameters for scoring'!$U$10, 1,0)+IF(G602='Parameters for scoring'!$U$9,2,0)+IF(G602='Parameters for scoring'!$U$6,1,0)+IF(G602&gt;'Parameters for scoring'!$U$6,-1,0)+IF(G602&lt;'[1]Parameters for scoring'!$U$10,-1,0)</f>
        <v>2</v>
      </c>
      <c r="S602" s="36">
        <f>IF(H602='Parameters for scoring'!V$8,3,0)+IF(H602='Parameters for scoring'!V$7,2,0)+IF(H602='Parameters for scoring'!V$9,2,0)+IF(H602='Parameters for scoring'!V$6,1,0)+IF(H602='Parameters for scoring'!V$10,1,0)+IF(H602&gt;'Parameters for scoring'!V$6,-1,0)</f>
        <v>2</v>
      </c>
      <c r="T602" s="36">
        <f>IF(I602='Parameters for scoring'!W$8,3,0)+IF(I602='Parameters for scoring'!W$7,2,0)+IF(I602='Parameters for scoring'!W$6,1,0)+IF(I602&gt;'Parameters for scoring'!W$6,-1,0)</f>
        <v>1</v>
      </c>
      <c r="U602" s="36">
        <f>IF(J602&lt;'Parameters for scoring'!Q$9,1,0)+IF(J602&lt;'Parameters for scoring'!Q$11,-1,0)+IF(J602&lt;'Parameters for scoring'!Q$8,1,0)+IF(J602&lt;'Parameters for scoring'!Q$11,-1,0)+IF(J602&lt;'Parameters for scoring'!Q$7,1,0)+IF(J602&lt;'Parameters for scoring'!Q$11,-2,0)+IF(J602&gt;'Parameters for scoring'!Q$7,-1,0)</f>
        <v>3</v>
      </c>
      <c r="V602" s="36">
        <f>IF(K602=-1, 2,0)+IF(K602=0,3,0)+IF(K602=1, -2,0)+IF(K602&gt;1,-3,0)+IF(K602=-2, 1,0)+IF(K602&lt;-2, -1,0)</f>
        <v>-3</v>
      </c>
      <c r="W602" s="36">
        <f>IF(L602&lt;'Parameters for scoring'!R$9,1,0)+IF(L602&lt;'Parameters for scoring'!R$11,-1,0)+IF(L602&lt;'Parameters for scoring'!R$8,1,0)+IF(L602&lt;'Parameters for scoring'!R$12,-1,0)+IF(L602&lt;'Parameters for scoring'!R$7,1,0)+IF(L602&lt;'Parameters for scoring'!R$13,-2,0)+IF(L602&gt;'Parameters for scoring'!R$7,-1,0)</f>
        <v>3</v>
      </c>
      <c r="X602" s="36">
        <f>IF(M602&lt;'Parameters for scoring'!S$9,1,0)+IF(M602&lt;'Parameters for scoring'!S$11,-1,0)+IF(M602&lt;'Parameters for scoring'!S$8,1,0)+IF(M602&lt;'Parameters for scoring'!S$12,-1,0)+IF(M602&lt;'Parameters for scoring'!S$7,1,0)+IF(M602&lt;'Parameters for scoring'!S$13,-2,0)+IF(M602&gt;'Parameters for scoring'!S$7,-1,0)</f>
        <v>1</v>
      </c>
      <c r="Y602" s="36">
        <f>IF(N602&lt;'Parameters for scoring'!T$9,1,0)+IF(N602&lt;'Parameters for scoring'!T$11,-1,0)+IF(N602&lt;'Parameters for scoring'!T$8,1,0)+IF(N602&lt;'Parameters for scoring'!T$12,-1,0)+IF(N602&lt;'Parameters for scoring'!T$7,1,0)+IF(N602&lt;'Parameters for scoring'!T$13,-2,0)+IF(N602&gt;'Parameters for scoring'!T$7,-1,0)</f>
        <v>3</v>
      </c>
      <c r="Z602" s="36">
        <f>SUM(P602:U602)/2+V602+SUM(W602:X602)/2+Y602</f>
        <v>8.5</v>
      </c>
      <c r="AA602" s="39" t="s">
        <v>57</v>
      </c>
    </row>
    <row r="603" spans="1:27" x14ac:dyDescent="0.25">
      <c r="A603" s="42" t="str">
        <f>HYPERLINK("Structures\MMV1449124.png","MMV1449124")</f>
        <v>MMV1449124</v>
      </c>
      <c r="B603" t="s">
        <v>2309</v>
      </c>
      <c r="C603" t="s">
        <v>2310</v>
      </c>
      <c r="D603" t="s">
        <v>2311</v>
      </c>
      <c r="E603">
        <v>466.541</v>
      </c>
      <c r="F603" s="41">
        <v>0.7142857142857143</v>
      </c>
      <c r="G603">
        <v>6</v>
      </c>
      <c r="H603">
        <v>5</v>
      </c>
      <c r="I603">
        <v>2</v>
      </c>
      <c r="J603">
        <v>85.25</v>
      </c>
      <c r="K603">
        <v>0</v>
      </c>
      <c r="L603">
        <v>7.06</v>
      </c>
      <c r="M603">
        <v>-7.35</v>
      </c>
      <c r="N603">
        <v>7.06</v>
      </c>
      <c r="O603" t="s">
        <v>2308</v>
      </c>
      <c r="P603" s="36">
        <f>IF(E603&lt;'Parameters for scoring'!O$9,1,0)+IF(E603&lt;'Parameters for scoring'!O$11,-1,0)+IF(E603&lt;'Parameters for scoring'!O$8,1,0)+IF(E603&lt;'Parameters for scoring'!O$12,-1,0)+IF(E603&lt;'Parameters for scoring'!O$7,1,0)+IF(E603&lt;'Parameters for scoring'!O$13,-2,0)+IF(E603&gt;'Parameters for scoring'!O$7,-1,0)</f>
        <v>2</v>
      </c>
      <c r="Q603" s="36">
        <f>IF(F603&lt;'Parameters for scoring'!P$9,1,0)+IF(F603&lt;'Parameters for scoring'!P$11,-1,0)+IF(F603&lt;'Parameters for scoring'!P$8,1,0)+IF(F603&lt;'Parameters for scoring'!P$12,-1,0)+IF(F603&lt;'Parameters for scoring'!P$7,1,0)+IF(F603&lt;'Parameters for scoring'!P$12,-2,0)+IF(F603&gt;'Parameters for scoring'!P$7,-1,0)</f>
        <v>-1</v>
      </c>
      <c r="R603" s="36">
        <f>IF(G603='Parameters for scoring'!$U$8,3,0)+IF(G603='Parameters for scoring'!$U$7,2,0)+IF(G603='Parameters for scoring'!$U$10, 1,0)+IF(G603='Parameters for scoring'!$U$9,2,0)+IF(G603='Parameters for scoring'!$U$6,1,0)+IF(G603&gt;'Parameters for scoring'!$U$6,-1,0)+IF(G603&lt;'[1]Parameters for scoring'!$U$10,-1,0)</f>
        <v>2</v>
      </c>
      <c r="S603" s="36">
        <f>IF(H603='Parameters for scoring'!V$8,3,0)+IF(H603='Parameters for scoring'!V$7,2,0)+IF(H603='Parameters for scoring'!V$9,2,0)+IF(H603='Parameters for scoring'!V$6,1,0)+IF(H603='Parameters for scoring'!V$10,1,0)+IF(H603&gt;'Parameters for scoring'!V$6,-1,0)</f>
        <v>-1</v>
      </c>
      <c r="T603" s="36">
        <f>IF(I603='Parameters for scoring'!W$8,3,0)+IF(I603='Parameters for scoring'!W$7,2,0)+IF(I603='Parameters for scoring'!W$6,1,0)+IF(I603&gt;'Parameters for scoring'!W$6,-1,0)</f>
        <v>1</v>
      </c>
      <c r="U603" s="36">
        <f>IF(J603&lt;'Parameters for scoring'!Q$9,1,0)+IF(J603&lt;'Parameters for scoring'!Q$11,-1,0)+IF(J603&lt;'Parameters for scoring'!Q$8,1,0)+IF(J603&lt;'Parameters for scoring'!Q$11,-1,0)+IF(J603&lt;'Parameters for scoring'!Q$7,1,0)+IF(J603&lt;'Parameters for scoring'!Q$11,-2,0)+IF(J603&gt;'Parameters for scoring'!Q$7,-1,0)</f>
        <v>3</v>
      </c>
      <c r="V603" s="36">
        <f>IF(K603=-1, 2,0)+IF(K603=0,3,0)+IF(K603=1, -2,0)+IF(K603&gt;1,-3,0)+IF(K603=-2, 1,0)+IF(K603&lt;-2, -1,0)</f>
        <v>3</v>
      </c>
      <c r="W603" s="36">
        <f>IF(L603&lt;'Parameters for scoring'!R$9,1,0)+IF(L603&lt;'Parameters for scoring'!R$11,-1,0)+IF(L603&lt;'Parameters for scoring'!R$8,1,0)+IF(L603&lt;'Parameters for scoring'!R$12,-1,0)+IF(L603&lt;'Parameters for scoring'!R$7,1,0)+IF(L603&lt;'Parameters for scoring'!R$13,-2,0)+IF(L603&gt;'Parameters for scoring'!R$7,-1,0)</f>
        <v>1</v>
      </c>
      <c r="X603" s="36">
        <f>IF(M603&lt;'Parameters for scoring'!S$9,1,0)+IF(M603&lt;'Parameters for scoring'!S$11,-1,0)+IF(M603&lt;'Parameters for scoring'!S$8,1,0)+IF(M603&lt;'Parameters for scoring'!S$12,-1,0)+IF(M603&lt;'Parameters for scoring'!S$7,1,0)+IF(M603&lt;'Parameters for scoring'!S$13,-2,0)+IF(M603&gt;'Parameters for scoring'!S$7,-1,0)</f>
        <v>1</v>
      </c>
      <c r="Y603" s="36">
        <f>IF(N603&lt;'Parameters for scoring'!T$9,1,0)+IF(N603&lt;'Parameters for scoring'!T$11,-1,0)+IF(N603&lt;'Parameters for scoring'!T$8,1,0)+IF(N603&lt;'Parameters for scoring'!T$12,-1,0)+IF(N603&lt;'Parameters for scoring'!T$7,1,0)+IF(N603&lt;'Parameters for scoring'!T$13,-2,0)+IF(N603&gt;'Parameters for scoring'!T$7,-1,0)</f>
        <v>1</v>
      </c>
      <c r="Z603" s="36">
        <f>SUM(P603:U603)/2+V603+SUM(W603:X603)/2+Y603</f>
        <v>8</v>
      </c>
      <c r="AA603" s="39" t="s">
        <v>57</v>
      </c>
    </row>
    <row r="604" spans="1:27" x14ac:dyDescent="0.25">
      <c r="A604" s="42" t="str">
        <f>HYPERLINK("Structures\MMV1469614.png","MMV1469614")</f>
        <v>MMV1469614</v>
      </c>
      <c r="B604" t="s">
        <v>2368</v>
      </c>
      <c r="C604" t="s">
        <v>2369</v>
      </c>
      <c r="D604" t="s">
        <v>2370</v>
      </c>
      <c r="E604">
        <v>323.44400000000002</v>
      </c>
      <c r="F604" s="17">
        <v>0.625</v>
      </c>
      <c r="G604">
        <v>7</v>
      </c>
      <c r="H604">
        <v>3</v>
      </c>
      <c r="I604">
        <v>2</v>
      </c>
      <c r="J604">
        <v>46.66</v>
      </c>
      <c r="K604">
        <v>1</v>
      </c>
      <c r="L604">
        <v>1.66</v>
      </c>
      <c r="M604">
        <v>-2.5499999999999998</v>
      </c>
      <c r="N604">
        <v>3.16</v>
      </c>
      <c r="O604" t="s">
        <v>2367</v>
      </c>
      <c r="P604" s="36">
        <f>IF(E604&lt;'Parameters for scoring'!O$9,1,0)+IF(E604&lt;'Parameters for scoring'!O$11,-1,0)+IF(E604&lt;'Parameters for scoring'!O$8,1,0)+IF(E604&lt;'Parameters for scoring'!O$12,-1,0)+IF(E604&lt;'Parameters for scoring'!O$7,1,0)+IF(E604&lt;'Parameters for scoring'!O$13,-2,0)+IF(E604&gt;'Parameters for scoring'!O$7,-1,0)</f>
        <v>3</v>
      </c>
      <c r="Q604" s="36">
        <f>IF(F604&lt;'Parameters for scoring'!P$9,1,0)+IF(F604&lt;'Parameters for scoring'!P$11,-1,0)+IF(F604&lt;'Parameters for scoring'!P$8,1,0)+IF(F604&lt;'Parameters for scoring'!P$12,-1,0)+IF(F604&lt;'Parameters for scoring'!P$7,1,0)+IF(F604&lt;'Parameters for scoring'!P$12,-2,0)+IF(F604&gt;'Parameters for scoring'!P$7,-1,0)</f>
        <v>-1</v>
      </c>
      <c r="R604" s="36">
        <f>IF(G604='Parameters for scoring'!$U$8,3,0)+IF(G604='Parameters for scoring'!$U$7,2,0)+IF(G604='Parameters for scoring'!$U$10, 1,0)+IF(G604='Parameters for scoring'!$U$9,2,0)+IF(G604='Parameters for scoring'!$U$6,1,0)+IF(G604&gt;'Parameters for scoring'!$U$6,-1,0)+IF(G604&lt;'[1]Parameters for scoring'!$U$10,-1,0)</f>
        <v>1</v>
      </c>
      <c r="S604" s="36">
        <f>IF(H604='Parameters for scoring'!V$8,3,0)+IF(H604='Parameters for scoring'!V$7,2,0)+IF(H604='Parameters for scoring'!V$9,2,0)+IF(H604='Parameters for scoring'!V$6,1,0)+IF(H604='Parameters for scoring'!V$10,1,0)+IF(H604&gt;'Parameters for scoring'!V$6,-1,0)</f>
        <v>2</v>
      </c>
      <c r="T604" s="36">
        <f>IF(I604='Parameters for scoring'!W$8,3,0)+IF(I604='Parameters for scoring'!W$7,2,0)+IF(I604='Parameters for scoring'!W$6,1,0)+IF(I604&gt;'Parameters for scoring'!W$6,-1,0)</f>
        <v>1</v>
      </c>
      <c r="U604" s="36">
        <f>IF(J604&lt;'Parameters for scoring'!Q$9,1,0)+IF(J604&lt;'Parameters for scoring'!Q$11,-1,0)+IF(J604&lt;'Parameters for scoring'!Q$8,1,0)+IF(J604&lt;'Parameters for scoring'!Q$11,-1,0)+IF(J604&lt;'Parameters for scoring'!Q$7,1,0)+IF(J604&lt;'Parameters for scoring'!Q$11,-2,0)+IF(J604&gt;'Parameters for scoring'!Q$7,-1,0)</f>
        <v>3</v>
      </c>
      <c r="V604" s="36">
        <f>IF(K604=-1, 2,0)+IF(K604=0,3,0)+IF(K604=1, -2,0)+IF(K604&gt;1,-3,0)+IF(K604=-2, 1,0)+IF(K604&lt;-2, -1,0)</f>
        <v>-2</v>
      </c>
      <c r="W604" s="36">
        <f>IF(L604&lt;'Parameters for scoring'!R$9,1,0)+IF(L604&lt;'Parameters for scoring'!R$11,-1,0)+IF(L604&lt;'Parameters for scoring'!R$8,1,0)+IF(L604&lt;'Parameters for scoring'!R$12,-1,0)+IF(L604&lt;'Parameters for scoring'!R$7,1,0)+IF(L604&lt;'Parameters for scoring'!R$13,-2,0)+IF(L604&gt;'Parameters for scoring'!R$7,-1,0)</f>
        <v>3</v>
      </c>
      <c r="X604" s="36">
        <f>IF(M604&lt;'Parameters for scoring'!S$9,1,0)+IF(M604&lt;'Parameters for scoring'!S$11,-1,0)+IF(M604&lt;'Parameters for scoring'!S$8,1,0)+IF(M604&lt;'Parameters for scoring'!S$12,-1,0)+IF(M604&lt;'Parameters for scoring'!S$7,1,0)+IF(M604&lt;'Parameters for scoring'!S$13,-2,0)+IF(M604&gt;'Parameters for scoring'!S$7,-1,0)</f>
        <v>2</v>
      </c>
      <c r="Y604" s="36">
        <f>IF(N604&lt;'Parameters for scoring'!T$9,1,0)+IF(N604&lt;'Parameters for scoring'!T$11,-1,0)+IF(N604&lt;'Parameters for scoring'!T$8,1,0)+IF(N604&lt;'Parameters for scoring'!T$12,-1,0)+IF(N604&lt;'Parameters for scoring'!T$7,1,0)+IF(N604&lt;'Parameters for scoring'!T$13,-2,0)+IF(N604&gt;'Parameters for scoring'!T$7,-1,0)</f>
        <v>3</v>
      </c>
      <c r="Z604" s="36">
        <f>SUM(P604:U604)/2+V604+SUM(W604:X604)/2+Y604</f>
        <v>8</v>
      </c>
      <c r="AA604" s="39" t="s">
        <v>57</v>
      </c>
    </row>
    <row r="605" spans="1:27" x14ac:dyDescent="0.25">
      <c r="A605" s="42" t="str">
        <f>HYPERLINK("Structures\MMV566185.png","MMV566185")</f>
        <v>MMV566185</v>
      </c>
      <c r="B605" t="s">
        <v>2189</v>
      </c>
      <c r="C605" t="s">
        <v>2190</v>
      </c>
      <c r="D605" t="s">
        <v>2191</v>
      </c>
      <c r="E605">
        <v>325.39100000000002</v>
      </c>
      <c r="F605" s="41">
        <v>0.625</v>
      </c>
      <c r="G605">
        <v>2</v>
      </c>
      <c r="H605">
        <v>3</v>
      </c>
      <c r="I605">
        <v>1</v>
      </c>
      <c r="J605">
        <v>37.869999999999997</v>
      </c>
      <c r="K605">
        <v>1</v>
      </c>
      <c r="L605">
        <v>2.27</v>
      </c>
      <c r="M605">
        <v>-3.21</v>
      </c>
      <c r="N605">
        <v>2.62</v>
      </c>
      <c r="O605" t="s">
        <v>2528</v>
      </c>
      <c r="P605" s="36">
        <f>IF(E605&lt;'Parameters for scoring'!O$9,1,0)+IF(E605&lt;'Parameters for scoring'!O$11,-1,0)+IF(E605&lt;'Parameters for scoring'!O$8,1,0)+IF(E605&lt;'Parameters for scoring'!O$12,-1,0)+IF(E605&lt;'Parameters for scoring'!O$7,1,0)+IF(E605&lt;'Parameters for scoring'!O$13,-2,0)+IF(E605&gt;'Parameters for scoring'!O$7,-1,0)</f>
        <v>3</v>
      </c>
      <c r="Q605" s="36">
        <f>IF(F605&lt;'Parameters for scoring'!P$9,1,0)+IF(F605&lt;'Parameters for scoring'!P$11,-1,0)+IF(F605&lt;'Parameters for scoring'!P$8,1,0)+IF(F605&lt;'Parameters for scoring'!P$12,-1,0)+IF(F605&lt;'Parameters for scoring'!P$7,1,0)+IF(F605&lt;'Parameters for scoring'!P$12,-2,0)+IF(F605&gt;'Parameters for scoring'!P$7,-1,0)</f>
        <v>-1</v>
      </c>
      <c r="R605" s="36">
        <f>IF(G605='Parameters for scoring'!$U$8,3,0)+IF(G605='Parameters for scoring'!$U$7,2,0)+IF(G605='Parameters for scoring'!$U$10, 1,0)+IF(G605='Parameters for scoring'!$U$9,2,0)+IF(G605='Parameters for scoring'!$U$6,1,0)+IF(G605&gt;'Parameters for scoring'!$U$6,-1,0)+IF(G605&lt;'[1]Parameters for scoring'!$U$10,-1,0)</f>
        <v>-1</v>
      </c>
      <c r="S605" s="36">
        <f>IF(H605='Parameters for scoring'!V$8,3,0)+IF(H605='Parameters for scoring'!V$7,2,0)+IF(H605='Parameters for scoring'!V$9,2,0)+IF(H605='Parameters for scoring'!V$6,1,0)+IF(H605='Parameters for scoring'!V$10,1,0)+IF(H605&gt;'Parameters for scoring'!V$6,-1,0)</f>
        <v>2</v>
      </c>
      <c r="T605" s="36">
        <f>IF(I605='Parameters for scoring'!W$8,3,0)+IF(I605='Parameters for scoring'!W$7,2,0)+IF(I605='Parameters for scoring'!W$6,1,0)+IF(I605&gt;'Parameters for scoring'!W$6,-1,0)</f>
        <v>2</v>
      </c>
      <c r="U605" s="36">
        <f>IF(J605&lt;'Parameters for scoring'!Q$9,1,0)+IF(J605&lt;'Parameters for scoring'!Q$11,-1,0)+IF(J605&lt;'Parameters for scoring'!Q$8,1,0)+IF(J605&lt;'Parameters for scoring'!Q$11,-1,0)+IF(J605&lt;'Parameters for scoring'!Q$7,1,0)+IF(J605&lt;'Parameters for scoring'!Q$11,-2,0)+IF(J605&gt;'Parameters for scoring'!Q$7,-1,0)</f>
        <v>3</v>
      </c>
      <c r="V605" s="36">
        <f>IF(K605=-1, 2,0)+IF(K605=0,3,0)+IF(K605=1, -2,0)+IF(K605&gt;1,-3,0)+IF(K605=-2, 1,0)+IF(K605&lt;-2, -1,0)</f>
        <v>-2</v>
      </c>
      <c r="W605" s="36">
        <f>IF(L605&lt;'Parameters for scoring'!R$9,1,0)+IF(L605&lt;'Parameters for scoring'!R$11,-1,0)+IF(L605&lt;'Parameters for scoring'!R$8,1,0)+IF(L605&lt;'Parameters for scoring'!R$12,-1,0)+IF(L605&lt;'Parameters for scoring'!R$7,1,0)+IF(L605&lt;'Parameters for scoring'!R$13,-2,0)+IF(L605&gt;'Parameters for scoring'!R$7,-1,0)</f>
        <v>3</v>
      </c>
      <c r="X605" s="36">
        <f>IF(M605&lt;'Parameters for scoring'!S$9,1,0)+IF(M605&lt;'Parameters for scoring'!S$11,-1,0)+IF(M605&lt;'Parameters for scoring'!S$8,1,0)+IF(M605&lt;'Parameters for scoring'!S$12,-1,0)+IF(M605&lt;'Parameters for scoring'!S$7,1,0)+IF(M605&lt;'Parameters for scoring'!S$13,-2,0)+IF(M605&gt;'Parameters for scoring'!S$7,-1,0)</f>
        <v>3</v>
      </c>
      <c r="Y605" s="36">
        <f>IF(N605&lt;'Parameters for scoring'!T$9,1,0)+IF(N605&lt;'Parameters for scoring'!T$11,-1,0)+IF(N605&lt;'Parameters for scoring'!T$8,1,0)+IF(N605&lt;'Parameters for scoring'!T$12,-1,0)+IF(N605&lt;'Parameters for scoring'!T$7,1,0)+IF(N605&lt;'Parameters for scoring'!T$13,-2,0)+IF(N605&gt;'Parameters for scoring'!T$7,-1,0)</f>
        <v>3</v>
      </c>
      <c r="Z605" s="36">
        <f>SUM(P605:U605)/2+V605+SUM(W605:X605)/2+Y605</f>
        <v>8</v>
      </c>
      <c r="AA605" s="39" t="s">
        <v>57</v>
      </c>
    </row>
    <row r="606" spans="1:27" x14ac:dyDescent="0.25">
      <c r="A606" s="42" t="str">
        <f>HYPERLINK("Structures\MMV423742.png","MMV423742")</f>
        <v>MMV423742</v>
      </c>
      <c r="B606" t="s">
        <v>2216</v>
      </c>
      <c r="C606" t="s">
        <v>2217</v>
      </c>
      <c r="D606" t="s">
        <v>2218</v>
      </c>
      <c r="E606">
        <v>341.84</v>
      </c>
      <c r="F606" s="41">
        <v>0.625</v>
      </c>
      <c r="G606">
        <v>2</v>
      </c>
      <c r="H606">
        <v>3</v>
      </c>
      <c r="I606">
        <v>1</v>
      </c>
      <c r="J606">
        <v>37.869999999999997</v>
      </c>
      <c r="K606">
        <v>1</v>
      </c>
      <c r="L606">
        <v>2.73</v>
      </c>
      <c r="M606">
        <v>-3.65</v>
      </c>
      <c r="N606">
        <v>3.08</v>
      </c>
      <c r="O606" t="s">
        <v>2529</v>
      </c>
      <c r="P606" s="36">
        <f>IF(E606&lt;'Parameters for scoring'!O$9,1,0)+IF(E606&lt;'Parameters for scoring'!O$11,-1,0)+IF(E606&lt;'Parameters for scoring'!O$8,1,0)+IF(E606&lt;'Parameters for scoring'!O$12,-1,0)+IF(E606&lt;'Parameters for scoring'!O$7,1,0)+IF(E606&lt;'Parameters for scoring'!O$13,-2,0)+IF(E606&gt;'Parameters for scoring'!O$7,-1,0)</f>
        <v>3</v>
      </c>
      <c r="Q606" s="36">
        <f>IF(F606&lt;'Parameters for scoring'!P$9,1,0)+IF(F606&lt;'Parameters for scoring'!P$11,-1,0)+IF(F606&lt;'Parameters for scoring'!P$8,1,0)+IF(F606&lt;'Parameters for scoring'!P$12,-1,0)+IF(F606&lt;'Parameters for scoring'!P$7,1,0)+IF(F606&lt;'Parameters for scoring'!P$12,-2,0)+IF(F606&gt;'Parameters for scoring'!P$7,-1,0)</f>
        <v>-1</v>
      </c>
      <c r="R606" s="36">
        <f>IF(G606='Parameters for scoring'!$U$8,3,0)+IF(G606='Parameters for scoring'!$U$7,2,0)+IF(G606='Parameters for scoring'!$U$10, 1,0)+IF(G606='Parameters for scoring'!$U$9,2,0)+IF(G606='Parameters for scoring'!$U$6,1,0)+IF(G606&gt;'Parameters for scoring'!$U$6,-1,0)+IF(G606&lt;'[1]Parameters for scoring'!$U$10,-1,0)</f>
        <v>-1</v>
      </c>
      <c r="S606" s="36">
        <f>IF(H606='Parameters for scoring'!V$8,3,0)+IF(H606='Parameters for scoring'!V$7,2,0)+IF(H606='Parameters for scoring'!V$9,2,0)+IF(H606='Parameters for scoring'!V$6,1,0)+IF(H606='Parameters for scoring'!V$10,1,0)+IF(H606&gt;'Parameters for scoring'!V$6,-1,0)</f>
        <v>2</v>
      </c>
      <c r="T606" s="36">
        <f>IF(I606='Parameters for scoring'!W$8,3,0)+IF(I606='Parameters for scoring'!W$7,2,0)+IF(I606='Parameters for scoring'!W$6,1,0)+IF(I606&gt;'Parameters for scoring'!W$6,-1,0)</f>
        <v>2</v>
      </c>
      <c r="U606" s="36">
        <f>IF(J606&lt;'Parameters for scoring'!Q$9,1,0)+IF(J606&lt;'Parameters for scoring'!Q$11,-1,0)+IF(J606&lt;'Parameters for scoring'!Q$8,1,0)+IF(J606&lt;'Parameters for scoring'!Q$11,-1,0)+IF(J606&lt;'Parameters for scoring'!Q$7,1,0)+IF(J606&lt;'Parameters for scoring'!Q$11,-2,0)+IF(J606&gt;'Parameters for scoring'!Q$7,-1,0)</f>
        <v>3</v>
      </c>
      <c r="V606" s="36">
        <f>IF(K606=-1, 2,0)+IF(K606=0,3,0)+IF(K606=1, -2,0)+IF(K606&gt;1,-3,0)+IF(K606=-2, 1,0)+IF(K606&lt;-2, -1,0)</f>
        <v>-2</v>
      </c>
      <c r="W606" s="36">
        <f>IF(L606&lt;'Parameters for scoring'!R$9,1,0)+IF(L606&lt;'Parameters for scoring'!R$11,-1,0)+IF(L606&lt;'Parameters for scoring'!R$8,1,0)+IF(L606&lt;'Parameters for scoring'!R$12,-1,0)+IF(L606&lt;'Parameters for scoring'!R$7,1,0)+IF(L606&lt;'Parameters for scoring'!R$13,-2,0)+IF(L606&gt;'Parameters for scoring'!R$7,-1,0)</f>
        <v>3</v>
      </c>
      <c r="X606" s="36">
        <f>IF(M606&lt;'Parameters for scoring'!S$9,1,0)+IF(M606&lt;'Parameters for scoring'!S$11,-1,0)+IF(M606&lt;'Parameters for scoring'!S$8,1,0)+IF(M606&lt;'Parameters for scoring'!S$12,-1,0)+IF(M606&lt;'Parameters for scoring'!S$7,1,0)+IF(M606&lt;'Parameters for scoring'!S$13,-2,0)+IF(M606&gt;'Parameters for scoring'!S$7,-1,0)</f>
        <v>3</v>
      </c>
      <c r="Y606" s="36">
        <f>IF(N606&lt;'Parameters for scoring'!T$9,1,0)+IF(N606&lt;'Parameters for scoring'!T$11,-1,0)+IF(N606&lt;'Parameters for scoring'!T$8,1,0)+IF(N606&lt;'Parameters for scoring'!T$12,-1,0)+IF(N606&lt;'Parameters for scoring'!T$7,1,0)+IF(N606&lt;'Parameters for scoring'!T$13,-2,0)+IF(N606&gt;'Parameters for scoring'!T$7,-1,0)</f>
        <v>3</v>
      </c>
      <c r="Z606" s="36">
        <f>SUM(P606:U606)/2+V606+SUM(W606:X606)/2+Y606</f>
        <v>8</v>
      </c>
      <c r="AA606" s="39" t="s">
        <v>57</v>
      </c>
    </row>
    <row r="607" spans="1:27" x14ac:dyDescent="0.25">
      <c r="A607" s="42" t="str">
        <f>HYPERLINK("Structures\MMV1432165.png","MMV1432165")</f>
        <v>MMV1432165</v>
      </c>
      <c r="B607" t="s">
        <v>2254</v>
      </c>
      <c r="C607" t="s">
        <v>2255</v>
      </c>
      <c r="D607" t="s">
        <v>2256</v>
      </c>
      <c r="E607">
        <v>462.505</v>
      </c>
      <c r="F607" s="41">
        <v>0.74285714285714288</v>
      </c>
      <c r="G607">
        <v>4</v>
      </c>
      <c r="H607">
        <v>5</v>
      </c>
      <c r="I607">
        <v>1</v>
      </c>
      <c r="J607">
        <v>67.87</v>
      </c>
      <c r="K607">
        <v>0</v>
      </c>
      <c r="L607">
        <v>6.27</v>
      </c>
      <c r="M607">
        <v>-8.0500000000000007</v>
      </c>
      <c r="N607">
        <v>6.27</v>
      </c>
      <c r="O607" t="s">
        <v>2253</v>
      </c>
      <c r="P607" s="36">
        <f>IF(E607&lt;'Parameters for scoring'!O$9,1,0)+IF(E607&lt;'Parameters for scoring'!O$11,-1,0)+IF(E607&lt;'Parameters for scoring'!O$8,1,0)+IF(E607&lt;'Parameters for scoring'!O$12,-1,0)+IF(E607&lt;'Parameters for scoring'!O$7,1,0)+IF(E607&lt;'Parameters for scoring'!O$13,-2,0)+IF(E607&gt;'Parameters for scoring'!O$7,-1,0)</f>
        <v>2</v>
      </c>
      <c r="Q607" s="36">
        <f>IF(F607&lt;'Parameters for scoring'!P$9,1,0)+IF(F607&lt;'Parameters for scoring'!P$11,-1,0)+IF(F607&lt;'Parameters for scoring'!P$8,1,0)+IF(F607&lt;'Parameters for scoring'!P$12,-1,0)+IF(F607&lt;'Parameters for scoring'!P$7,1,0)+IF(F607&lt;'Parameters for scoring'!P$12,-2,0)+IF(F607&gt;'Parameters for scoring'!P$7,-1,0)</f>
        <v>-1</v>
      </c>
      <c r="R607" s="36">
        <f>IF(G607='Parameters for scoring'!$U$8,3,0)+IF(G607='Parameters for scoring'!$U$7,2,0)+IF(G607='Parameters for scoring'!$U$10, 1,0)+IF(G607='Parameters for scoring'!$U$9,2,0)+IF(G607='Parameters for scoring'!$U$6,1,0)+IF(G607&gt;'Parameters for scoring'!$U$6,-1,0)+IF(G607&lt;'[1]Parameters for scoring'!$U$10,-1,0)</f>
        <v>2</v>
      </c>
      <c r="S607" s="36">
        <f>IF(H607='Parameters for scoring'!V$8,3,0)+IF(H607='Parameters for scoring'!V$7,2,0)+IF(H607='Parameters for scoring'!V$9,2,0)+IF(H607='Parameters for scoring'!V$6,1,0)+IF(H607='Parameters for scoring'!V$10,1,0)+IF(H607&gt;'Parameters for scoring'!V$6,-1,0)</f>
        <v>-1</v>
      </c>
      <c r="T607" s="36">
        <f>IF(I607='Parameters for scoring'!W$8,3,0)+IF(I607='Parameters for scoring'!W$7,2,0)+IF(I607='Parameters for scoring'!W$6,1,0)+IF(I607&gt;'Parameters for scoring'!W$6,-1,0)</f>
        <v>2</v>
      </c>
      <c r="U607" s="36">
        <f>IF(J607&lt;'Parameters for scoring'!Q$9,1,0)+IF(J607&lt;'Parameters for scoring'!Q$11,-1,0)+IF(J607&lt;'Parameters for scoring'!Q$8,1,0)+IF(J607&lt;'Parameters for scoring'!Q$11,-1,0)+IF(J607&lt;'Parameters for scoring'!Q$7,1,0)+IF(J607&lt;'Parameters for scoring'!Q$11,-2,0)+IF(J607&gt;'Parameters for scoring'!Q$7,-1,0)</f>
        <v>3</v>
      </c>
      <c r="V607" s="36">
        <f>IF(K607=-1, 2,0)+IF(K607=0,3,0)+IF(K607=1, -2,0)+IF(K607&gt;1,-3,0)+IF(K607=-2, 1,0)+IF(K607&lt;-2, -1,0)</f>
        <v>3</v>
      </c>
      <c r="W607" s="36">
        <f>IF(L607&lt;'Parameters for scoring'!R$9,1,0)+IF(L607&lt;'Parameters for scoring'!R$11,-1,0)+IF(L607&lt;'Parameters for scoring'!R$8,1,0)+IF(L607&lt;'Parameters for scoring'!R$12,-1,0)+IF(L607&lt;'Parameters for scoring'!R$7,1,0)+IF(L607&lt;'Parameters for scoring'!R$13,-2,0)+IF(L607&gt;'Parameters for scoring'!R$7,-1,0)</f>
        <v>2</v>
      </c>
      <c r="X607" s="36">
        <f>IF(M607&lt;'Parameters for scoring'!S$9,1,0)+IF(M607&lt;'Parameters for scoring'!S$11,-1,0)+IF(M607&lt;'Parameters for scoring'!S$8,1,0)+IF(M607&lt;'Parameters for scoring'!S$12,-1,0)+IF(M607&lt;'Parameters for scoring'!S$7,1,0)+IF(M607&lt;'Parameters for scoring'!S$13,-2,0)+IF(M607&gt;'Parameters for scoring'!S$7,-1,0)</f>
        <v>-1</v>
      </c>
      <c r="Y607" s="36">
        <f>IF(N607&lt;'Parameters for scoring'!T$9,1,0)+IF(N607&lt;'Parameters for scoring'!T$11,-1,0)+IF(N607&lt;'Parameters for scoring'!T$8,1,0)+IF(N607&lt;'Parameters for scoring'!T$12,-1,0)+IF(N607&lt;'Parameters for scoring'!T$7,1,0)+IF(N607&lt;'Parameters for scoring'!T$13,-2,0)+IF(N607&gt;'Parameters for scoring'!T$7,-1,0)</f>
        <v>1</v>
      </c>
      <c r="Z607" s="36">
        <f>SUM(P607:U607)/2+V607+SUM(W607:X607)/2+Y607</f>
        <v>8</v>
      </c>
      <c r="AA607" s="39" t="s">
        <v>57</v>
      </c>
    </row>
    <row r="608" spans="1:27" x14ac:dyDescent="0.25">
      <c r="A608" s="42" t="str">
        <f>HYPERLINK("Structures\MMV1482206.png","MMV1482206")</f>
        <v>MMV1482206</v>
      </c>
      <c r="B608" t="s">
        <v>2301</v>
      </c>
      <c r="C608" t="s">
        <v>2302</v>
      </c>
      <c r="D608" t="s">
        <v>2303</v>
      </c>
      <c r="E608">
        <v>350.42599999999999</v>
      </c>
      <c r="F608" s="17">
        <v>0.69230769230769229</v>
      </c>
      <c r="G608">
        <v>4</v>
      </c>
      <c r="H608">
        <v>4</v>
      </c>
      <c r="I608">
        <v>2</v>
      </c>
      <c r="J608">
        <v>72.680000000000007</v>
      </c>
      <c r="K608">
        <v>1</v>
      </c>
      <c r="L608">
        <v>1.1200000000000001</v>
      </c>
      <c r="M608">
        <v>-2.52</v>
      </c>
      <c r="N608">
        <v>2.5299999999999998</v>
      </c>
      <c r="O608" t="s">
        <v>2300</v>
      </c>
      <c r="P608" s="36">
        <f>IF(E608&lt;'Parameters for scoring'!O$9,1,0)+IF(E608&lt;'Parameters for scoring'!O$11,-1,0)+IF(E608&lt;'Parameters for scoring'!O$8,1,0)+IF(E608&lt;'Parameters for scoring'!O$12,-1,0)+IF(E608&lt;'Parameters for scoring'!O$7,1,0)+IF(E608&lt;'Parameters for scoring'!O$13,-2,0)+IF(E608&gt;'Parameters for scoring'!O$7,-1,0)</f>
        <v>3</v>
      </c>
      <c r="Q608" s="36">
        <f>IF(F608&lt;'Parameters for scoring'!P$9,1,0)+IF(F608&lt;'Parameters for scoring'!P$11,-1,0)+IF(F608&lt;'Parameters for scoring'!P$8,1,0)+IF(F608&lt;'Parameters for scoring'!P$12,-1,0)+IF(F608&lt;'Parameters for scoring'!P$7,1,0)+IF(F608&lt;'Parameters for scoring'!P$12,-2,0)+IF(F608&gt;'Parameters for scoring'!P$7,-1,0)</f>
        <v>-1</v>
      </c>
      <c r="R608" s="36">
        <f>IF(G608='Parameters for scoring'!$U$8,3,0)+IF(G608='Parameters for scoring'!$U$7,2,0)+IF(G608='Parameters for scoring'!$U$10, 1,0)+IF(G608='Parameters for scoring'!$U$9,2,0)+IF(G608='Parameters for scoring'!$U$6,1,0)+IF(G608&gt;'Parameters for scoring'!$U$6,-1,0)+IF(G608&lt;'[1]Parameters for scoring'!$U$10,-1,0)</f>
        <v>2</v>
      </c>
      <c r="S608" s="36">
        <f>IF(H608='Parameters for scoring'!V$8,3,0)+IF(H608='Parameters for scoring'!V$7,2,0)+IF(H608='Parameters for scoring'!V$9,2,0)+IF(H608='Parameters for scoring'!V$6,1,0)+IF(H608='Parameters for scoring'!V$10,1,0)+IF(H608&gt;'Parameters for scoring'!V$6,-1,0)</f>
        <v>1</v>
      </c>
      <c r="T608" s="36">
        <f>IF(I608='Parameters for scoring'!W$8,3,0)+IF(I608='Parameters for scoring'!W$7,2,0)+IF(I608='Parameters for scoring'!W$6,1,0)+IF(I608&gt;'Parameters for scoring'!W$6,-1,0)</f>
        <v>1</v>
      </c>
      <c r="U608" s="36">
        <f>IF(J608&lt;'Parameters for scoring'!Q$9,1,0)+IF(J608&lt;'Parameters for scoring'!Q$11,-1,0)+IF(J608&lt;'Parameters for scoring'!Q$8,1,0)+IF(J608&lt;'Parameters for scoring'!Q$11,-1,0)+IF(J608&lt;'Parameters for scoring'!Q$7,1,0)+IF(J608&lt;'Parameters for scoring'!Q$11,-2,0)+IF(J608&gt;'Parameters for scoring'!Q$7,-1,0)</f>
        <v>3</v>
      </c>
      <c r="V608" s="36">
        <f>IF(K608=-1, 2,0)+IF(K608=0,3,0)+IF(K608=1, -2,0)+IF(K608&gt;1,-3,0)+IF(K608=-2, 1,0)+IF(K608&lt;-2, -1,0)</f>
        <v>-2</v>
      </c>
      <c r="W608" s="36">
        <f>IF(L608&lt;'Parameters for scoring'!R$9,1,0)+IF(L608&lt;'Parameters for scoring'!R$11,-1,0)+IF(L608&lt;'Parameters for scoring'!R$8,1,0)+IF(L608&lt;'Parameters for scoring'!R$12,-1,0)+IF(L608&lt;'Parameters for scoring'!R$7,1,0)+IF(L608&lt;'Parameters for scoring'!R$13,-2,0)+IF(L608&gt;'Parameters for scoring'!R$7,-1,0)</f>
        <v>3</v>
      </c>
      <c r="X608" s="36">
        <f>IF(M608&lt;'Parameters for scoring'!S$9,1,0)+IF(M608&lt;'Parameters for scoring'!S$11,-1,0)+IF(M608&lt;'Parameters for scoring'!S$8,1,0)+IF(M608&lt;'Parameters for scoring'!S$12,-1,0)+IF(M608&lt;'Parameters for scoring'!S$7,1,0)+IF(M608&lt;'Parameters for scoring'!S$13,-2,0)+IF(M608&gt;'Parameters for scoring'!S$7,-1,0)</f>
        <v>2</v>
      </c>
      <c r="Y608" s="36">
        <f>IF(N608&lt;'Parameters for scoring'!T$9,1,0)+IF(N608&lt;'Parameters for scoring'!T$11,-1,0)+IF(N608&lt;'Parameters for scoring'!T$8,1,0)+IF(N608&lt;'Parameters for scoring'!T$12,-1,0)+IF(N608&lt;'Parameters for scoring'!T$7,1,0)+IF(N608&lt;'Parameters for scoring'!T$13,-2,0)+IF(N608&gt;'Parameters for scoring'!T$7,-1,0)</f>
        <v>3</v>
      </c>
      <c r="Z608" s="36">
        <f>SUM(P608:U608)/2+V608+SUM(W608:X608)/2+Y608</f>
        <v>8</v>
      </c>
      <c r="AA608" s="39" t="s">
        <v>57</v>
      </c>
    </row>
    <row r="609" spans="1:27" x14ac:dyDescent="0.25">
      <c r="A609" s="42" t="str">
        <f>HYPERLINK("Structures\MMV1302085.png","MMV1302085")</f>
        <v>MMV1302085</v>
      </c>
      <c r="B609" t="s">
        <v>2337</v>
      </c>
      <c r="C609" t="s">
        <v>2338</v>
      </c>
      <c r="D609" t="s">
        <v>2339</v>
      </c>
      <c r="E609">
        <v>344.84</v>
      </c>
      <c r="F609" s="17">
        <v>0.8</v>
      </c>
      <c r="G609">
        <v>3</v>
      </c>
      <c r="H609">
        <v>2</v>
      </c>
      <c r="I609">
        <v>1</v>
      </c>
      <c r="J609">
        <v>24.39</v>
      </c>
      <c r="K609">
        <v>0</v>
      </c>
      <c r="L609">
        <v>6.89</v>
      </c>
      <c r="M609">
        <v>-8.4</v>
      </c>
      <c r="N609">
        <v>6.9</v>
      </c>
      <c r="O609" t="s">
        <v>2336</v>
      </c>
      <c r="P609" s="36">
        <f>IF(E609&lt;'Parameters for scoring'!O$9,1,0)+IF(E609&lt;'Parameters for scoring'!O$11,-1,0)+IF(E609&lt;'Parameters for scoring'!O$8,1,0)+IF(E609&lt;'Parameters for scoring'!O$12,-1,0)+IF(E609&lt;'Parameters for scoring'!O$7,1,0)+IF(E609&lt;'Parameters for scoring'!O$13,-2,0)+IF(E609&gt;'Parameters for scoring'!O$7,-1,0)</f>
        <v>3</v>
      </c>
      <c r="Q609" s="36">
        <f>IF(F609&lt;'Parameters for scoring'!P$9,1,0)+IF(F609&lt;'Parameters for scoring'!P$11,-1,0)+IF(F609&lt;'Parameters for scoring'!P$8,1,0)+IF(F609&lt;'Parameters for scoring'!P$12,-1,0)+IF(F609&lt;'Parameters for scoring'!P$7,1,0)+IF(F609&lt;'Parameters for scoring'!P$12,-2,0)+IF(F609&gt;'Parameters for scoring'!P$7,-1,0)</f>
        <v>-1</v>
      </c>
      <c r="R609" s="36">
        <f>IF(G609='Parameters for scoring'!$U$8,3,0)+IF(G609='Parameters for scoring'!$U$7,2,0)+IF(G609='Parameters for scoring'!$U$10, 1,0)+IF(G609='Parameters for scoring'!$U$9,2,0)+IF(G609='Parameters for scoring'!$U$6,1,0)+IF(G609&gt;'Parameters for scoring'!$U$6,-1,0)+IF(G609&lt;'[1]Parameters for scoring'!$U$10,-1,0)</f>
        <v>1</v>
      </c>
      <c r="S609" s="36">
        <f>IF(H609='Parameters for scoring'!V$8,3,0)+IF(H609='Parameters for scoring'!V$7,2,0)+IF(H609='Parameters for scoring'!V$9,2,0)+IF(H609='Parameters for scoring'!V$6,1,0)+IF(H609='Parameters for scoring'!V$10,1,0)+IF(H609&gt;'Parameters for scoring'!V$6,-1,0)</f>
        <v>3</v>
      </c>
      <c r="T609" s="36">
        <f>IF(I609='Parameters for scoring'!W$8,3,0)+IF(I609='Parameters for scoring'!W$7,2,0)+IF(I609='Parameters for scoring'!W$6,1,0)+IF(I609&gt;'Parameters for scoring'!W$6,-1,0)</f>
        <v>2</v>
      </c>
      <c r="U609" s="36">
        <f>IF(J609&lt;'Parameters for scoring'!Q$9,1,0)+IF(J609&lt;'Parameters for scoring'!Q$11,-1,0)+IF(J609&lt;'Parameters for scoring'!Q$8,1,0)+IF(J609&lt;'Parameters for scoring'!Q$11,-1,0)+IF(J609&lt;'Parameters for scoring'!Q$7,1,0)+IF(J609&lt;'Parameters for scoring'!Q$11,-2,0)+IF(J609&gt;'Parameters for scoring'!Q$7,-1,0)</f>
        <v>-1</v>
      </c>
      <c r="V609" s="36">
        <f>IF(K609=-1, 2,0)+IF(K609=0,3,0)+IF(K609=1, -2,0)+IF(K609&gt;1,-3,0)+IF(K609=-2, 1,0)+IF(K609&lt;-2, -1,0)</f>
        <v>3</v>
      </c>
      <c r="W609" s="36">
        <f>IF(L609&lt;'Parameters for scoring'!R$9,1,0)+IF(L609&lt;'Parameters for scoring'!R$11,-1,0)+IF(L609&lt;'Parameters for scoring'!R$8,1,0)+IF(L609&lt;'Parameters for scoring'!R$12,-1,0)+IF(L609&lt;'Parameters for scoring'!R$7,1,0)+IF(L609&lt;'Parameters for scoring'!R$13,-2,0)+IF(L609&gt;'Parameters for scoring'!R$7,-1,0)</f>
        <v>2</v>
      </c>
      <c r="X609" s="36">
        <f>IF(M609&lt;'Parameters for scoring'!S$9,1,0)+IF(M609&lt;'Parameters for scoring'!S$11,-1,0)+IF(M609&lt;'Parameters for scoring'!S$8,1,0)+IF(M609&lt;'Parameters for scoring'!S$12,-1,0)+IF(M609&lt;'Parameters for scoring'!S$7,1,0)+IF(M609&lt;'Parameters for scoring'!S$13,-2,0)+IF(M609&gt;'Parameters for scoring'!S$7,-1,0)</f>
        <v>-1</v>
      </c>
      <c r="Y609" s="36">
        <f>IF(N609&lt;'Parameters for scoring'!T$9,1,0)+IF(N609&lt;'Parameters for scoring'!T$11,-1,0)+IF(N609&lt;'Parameters for scoring'!T$8,1,0)+IF(N609&lt;'Parameters for scoring'!T$12,-1,0)+IF(N609&lt;'Parameters for scoring'!T$7,1,0)+IF(N609&lt;'Parameters for scoring'!T$13,-2,0)+IF(N609&gt;'Parameters for scoring'!T$7,-1,0)</f>
        <v>1</v>
      </c>
      <c r="Z609" s="36">
        <f>SUM(P609:U609)/2+V609+SUM(W609:X609)/2+Y609</f>
        <v>8</v>
      </c>
      <c r="AA609" s="39" t="s">
        <v>57</v>
      </c>
    </row>
    <row r="610" spans="1:27" x14ac:dyDescent="0.25">
      <c r="A610" s="42" t="str">
        <f>HYPERLINK("Structures\MMV1191375.png","MMV1191375")</f>
        <v>MMV1191375</v>
      </c>
      <c r="B610" t="s">
        <v>2384</v>
      </c>
      <c r="C610" t="s">
        <v>2385</v>
      </c>
      <c r="D610" t="s">
        <v>2386</v>
      </c>
      <c r="E610">
        <v>374.51</v>
      </c>
      <c r="F610" s="41">
        <v>0.77777777777777779</v>
      </c>
      <c r="G610">
        <v>6</v>
      </c>
      <c r="H610">
        <v>3</v>
      </c>
      <c r="I610">
        <v>2</v>
      </c>
      <c r="J610">
        <v>42.25</v>
      </c>
      <c r="K610">
        <v>1</v>
      </c>
      <c r="L610">
        <v>3.22</v>
      </c>
      <c r="M610">
        <v>-4.53</v>
      </c>
      <c r="N610">
        <v>4.67</v>
      </c>
      <c r="O610" t="s">
        <v>2383</v>
      </c>
      <c r="P610" s="36">
        <f>IF(E610&lt;'Parameters for scoring'!O$9,1,0)+IF(E610&lt;'Parameters for scoring'!O$11,-1,0)+IF(E610&lt;'Parameters for scoring'!O$8,1,0)+IF(E610&lt;'Parameters for scoring'!O$12,-1,0)+IF(E610&lt;'Parameters for scoring'!O$7,1,0)+IF(E610&lt;'Parameters for scoring'!O$13,-2,0)+IF(E610&gt;'Parameters for scoring'!O$7,-1,0)</f>
        <v>3</v>
      </c>
      <c r="Q610" s="36">
        <f>IF(F610&lt;'Parameters for scoring'!P$9,1,0)+IF(F610&lt;'Parameters for scoring'!P$11,-1,0)+IF(F610&lt;'Parameters for scoring'!P$8,1,0)+IF(F610&lt;'Parameters for scoring'!P$12,-1,0)+IF(F610&lt;'Parameters for scoring'!P$7,1,0)+IF(F610&lt;'Parameters for scoring'!P$12,-2,0)+IF(F610&gt;'Parameters for scoring'!P$7,-1,0)</f>
        <v>-1</v>
      </c>
      <c r="R610" s="36">
        <f>IF(G610='Parameters for scoring'!$U$8,3,0)+IF(G610='Parameters for scoring'!$U$7,2,0)+IF(G610='Parameters for scoring'!$U$10, 1,0)+IF(G610='Parameters for scoring'!$U$9,2,0)+IF(G610='Parameters for scoring'!$U$6,1,0)+IF(G610&gt;'Parameters for scoring'!$U$6,-1,0)+IF(G610&lt;'[1]Parameters for scoring'!$U$10,-1,0)</f>
        <v>2</v>
      </c>
      <c r="S610" s="36">
        <f>IF(H610='Parameters for scoring'!V$8,3,0)+IF(H610='Parameters for scoring'!V$7,2,0)+IF(H610='Parameters for scoring'!V$9,2,0)+IF(H610='Parameters for scoring'!V$6,1,0)+IF(H610='Parameters for scoring'!V$10,1,0)+IF(H610&gt;'Parameters for scoring'!V$6,-1,0)</f>
        <v>2</v>
      </c>
      <c r="T610" s="36">
        <f>IF(I610='Parameters for scoring'!W$8,3,0)+IF(I610='Parameters for scoring'!W$7,2,0)+IF(I610='Parameters for scoring'!W$6,1,0)+IF(I610&gt;'Parameters for scoring'!W$6,-1,0)</f>
        <v>1</v>
      </c>
      <c r="U610" s="36">
        <f>IF(J610&lt;'Parameters for scoring'!Q$9,1,0)+IF(J610&lt;'Parameters for scoring'!Q$11,-1,0)+IF(J610&lt;'Parameters for scoring'!Q$8,1,0)+IF(J610&lt;'Parameters for scoring'!Q$11,-1,0)+IF(J610&lt;'Parameters for scoring'!Q$7,1,0)+IF(J610&lt;'Parameters for scoring'!Q$11,-2,0)+IF(J610&gt;'Parameters for scoring'!Q$7,-1,0)</f>
        <v>3</v>
      </c>
      <c r="V610" s="36">
        <f>IF(K610=-1, 2,0)+IF(K610=0,3,0)+IF(K610=1, -2,0)+IF(K610&gt;1,-3,0)+IF(K610=-2, 1,0)+IF(K610&lt;-2, -1,0)</f>
        <v>-2</v>
      </c>
      <c r="W610" s="36">
        <f>IF(L610&lt;'Parameters for scoring'!R$9,1,0)+IF(L610&lt;'Parameters for scoring'!R$11,-1,0)+IF(L610&lt;'Parameters for scoring'!R$8,1,0)+IF(L610&lt;'Parameters for scoring'!R$12,-1,0)+IF(L610&lt;'Parameters for scoring'!R$7,1,0)+IF(L610&lt;'Parameters for scoring'!R$13,-2,0)+IF(L610&gt;'Parameters for scoring'!R$7,-1,0)</f>
        <v>3</v>
      </c>
      <c r="X610" s="36">
        <f>IF(M610&lt;'Parameters for scoring'!S$9,1,0)+IF(M610&lt;'Parameters for scoring'!S$11,-1,0)+IF(M610&lt;'Parameters for scoring'!S$8,1,0)+IF(M610&lt;'Parameters for scoring'!S$12,-1,0)+IF(M610&lt;'Parameters for scoring'!S$7,1,0)+IF(M610&lt;'Parameters for scoring'!S$13,-2,0)+IF(M610&gt;'Parameters for scoring'!S$7,-1,0)</f>
        <v>3</v>
      </c>
      <c r="Y610" s="36">
        <f>IF(N610&lt;'Parameters for scoring'!T$9,1,0)+IF(N610&lt;'Parameters for scoring'!T$11,-1,0)+IF(N610&lt;'Parameters for scoring'!T$8,1,0)+IF(N610&lt;'Parameters for scoring'!T$12,-1,0)+IF(N610&lt;'Parameters for scoring'!T$7,1,0)+IF(N610&lt;'Parameters for scoring'!T$13,-2,0)+IF(N610&gt;'Parameters for scoring'!T$7,-1,0)</f>
        <v>2</v>
      </c>
      <c r="Z610" s="36">
        <f>SUM(P610:U610)/2+V610+SUM(W610:X610)/2+Y610</f>
        <v>8</v>
      </c>
      <c r="AA610" s="39" t="s">
        <v>57</v>
      </c>
    </row>
    <row r="611" spans="1:27" x14ac:dyDescent="0.25">
      <c r="A611" s="42" t="str">
        <f>HYPERLINK("Structures\MMV1014461.png","MMV1014461")</f>
        <v>MMV1014461</v>
      </c>
      <c r="B611" t="s">
        <v>2266</v>
      </c>
      <c r="C611" t="s">
        <v>2267</v>
      </c>
      <c r="D611" t="s">
        <v>2268</v>
      </c>
      <c r="E611">
        <v>381.47899999999998</v>
      </c>
      <c r="F611" s="41">
        <v>0.68965517241379315</v>
      </c>
      <c r="G611">
        <v>2</v>
      </c>
      <c r="H611">
        <v>2</v>
      </c>
      <c r="I611">
        <v>1</v>
      </c>
      <c r="J611">
        <v>37.69</v>
      </c>
      <c r="K611">
        <v>1</v>
      </c>
      <c r="L611">
        <v>3.62</v>
      </c>
      <c r="M611">
        <v>-4.58</v>
      </c>
      <c r="N611">
        <v>5.0599999999999996</v>
      </c>
      <c r="O611" t="s">
        <v>2265</v>
      </c>
      <c r="P611" s="36">
        <f>IF(E611&lt;'Parameters for scoring'!O$9,1,0)+IF(E611&lt;'Parameters for scoring'!O$11,-1,0)+IF(E611&lt;'Parameters for scoring'!O$8,1,0)+IF(E611&lt;'Parameters for scoring'!O$12,-1,0)+IF(E611&lt;'Parameters for scoring'!O$7,1,0)+IF(E611&lt;'Parameters for scoring'!O$13,-2,0)+IF(E611&gt;'Parameters for scoring'!O$7,-1,0)</f>
        <v>3</v>
      </c>
      <c r="Q611" s="36">
        <f>IF(F611&lt;'Parameters for scoring'!P$9,1,0)+IF(F611&lt;'Parameters for scoring'!P$11,-1,0)+IF(F611&lt;'Parameters for scoring'!P$8,1,0)+IF(F611&lt;'Parameters for scoring'!P$12,-1,0)+IF(F611&lt;'Parameters for scoring'!P$7,1,0)+IF(F611&lt;'Parameters for scoring'!P$12,-2,0)+IF(F611&gt;'Parameters for scoring'!P$7,-1,0)</f>
        <v>-1</v>
      </c>
      <c r="R611" s="36">
        <f>IF(G611='Parameters for scoring'!$U$8,3,0)+IF(G611='Parameters for scoring'!$U$7,2,0)+IF(G611='Parameters for scoring'!$U$10, 1,0)+IF(G611='Parameters for scoring'!$U$9,2,0)+IF(G611='Parameters for scoring'!$U$6,1,0)+IF(G611&gt;'Parameters for scoring'!$U$6,-1,0)+IF(G611&lt;'[1]Parameters for scoring'!$U$10,-1,0)</f>
        <v>-1</v>
      </c>
      <c r="S611" s="36">
        <f>IF(H611='Parameters for scoring'!V$8,3,0)+IF(H611='Parameters for scoring'!V$7,2,0)+IF(H611='Parameters for scoring'!V$9,2,0)+IF(H611='Parameters for scoring'!V$6,1,0)+IF(H611='Parameters for scoring'!V$10,1,0)+IF(H611&gt;'Parameters for scoring'!V$6,-1,0)</f>
        <v>3</v>
      </c>
      <c r="T611" s="36">
        <f>IF(I611='Parameters for scoring'!W$8,3,0)+IF(I611='Parameters for scoring'!W$7,2,0)+IF(I611='Parameters for scoring'!W$6,1,0)+IF(I611&gt;'Parameters for scoring'!W$6,-1,0)</f>
        <v>2</v>
      </c>
      <c r="U611" s="36">
        <f>IF(J611&lt;'Parameters for scoring'!Q$9,1,0)+IF(J611&lt;'Parameters for scoring'!Q$11,-1,0)+IF(J611&lt;'Parameters for scoring'!Q$8,1,0)+IF(J611&lt;'Parameters for scoring'!Q$11,-1,0)+IF(J611&lt;'Parameters for scoring'!Q$7,1,0)+IF(J611&lt;'Parameters for scoring'!Q$11,-2,0)+IF(J611&gt;'Parameters for scoring'!Q$7,-1,0)</f>
        <v>3</v>
      </c>
      <c r="V611" s="36">
        <f>IF(K611=-1, 2,0)+IF(K611=0,3,0)+IF(K611=1, -2,0)+IF(K611&gt;1,-3,0)+IF(K611=-2, 1,0)+IF(K611&lt;-2, -1,0)</f>
        <v>-2</v>
      </c>
      <c r="W611" s="36">
        <f>IF(L611&lt;'Parameters for scoring'!R$9,1,0)+IF(L611&lt;'Parameters for scoring'!R$11,-1,0)+IF(L611&lt;'Parameters for scoring'!R$8,1,0)+IF(L611&lt;'Parameters for scoring'!R$12,-1,0)+IF(L611&lt;'Parameters for scoring'!R$7,1,0)+IF(L611&lt;'Parameters for scoring'!R$13,-2,0)+IF(L611&gt;'Parameters for scoring'!R$7,-1,0)</f>
        <v>3</v>
      </c>
      <c r="X611" s="36">
        <f>IF(M611&lt;'Parameters for scoring'!S$9,1,0)+IF(M611&lt;'Parameters for scoring'!S$11,-1,0)+IF(M611&lt;'Parameters for scoring'!S$8,1,0)+IF(M611&lt;'Parameters for scoring'!S$12,-1,0)+IF(M611&lt;'Parameters for scoring'!S$7,1,0)+IF(M611&lt;'Parameters for scoring'!S$13,-2,0)+IF(M611&gt;'Parameters for scoring'!S$7,-1,0)</f>
        <v>3</v>
      </c>
      <c r="Y611" s="36">
        <f>IF(N611&lt;'Parameters for scoring'!T$9,1,0)+IF(N611&lt;'Parameters for scoring'!T$11,-1,0)+IF(N611&lt;'Parameters for scoring'!T$8,1,0)+IF(N611&lt;'Parameters for scoring'!T$12,-1,0)+IF(N611&lt;'Parameters for scoring'!T$7,1,0)+IF(N611&lt;'Parameters for scoring'!T$13,-2,0)+IF(N611&gt;'Parameters for scoring'!T$7,-1,0)</f>
        <v>2</v>
      </c>
      <c r="Z611" s="36">
        <f>SUM(P611:U611)/2+V611+SUM(W611:X611)/2+Y611</f>
        <v>7.5</v>
      </c>
      <c r="AA611" s="39" t="s">
        <v>57</v>
      </c>
    </row>
    <row r="612" spans="1:27" x14ac:dyDescent="0.25">
      <c r="A612" s="42" t="str">
        <f>HYPERLINK("Structures\MMV1103291.png","MMV1103291")</f>
        <v>MMV1103291</v>
      </c>
      <c r="B612" t="s">
        <v>2321</v>
      </c>
      <c r="C612" t="s">
        <v>2322</v>
      </c>
      <c r="D612" t="s">
        <v>2323</v>
      </c>
      <c r="E612">
        <v>365.44099999999997</v>
      </c>
      <c r="F612" s="41">
        <v>0.62962962962962965</v>
      </c>
      <c r="G612">
        <v>4</v>
      </c>
      <c r="H612">
        <v>6</v>
      </c>
      <c r="I612">
        <v>2</v>
      </c>
      <c r="J612">
        <v>98.45</v>
      </c>
      <c r="K612">
        <v>1</v>
      </c>
      <c r="L612">
        <v>2.57</v>
      </c>
      <c r="M612">
        <v>-3.13</v>
      </c>
      <c r="N612">
        <v>3.27</v>
      </c>
      <c r="O612" t="s">
        <v>2320</v>
      </c>
      <c r="P612" s="36">
        <f>IF(E612&lt;'Parameters for scoring'!O$9,1,0)+IF(E612&lt;'Parameters for scoring'!O$11,-1,0)+IF(E612&lt;'Parameters for scoring'!O$8,1,0)+IF(E612&lt;'Parameters for scoring'!O$12,-1,0)+IF(E612&lt;'Parameters for scoring'!O$7,1,0)+IF(E612&lt;'Parameters for scoring'!O$13,-2,0)+IF(E612&gt;'Parameters for scoring'!O$7,-1,0)</f>
        <v>3</v>
      </c>
      <c r="Q612" s="36">
        <f>IF(F612&lt;'Parameters for scoring'!P$9,1,0)+IF(F612&lt;'Parameters for scoring'!P$11,-1,0)+IF(F612&lt;'Parameters for scoring'!P$8,1,0)+IF(F612&lt;'Parameters for scoring'!P$12,-1,0)+IF(F612&lt;'Parameters for scoring'!P$7,1,0)+IF(F612&lt;'Parameters for scoring'!P$12,-2,0)+IF(F612&gt;'Parameters for scoring'!P$7,-1,0)</f>
        <v>-1</v>
      </c>
      <c r="R612" s="36">
        <f>IF(G612='Parameters for scoring'!$U$8,3,0)+IF(G612='Parameters for scoring'!$U$7,2,0)+IF(G612='Parameters for scoring'!$U$10, 1,0)+IF(G612='Parameters for scoring'!$U$9,2,0)+IF(G612='Parameters for scoring'!$U$6,1,0)+IF(G612&gt;'Parameters for scoring'!$U$6,-1,0)+IF(G612&lt;'[1]Parameters for scoring'!$U$10,-1,0)</f>
        <v>2</v>
      </c>
      <c r="S612" s="36">
        <f>IF(H612='Parameters for scoring'!V$8,3,0)+IF(H612='Parameters for scoring'!V$7,2,0)+IF(H612='Parameters for scoring'!V$9,2,0)+IF(H612='Parameters for scoring'!V$6,1,0)+IF(H612='Parameters for scoring'!V$10,1,0)+IF(H612&gt;'Parameters for scoring'!V$6,-1,0)</f>
        <v>-1</v>
      </c>
      <c r="T612" s="36">
        <f>IF(I612='Parameters for scoring'!W$8,3,0)+IF(I612='Parameters for scoring'!W$7,2,0)+IF(I612='Parameters for scoring'!W$6,1,0)+IF(I612&gt;'Parameters for scoring'!W$6,-1,0)</f>
        <v>1</v>
      </c>
      <c r="U612" s="36">
        <f>IF(J612&lt;'Parameters for scoring'!Q$9,1,0)+IF(J612&lt;'Parameters for scoring'!Q$11,-1,0)+IF(J612&lt;'Parameters for scoring'!Q$8,1,0)+IF(J612&lt;'Parameters for scoring'!Q$11,-1,0)+IF(J612&lt;'Parameters for scoring'!Q$7,1,0)+IF(J612&lt;'Parameters for scoring'!Q$11,-2,0)+IF(J612&gt;'Parameters for scoring'!Q$7,-1,0)</f>
        <v>3</v>
      </c>
      <c r="V612" s="36">
        <f>IF(K612=-1, 2,0)+IF(K612=0,3,0)+IF(K612=1, -2,0)+IF(K612&gt;1,-3,0)+IF(K612=-2, 1,0)+IF(K612&lt;-2, -1,0)</f>
        <v>-2</v>
      </c>
      <c r="W612" s="36">
        <f>IF(L612&lt;'Parameters for scoring'!R$9,1,0)+IF(L612&lt;'Parameters for scoring'!R$11,-1,0)+IF(L612&lt;'Parameters for scoring'!R$8,1,0)+IF(L612&lt;'Parameters for scoring'!R$12,-1,0)+IF(L612&lt;'Parameters for scoring'!R$7,1,0)+IF(L612&lt;'Parameters for scoring'!R$13,-2,0)+IF(L612&gt;'Parameters for scoring'!R$7,-1,0)</f>
        <v>3</v>
      </c>
      <c r="X612" s="36">
        <f>IF(M612&lt;'Parameters for scoring'!S$9,1,0)+IF(M612&lt;'Parameters for scoring'!S$11,-1,0)+IF(M612&lt;'Parameters for scoring'!S$8,1,0)+IF(M612&lt;'Parameters for scoring'!S$12,-1,0)+IF(M612&lt;'Parameters for scoring'!S$7,1,0)+IF(M612&lt;'Parameters for scoring'!S$13,-2,0)+IF(M612&gt;'Parameters for scoring'!S$7,-1,0)</f>
        <v>3</v>
      </c>
      <c r="Y612" s="36">
        <f>IF(N612&lt;'Parameters for scoring'!T$9,1,0)+IF(N612&lt;'Parameters for scoring'!T$11,-1,0)+IF(N612&lt;'Parameters for scoring'!T$8,1,0)+IF(N612&lt;'Parameters for scoring'!T$12,-1,0)+IF(N612&lt;'Parameters for scoring'!T$7,1,0)+IF(N612&lt;'Parameters for scoring'!T$13,-2,0)+IF(N612&gt;'Parameters for scoring'!T$7,-1,0)</f>
        <v>3</v>
      </c>
      <c r="Z612" s="36">
        <f>SUM(P612:U612)/2+V612+SUM(W612:X612)/2+Y612</f>
        <v>7.5</v>
      </c>
      <c r="AA612" s="39" t="s">
        <v>57</v>
      </c>
    </row>
    <row r="613" spans="1:27" x14ac:dyDescent="0.25">
      <c r="A613" s="42" t="str">
        <f>HYPERLINK("Structures\MMV1434096.png","MMV1434096")</f>
        <v>MMV1434096</v>
      </c>
      <c r="B613" t="s">
        <v>2341</v>
      </c>
      <c r="C613" t="s">
        <v>2342</v>
      </c>
      <c r="D613" t="s">
        <v>2343</v>
      </c>
      <c r="E613">
        <v>359.35599999999999</v>
      </c>
      <c r="F613" s="17">
        <v>0.61538461538461542</v>
      </c>
      <c r="G613">
        <v>3</v>
      </c>
      <c r="H613">
        <v>4</v>
      </c>
      <c r="I613">
        <v>1</v>
      </c>
      <c r="J613">
        <v>46.4</v>
      </c>
      <c r="K613">
        <v>1</v>
      </c>
      <c r="L613">
        <v>3.57</v>
      </c>
      <c r="M613">
        <v>-2.68</v>
      </c>
      <c r="N613">
        <v>4.43</v>
      </c>
      <c r="O613" t="s">
        <v>2340</v>
      </c>
      <c r="P613" s="36">
        <f>IF(E613&lt;'Parameters for scoring'!O$9,1,0)+IF(E613&lt;'Parameters for scoring'!O$11,-1,0)+IF(E613&lt;'Parameters for scoring'!O$8,1,0)+IF(E613&lt;'Parameters for scoring'!O$12,-1,0)+IF(E613&lt;'Parameters for scoring'!O$7,1,0)+IF(E613&lt;'Parameters for scoring'!O$13,-2,0)+IF(E613&gt;'Parameters for scoring'!O$7,-1,0)</f>
        <v>3</v>
      </c>
      <c r="Q613" s="36">
        <f>IF(F613&lt;'Parameters for scoring'!P$9,1,0)+IF(F613&lt;'Parameters for scoring'!P$11,-1,0)+IF(F613&lt;'Parameters for scoring'!P$8,1,0)+IF(F613&lt;'Parameters for scoring'!P$12,-1,0)+IF(F613&lt;'Parameters for scoring'!P$7,1,0)+IF(F613&lt;'Parameters for scoring'!P$12,-2,0)+IF(F613&gt;'Parameters for scoring'!P$7,-1,0)</f>
        <v>-1</v>
      </c>
      <c r="R613" s="36">
        <f>IF(G613='Parameters for scoring'!$U$8,3,0)+IF(G613='Parameters for scoring'!$U$7,2,0)+IF(G613='Parameters for scoring'!$U$10, 1,0)+IF(G613='Parameters for scoring'!$U$9,2,0)+IF(G613='Parameters for scoring'!$U$6,1,0)+IF(G613&gt;'Parameters for scoring'!$U$6,-1,0)+IF(G613&lt;'[1]Parameters for scoring'!$U$10,-1,0)</f>
        <v>1</v>
      </c>
      <c r="S613" s="36">
        <f>IF(H613='Parameters for scoring'!V$8,3,0)+IF(H613='Parameters for scoring'!V$7,2,0)+IF(H613='Parameters for scoring'!V$9,2,0)+IF(H613='Parameters for scoring'!V$6,1,0)+IF(H613='Parameters for scoring'!V$10,1,0)+IF(H613&gt;'Parameters for scoring'!V$6,-1,0)</f>
        <v>1</v>
      </c>
      <c r="T613" s="36">
        <f>IF(I613='Parameters for scoring'!W$8,3,0)+IF(I613='Parameters for scoring'!W$7,2,0)+IF(I613='Parameters for scoring'!W$6,1,0)+IF(I613&gt;'Parameters for scoring'!W$6,-1,0)</f>
        <v>2</v>
      </c>
      <c r="U613" s="36">
        <f>IF(J613&lt;'Parameters for scoring'!Q$9,1,0)+IF(J613&lt;'Parameters for scoring'!Q$11,-1,0)+IF(J613&lt;'Parameters for scoring'!Q$8,1,0)+IF(J613&lt;'Parameters for scoring'!Q$11,-1,0)+IF(J613&lt;'Parameters for scoring'!Q$7,1,0)+IF(J613&lt;'Parameters for scoring'!Q$11,-2,0)+IF(J613&gt;'Parameters for scoring'!Q$7,-1,0)</f>
        <v>3</v>
      </c>
      <c r="V613" s="36">
        <f>IF(K613=-1, 2,0)+IF(K613=0,3,0)+IF(K613=1, -2,0)+IF(K613&gt;1,-3,0)+IF(K613=-2, 1,0)+IF(K613&lt;-2, -1,0)</f>
        <v>-2</v>
      </c>
      <c r="W613" s="36">
        <f>IF(L613&lt;'Parameters for scoring'!R$9,1,0)+IF(L613&lt;'Parameters for scoring'!R$11,-1,0)+IF(L613&lt;'Parameters for scoring'!R$8,1,0)+IF(L613&lt;'Parameters for scoring'!R$12,-1,0)+IF(L613&lt;'Parameters for scoring'!R$7,1,0)+IF(L613&lt;'Parameters for scoring'!R$13,-2,0)+IF(L613&gt;'Parameters for scoring'!R$7,-1,0)</f>
        <v>3</v>
      </c>
      <c r="X613" s="36">
        <f>IF(M613&lt;'Parameters for scoring'!S$9,1,0)+IF(M613&lt;'Parameters for scoring'!S$11,-1,0)+IF(M613&lt;'Parameters for scoring'!S$8,1,0)+IF(M613&lt;'Parameters for scoring'!S$12,-1,0)+IF(M613&lt;'Parameters for scoring'!S$7,1,0)+IF(M613&lt;'Parameters for scoring'!S$13,-2,0)+IF(M613&gt;'Parameters for scoring'!S$7,-1,0)</f>
        <v>3</v>
      </c>
      <c r="Y613" s="36">
        <f>IF(N613&lt;'Parameters for scoring'!T$9,1,0)+IF(N613&lt;'Parameters for scoring'!T$11,-1,0)+IF(N613&lt;'Parameters for scoring'!T$8,1,0)+IF(N613&lt;'Parameters for scoring'!T$12,-1,0)+IF(N613&lt;'Parameters for scoring'!T$7,1,0)+IF(N613&lt;'Parameters for scoring'!T$13,-2,0)+IF(N613&gt;'Parameters for scoring'!T$7,-1,0)</f>
        <v>2</v>
      </c>
      <c r="Z613" s="36">
        <f>SUM(P613:U613)/2+V613+SUM(W613:X613)/2+Y613</f>
        <v>7.5</v>
      </c>
      <c r="AA613" s="39" t="s">
        <v>57</v>
      </c>
    </row>
    <row r="614" spans="1:27" x14ac:dyDescent="0.25">
      <c r="A614" s="42" t="str">
        <f>HYPERLINK("Structures\MMV1047377.png","MMV1047377")</f>
        <v>MMV1047377</v>
      </c>
      <c r="B614" t="s">
        <v>2364</v>
      </c>
      <c r="C614" t="s">
        <v>2365</v>
      </c>
      <c r="D614" t="s">
        <v>2366</v>
      </c>
      <c r="E614">
        <v>380.51</v>
      </c>
      <c r="F614" s="41">
        <v>0.62962962962962965</v>
      </c>
      <c r="G614">
        <v>8</v>
      </c>
      <c r="H614">
        <v>1</v>
      </c>
      <c r="I614">
        <v>2</v>
      </c>
      <c r="J614">
        <v>46.68</v>
      </c>
      <c r="K614">
        <v>1</v>
      </c>
      <c r="L614">
        <v>3.94</v>
      </c>
      <c r="M614">
        <v>-4.54</v>
      </c>
      <c r="N614">
        <v>4.13</v>
      </c>
      <c r="O614" t="s">
        <v>2363</v>
      </c>
      <c r="P614" s="36">
        <f>IF(E614&lt;'Parameters for scoring'!O$9,1,0)+IF(E614&lt;'Parameters for scoring'!O$11,-1,0)+IF(E614&lt;'Parameters for scoring'!O$8,1,0)+IF(E614&lt;'Parameters for scoring'!O$12,-1,0)+IF(E614&lt;'Parameters for scoring'!O$7,1,0)+IF(E614&lt;'Parameters for scoring'!O$13,-2,0)+IF(E614&gt;'Parameters for scoring'!O$7,-1,0)</f>
        <v>3</v>
      </c>
      <c r="Q614" s="36">
        <f>IF(F614&lt;'Parameters for scoring'!P$9,1,0)+IF(F614&lt;'Parameters for scoring'!P$11,-1,0)+IF(F614&lt;'Parameters for scoring'!P$8,1,0)+IF(F614&lt;'Parameters for scoring'!P$12,-1,0)+IF(F614&lt;'Parameters for scoring'!P$7,1,0)+IF(F614&lt;'Parameters for scoring'!P$12,-2,0)+IF(F614&gt;'Parameters for scoring'!P$7,-1,0)</f>
        <v>-1</v>
      </c>
      <c r="R614" s="36">
        <f>IF(G614='Parameters for scoring'!$U$8,3,0)+IF(G614='Parameters for scoring'!$U$7,2,0)+IF(G614='Parameters for scoring'!$U$10, 1,0)+IF(G614='Parameters for scoring'!$U$9,2,0)+IF(G614='Parameters for scoring'!$U$6,1,0)+IF(G614&gt;'Parameters for scoring'!$U$6,-1,0)+IF(G614&lt;'[1]Parameters for scoring'!$U$10,-1,0)</f>
        <v>-1</v>
      </c>
      <c r="S614" s="36">
        <f>IF(H614='Parameters for scoring'!V$8,3,0)+IF(H614='Parameters for scoring'!V$7,2,0)+IF(H614='Parameters for scoring'!V$9,2,0)+IF(H614='Parameters for scoring'!V$6,1,0)+IF(H614='Parameters for scoring'!V$10,1,0)+IF(H614&gt;'Parameters for scoring'!V$6,-1,0)</f>
        <v>2</v>
      </c>
      <c r="T614" s="36">
        <f>IF(I614='Parameters for scoring'!W$8,3,0)+IF(I614='Parameters for scoring'!W$7,2,0)+IF(I614='Parameters for scoring'!W$6,1,0)+IF(I614&gt;'Parameters for scoring'!W$6,-1,0)</f>
        <v>1</v>
      </c>
      <c r="U614" s="36">
        <f>IF(J614&lt;'Parameters for scoring'!Q$9,1,0)+IF(J614&lt;'Parameters for scoring'!Q$11,-1,0)+IF(J614&lt;'Parameters for scoring'!Q$8,1,0)+IF(J614&lt;'Parameters for scoring'!Q$11,-1,0)+IF(J614&lt;'Parameters for scoring'!Q$7,1,0)+IF(J614&lt;'Parameters for scoring'!Q$11,-2,0)+IF(J614&gt;'Parameters for scoring'!Q$7,-1,0)</f>
        <v>3</v>
      </c>
      <c r="V614" s="36">
        <f>IF(K614=-1, 2,0)+IF(K614=0,3,0)+IF(K614=1, -2,0)+IF(K614&gt;1,-3,0)+IF(K614=-2, 1,0)+IF(K614&lt;-2, -1,0)</f>
        <v>-2</v>
      </c>
      <c r="W614" s="36">
        <f>IF(L614&lt;'Parameters for scoring'!R$9,1,0)+IF(L614&lt;'Parameters for scoring'!R$11,-1,0)+IF(L614&lt;'Parameters for scoring'!R$8,1,0)+IF(L614&lt;'Parameters for scoring'!R$12,-1,0)+IF(L614&lt;'Parameters for scoring'!R$7,1,0)+IF(L614&lt;'Parameters for scoring'!R$13,-2,0)+IF(L614&gt;'Parameters for scoring'!R$7,-1,0)</f>
        <v>3</v>
      </c>
      <c r="X614" s="36">
        <f>IF(M614&lt;'Parameters for scoring'!S$9,1,0)+IF(M614&lt;'Parameters for scoring'!S$11,-1,0)+IF(M614&lt;'Parameters for scoring'!S$8,1,0)+IF(M614&lt;'Parameters for scoring'!S$12,-1,0)+IF(M614&lt;'Parameters for scoring'!S$7,1,0)+IF(M614&lt;'Parameters for scoring'!S$13,-2,0)+IF(M614&gt;'Parameters for scoring'!S$7,-1,0)</f>
        <v>3</v>
      </c>
      <c r="Y614" s="36">
        <f>IF(N614&lt;'Parameters for scoring'!T$9,1,0)+IF(N614&lt;'Parameters for scoring'!T$11,-1,0)+IF(N614&lt;'Parameters for scoring'!T$8,1,0)+IF(N614&lt;'Parameters for scoring'!T$12,-1,0)+IF(N614&lt;'Parameters for scoring'!T$7,1,0)+IF(N614&lt;'Parameters for scoring'!T$13,-2,0)+IF(N614&gt;'Parameters for scoring'!T$7,-1,0)</f>
        <v>3</v>
      </c>
      <c r="Z614" s="36">
        <f>SUM(P614:U614)/2+V614+SUM(W614:X614)/2+Y614</f>
        <v>7.5</v>
      </c>
      <c r="AA614" s="39" t="s">
        <v>57</v>
      </c>
    </row>
    <row r="615" spans="1:27" x14ac:dyDescent="0.25">
      <c r="A615" s="42" t="str">
        <f>HYPERLINK("Structures\MMV1263690.png","MMV1263690")</f>
        <v>MMV1263690</v>
      </c>
      <c r="B615" t="s">
        <v>2412</v>
      </c>
      <c r="C615" t="s">
        <v>2413</v>
      </c>
      <c r="D615" t="s">
        <v>2414</v>
      </c>
      <c r="E615">
        <v>385.5</v>
      </c>
      <c r="F615" s="41">
        <v>0.61538461538461542</v>
      </c>
      <c r="G615">
        <v>7</v>
      </c>
      <c r="H615">
        <v>2</v>
      </c>
      <c r="I615">
        <v>3</v>
      </c>
      <c r="J615">
        <v>88.8</v>
      </c>
      <c r="K615">
        <v>1</v>
      </c>
      <c r="L615">
        <v>3.87</v>
      </c>
      <c r="M615">
        <v>-5.3</v>
      </c>
      <c r="N615">
        <v>4.0999999999999996</v>
      </c>
      <c r="O615" t="s">
        <v>2411</v>
      </c>
      <c r="P615" s="36">
        <f>IF(E615&lt;'Parameters for scoring'!O$9,1,0)+IF(E615&lt;'Parameters for scoring'!O$11,-1,0)+IF(E615&lt;'Parameters for scoring'!O$8,1,0)+IF(E615&lt;'Parameters for scoring'!O$12,-1,0)+IF(E615&lt;'Parameters for scoring'!O$7,1,0)+IF(E615&lt;'Parameters for scoring'!O$13,-2,0)+IF(E615&gt;'Parameters for scoring'!O$7,-1,0)</f>
        <v>3</v>
      </c>
      <c r="Q615" s="36">
        <f>IF(F615&lt;'Parameters for scoring'!P$9,1,0)+IF(F615&lt;'Parameters for scoring'!P$11,-1,0)+IF(F615&lt;'Parameters for scoring'!P$8,1,0)+IF(F615&lt;'Parameters for scoring'!P$12,-1,0)+IF(F615&lt;'Parameters for scoring'!P$7,1,0)+IF(F615&lt;'Parameters for scoring'!P$12,-2,0)+IF(F615&gt;'Parameters for scoring'!P$7,-1,0)</f>
        <v>-1</v>
      </c>
      <c r="R615" s="36">
        <f>IF(G615='Parameters for scoring'!$U$8,3,0)+IF(G615='Parameters for scoring'!$U$7,2,0)+IF(G615='Parameters for scoring'!$U$10, 1,0)+IF(G615='Parameters for scoring'!$U$9,2,0)+IF(G615='Parameters for scoring'!$U$6,1,0)+IF(G615&gt;'Parameters for scoring'!$U$6,-1,0)+IF(G615&lt;'[1]Parameters for scoring'!$U$10,-1,0)</f>
        <v>1</v>
      </c>
      <c r="S615" s="36">
        <f>IF(H615='Parameters for scoring'!V$8,3,0)+IF(H615='Parameters for scoring'!V$7,2,0)+IF(H615='Parameters for scoring'!V$9,2,0)+IF(H615='Parameters for scoring'!V$6,1,0)+IF(H615='Parameters for scoring'!V$10,1,0)+IF(H615&gt;'Parameters for scoring'!V$6,-1,0)</f>
        <v>3</v>
      </c>
      <c r="T615" s="36">
        <f>IF(I615='Parameters for scoring'!W$8,3,0)+IF(I615='Parameters for scoring'!W$7,2,0)+IF(I615='Parameters for scoring'!W$6,1,0)+IF(I615&gt;'Parameters for scoring'!W$6,-1,0)</f>
        <v>-1</v>
      </c>
      <c r="U615" s="36">
        <f>IF(J615&lt;'Parameters for scoring'!Q$9,1,0)+IF(J615&lt;'Parameters for scoring'!Q$11,-1,0)+IF(J615&lt;'Parameters for scoring'!Q$8,1,0)+IF(J615&lt;'Parameters for scoring'!Q$11,-1,0)+IF(J615&lt;'Parameters for scoring'!Q$7,1,0)+IF(J615&lt;'Parameters for scoring'!Q$11,-2,0)+IF(J615&gt;'Parameters for scoring'!Q$7,-1,0)</f>
        <v>3</v>
      </c>
      <c r="V615" s="36">
        <f>IF(K615=-1, 2,0)+IF(K615=0,3,0)+IF(K615=1, -2,0)+IF(K615&gt;1,-3,0)+IF(K615=-2, 1,0)+IF(K615&lt;-2, -1,0)</f>
        <v>-2</v>
      </c>
      <c r="W615" s="36">
        <f>IF(L615&lt;'Parameters for scoring'!R$9,1,0)+IF(L615&lt;'Parameters for scoring'!R$11,-1,0)+IF(L615&lt;'Parameters for scoring'!R$8,1,0)+IF(L615&lt;'Parameters for scoring'!R$12,-1,0)+IF(L615&lt;'Parameters for scoring'!R$7,1,0)+IF(L615&lt;'Parameters for scoring'!R$13,-2,0)+IF(L615&gt;'Parameters for scoring'!R$7,-1,0)</f>
        <v>3</v>
      </c>
      <c r="X615" s="36">
        <f>IF(M615&lt;'Parameters for scoring'!S$9,1,0)+IF(M615&lt;'Parameters for scoring'!S$11,-1,0)+IF(M615&lt;'Parameters for scoring'!S$8,1,0)+IF(M615&lt;'Parameters for scoring'!S$12,-1,0)+IF(M615&lt;'Parameters for scoring'!S$7,1,0)+IF(M615&lt;'Parameters for scoring'!S$13,-2,0)+IF(M615&gt;'Parameters for scoring'!S$7,-1,0)</f>
        <v>2</v>
      </c>
      <c r="Y615" s="36">
        <f>IF(N615&lt;'Parameters for scoring'!T$9,1,0)+IF(N615&lt;'Parameters for scoring'!T$11,-1,0)+IF(N615&lt;'Parameters for scoring'!T$8,1,0)+IF(N615&lt;'Parameters for scoring'!T$12,-1,0)+IF(N615&lt;'Parameters for scoring'!T$7,1,0)+IF(N615&lt;'Parameters for scoring'!T$13,-2,0)+IF(N615&gt;'Parameters for scoring'!T$7,-1,0)</f>
        <v>3</v>
      </c>
      <c r="Z615" s="36">
        <f>SUM(P615:U615)/2+V615+SUM(W615:X615)/2+Y615</f>
        <v>7.5</v>
      </c>
      <c r="AA615" s="39" t="s">
        <v>57</v>
      </c>
    </row>
    <row r="616" spans="1:27" x14ac:dyDescent="0.25">
      <c r="A616" s="42" t="str">
        <f>HYPERLINK("Structures\MMV1482580.png","MMV1482580")</f>
        <v>MMV1482580</v>
      </c>
      <c r="B616" t="s">
        <v>2420</v>
      </c>
      <c r="C616" t="s">
        <v>2421</v>
      </c>
      <c r="D616" t="s">
        <v>2422</v>
      </c>
      <c r="E616">
        <v>378.48</v>
      </c>
      <c r="F616" s="17">
        <v>0.6428571428571429</v>
      </c>
      <c r="G616">
        <v>7</v>
      </c>
      <c r="H616">
        <v>4</v>
      </c>
      <c r="I616">
        <v>1</v>
      </c>
      <c r="J616">
        <v>61.68</v>
      </c>
      <c r="K616">
        <v>1</v>
      </c>
      <c r="L616">
        <v>1.26</v>
      </c>
      <c r="M616">
        <v>-1.19</v>
      </c>
      <c r="N616">
        <v>3.51</v>
      </c>
      <c r="O616" t="s">
        <v>2419</v>
      </c>
      <c r="P616" s="36">
        <f>IF(E616&lt;'Parameters for scoring'!O$9,1,0)+IF(E616&lt;'Parameters for scoring'!O$11,-1,0)+IF(E616&lt;'Parameters for scoring'!O$8,1,0)+IF(E616&lt;'Parameters for scoring'!O$12,-1,0)+IF(E616&lt;'Parameters for scoring'!O$7,1,0)+IF(E616&lt;'Parameters for scoring'!O$13,-2,0)+IF(E616&gt;'Parameters for scoring'!O$7,-1,0)</f>
        <v>3</v>
      </c>
      <c r="Q616" s="36">
        <f>IF(F616&lt;'Parameters for scoring'!P$9,1,0)+IF(F616&lt;'Parameters for scoring'!P$11,-1,0)+IF(F616&lt;'Parameters for scoring'!P$8,1,0)+IF(F616&lt;'Parameters for scoring'!P$12,-1,0)+IF(F616&lt;'Parameters for scoring'!P$7,1,0)+IF(F616&lt;'Parameters for scoring'!P$12,-2,0)+IF(F616&gt;'Parameters for scoring'!P$7,-1,0)</f>
        <v>-1</v>
      </c>
      <c r="R616" s="36">
        <f>IF(G616='Parameters for scoring'!$U$8,3,0)+IF(G616='Parameters for scoring'!$U$7,2,0)+IF(G616='Parameters for scoring'!$U$10, 1,0)+IF(G616='Parameters for scoring'!$U$9,2,0)+IF(G616='Parameters for scoring'!$U$6,1,0)+IF(G616&gt;'Parameters for scoring'!$U$6,-1,0)+IF(G616&lt;'[1]Parameters for scoring'!$U$10,-1,0)</f>
        <v>1</v>
      </c>
      <c r="S616" s="36">
        <f>IF(H616='Parameters for scoring'!V$8,3,0)+IF(H616='Parameters for scoring'!V$7,2,0)+IF(H616='Parameters for scoring'!V$9,2,0)+IF(H616='Parameters for scoring'!V$6,1,0)+IF(H616='Parameters for scoring'!V$10,1,0)+IF(H616&gt;'Parameters for scoring'!V$6,-1,0)</f>
        <v>1</v>
      </c>
      <c r="T616" s="36">
        <f>IF(I616='Parameters for scoring'!W$8,3,0)+IF(I616='Parameters for scoring'!W$7,2,0)+IF(I616='Parameters for scoring'!W$6,1,0)+IF(I616&gt;'Parameters for scoring'!W$6,-1,0)</f>
        <v>2</v>
      </c>
      <c r="U616" s="36">
        <f>IF(J616&lt;'Parameters for scoring'!Q$9,1,0)+IF(J616&lt;'Parameters for scoring'!Q$11,-1,0)+IF(J616&lt;'Parameters for scoring'!Q$8,1,0)+IF(J616&lt;'Parameters for scoring'!Q$11,-1,0)+IF(J616&lt;'Parameters for scoring'!Q$7,1,0)+IF(J616&lt;'Parameters for scoring'!Q$11,-2,0)+IF(J616&gt;'Parameters for scoring'!Q$7,-1,0)</f>
        <v>3</v>
      </c>
      <c r="V616" s="36">
        <f>IF(K616=-1, 2,0)+IF(K616=0,3,0)+IF(K616=1, -2,0)+IF(K616&gt;1,-3,0)+IF(K616=-2, 1,0)+IF(K616&lt;-2, -1,0)</f>
        <v>-2</v>
      </c>
      <c r="W616" s="36">
        <f>IF(L616&lt;'Parameters for scoring'!R$9,1,0)+IF(L616&lt;'Parameters for scoring'!R$11,-1,0)+IF(L616&lt;'Parameters for scoring'!R$8,1,0)+IF(L616&lt;'Parameters for scoring'!R$12,-1,0)+IF(L616&lt;'Parameters for scoring'!R$7,1,0)+IF(L616&lt;'Parameters for scoring'!R$13,-2,0)+IF(L616&gt;'Parameters for scoring'!R$7,-1,0)</f>
        <v>3</v>
      </c>
      <c r="X616" s="36">
        <f>IF(M616&lt;'Parameters for scoring'!S$9,1,0)+IF(M616&lt;'Parameters for scoring'!S$11,-1,0)+IF(M616&lt;'Parameters for scoring'!S$8,1,0)+IF(M616&lt;'Parameters for scoring'!S$12,-1,0)+IF(M616&lt;'Parameters for scoring'!S$7,1,0)+IF(M616&lt;'Parameters for scoring'!S$13,-2,0)+IF(M616&gt;'Parameters for scoring'!S$7,-1,0)</f>
        <v>1</v>
      </c>
      <c r="Y616" s="36">
        <f>IF(N616&lt;'Parameters for scoring'!T$9,1,0)+IF(N616&lt;'Parameters for scoring'!T$11,-1,0)+IF(N616&lt;'Parameters for scoring'!T$8,1,0)+IF(N616&lt;'Parameters for scoring'!T$12,-1,0)+IF(N616&lt;'Parameters for scoring'!T$7,1,0)+IF(N616&lt;'Parameters for scoring'!T$13,-2,0)+IF(N616&gt;'Parameters for scoring'!T$7,-1,0)</f>
        <v>3</v>
      </c>
      <c r="Z616" s="36">
        <f>SUM(P616:U616)/2+V616+SUM(W616:X616)/2+Y616</f>
        <v>7.5</v>
      </c>
      <c r="AA616" s="39" t="s">
        <v>57</v>
      </c>
    </row>
    <row r="617" spans="1:27" x14ac:dyDescent="0.25">
      <c r="A617" s="42" t="str">
        <f>HYPERLINK("Structures\MMV1510221.png","MMV1510221")</f>
        <v>MMV1510221</v>
      </c>
      <c r="B617" t="s">
        <v>2333</v>
      </c>
      <c r="C617" t="s">
        <v>2334</v>
      </c>
      <c r="D617" t="s">
        <v>2335</v>
      </c>
      <c r="E617">
        <v>231.08</v>
      </c>
      <c r="F617" s="17">
        <v>0.42857142857142855</v>
      </c>
      <c r="G617">
        <v>2</v>
      </c>
      <c r="H617">
        <v>3</v>
      </c>
      <c r="I617">
        <v>3</v>
      </c>
      <c r="J617">
        <v>76</v>
      </c>
      <c r="K617">
        <v>1</v>
      </c>
      <c r="L617">
        <v>1.34</v>
      </c>
      <c r="M617">
        <v>-2.57</v>
      </c>
      <c r="N617">
        <v>2.1800000000000002</v>
      </c>
      <c r="O617" t="s">
        <v>2332</v>
      </c>
      <c r="P617" s="36">
        <f>IF(E617&lt;'Parameters for scoring'!O$9,1,0)+IF(E617&lt;'Parameters for scoring'!O$11,-1,0)+IF(E617&lt;'Parameters for scoring'!O$8,1,0)+IF(E617&lt;'Parameters for scoring'!O$12,-1,0)+IF(E617&lt;'Parameters for scoring'!O$7,1,0)+IF(E617&lt;'Parameters for scoring'!O$13,-2,0)+IF(E617&gt;'Parameters for scoring'!O$7,-1,0)</f>
        <v>3</v>
      </c>
      <c r="Q617" s="36">
        <f>IF(F617&lt;'Parameters for scoring'!P$9,1,0)+IF(F617&lt;'Parameters for scoring'!P$11,-1,0)+IF(F617&lt;'Parameters for scoring'!P$8,1,0)+IF(F617&lt;'Parameters for scoring'!P$12,-1,0)+IF(F617&lt;'Parameters for scoring'!P$7,1,0)+IF(F617&lt;'Parameters for scoring'!P$12,-2,0)+IF(F617&gt;'Parameters for scoring'!P$7,-1,0)</f>
        <v>2</v>
      </c>
      <c r="R617" s="36">
        <f>IF(G617='Parameters for scoring'!$U$8,3,0)+IF(G617='Parameters for scoring'!$U$7,2,0)+IF(G617='Parameters for scoring'!$U$10, 1,0)+IF(G617='Parameters for scoring'!$U$9,2,0)+IF(G617='Parameters for scoring'!$U$6,1,0)+IF(G617&gt;'Parameters for scoring'!$U$6,-1,0)+IF(G617&lt;'[1]Parameters for scoring'!$U$10,-1,0)</f>
        <v>-1</v>
      </c>
      <c r="S617" s="36">
        <f>IF(H617='Parameters for scoring'!V$8,3,0)+IF(H617='Parameters for scoring'!V$7,2,0)+IF(H617='Parameters for scoring'!V$9,2,0)+IF(H617='Parameters for scoring'!V$6,1,0)+IF(H617='Parameters for scoring'!V$10,1,0)+IF(H617&gt;'Parameters for scoring'!V$6,-1,0)</f>
        <v>2</v>
      </c>
      <c r="T617" s="36">
        <f>IF(I617='Parameters for scoring'!W$8,3,0)+IF(I617='Parameters for scoring'!W$7,2,0)+IF(I617='Parameters for scoring'!W$6,1,0)+IF(I617&gt;'Parameters for scoring'!W$6,-1,0)</f>
        <v>-1</v>
      </c>
      <c r="U617" s="36">
        <f>IF(J617&lt;'Parameters for scoring'!Q$9,1,0)+IF(J617&lt;'Parameters for scoring'!Q$11,-1,0)+IF(J617&lt;'Parameters for scoring'!Q$8,1,0)+IF(J617&lt;'Parameters for scoring'!Q$11,-1,0)+IF(J617&lt;'Parameters for scoring'!Q$7,1,0)+IF(J617&lt;'Parameters for scoring'!Q$11,-2,0)+IF(J617&gt;'Parameters for scoring'!Q$7,-1,0)</f>
        <v>3</v>
      </c>
      <c r="V617" s="36">
        <f>IF(K617=-1, 2,0)+IF(K617=0,3,0)+IF(K617=1, -2,0)+IF(K617&gt;1,-3,0)+IF(K617=-2, 1,0)+IF(K617&lt;-2, -1,0)</f>
        <v>-2</v>
      </c>
      <c r="W617" s="36">
        <f>IF(L617&lt;'Parameters for scoring'!R$9,1,0)+IF(L617&lt;'Parameters for scoring'!R$11,-1,0)+IF(L617&lt;'Parameters for scoring'!R$8,1,0)+IF(L617&lt;'Parameters for scoring'!R$12,-1,0)+IF(L617&lt;'Parameters for scoring'!R$7,1,0)+IF(L617&lt;'Parameters for scoring'!R$13,-2,0)+IF(L617&gt;'Parameters for scoring'!R$7,-1,0)</f>
        <v>3</v>
      </c>
      <c r="X617" s="36">
        <f>IF(M617&lt;'Parameters for scoring'!S$9,1,0)+IF(M617&lt;'Parameters for scoring'!S$11,-1,0)+IF(M617&lt;'Parameters for scoring'!S$8,1,0)+IF(M617&lt;'Parameters for scoring'!S$12,-1,0)+IF(M617&lt;'Parameters for scoring'!S$7,1,0)+IF(M617&lt;'Parameters for scoring'!S$13,-2,0)+IF(M617&gt;'Parameters for scoring'!S$7,-1,0)</f>
        <v>2</v>
      </c>
      <c r="Y617" s="36">
        <f>IF(N617&lt;'Parameters for scoring'!T$9,1,0)+IF(N617&lt;'Parameters for scoring'!T$11,-1,0)+IF(N617&lt;'Parameters for scoring'!T$8,1,0)+IF(N617&lt;'Parameters for scoring'!T$12,-1,0)+IF(N617&lt;'Parameters for scoring'!T$7,1,0)+IF(N617&lt;'Parameters for scoring'!T$13,-2,0)+IF(N617&gt;'Parameters for scoring'!T$7,-1,0)</f>
        <v>3</v>
      </c>
      <c r="Z617" s="36">
        <f>SUM(P617:U617)/2+V617+SUM(W617:X617)/2+Y617</f>
        <v>7.5</v>
      </c>
      <c r="AA617" s="39" t="s">
        <v>57</v>
      </c>
    </row>
    <row r="618" spans="1:27" x14ac:dyDescent="0.25">
      <c r="A618" s="42" t="str">
        <f>HYPERLINK("Structures\MMV1010248.png","MMV1010248")</f>
        <v>MMV1010248</v>
      </c>
      <c r="B618" t="s">
        <v>2388</v>
      </c>
      <c r="C618" t="s">
        <v>2389</v>
      </c>
      <c r="D618" t="s">
        <v>2390</v>
      </c>
      <c r="E618">
        <v>346.4</v>
      </c>
      <c r="F618" s="41">
        <v>0.58333333333333337</v>
      </c>
      <c r="G618">
        <v>3</v>
      </c>
      <c r="H618">
        <v>2</v>
      </c>
      <c r="I618">
        <v>1</v>
      </c>
      <c r="J618">
        <v>26.61</v>
      </c>
      <c r="K618">
        <v>1</v>
      </c>
      <c r="L618">
        <v>3.75</v>
      </c>
      <c r="M618">
        <v>-3.52</v>
      </c>
      <c r="N618">
        <v>5.08</v>
      </c>
      <c r="O618" t="s">
        <v>2387</v>
      </c>
      <c r="P618" s="36">
        <f>IF(E618&lt;'Parameters for scoring'!O$9,1,0)+IF(E618&lt;'Parameters for scoring'!O$11,-1,0)+IF(E618&lt;'Parameters for scoring'!O$8,1,0)+IF(E618&lt;'Parameters for scoring'!O$12,-1,0)+IF(E618&lt;'Parameters for scoring'!O$7,1,0)+IF(E618&lt;'Parameters for scoring'!O$13,-2,0)+IF(E618&gt;'Parameters for scoring'!O$7,-1,0)</f>
        <v>3</v>
      </c>
      <c r="Q618" s="36">
        <f>IF(F618&lt;'Parameters for scoring'!P$9,1,0)+IF(F618&lt;'Parameters for scoring'!P$11,-1,0)+IF(F618&lt;'Parameters for scoring'!P$8,1,0)+IF(F618&lt;'Parameters for scoring'!P$12,-1,0)+IF(F618&lt;'Parameters for scoring'!P$7,1,0)+IF(F618&lt;'Parameters for scoring'!P$12,-2,0)+IF(F618&gt;'Parameters for scoring'!P$7,-1,0)</f>
        <v>1</v>
      </c>
      <c r="R618" s="36">
        <f>IF(G618='Parameters for scoring'!$U$8,3,0)+IF(G618='Parameters for scoring'!$U$7,2,0)+IF(G618='Parameters for scoring'!$U$10, 1,0)+IF(G618='Parameters for scoring'!$U$9,2,0)+IF(G618='Parameters for scoring'!$U$6,1,0)+IF(G618&gt;'Parameters for scoring'!$U$6,-1,0)+IF(G618&lt;'[1]Parameters for scoring'!$U$10,-1,0)</f>
        <v>1</v>
      </c>
      <c r="S618" s="36">
        <f>IF(H618='Parameters for scoring'!V$8,3,0)+IF(H618='Parameters for scoring'!V$7,2,0)+IF(H618='Parameters for scoring'!V$9,2,0)+IF(H618='Parameters for scoring'!V$6,1,0)+IF(H618='Parameters for scoring'!V$10,1,0)+IF(H618&gt;'Parameters for scoring'!V$6,-1,0)</f>
        <v>3</v>
      </c>
      <c r="T618" s="36">
        <f>IF(I618='Parameters for scoring'!W$8,3,0)+IF(I618='Parameters for scoring'!W$7,2,0)+IF(I618='Parameters for scoring'!W$6,1,0)+IF(I618&gt;'Parameters for scoring'!W$6,-1,0)</f>
        <v>2</v>
      </c>
      <c r="U618" s="36">
        <f>IF(J618&lt;'Parameters for scoring'!Q$9,1,0)+IF(J618&lt;'Parameters for scoring'!Q$11,-1,0)+IF(J618&lt;'Parameters for scoring'!Q$8,1,0)+IF(J618&lt;'Parameters for scoring'!Q$11,-1,0)+IF(J618&lt;'Parameters for scoring'!Q$7,1,0)+IF(J618&lt;'Parameters for scoring'!Q$11,-2,0)+IF(J618&gt;'Parameters for scoring'!Q$7,-1,0)</f>
        <v>-1</v>
      </c>
      <c r="V618" s="36">
        <f>IF(K618=-1, 2,0)+IF(K618=0,3,0)+IF(K618=1, -2,0)+IF(K618&gt;1,-3,0)+IF(K618=-2, 1,0)+IF(K618&lt;-2, -1,0)</f>
        <v>-2</v>
      </c>
      <c r="W618" s="36">
        <f>IF(L618&lt;'Parameters for scoring'!R$9,1,0)+IF(L618&lt;'Parameters for scoring'!R$11,-1,0)+IF(L618&lt;'Parameters for scoring'!R$8,1,0)+IF(L618&lt;'Parameters for scoring'!R$12,-1,0)+IF(L618&lt;'Parameters for scoring'!R$7,1,0)+IF(L618&lt;'Parameters for scoring'!R$13,-2,0)+IF(L618&gt;'Parameters for scoring'!R$7,-1,0)</f>
        <v>3</v>
      </c>
      <c r="X618" s="36">
        <f>IF(M618&lt;'Parameters for scoring'!S$9,1,0)+IF(M618&lt;'Parameters for scoring'!S$11,-1,0)+IF(M618&lt;'Parameters for scoring'!S$8,1,0)+IF(M618&lt;'Parameters for scoring'!S$12,-1,0)+IF(M618&lt;'Parameters for scoring'!S$7,1,0)+IF(M618&lt;'Parameters for scoring'!S$13,-2,0)+IF(M618&gt;'Parameters for scoring'!S$7,-1,0)</f>
        <v>3</v>
      </c>
      <c r="Y618" s="36">
        <f>IF(N618&lt;'Parameters for scoring'!T$9,1,0)+IF(N618&lt;'Parameters for scoring'!T$11,-1,0)+IF(N618&lt;'Parameters for scoring'!T$8,1,0)+IF(N618&lt;'Parameters for scoring'!T$12,-1,0)+IF(N618&lt;'Parameters for scoring'!T$7,1,0)+IF(N618&lt;'Parameters for scoring'!T$13,-2,0)+IF(N618&gt;'Parameters for scoring'!T$7,-1,0)</f>
        <v>2</v>
      </c>
      <c r="Z618" s="36">
        <f>SUM(P618:U618)/2+V618+SUM(W618:X618)/2+Y618</f>
        <v>7.5</v>
      </c>
      <c r="AA618" s="39" t="s">
        <v>57</v>
      </c>
    </row>
    <row r="619" spans="1:27" x14ac:dyDescent="0.25">
      <c r="A619" s="42" t="str">
        <f>HYPERLINK("Structures\MMV1420775.png","MMV1420775")</f>
        <v>MMV1420775</v>
      </c>
      <c r="B619" t="s">
        <v>2408</v>
      </c>
      <c r="C619" t="s">
        <v>2409</v>
      </c>
      <c r="D619" t="s">
        <v>2410</v>
      </c>
      <c r="E619">
        <v>419.52499999999998</v>
      </c>
      <c r="F619" s="41">
        <v>0.4838709677419355</v>
      </c>
      <c r="G619">
        <v>8</v>
      </c>
      <c r="H619">
        <v>3</v>
      </c>
      <c r="I619">
        <v>3</v>
      </c>
      <c r="J619">
        <v>75.63</v>
      </c>
      <c r="K619">
        <v>1</v>
      </c>
      <c r="L619">
        <v>2.54</v>
      </c>
      <c r="M619">
        <v>-3.68</v>
      </c>
      <c r="N619">
        <v>2.9</v>
      </c>
      <c r="O619" t="s">
        <v>2407</v>
      </c>
      <c r="P619" s="36">
        <f>IF(E619&lt;'Parameters for scoring'!O$9,1,0)+IF(E619&lt;'Parameters for scoring'!O$11,-1,0)+IF(E619&lt;'Parameters for scoring'!O$8,1,0)+IF(E619&lt;'Parameters for scoring'!O$12,-1,0)+IF(E619&lt;'Parameters for scoring'!O$7,1,0)+IF(E619&lt;'Parameters for scoring'!O$13,-2,0)+IF(E619&gt;'Parameters for scoring'!O$7,-1,0)</f>
        <v>2</v>
      </c>
      <c r="Q619" s="36">
        <f>IF(F619&lt;'Parameters for scoring'!P$9,1,0)+IF(F619&lt;'Parameters for scoring'!P$11,-1,0)+IF(F619&lt;'Parameters for scoring'!P$8,1,0)+IF(F619&lt;'Parameters for scoring'!P$12,-1,0)+IF(F619&lt;'Parameters for scoring'!P$7,1,0)+IF(F619&lt;'Parameters for scoring'!P$12,-2,0)+IF(F619&gt;'Parameters for scoring'!P$7,-1,0)</f>
        <v>2</v>
      </c>
      <c r="R619" s="36">
        <f>IF(G619='Parameters for scoring'!$U$8,3,0)+IF(G619='Parameters for scoring'!$U$7,2,0)+IF(G619='Parameters for scoring'!$U$10, 1,0)+IF(G619='Parameters for scoring'!$U$9,2,0)+IF(G619='Parameters for scoring'!$U$6,1,0)+IF(G619&gt;'Parameters for scoring'!$U$6,-1,0)+IF(G619&lt;'[1]Parameters for scoring'!$U$10,-1,0)</f>
        <v>-1</v>
      </c>
      <c r="S619" s="36">
        <f>IF(H619='Parameters for scoring'!V$8,3,0)+IF(H619='Parameters for scoring'!V$7,2,0)+IF(H619='Parameters for scoring'!V$9,2,0)+IF(H619='Parameters for scoring'!V$6,1,0)+IF(H619='Parameters for scoring'!V$10,1,0)+IF(H619&gt;'Parameters for scoring'!V$6,-1,0)</f>
        <v>2</v>
      </c>
      <c r="T619" s="36">
        <f>IF(I619='Parameters for scoring'!W$8,3,0)+IF(I619='Parameters for scoring'!W$7,2,0)+IF(I619='Parameters for scoring'!W$6,1,0)+IF(I619&gt;'Parameters for scoring'!W$6,-1,0)</f>
        <v>-1</v>
      </c>
      <c r="U619" s="36">
        <f>IF(J619&lt;'Parameters for scoring'!Q$9,1,0)+IF(J619&lt;'Parameters for scoring'!Q$11,-1,0)+IF(J619&lt;'Parameters for scoring'!Q$8,1,0)+IF(J619&lt;'Parameters for scoring'!Q$11,-1,0)+IF(J619&lt;'Parameters for scoring'!Q$7,1,0)+IF(J619&lt;'Parameters for scoring'!Q$11,-2,0)+IF(J619&gt;'Parameters for scoring'!Q$7,-1,0)</f>
        <v>3</v>
      </c>
      <c r="V619" s="36">
        <f>IF(K619=-1, 2,0)+IF(K619=0,3,0)+IF(K619=1, -2,0)+IF(K619&gt;1,-3,0)+IF(K619=-2, 1,0)+IF(K619&lt;-2, -1,0)</f>
        <v>-2</v>
      </c>
      <c r="W619" s="36">
        <f>IF(L619&lt;'Parameters for scoring'!R$9,1,0)+IF(L619&lt;'Parameters for scoring'!R$11,-1,0)+IF(L619&lt;'Parameters for scoring'!R$8,1,0)+IF(L619&lt;'Parameters for scoring'!R$12,-1,0)+IF(L619&lt;'Parameters for scoring'!R$7,1,0)+IF(L619&lt;'Parameters for scoring'!R$13,-2,0)+IF(L619&gt;'Parameters for scoring'!R$7,-1,0)</f>
        <v>3</v>
      </c>
      <c r="X619" s="36">
        <f>IF(M619&lt;'Parameters for scoring'!S$9,1,0)+IF(M619&lt;'Parameters for scoring'!S$11,-1,0)+IF(M619&lt;'Parameters for scoring'!S$8,1,0)+IF(M619&lt;'Parameters for scoring'!S$12,-1,0)+IF(M619&lt;'Parameters for scoring'!S$7,1,0)+IF(M619&lt;'Parameters for scoring'!S$13,-2,0)+IF(M619&gt;'Parameters for scoring'!S$7,-1,0)</f>
        <v>3</v>
      </c>
      <c r="Y619" s="36">
        <f>IF(N619&lt;'Parameters for scoring'!T$9,1,0)+IF(N619&lt;'Parameters for scoring'!T$11,-1,0)+IF(N619&lt;'Parameters for scoring'!T$8,1,0)+IF(N619&lt;'Parameters for scoring'!T$12,-1,0)+IF(N619&lt;'Parameters for scoring'!T$7,1,0)+IF(N619&lt;'Parameters for scoring'!T$13,-2,0)+IF(N619&gt;'Parameters for scoring'!T$7,-1,0)</f>
        <v>3</v>
      </c>
      <c r="Z619" s="36">
        <f>SUM(P619:U619)/2+V619+SUM(W619:X619)/2+Y619</f>
        <v>7.5</v>
      </c>
      <c r="AA619" s="39" t="s">
        <v>57</v>
      </c>
    </row>
    <row r="620" spans="1:27" x14ac:dyDescent="0.25">
      <c r="A620" s="42" t="str">
        <f>HYPERLINK("Structures\MMV1464533.png","MMV1464533")</f>
        <v>MMV1464533</v>
      </c>
      <c r="B620" t="s">
        <v>2432</v>
      </c>
      <c r="C620" t="s">
        <v>2433</v>
      </c>
      <c r="D620" t="s">
        <v>2434</v>
      </c>
      <c r="E620">
        <v>285.435</v>
      </c>
      <c r="F620" s="17">
        <v>0.42857142857142855</v>
      </c>
      <c r="G620">
        <v>5</v>
      </c>
      <c r="H620">
        <v>0</v>
      </c>
      <c r="I620">
        <v>3</v>
      </c>
      <c r="J620">
        <v>36.840000000000003</v>
      </c>
      <c r="K620">
        <v>2</v>
      </c>
      <c r="L620">
        <v>0.57999999999999996</v>
      </c>
      <c r="M620" s="40">
        <v>-0.22900000000000001</v>
      </c>
      <c r="N620">
        <v>3.13</v>
      </c>
      <c r="O620" t="s">
        <v>2431</v>
      </c>
      <c r="P620" s="36">
        <f>IF(E620&lt;'Parameters for scoring'!O$9,1,0)+IF(E620&lt;'Parameters for scoring'!O$11,-1,0)+IF(E620&lt;'Parameters for scoring'!O$8,1,0)+IF(E620&lt;'Parameters for scoring'!O$12,-1,0)+IF(E620&lt;'Parameters for scoring'!O$7,1,0)+IF(E620&lt;'Parameters for scoring'!O$13,-2,0)+IF(E620&gt;'Parameters for scoring'!O$7,-1,0)</f>
        <v>3</v>
      </c>
      <c r="Q620" s="36">
        <f>IF(F620&lt;'Parameters for scoring'!P$9,1,0)+IF(F620&lt;'Parameters for scoring'!P$11,-1,0)+IF(F620&lt;'Parameters for scoring'!P$8,1,0)+IF(F620&lt;'Parameters for scoring'!P$12,-1,0)+IF(F620&lt;'Parameters for scoring'!P$7,1,0)+IF(F620&lt;'Parameters for scoring'!P$12,-2,0)+IF(F620&gt;'Parameters for scoring'!P$7,-1,0)</f>
        <v>2</v>
      </c>
      <c r="R620" s="36">
        <f>IF(G620='Parameters for scoring'!$U$8,3,0)+IF(G620='Parameters for scoring'!$U$7,2,0)+IF(G620='Parameters for scoring'!$U$10, 1,0)+IF(G620='Parameters for scoring'!$U$9,2,0)+IF(G620='Parameters for scoring'!$U$6,1,0)+IF(G620&gt;'Parameters for scoring'!$U$6,-1,0)+IF(G620&lt;'[1]Parameters for scoring'!$U$10,-1,0)</f>
        <v>3</v>
      </c>
      <c r="S620" s="36">
        <f>IF(H620='Parameters for scoring'!V$8,3,0)+IF(H620='Parameters for scoring'!V$7,2,0)+IF(H620='Parameters for scoring'!V$9,2,0)+IF(H620='Parameters for scoring'!V$6,1,0)+IF(H620='Parameters for scoring'!V$10,1,0)+IF(H620&gt;'Parameters for scoring'!V$6,-1,0)</f>
        <v>1</v>
      </c>
      <c r="T620" s="36">
        <f>IF(I620='Parameters for scoring'!W$8,3,0)+IF(I620='Parameters for scoring'!W$7,2,0)+IF(I620='Parameters for scoring'!W$6,1,0)+IF(I620&gt;'Parameters for scoring'!W$6,-1,0)</f>
        <v>-1</v>
      </c>
      <c r="U620" s="36">
        <f>IF(J620&lt;'Parameters for scoring'!Q$9,1,0)+IF(J620&lt;'Parameters for scoring'!Q$11,-1,0)+IF(J620&lt;'Parameters for scoring'!Q$8,1,0)+IF(J620&lt;'Parameters for scoring'!Q$11,-1,0)+IF(J620&lt;'Parameters for scoring'!Q$7,1,0)+IF(J620&lt;'Parameters for scoring'!Q$11,-2,0)+IF(J620&gt;'Parameters for scoring'!Q$7,-1,0)</f>
        <v>3</v>
      </c>
      <c r="V620" s="36">
        <f>IF(K620=-1, 2,0)+IF(K620=0,3,0)+IF(K620=1, -2,0)+IF(K620&gt;1,-3,0)+IF(K620=-2, 1,0)+IF(K620&lt;-2, -1,0)</f>
        <v>-3</v>
      </c>
      <c r="W620" s="36">
        <f>IF(L620&lt;'Parameters for scoring'!R$9,1,0)+IF(L620&lt;'Parameters for scoring'!R$11,-1,0)+IF(L620&lt;'Parameters for scoring'!R$8,1,0)+IF(L620&lt;'Parameters for scoring'!R$12,-1,0)+IF(L620&lt;'Parameters for scoring'!R$7,1,0)+IF(L620&lt;'Parameters for scoring'!R$13,-2,0)+IF(L620&gt;'Parameters for scoring'!R$7,-1,0)</f>
        <v>3</v>
      </c>
      <c r="X620" s="36">
        <f>IF(M620&lt;'Parameters for scoring'!S$9,1,0)+IF(M620&lt;'Parameters for scoring'!S$11,-1,0)+IF(M620&lt;'Parameters for scoring'!S$8,1,0)+IF(M620&lt;'Parameters for scoring'!S$12,-1,0)+IF(M620&lt;'Parameters for scoring'!S$7,1,0)+IF(M620&lt;'Parameters for scoring'!S$13,-2,0)+IF(M620&gt;'Parameters for scoring'!S$7,-1,0)</f>
        <v>1</v>
      </c>
      <c r="Y620" s="36">
        <f>IF(N620&lt;'Parameters for scoring'!T$9,1,0)+IF(N620&lt;'Parameters for scoring'!T$11,-1,0)+IF(N620&lt;'Parameters for scoring'!T$8,1,0)+IF(N620&lt;'Parameters for scoring'!T$12,-1,0)+IF(N620&lt;'Parameters for scoring'!T$7,1,0)+IF(N620&lt;'Parameters for scoring'!T$13,-2,0)+IF(N620&gt;'Parameters for scoring'!T$7,-1,0)</f>
        <v>3</v>
      </c>
      <c r="Z620" s="36">
        <f>SUM(P620:U620)/2+V620+SUM(W620:X620)/2+Y620</f>
        <v>7.5</v>
      </c>
      <c r="AA620" s="39" t="s">
        <v>57</v>
      </c>
    </row>
    <row r="621" spans="1:27" x14ac:dyDescent="0.25">
      <c r="A621" s="42" t="str">
        <f>HYPERLINK("Structures\MMV1396819.png","MMV1396819")</f>
        <v>MMV1396819</v>
      </c>
      <c r="B621" t="s">
        <v>2400</v>
      </c>
      <c r="C621" t="s">
        <v>2401</v>
      </c>
      <c r="D621" t="s">
        <v>2402</v>
      </c>
      <c r="E621">
        <v>446.57</v>
      </c>
      <c r="F621" s="41">
        <v>0.65625</v>
      </c>
      <c r="G621">
        <v>6</v>
      </c>
      <c r="H621">
        <v>6</v>
      </c>
      <c r="I621">
        <v>2</v>
      </c>
      <c r="J621">
        <v>67.61</v>
      </c>
      <c r="K621">
        <v>1</v>
      </c>
      <c r="L621">
        <v>3.55</v>
      </c>
      <c r="M621">
        <v>-4.34</v>
      </c>
      <c r="N621">
        <v>3.92</v>
      </c>
      <c r="O621" t="s">
        <v>2399</v>
      </c>
      <c r="P621" s="36">
        <f>IF(E621&lt;'Parameters for scoring'!O$9,1,0)+IF(E621&lt;'Parameters for scoring'!O$11,-1,0)+IF(E621&lt;'Parameters for scoring'!O$8,1,0)+IF(E621&lt;'Parameters for scoring'!O$12,-1,0)+IF(E621&lt;'Parameters for scoring'!O$7,1,0)+IF(E621&lt;'Parameters for scoring'!O$13,-2,0)+IF(E621&gt;'Parameters for scoring'!O$7,-1,0)</f>
        <v>2</v>
      </c>
      <c r="Q621" s="36">
        <f>IF(F621&lt;'Parameters for scoring'!P$9,1,0)+IF(F621&lt;'Parameters for scoring'!P$11,-1,0)+IF(F621&lt;'Parameters for scoring'!P$8,1,0)+IF(F621&lt;'Parameters for scoring'!P$12,-1,0)+IF(F621&lt;'Parameters for scoring'!P$7,1,0)+IF(F621&lt;'Parameters for scoring'!P$12,-2,0)+IF(F621&gt;'Parameters for scoring'!P$7,-1,0)</f>
        <v>-1</v>
      </c>
      <c r="R621" s="36">
        <f>IF(G621='Parameters for scoring'!$U$8,3,0)+IF(G621='Parameters for scoring'!$U$7,2,0)+IF(G621='Parameters for scoring'!$U$10, 1,0)+IF(G621='Parameters for scoring'!$U$9,2,0)+IF(G621='Parameters for scoring'!$U$6,1,0)+IF(G621&gt;'Parameters for scoring'!$U$6,-1,0)+IF(G621&lt;'[1]Parameters for scoring'!$U$10,-1,0)</f>
        <v>2</v>
      </c>
      <c r="S621" s="36">
        <f>IF(H621='Parameters for scoring'!V$8,3,0)+IF(H621='Parameters for scoring'!V$7,2,0)+IF(H621='Parameters for scoring'!V$9,2,0)+IF(H621='Parameters for scoring'!V$6,1,0)+IF(H621='Parameters for scoring'!V$10,1,0)+IF(H621&gt;'Parameters for scoring'!V$6,-1,0)</f>
        <v>-1</v>
      </c>
      <c r="T621" s="36">
        <f>IF(I621='Parameters for scoring'!W$8,3,0)+IF(I621='Parameters for scoring'!W$7,2,0)+IF(I621='Parameters for scoring'!W$6,1,0)+IF(I621&gt;'Parameters for scoring'!W$6,-1,0)</f>
        <v>1</v>
      </c>
      <c r="U621" s="36">
        <f>IF(J621&lt;'Parameters for scoring'!Q$9,1,0)+IF(J621&lt;'Parameters for scoring'!Q$11,-1,0)+IF(J621&lt;'Parameters for scoring'!Q$8,1,0)+IF(J621&lt;'Parameters for scoring'!Q$11,-1,0)+IF(J621&lt;'Parameters for scoring'!Q$7,1,0)+IF(J621&lt;'Parameters for scoring'!Q$11,-2,0)+IF(J621&gt;'Parameters for scoring'!Q$7,-1,0)</f>
        <v>3</v>
      </c>
      <c r="V621" s="36">
        <f>IF(K621=-1, 2,0)+IF(K621=0,3,0)+IF(K621=1, -2,0)+IF(K621&gt;1,-3,0)+IF(K621=-2, 1,0)+IF(K621&lt;-2, -1,0)</f>
        <v>-2</v>
      </c>
      <c r="W621" s="36">
        <f>IF(L621&lt;'Parameters for scoring'!R$9,1,0)+IF(L621&lt;'Parameters for scoring'!R$11,-1,0)+IF(L621&lt;'Parameters for scoring'!R$8,1,0)+IF(L621&lt;'Parameters for scoring'!R$12,-1,0)+IF(L621&lt;'Parameters for scoring'!R$7,1,0)+IF(L621&lt;'Parameters for scoring'!R$13,-2,0)+IF(L621&gt;'Parameters for scoring'!R$7,-1,0)</f>
        <v>3</v>
      </c>
      <c r="X621" s="36">
        <f>IF(M621&lt;'Parameters for scoring'!S$9,1,0)+IF(M621&lt;'Parameters for scoring'!S$11,-1,0)+IF(M621&lt;'Parameters for scoring'!S$8,1,0)+IF(M621&lt;'Parameters for scoring'!S$12,-1,0)+IF(M621&lt;'Parameters for scoring'!S$7,1,0)+IF(M621&lt;'Parameters for scoring'!S$13,-2,0)+IF(M621&gt;'Parameters for scoring'!S$7,-1,0)</f>
        <v>3</v>
      </c>
      <c r="Y621" s="36">
        <f>IF(N621&lt;'Parameters for scoring'!T$9,1,0)+IF(N621&lt;'Parameters for scoring'!T$11,-1,0)+IF(N621&lt;'Parameters for scoring'!T$8,1,0)+IF(N621&lt;'Parameters for scoring'!T$12,-1,0)+IF(N621&lt;'Parameters for scoring'!T$7,1,0)+IF(N621&lt;'Parameters for scoring'!T$13,-2,0)+IF(N621&gt;'Parameters for scoring'!T$7,-1,0)</f>
        <v>3</v>
      </c>
      <c r="Z621" s="36">
        <f>SUM(P621:U621)/2+V621+SUM(W621:X621)/2+Y621</f>
        <v>7</v>
      </c>
      <c r="AA621" s="39" t="s">
        <v>57</v>
      </c>
    </row>
    <row r="622" spans="1:27" x14ac:dyDescent="0.25">
      <c r="A622" s="42" t="str">
        <f>HYPERLINK("Structures\MMV1404141.png","MMV1404141")</f>
        <v>MMV1404141</v>
      </c>
      <c r="B622" t="s">
        <v>2404</v>
      </c>
      <c r="C622" t="s">
        <v>2405</v>
      </c>
      <c r="D622" t="s">
        <v>2406</v>
      </c>
      <c r="E622">
        <v>419.53300000000002</v>
      </c>
      <c r="F622" s="41">
        <v>0.58064516129032262</v>
      </c>
      <c r="G622">
        <v>8</v>
      </c>
      <c r="H622">
        <v>4</v>
      </c>
      <c r="I622">
        <v>2</v>
      </c>
      <c r="J622">
        <v>82.07</v>
      </c>
      <c r="K622">
        <v>1</v>
      </c>
      <c r="L622">
        <v>1.54</v>
      </c>
      <c r="M622">
        <v>-2.15</v>
      </c>
      <c r="N622">
        <v>3.36</v>
      </c>
      <c r="O622" t="s">
        <v>2403</v>
      </c>
      <c r="P622" s="36">
        <f>IF(E622&lt;'Parameters for scoring'!O$9,1,0)+IF(E622&lt;'Parameters for scoring'!O$11,-1,0)+IF(E622&lt;'Parameters for scoring'!O$8,1,0)+IF(E622&lt;'Parameters for scoring'!O$12,-1,0)+IF(E622&lt;'Parameters for scoring'!O$7,1,0)+IF(E622&lt;'Parameters for scoring'!O$13,-2,0)+IF(E622&gt;'Parameters for scoring'!O$7,-1,0)</f>
        <v>2</v>
      </c>
      <c r="Q622" s="36">
        <f>IF(F622&lt;'Parameters for scoring'!P$9,1,0)+IF(F622&lt;'Parameters for scoring'!P$11,-1,0)+IF(F622&lt;'Parameters for scoring'!P$8,1,0)+IF(F622&lt;'Parameters for scoring'!P$12,-1,0)+IF(F622&lt;'Parameters for scoring'!P$7,1,0)+IF(F622&lt;'Parameters for scoring'!P$12,-2,0)+IF(F622&gt;'Parameters for scoring'!P$7,-1,0)</f>
        <v>1</v>
      </c>
      <c r="R622" s="36">
        <f>IF(G622='Parameters for scoring'!$U$8,3,0)+IF(G622='Parameters for scoring'!$U$7,2,0)+IF(G622='Parameters for scoring'!$U$10, 1,0)+IF(G622='Parameters for scoring'!$U$9,2,0)+IF(G622='Parameters for scoring'!$U$6,1,0)+IF(G622&gt;'Parameters for scoring'!$U$6,-1,0)+IF(G622&lt;'[1]Parameters for scoring'!$U$10,-1,0)</f>
        <v>-1</v>
      </c>
      <c r="S622" s="36">
        <f>IF(H622='Parameters for scoring'!V$8,3,0)+IF(H622='Parameters for scoring'!V$7,2,0)+IF(H622='Parameters for scoring'!V$9,2,0)+IF(H622='Parameters for scoring'!V$6,1,0)+IF(H622='Parameters for scoring'!V$10,1,0)+IF(H622&gt;'Parameters for scoring'!V$6,-1,0)</f>
        <v>1</v>
      </c>
      <c r="T622" s="36">
        <f>IF(I622='Parameters for scoring'!W$8,3,0)+IF(I622='Parameters for scoring'!W$7,2,0)+IF(I622='Parameters for scoring'!W$6,1,0)+IF(I622&gt;'Parameters for scoring'!W$6,-1,0)</f>
        <v>1</v>
      </c>
      <c r="U622" s="36">
        <f>IF(J622&lt;'Parameters for scoring'!Q$9,1,0)+IF(J622&lt;'Parameters for scoring'!Q$11,-1,0)+IF(J622&lt;'Parameters for scoring'!Q$8,1,0)+IF(J622&lt;'Parameters for scoring'!Q$11,-1,0)+IF(J622&lt;'Parameters for scoring'!Q$7,1,0)+IF(J622&lt;'Parameters for scoring'!Q$11,-2,0)+IF(J622&gt;'Parameters for scoring'!Q$7,-1,0)</f>
        <v>3</v>
      </c>
      <c r="V622" s="36">
        <f>IF(K622=-1, 2,0)+IF(K622=0,3,0)+IF(K622=1, -2,0)+IF(K622&gt;1,-3,0)+IF(K622=-2, 1,0)+IF(K622&lt;-2, -1,0)</f>
        <v>-2</v>
      </c>
      <c r="W622" s="36">
        <f>IF(L622&lt;'Parameters for scoring'!R$9,1,0)+IF(L622&lt;'Parameters for scoring'!R$11,-1,0)+IF(L622&lt;'Parameters for scoring'!R$8,1,0)+IF(L622&lt;'Parameters for scoring'!R$12,-1,0)+IF(L622&lt;'Parameters for scoring'!R$7,1,0)+IF(L622&lt;'Parameters for scoring'!R$13,-2,0)+IF(L622&gt;'Parameters for scoring'!R$7,-1,0)</f>
        <v>3</v>
      </c>
      <c r="X622" s="36">
        <f>IF(M622&lt;'Parameters for scoring'!S$9,1,0)+IF(M622&lt;'Parameters for scoring'!S$11,-1,0)+IF(M622&lt;'Parameters for scoring'!S$8,1,0)+IF(M622&lt;'Parameters for scoring'!S$12,-1,0)+IF(M622&lt;'Parameters for scoring'!S$7,1,0)+IF(M622&lt;'Parameters for scoring'!S$13,-2,0)+IF(M622&gt;'Parameters for scoring'!S$7,-1,0)</f>
        <v>2</v>
      </c>
      <c r="Y622" s="36">
        <f>IF(N622&lt;'Parameters for scoring'!T$9,1,0)+IF(N622&lt;'Parameters for scoring'!T$11,-1,0)+IF(N622&lt;'Parameters for scoring'!T$8,1,0)+IF(N622&lt;'Parameters for scoring'!T$12,-1,0)+IF(N622&lt;'Parameters for scoring'!T$7,1,0)+IF(N622&lt;'Parameters for scoring'!T$13,-2,0)+IF(N622&gt;'Parameters for scoring'!T$7,-1,0)</f>
        <v>3</v>
      </c>
      <c r="Z622" s="36">
        <f>SUM(P622:U622)/2+V622+SUM(W622:X622)/2+Y622</f>
        <v>7</v>
      </c>
      <c r="AA622" s="39" t="s">
        <v>57</v>
      </c>
    </row>
    <row r="623" spans="1:27" x14ac:dyDescent="0.25">
      <c r="A623" s="42" t="str">
        <f>HYPERLINK("Structures\MMV1190813.png","MMV1190813")</f>
        <v>MMV1190813</v>
      </c>
      <c r="B623" t="s">
        <v>2416</v>
      </c>
      <c r="C623" t="s">
        <v>2417</v>
      </c>
      <c r="D623" t="s">
        <v>2418</v>
      </c>
      <c r="E623">
        <v>415.53699999999998</v>
      </c>
      <c r="F623" s="41">
        <v>0.58064516129032262</v>
      </c>
      <c r="G623">
        <v>8</v>
      </c>
      <c r="H623">
        <v>3</v>
      </c>
      <c r="I623">
        <v>2</v>
      </c>
      <c r="J623">
        <v>46.01</v>
      </c>
      <c r="K623">
        <v>1</v>
      </c>
      <c r="L623">
        <v>4.13</v>
      </c>
      <c r="M623">
        <v>-3.87</v>
      </c>
      <c r="N623">
        <v>4.5</v>
      </c>
      <c r="O623" t="s">
        <v>2415</v>
      </c>
      <c r="P623" s="36">
        <f>IF(E623&lt;'Parameters for scoring'!O$9,1,0)+IF(E623&lt;'Parameters for scoring'!O$11,-1,0)+IF(E623&lt;'Parameters for scoring'!O$8,1,0)+IF(E623&lt;'Parameters for scoring'!O$12,-1,0)+IF(E623&lt;'Parameters for scoring'!O$7,1,0)+IF(E623&lt;'Parameters for scoring'!O$13,-2,0)+IF(E623&gt;'Parameters for scoring'!O$7,-1,0)</f>
        <v>2</v>
      </c>
      <c r="Q623" s="36">
        <f>IF(F623&lt;'Parameters for scoring'!P$9,1,0)+IF(F623&lt;'Parameters for scoring'!P$11,-1,0)+IF(F623&lt;'Parameters for scoring'!P$8,1,0)+IF(F623&lt;'Parameters for scoring'!P$12,-1,0)+IF(F623&lt;'Parameters for scoring'!P$7,1,0)+IF(F623&lt;'Parameters for scoring'!P$12,-2,0)+IF(F623&gt;'Parameters for scoring'!P$7,-1,0)</f>
        <v>1</v>
      </c>
      <c r="R623" s="36">
        <f>IF(G623='Parameters for scoring'!$U$8,3,0)+IF(G623='Parameters for scoring'!$U$7,2,0)+IF(G623='Parameters for scoring'!$U$10, 1,0)+IF(G623='Parameters for scoring'!$U$9,2,0)+IF(G623='Parameters for scoring'!$U$6,1,0)+IF(G623&gt;'Parameters for scoring'!$U$6,-1,0)+IF(G623&lt;'[1]Parameters for scoring'!$U$10,-1,0)</f>
        <v>-1</v>
      </c>
      <c r="S623" s="36">
        <f>IF(H623='Parameters for scoring'!V$8,3,0)+IF(H623='Parameters for scoring'!V$7,2,0)+IF(H623='Parameters for scoring'!V$9,2,0)+IF(H623='Parameters for scoring'!V$6,1,0)+IF(H623='Parameters for scoring'!V$10,1,0)+IF(H623&gt;'Parameters for scoring'!V$6,-1,0)</f>
        <v>2</v>
      </c>
      <c r="T623" s="36">
        <f>IF(I623='Parameters for scoring'!W$8,3,0)+IF(I623='Parameters for scoring'!W$7,2,0)+IF(I623='Parameters for scoring'!W$6,1,0)+IF(I623&gt;'Parameters for scoring'!W$6,-1,0)</f>
        <v>1</v>
      </c>
      <c r="U623" s="36">
        <f>IF(J623&lt;'Parameters for scoring'!Q$9,1,0)+IF(J623&lt;'Parameters for scoring'!Q$11,-1,0)+IF(J623&lt;'Parameters for scoring'!Q$8,1,0)+IF(J623&lt;'Parameters for scoring'!Q$11,-1,0)+IF(J623&lt;'Parameters for scoring'!Q$7,1,0)+IF(J623&lt;'Parameters for scoring'!Q$11,-2,0)+IF(J623&gt;'Parameters for scoring'!Q$7,-1,0)</f>
        <v>3</v>
      </c>
      <c r="V623" s="36">
        <f>IF(K623=-1, 2,0)+IF(K623=0,3,0)+IF(K623=1, -2,0)+IF(K623&gt;1,-3,0)+IF(K623=-2, 1,0)+IF(K623&lt;-2, -1,0)</f>
        <v>-2</v>
      </c>
      <c r="W623" s="36">
        <f>IF(L623&lt;'Parameters for scoring'!R$9,1,0)+IF(L623&lt;'Parameters for scoring'!R$11,-1,0)+IF(L623&lt;'Parameters for scoring'!R$8,1,0)+IF(L623&lt;'Parameters for scoring'!R$12,-1,0)+IF(L623&lt;'Parameters for scoring'!R$7,1,0)+IF(L623&lt;'Parameters for scoring'!R$13,-2,0)+IF(L623&gt;'Parameters for scoring'!R$7,-1,0)</f>
        <v>3</v>
      </c>
      <c r="X623" s="36">
        <f>IF(M623&lt;'Parameters for scoring'!S$9,1,0)+IF(M623&lt;'Parameters for scoring'!S$11,-1,0)+IF(M623&lt;'Parameters for scoring'!S$8,1,0)+IF(M623&lt;'Parameters for scoring'!S$12,-1,0)+IF(M623&lt;'Parameters for scoring'!S$7,1,0)+IF(M623&lt;'Parameters for scoring'!S$13,-2,0)+IF(M623&gt;'Parameters for scoring'!S$7,-1,0)</f>
        <v>3</v>
      </c>
      <c r="Y623" s="36">
        <f>IF(N623&lt;'Parameters for scoring'!T$9,1,0)+IF(N623&lt;'Parameters for scoring'!T$11,-1,0)+IF(N623&lt;'Parameters for scoring'!T$8,1,0)+IF(N623&lt;'Parameters for scoring'!T$12,-1,0)+IF(N623&lt;'Parameters for scoring'!T$7,1,0)+IF(N623&lt;'Parameters for scoring'!T$13,-2,0)+IF(N623&gt;'Parameters for scoring'!T$7,-1,0)</f>
        <v>2</v>
      </c>
      <c r="Z623" s="36">
        <f>SUM(P623:U623)/2+V623+SUM(W623:X623)/2+Y623</f>
        <v>7</v>
      </c>
      <c r="AA623" s="39" t="s">
        <v>57</v>
      </c>
    </row>
    <row r="624" spans="1:27" x14ac:dyDescent="0.25">
      <c r="A624" s="42" t="str">
        <f>HYPERLINK("Structures\MMV1396684.png","MMV1396684")</f>
        <v>MMV1396684</v>
      </c>
      <c r="B624" t="s">
        <v>2424</v>
      </c>
      <c r="C624" t="s">
        <v>2425</v>
      </c>
      <c r="D624" t="s">
        <v>2426</v>
      </c>
      <c r="E624">
        <v>430.57</v>
      </c>
      <c r="F624" s="41">
        <v>0.67741935483870963</v>
      </c>
      <c r="G624">
        <v>5</v>
      </c>
      <c r="H624">
        <v>5</v>
      </c>
      <c r="I624">
        <v>2</v>
      </c>
      <c r="J624">
        <v>58.38</v>
      </c>
      <c r="K624">
        <v>1</v>
      </c>
      <c r="L624">
        <v>4.38</v>
      </c>
      <c r="M624">
        <v>-4.66</v>
      </c>
      <c r="N624">
        <v>4.76</v>
      </c>
      <c r="O624" t="s">
        <v>2423</v>
      </c>
      <c r="P624" s="36">
        <f>IF(E624&lt;'Parameters for scoring'!O$9,1,0)+IF(E624&lt;'Parameters for scoring'!O$11,-1,0)+IF(E624&lt;'Parameters for scoring'!O$8,1,0)+IF(E624&lt;'Parameters for scoring'!O$12,-1,0)+IF(E624&lt;'Parameters for scoring'!O$7,1,0)+IF(E624&lt;'Parameters for scoring'!O$13,-2,0)+IF(E624&gt;'Parameters for scoring'!O$7,-1,0)</f>
        <v>2</v>
      </c>
      <c r="Q624" s="36">
        <f>IF(F624&lt;'Parameters for scoring'!P$9,1,0)+IF(F624&lt;'Parameters for scoring'!P$11,-1,0)+IF(F624&lt;'Parameters for scoring'!P$8,1,0)+IF(F624&lt;'Parameters for scoring'!P$12,-1,0)+IF(F624&lt;'Parameters for scoring'!P$7,1,0)+IF(F624&lt;'Parameters for scoring'!P$12,-2,0)+IF(F624&gt;'Parameters for scoring'!P$7,-1,0)</f>
        <v>-1</v>
      </c>
      <c r="R624" s="36">
        <f>IF(G624='Parameters for scoring'!$U$8,3,0)+IF(G624='Parameters for scoring'!$U$7,2,0)+IF(G624='Parameters for scoring'!$U$10, 1,0)+IF(G624='Parameters for scoring'!$U$9,2,0)+IF(G624='Parameters for scoring'!$U$6,1,0)+IF(G624&gt;'Parameters for scoring'!$U$6,-1,0)+IF(G624&lt;'[1]Parameters for scoring'!$U$10,-1,0)</f>
        <v>3</v>
      </c>
      <c r="S624" s="36">
        <f>IF(H624='Parameters for scoring'!V$8,3,0)+IF(H624='Parameters for scoring'!V$7,2,0)+IF(H624='Parameters for scoring'!V$9,2,0)+IF(H624='Parameters for scoring'!V$6,1,0)+IF(H624='Parameters for scoring'!V$10,1,0)+IF(H624&gt;'Parameters for scoring'!V$6,-1,0)</f>
        <v>-1</v>
      </c>
      <c r="T624" s="36">
        <f>IF(I624='Parameters for scoring'!W$8,3,0)+IF(I624='Parameters for scoring'!W$7,2,0)+IF(I624='Parameters for scoring'!W$6,1,0)+IF(I624&gt;'Parameters for scoring'!W$6,-1,0)</f>
        <v>1</v>
      </c>
      <c r="U624" s="36">
        <f>IF(J624&lt;'Parameters for scoring'!Q$9,1,0)+IF(J624&lt;'Parameters for scoring'!Q$11,-1,0)+IF(J624&lt;'Parameters for scoring'!Q$8,1,0)+IF(J624&lt;'Parameters for scoring'!Q$11,-1,0)+IF(J624&lt;'Parameters for scoring'!Q$7,1,0)+IF(J624&lt;'Parameters for scoring'!Q$11,-2,0)+IF(J624&gt;'Parameters for scoring'!Q$7,-1,0)</f>
        <v>3</v>
      </c>
      <c r="V624" s="36">
        <f>IF(K624=-1, 2,0)+IF(K624=0,3,0)+IF(K624=1, -2,0)+IF(K624&gt;1,-3,0)+IF(K624=-2, 1,0)+IF(K624&lt;-2, -1,0)</f>
        <v>-2</v>
      </c>
      <c r="W624" s="36">
        <f>IF(L624&lt;'Parameters for scoring'!R$9,1,0)+IF(L624&lt;'Parameters for scoring'!R$11,-1,0)+IF(L624&lt;'Parameters for scoring'!R$8,1,0)+IF(L624&lt;'Parameters for scoring'!R$12,-1,0)+IF(L624&lt;'Parameters for scoring'!R$7,1,0)+IF(L624&lt;'Parameters for scoring'!R$13,-2,0)+IF(L624&gt;'Parameters for scoring'!R$7,-1,0)</f>
        <v>3</v>
      </c>
      <c r="X624" s="36">
        <f>IF(M624&lt;'Parameters for scoring'!S$9,1,0)+IF(M624&lt;'Parameters for scoring'!S$11,-1,0)+IF(M624&lt;'Parameters for scoring'!S$8,1,0)+IF(M624&lt;'Parameters for scoring'!S$12,-1,0)+IF(M624&lt;'Parameters for scoring'!S$7,1,0)+IF(M624&lt;'Parameters for scoring'!S$13,-2,0)+IF(M624&gt;'Parameters for scoring'!S$7,-1,0)</f>
        <v>3</v>
      </c>
      <c r="Y624" s="36">
        <f>IF(N624&lt;'Parameters for scoring'!T$9,1,0)+IF(N624&lt;'Parameters for scoring'!T$11,-1,0)+IF(N624&lt;'Parameters for scoring'!T$8,1,0)+IF(N624&lt;'Parameters for scoring'!T$12,-1,0)+IF(N624&lt;'Parameters for scoring'!T$7,1,0)+IF(N624&lt;'Parameters for scoring'!T$13,-2,0)+IF(N624&gt;'Parameters for scoring'!T$7,-1,0)</f>
        <v>2</v>
      </c>
      <c r="Z624" s="36">
        <f>SUM(P624:U624)/2+V624+SUM(W624:X624)/2+Y624</f>
        <v>6.5</v>
      </c>
      <c r="AA624" s="39" t="s">
        <v>57</v>
      </c>
    </row>
    <row r="625" spans="1:27" x14ac:dyDescent="0.25">
      <c r="A625" s="42" t="str">
        <f>HYPERLINK("Structures\MMV1319550.png","MMV1319550")</f>
        <v>MMV1319550</v>
      </c>
      <c r="B625" t="s">
        <v>2439</v>
      </c>
      <c r="C625" t="s">
        <v>2440</v>
      </c>
      <c r="D625" t="s">
        <v>2441</v>
      </c>
      <c r="E625">
        <v>436.94</v>
      </c>
      <c r="F625" s="41">
        <v>0.64516129032258063</v>
      </c>
      <c r="G625">
        <v>7</v>
      </c>
      <c r="H625">
        <v>4</v>
      </c>
      <c r="I625">
        <v>1</v>
      </c>
      <c r="J625">
        <v>45.07</v>
      </c>
      <c r="K625">
        <v>1</v>
      </c>
      <c r="L625">
        <v>4.8600000000000003</v>
      </c>
      <c r="M625">
        <v>-4.66</v>
      </c>
      <c r="N625">
        <v>5.76</v>
      </c>
      <c r="O625" t="s">
        <v>2438</v>
      </c>
      <c r="P625" s="36">
        <f>IF(E625&lt;'Parameters for scoring'!O$9,1,0)+IF(E625&lt;'Parameters for scoring'!O$11,-1,0)+IF(E625&lt;'Parameters for scoring'!O$8,1,0)+IF(E625&lt;'Parameters for scoring'!O$12,-1,0)+IF(E625&lt;'Parameters for scoring'!O$7,1,0)+IF(E625&lt;'Parameters for scoring'!O$13,-2,0)+IF(E625&gt;'Parameters for scoring'!O$7,-1,0)</f>
        <v>2</v>
      </c>
      <c r="Q625" s="36">
        <f>IF(F625&lt;'Parameters for scoring'!P$9,1,0)+IF(F625&lt;'Parameters for scoring'!P$11,-1,0)+IF(F625&lt;'Parameters for scoring'!P$8,1,0)+IF(F625&lt;'Parameters for scoring'!P$12,-1,0)+IF(F625&lt;'Parameters for scoring'!P$7,1,0)+IF(F625&lt;'Parameters for scoring'!P$12,-2,0)+IF(F625&gt;'Parameters for scoring'!P$7,-1,0)</f>
        <v>-1</v>
      </c>
      <c r="R625" s="36">
        <f>IF(G625='Parameters for scoring'!$U$8,3,0)+IF(G625='Parameters for scoring'!$U$7,2,0)+IF(G625='Parameters for scoring'!$U$10, 1,0)+IF(G625='Parameters for scoring'!$U$9,2,0)+IF(G625='Parameters for scoring'!$U$6,1,0)+IF(G625&gt;'Parameters for scoring'!$U$6,-1,0)+IF(G625&lt;'[1]Parameters for scoring'!$U$10,-1,0)</f>
        <v>1</v>
      </c>
      <c r="S625" s="36">
        <f>IF(H625='Parameters for scoring'!V$8,3,0)+IF(H625='Parameters for scoring'!V$7,2,0)+IF(H625='Parameters for scoring'!V$9,2,0)+IF(H625='Parameters for scoring'!V$6,1,0)+IF(H625='Parameters for scoring'!V$10,1,0)+IF(H625&gt;'Parameters for scoring'!V$6,-1,0)</f>
        <v>1</v>
      </c>
      <c r="T625" s="36">
        <f>IF(I625='Parameters for scoring'!W$8,3,0)+IF(I625='Parameters for scoring'!W$7,2,0)+IF(I625='Parameters for scoring'!W$6,1,0)+IF(I625&gt;'Parameters for scoring'!W$6,-1,0)</f>
        <v>2</v>
      </c>
      <c r="U625" s="36">
        <f>IF(J625&lt;'Parameters for scoring'!Q$9,1,0)+IF(J625&lt;'Parameters for scoring'!Q$11,-1,0)+IF(J625&lt;'Parameters for scoring'!Q$8,1,0)+IF(J625&lt;'Parameters for scoring'!Q$11,-1,0)+IF(J625&lt;'Parameters for scoring'!Q$7,1,0)+IF(J625&lt;'Parameters for scoring'!Q$11,-2,0)+IF(J625&gt;'Parameters for scoring'!Q$7,-1,0)</f>
        <v>3</v>
      </c>
      <c r="V625" s="36">
        <f>IF(K625=-1, 2,0)+IF(K625=0,3,0)+IF(K625=1, -2,0)+IF(K625&gt;1,-3,0)+IF(K625=-2, 1,0)+IF(K625&lt;-2, -1,0)</f>
        <v>-2</v>
      </c>
      <c r="W625" s="36">
        <f>IF(L625&lt;'Parameters for scoring'!R$9,1,0)+IF(L625&lt;'Parameters for scoring'!R$11,-1,0)+IF(L625&lt;'Parameters for scoring'!R$8,1,0)+IF(L625&lt;'Parameters for scoring'!R$12,-1,0)+IF(L625&lt;'Parameters for scoring'!R$7,1,0)+IF(L625&lt;'Parameters for scoring'!R$13,-2,0)+IF(L625&gt;'Parameters for scoring'!R$7,-1,0)</f>
        <v>2</v>
      </c>
      <c r="X625" s="36">
        <f>IF(M625&lt;'Parameters for scoring'!S$9,1,0)+IF(M625&lt;'Parameters for scoring'!S$11,-1,0)+IF(M625&lt;'Parameters for scoring'!S$8,1,0)+IF(M625&lt;'Parameters for scoring'!S$12,-1,0)+IF(M625&lt;'Parameters for scoring'!S$7,1,0)+IF(M625&lt;'Parameters for scoring'!S$13,-2,0)+IF(M625&gt;'Parameters for scoring'!S$7,-1,0)</f>
        <v>3</v>
      </c>
      <c r="Y625" s="36">
        <f>IF(N625&lt;'Parameters for scoring'!T$9,1,0)+IF(N625&lt;'Parameters for scoring'!T$11,-1,0)+IF(N625&lt;'Parameters for scoring'!T$8,1,0)+IF(N625&lt;'Parameters for scoring'!T$12,-1,0)+IF(N625&lt;'Parameters for scoring'!T$7,1,0)+IF(N625&lt;'Parameters for scoring'!T$13,-2,0)+IF(N625&gt;'Parameters for scoring'!T$7,-1,0)</f>
        <v>2</v>
      </c>
      <c r="Z625" s="36">
        <f>SUM(P625:U625)/2+V625+SUM(W625:X625)/2+Y625</f>
        <v>6.5</v>
      </c>
      <c r="AA625" s="39" t="s">
        <v>57</v>
      </c>
    </row>
    <row r="626" spans="1:27" x14ac:dyDescent="0.25">
      <c r="A626" s="42" t="str">
        <f>HYPERLINK("Structures\MMV1531104.png","MMV1531104")</f>
        <v>MMV1531104</v>
      </c>
      <c r="B626" t="s">
        <v>2443</v>
      </c>
      <c r="C626" t="s">
        <v>2444</v>
      </c>
      <c r="D626" t="s">
        <v>2445</v>
      </c>
      <c r="E626">
        <v>524.34299999999996</v>
      </c>
      <c r="F626" s="41">
        <v>0.5</v>
      </c>
      <c r="G626">
        <v>8</v>
      </c>
      <c r="H626">
        <v>2</v>
      </c>
      <c r="I626">
        <v>2</v>
      </c>
      <c r="J626">
        <v>59.59</v>
      </c>
      <c r="K626">
        <v>0</v>
      </c>
      <c r="L626">
        <v>7.81</v>
      </c>
      <c r="M626">
        <v>-8.5</v>
      </c>
      <c r="N626">
        <v>7.81</v>
      </c>
      <c r="O626" t="s">
        <v>2442</v>
      </c>
      <c r="P626" s="36">
        <f>IF(E626&lt;'Parameters for scoring'!O$9,1,0)+IF(E626&lt;'Parameters for scoring'!O$11,-1,0)+IF(E626&lt;'Parameters for scoring'!O$8,1,0)+IF(E626&lt;'Parameters for scoring'!O$12,-1,0)+IF(E626&lt;'Parameters for scoring'!O$7,1,0)+IF(E626&lt;'Parameters for scoring'!O$13,-2,0)+IF(E626&gt;'Parameters for scoring'!O$7,-1,0)</f>
        <v>1</v>
      </c>
      <c r="Q626" s="36">
        <f>IF(F626&lt;'Parameters for scoring'!P$9,1,0)+IF(F626&lt;'Parameters for scoring'!P$11,-1,0)+IF(F626&lt;'Parameters for scoring'!P$8,1,0)+IF(F626&lt;'Parameters for scoring'!P$12,-1,0)+IF(F626&lt;'Parameters for scoring'!P$7,1,0)+IF(F626&lt;'Parameters for scoring'!P$12,-2,0)+IF(F626&gt;'Parameters for scoring'!P$7,-1,0)</f>
        <v>1</v>
      </c>
      <c r="R626" s="36">
        <f>IF(G626='Parameters for scoring'!$U$8,3,0)+IF(G626='Parameters for scoring'!$U$7,2,0)+IF(G626='Parameters for scoring'!$U$10, 1,0)+IF(G626='Parameters for scoring'!$U$9,2,0)+IF(G626='Parameters for scoring'!$U$6,1,0)+IF(G626&gt;'Parameters for scoring'!$U$6,-1,0)+IF(G626&lt;'[1]Parameters for scoring'!$U$10,-1,0)</f>
        <v>-1</v>
      </c>
      <c r="S626" s="36">
        <f>IF(H626='Parameters for scoring'!V$8,3,0)+IF(H626='Parameters for scoring'!V$7,2,0)+IF(H626='Parameters for scoring'!V$9,2,0)+IF(H626='Parameters for scoring'!V$6,1,0)+IF(H626='Parameters for scoring'!V$10,1,0)+IF(H626&gt;'Parameters for scoring'!V$6,-1,0)</f>
        <v>3</v>
      </c>
      <c r="T626" s="36">
        <f>IF(I626='Parameters for scoring'!W$8,3,0)+IF(I626='Parameters for scoring'!W$7,2,0)+IF(I626='Parameters for scoring'!W$6,1,0)+IF(I626&gt;'Parameters for scoring'!W$6,-1,0)</f>
        <v>1</v>
      </c>
      <c r="U626" s="36">
        <f>IF(J626&lt;'Parameters for scoring'!Q$9,1,0)+IF(J626&lt;'Parameters for scoring'!Q$11,-1,0)+IF(J626&lt;'Parameters for scoring'!Q$8,1,0)+IF(J626&lt;'Parameters for scoring'!Q$11,-1,0)+IF(J626&lt;'Parameters for scoring'!Q$7,1,0)+IF(J626&lt;'Parameters for scoring'!Q$11,-2,0)+IF(J626&gt;'Parameters for scoring'!Q$7,-1,0)</f>
        <v>3</v>
      </c>
      <c r="V626" s="36">
        <f>IF(K626=-1, 2,0)+IF(K626=0,3,0)+IF(K626=1, -2,0)+IF(K626&gt;1,-3,0)+IF(K626=-2, 1,0)+IF(K626&lt;-2, -1,0)</f>
        <v>3</v>
      </c>
      <c r="W626" s="36">
        <f>IF(L626&lt;'Parameters for scoring'!R$9,1,0)+IF(L626&lt;'Parameters for scoring'!R$11,-1,0)+IF(L626&lt;'Parameters for scoring'!R$8,1,0)+IF(L626&lt;'Parameters for scoring'!R$12,-1,0)+IF(L626&lt;'Parameters for scoring'!R$7,1,0)+IF(L626&lt;'Parameters for scoring'!R$13,-2,0)+IF(L626&gt;'Parameters for scoring'!R$7,-1,0)</f>
        <v>1</v>
      </c>
      <c r="X626" s="36">
        <f>IF(M626&lt;'Parameters for scoring'!S$9,1,0)+IF(M626&lt;'Parameters for scoring'!S$11,-1,0)+IF(M626&lt;'Parameters for scoring'!S$8,1,0)+IF(M626&lt;'Parameters for scoring'!S$12,-1,0)+IF(M626&lt;'Parameters for scoring'!S$7,1,0)+IF(M626&lt;'Parameters for scoring'!S$13,-2,0)+IF(M626&gt;'Parameters for scoring'!S$7,-1,0)</f>
        <v>-1</v>
      </c>
      <c r="Y626" s="36">
        <f>IF(N626&lt;'Parameters for scoring'!T$9,1,0)+IF(N626&lt;'Parameters for scoring'!T$11,-1,0)+IF(N626&lt;'Parameters for scoring'!T$8,1,0)+IF(N626&lt;'Parameters for scoring'!T$12,-1,0)+IF(N626&lt;'Parameters for scoring'!T$7,1,0)+IF(N626&lt;'Parameters for scoring'!T$13,-2,0)+IF(N626&gt;'Parameters for scoring'!T$7,-1,0)</f>
        <v>-1</v>
      </c>
      <c r="Z626" s="36">
        <f>SUM(P626:U626)/2+V626+SUM(W626:X626)/2+Y626</f>
        <v>6</v>
      </c>
      <c r="AA626" s="39" t="s">
        <v>57</v>
      </c>
    </row>
    <row r="627" spans="1:27" x14ac:dyDescent="0.25">
      <c r="A627" s="42" t="str">
        <f>HYPERLINK("Structures\MMV1468363.png","MMV1468363")</f>
        <v>MMV1468363</v>
      </c>
      <c r="B627" t="s">
        <v>2436</v>
      </c>
      <c r="C627" t="s">
        <v>2437</v>
      </c>
      <c r="D627" t="s">
        <v>23</v>
      </c>
      <c r="E627">
        <v>359.42</v>
      </c>
      <c r="F627" s="41">
        <v>0.69230769230769229</v>
      </c>
      <c r="G627">
        <v>1</v>
      </c>
      <c r="H627">
        <v>1</v>
      </c>
      <c r="I627">
        <v>1</v>
      </c>
      <c r="J627">
        <v>33.68</v>
      </c>
      <c r="K627">
        <v>1</v>
      </c>
      <c r="L627">
        <v>5.38</v>
      </c>
      <c r="M627">
        <v>-6.91</v>
      </c>
      <c r="N627">
        <v>4.58</v>
      </c>
      <c r="O627" t="s">
        <v>2435</v>
      </c>
      <c r="P627" s="36">
        <f>IF(E627&lt;'Parameters for scoring'!O$9,1,0)+IF(E627&lt;'Parameters for scoring'!O$11,-1,0)+IF(E627&lt;'Parameters for scoring'!O$8,1,0)+IF(E627&lt;'Parameters for scoring'!O$12,-1,0)+IF(E627&lt;'Parameters for scoring'!O$7,1,0)+IF(E627&lt;'Parameters for scoring'!O$13,-2,0)+IF(E627&gt;'Parameters for scoring'!O$7,-1,0)</f>
        <v>3</v>
      </c>
      <c r="Q627" s="36">
        <f>IF(F627&lt;'Parameters for scoring'!P$9,1,0)+IF(F627&lt;'Parameters for scoring'!P$11,-1,0)+IF(F627&lt;'Parameters for scoring'!P$8,1,0)+IF(F627&lt;'Parameters for scoring'!P$12,-1,0)+IF(F627&lt;'Parameters for scoring'!P$7,1,0)+IF(F627&lt;'Parameters for scoring'!P$12,-2,0)+IF(F627&gt;'Parameters for scoring'!P$7,-1,0)</f>
        <v>-1</v>
      </c>
      <c r="R627" s="36">
        <f>IF(G627='Parameters for scoring'!$U$8,3,0)+IF(G627='Parameters for scoring'!$U$7,2,0)+IF(G627='Parameters for scoring'!$U$10, 1,0)+IF(G627='Parameters for scoring'!$U$9,2,0)+IF(G627='Parameters for scoring'!$U$6,1,0)+IF(G627&gt;'Parameters for scoring'!$U$6,-1,0)+IF(G627&lt;'[1]Parameters for scoring'!$U$10,-1,0)</f>
        <v>-1</v>
      </c>
      <c r="S627" s="36">
        <f>IF(H627='Parameters for scoring'!V$8,3,0)+IF(H627='Parameters for scoring'!V$7,2,0)+IF(H627='Parameters for scoring'!V$9,2,0)+IF(H627='Parameters for scoring'!V$6,1,0)+IF(H627='Parameters for scoring'!V$10,1,0)+IF(H627&gt;'Parameters for scoring'!V$6,-1,0)</f>
        <v>2</v>
      </c>
      <c r="T627" s="36">
        <f>IF(I627='Parameters for scoring'!W$8,3,0)+IF(I627='Parameters for scoring'!W$7,2,0)+IF(I627='Parameters for scoring'!W$6,1,0)+IF(I627&gt;'Parameters for scoring'!W$6,-1,0)</f>
        <v>2</v>
      </c>
      <c r="U627" s="36">
        <f>IF(J627&lt;'Parameters for scoring'!Q$9,1,0)+IF(J627&lt;'Parameters for scoring'!Q$11,-1,0)+IF(J627&lt;'Parameters for scoring'!Q$8,1,0)+IF(J627&lt;'Parameters for scoring'!Q$11,-1,0)+IF(J627&lt;'Parameters for scoring'!Q$7,1,0)+IF(J627&lt;'Parameters for scoring'!Q$11,-2,0)+IF(J627&gt;'Parameters for scoring'!Q$7,-1,0)</f>
        <v>3</v>
      </c>
      <c r="V627" s="36">
        <f>IF(K627=-1, 2,0)+IF(K627=0,3,0)+IF(K627=1, -2,0)+IF(K627&gt;1,-3,0)+IF(K627=-2, 1,0)+IF(K627&lt;-2, -1,0)</f>
        <v>-2</v>
      </c>
      <c r="W627" s="36">
        <f>IF(L627&lt;'Parameters for scoring'!R$9,1,0)+IF(L627&lt;'Parameters for scoring'!R$11,-1,0)+IF(L627&lt;'Parameters for scoring'!R$8,1,0)+IF(L627&lt;'Parameters for scoring'!R$12,-1,0)+IF(L627&lt;'Parameters for scoring'!R$7,1,0)+IF(L627&lt;'Parameters for scoring'!R$13,-2,0)+IF(L627&gt;'Parameters for scoring'!R$7,-1,0)</f>
        <v>2</v>
      </c>
      <c r="X627" s="36">
        <f>IF(M627&lt;'Parameters for scoring'!S$9,1,0)+IF(M627&lt;'Parameters for scoring'!S$11,-1,0)+IF(M627&lt;'Parameters for scoring'!S$8,1,0)+IF(M627&lt;'Parameters for scoring'!S$12,-1,0)+IF(M627&lt;'Parameters for scoring'!S$7,1,0)+IF(M627&lt;'Parameters for scoring'!S$13,-2,0)+IF(M627&gt;'Parameters for scoring'!S$7,-1,0)</f>
        <v>1</v>
      </c>
      <c r="Y627" s="36">
        <f>IF(N627&lt;'Parameters for scoring'!T$9,1,0)+IF(N627&lt;'Parameters for scoring'!T$11,-1,0)+IF(N627&lt;'Parameters for scoring'!T$8,1,0)+IF(N627&lt;'Parameters for scoring'!T$12,-1,0)+IF(N627&lt;'Parameters for scoring'!T$7,1,0)+IF(N627&lt;'Parameters for scoring'!T$13,-2,0)+IF(N627&gt;'Parameters for scoring'!T$7,-1,0)</f>
        <v>2</v>
      </c>
      <c r="Z627" s="36">
        <f>SUM(P627:U627)/2+V627+SUM(W627:X627)/2+Y627</f>
        <v>5.5</v>
      </c>
      <c r="AA627" s="39" t="s">
        <v>57</v>
      </c>
    </row>
    <row r="628" spans="1:27" x14ac:dyDescent="0.25">
      <c r="A628" s="42" t="str">
        <f>HYPERLINK("Structures\MMV1193566.png","MMV1193566")</f>
        <v>MMV1193566</v>
      </c>
      <c r="B628" t="s">
        <v>2428</v>
      </c>
      <c r="C628" t="s">
        <v>2429</v>
      </c>
      <c r="D628" t="s">
        <v>2430</v>
      </c>
      <c r="E628">
        <v>293.43299999999999</v>
      </c>
      <c r="F628" s="17">
        <v>0.54545454545454541</v>
      </c>
      <c r="G628">
        <v>2</v>
      </c>
      <c r="H628">
        <v>1</v>
      </c>
      <c r="I628">
        <v>0</v>
      </c>
      <c r="J628">
        <v>7.12</v>
      </c>
      <c r="K628">
        <v>1</v>
      </c>
      <c r="L628">
        <v>0.46</v>
      </c>
      <c r="M628" s="40">
        <v>0</v>
      </c>
      <c r="N628">
        <v>0.46</v>
      </c>
      <c r="O628" t="s">
        <v>2427</v>
      </c>
      <c r="P628" s="36">
        <f>IF(E628&lt;'Parameters for scoring'!O$9,1,0)+IF(E628&lt;'Parameters for scoring'!O$11,-1,0)+IF(E628&lt;'Parameters for scoring'!O$8,1,0)+IF(E628&lt;'Parameters for scoring'!O$12,-1,0)+IF(E628&lt;'Parameters for scoring'!O$7,1,0)+IF(E628&lt;'Parameters for scoring'!O$13,-2,0)+IF(E628&gt;'Parameters for scoring'!O$7,-1,0)</f>
        <v>3</v>
      </c>
      <c r="Q628" s="36">
        <f>IF(F628&lt;'Parameters for scoring'!P$9,1,0)+IF(F628&lt;'Parameters for scoring'!P$11,-1,0)+IF(F628&lt;'Parameters for scoring'!P$8,1,0)+IF(F628&lt;'Parameters for scoring'!P$12,-1,0)+IF(F628&lt;'Parameters for scoring'!P$7,1,0)+IF(F628&lt;'Parameters for scoring'!P$12,-2,0)+IF(F628&gt;'Parameters for scoring'!P$7,-1,0)</f>
        <v>1</v>
      </c>
      <c r="R628" s="36">
        <f>IF(G628='Parameters for scoring'!$U$8,3,0)+IF(G628='Parameters for scoring'!$U$7,2,0)+IF(G628='Parameters for scoring'!$U$10, 1,0)+IF(G628='Parameters for scoring'!$U$9,2,0)+IF(G628='Parameters for scoring'!$U$6,1,0)+IF(G628&gt;'Parameters for scoring'!$U$6,-1,0)+IF(G628&lt;'[1]Parameters for scoring'!$U$10,-1,0)</f>
        <v>-1</v>
      </c>
      <c r="S628" s="36">
        <f>IF(H628='Parameters for scoring'!V$8,3,0)+IF(H628='Parameters for scoring'!V$7,2,0)+IF(H628='Parameters for scoring'!V$9,2,0)+IF(H628='Parameters for scoring'!V$6,1,0)+IF(H628='Parameters for scoring'!V$10,1,0)+IF(H628&gt;'Parameters for scoring'!V$6,-1,0)</f>
        <v>2</v>
      </c>
      <c r="T628" s="36">
        <f>IF(I628='Parameters for scoring'!W$8,3,0)+IF(I628='Parameters for scoring'!W$7,2,0)+IF(I628='Parameters for scoring'!W$6,1,0)+IF(I628&gt;'Parameters for scoring'!W$6,-1,0)</f>
        <v>3</v>
      </c>
      <c r="U628" s="36">
        <f>IF(J628&lt;'Parameters for scoring'!Q$9,1,0)+IF(J628&lt;'Parameters for scoring'!Q$11,-1,0)+IF(J628&lt;'Parameters for scoring'!Q$8,1,0)+IF(J628&lt;'Parameters for scoring'!Q$11,-1,0)+IF(J628&lt;'Parameters for scoring'!Q$7,1,0)+IF(J628&lt;'Parameters for scoring'!Q$11,-2,0)+IF(J628&gt;'Parameters for scoring'!Q$7,-1,0)</f>
        <v>-1</v>
      </c>
      <c r="V628" s="36">
        <f>IF(K628=-1, 2,0)+IF(K628=0,3,0)+IF(K628=1, -2,0)+IF(K628&gt;1,-3,0)+IF(K628=-2, 1,0)+IF(K628&lt;-2, -1,0)</f>
        <v>-2</v>
      </c>
      <c r="W628" s="36">
        <f>IF(L628&lt;'Parameters for scoring'!R$9,1,0)+IF(L628&lt;'Parameters for scoring'!R$11,-1,0)+IF(L628&lt;'Parameters for scoring'!R$8,1,0)+IF(L628&lt;'Parameters for scoring'!R$12,-1,0)+IF(L628&lt;'Parameters for scoring'!R$7,1,0)+IF(L628&lt;'Parameters for scoring'!R$13,-2,0)+IF(L628&gt;'Parameters for scoring'!R$7,-1,0)</f>
        <v>3</v>
      </c>
      <c r="X628" s="36">
        <f>IF(M628&lt;'Parameters for scoring'!S$9,1,0)+IF(M628&lt;'Parameters for scoring'!S$11,-1,0)+IF(M628&lt;'Parameters for scoring'!S$8,1,0)+IF(M628&lt;'Parameters for scoring'!S$12,-1,0)+IF(M628&lt;'Parameters for scoring'!S$7,1,0)+IF(M628&lt;'Parameters for scoring'!S$13,-2,0)+IF(M628&gt;'Parameters for scoring'!S$7,-1,0)</f>
        <v>0</v>
      </c>
      <c r="Y628" s="36">
        <f>IF(N628&lt;'Parameters for scoring'!T$9,1,0)+IF(N628&lt;'Parameters for scoring'!T$11,-1,0)+IF(N628&lt;'Parameters for scoring'!T$8,1,0)+IF(N628&lt;'Parameters for scoring'!T$12,-1,0)+IF(N628&lt;'Parameters for scoring'!T$7,1,0)+IF(N628&lt;'Parameters for scoring'!T$13,-2,0)+IF(N628&gt;'Parameters for scoring'!T$7,-1,0)</f>
        <v>2</v>
      </c>
      <c r="Z628" s="36">
        <f>SUM(P628:U628)/2+V628+SUM(W628:X628)/2+Y628</f>
        <v>5</v>
      </c>
      <c r="AA628" s="39" t="s">
        <v>57</v>
      </c>
    </row>
    <row r="629" spans="1:27" x14ac:dyDescent="0.25">
      <c r="A629" s="42" t="str">
        <f>HYPERLINK("Structures\MMV1292550.png","MMV1292550")</f>
        <v>MMV1292550</v>
      </c>
      <c r="B629" t="s">
        <v>2458</v>
      </c>
      <c r="C629" t="s">
        <v>2459</v>
      </c>
      <c r="D629" t="s">
        <v>2460</v>
      </c>
      <c r="E629">
        <v>410.6</v>
      </c>
      <c r="F629" s="41">
        <v>0.41379310344827586</v>
      </c>
      <c r="G629">
        <v>6</v>
      </c>
      <c r="H629">
        <v>3</v>
      </c>
      <c r="I629">
        <v>0</v>
      </c>
      <c r="J629">
        <v>19.59</v>
      </c>
      <c r="K629">
        <v>1</v>
      </c>
      <c r="L629">
        <v>-0.92</v>
      </c>
      <c r="M629" s="40">
        <v>0</v>
      </c>
      <c r="N629">
        <v>-0.84</v>
      </c>
      <c r="O629" t="s">
        <v>2457</v>
      </c>
      <c r="P629" s="36">
        <f>IF(E629&lt;'Parameters for scoring'!O$9,1,0)+IF(E629&lt;'Parameters for scoring'!O$11,-1,0)+IF(E629&lt;'Parameters for scoring'!O$8,1,0)+IF(E629&lt;'Parameters for scoring'!O$12,-1,0)+IF(E629&lt;'Parameters for scoring'!O$7,1,0)+IF(E629&lt;'Parameters for scoring'!O$13,-2,0)+IF(E629&gt;'Parameters for scoring'!O$7,-1,0)</f>
        <v>2</v>
      </c>
      <c r="Q629" s="36">
        <f>IF(F629&lt;'Parameters for scoring'!P$9,1,0)+IF(F629&lt;'Parameters for scoring'!P$11,-1,0)+IF(F629&lt;'Parameters for scoring'!P$8,1,0)+IF(F629&lt;'Parameters for scoring'!P$12,-1,0)+IF(F629&lt;'Parameters for scoring'!P$7,1,0)+IF(F629&lt;'Parameters for scoring'!P$12,-2,0)+IF(F629&gt;'Parameters for scoring'!P$7,-1,0)</f>
        <v>2</v>
      </c>
      <c r="R629" s="36">
        <f>IF(G629='Parameters for scoring'!$U$8,3,0)+IF(G629='Parameters for scoring'!$U$7,2,0)+IF(G629='Parameters for scoring'!$U$10, 1,0)+IF(G629='Parameters for scoring'!$U$9,2,0)+IF(G629='Parameters for scoring'!$U$6,1,0)+IF(G629&gt;'Parameters for scoring'!$U$6,-1,0)+IF(G629&lt;'[1]Parameters for scoring'!$U$10,-1,0)</f>
        <v>2</v>
      </c>
      <c r="S629" s="36">
        <f>IF(H629='Parameters for scoring'!V$8,3,0)+IF(H629='Parameters for scoring'!V$7,2,0)+IF(H629='Parameters for scoring'!V$9,2,0)+IF(H629='Parameters for scoring'!V$6,1,0)+IF(H629='Parameters for scoring'!V$10,1,0)+IF(H629&gt;'Parameters for scoring'!V$6,-1,0)</f>
        <v>2</v>
      </c>
      <c r="T629" s="36">
        <f>IF(I629='Parameters for scoring'!W$8,3,0)+IF(I629='Parameters for scoring'!W$7,2,0)+IF(I629='Parameters for scoring'!W$6,1,0)+IF(I629&gt;'Parameters for scoring'!W$6,-1,0)</f>
        <v>3</v>
      </c>
      <c r="U629" s="36">
        <f>IF(J629&lt;'Parameters for scoring'!Q$9,1,0)+IF(J629&lt;'Parameters for scoring'!Q$11,-1,0)+IF(J629&lt;'Parameters for scoring'!Q$8,1,0)+IF(J629&lt;'Parameters for scoring'!Q$11,-1,0)+IF(J629&lt;'Parameters for scoring'!Q$7,1,0)+IF(J629&lt;'Parameters for scoring'!Q$11,-2,0)+IF(J629&gt;'Parameters for scoring'!Q$7,-1,0)</f>
        <v>-1</v>
      </c>
      <c r="V629" s="36">
        <f>IF(K629=-1, 2,0)+IF(K629=0,3,0)+IF(K629=1, -2,0)+IF(K629&gt;1,-3,0)+IF(K629=-2, 1,0)+IF(K629&lt;-2, -1,0)</f>
        <v>-2</v>
      </c>
      <c r="W629" s="36">
        <f>IF(L629&lt;'Parameters for scoring'!R$9,1,0)+IF(L629&lt;'Parameters for scoring'!R$11,-1,0)+IF(L629&lt;'Parameters for scoring'!R$8,1,0)+IF(L629&lt;'Parameters for scoring'!R$12,-1,0)+IF(L629&lt;'Parameters for scoring'!R$7,1,0)+IF(L629&lt;'Parameters for scoring'!R$13,-2,0)+IF(L629&gt;'Parameters for scoring'!R$7,-1,0)</f>
        <v>2</v>
      </c>
      <c r="X629" s="36">
        <f>IF(M629&lt;'Parameters for scoring'!S$9,1,0)+IF(M629&lt;'Parameters for scoring'!S$11,-1,0)+IF(M629&lt;'Parameters for scoring'!S$8,1,0)+IF(M629&lt;'Parameters for scoring'!S$12,-1,0)+IF(M629&lt;'Parameters for scoring'!S$7,1,0)+IF(M629&lt;'Parameters for scoring'!S$13,-2,0)+IF(M629&gt;'Parameters for scoring'!S$7,-1,0)</f>
        <v>0</v>
      </c>
      <c r="Y629" s="36">
        <f>IF(N629&lt;'Parameters for scoring'!T$9,1,0)+IF(N629&lt;'Parameters for scoring'!T$11,-1,0)+IF(N629&lt;'Parameters for scoring'!T$8,1,0)+IF(N629&lt;'Parameters for scoring'!T$12,-1,0)+IF(N629&lt;'Parameters for scoring'!T$7,1,0)+IF(N629&lt;'Parameters for scoring'!T$13,-2,0)+IF(N629&gt;'Parameters for scoring'!T$7,-1,0)</f>
        <v>1</v>
      </c>
      <c r="Z629" s="36">
        <f>SUM(P629:U629)/2+V629+SUM(W629:X629)/2+Y629</f>
        <v>5</v>
      </c>
      <c r="AA629" s="39" t="s">
        <v>57</v>
      </c>
    </row>
    <row r="630" spans="1:27" x14ac:dyDescent="0.25">
      <c r="A630" s="42" t="str">
        <f>HYPERLINK("Structures\MMV000187.png","MMV000187")</f>
        <v>MMV000187</v>
      </c>
      <c r="B630" t="s">
        <v>2446</v>
      </c>
      <c r="C630" t="s">
        <v>2447</v>
      </c>
      <c r="D630" t="s">
        <v>2448</v>
      </c>
      <c r="E630">
        <v>253.36799999999999</v>
      </c>
      <c r="F630" s="41">
        <v>0.63157894736842102</v>
      </c>
      <c r="G630">
        <v>4</v>
      </c>
      <c r="H630">
        <v>1</v>
      </c>
      <c r="I630">
        <v>0</v>
      </c>
      <c r="J630">
        <v>7.12</v>
      </c>
      <c r="K630">
        <v>1</v>
      </c>
      <c r="L630">
        <v>-0.62</v>
      </c>
      <c r="M630" s="40">
        <v>0</v>
      </c>
      <c r="N630">
        <v>-0.62</v>
      </c>
      <c r="O630" t="s">
        <v>2532</v>
      </c>
      <c r="P630" s="36">
        <f>IF(E630&lt;'Parameters for scoring'!O$9,1,0)+IF(E630&lt;'Parameters for scoring'!O$11,-1,0)+IF(E630&lt;'Parameters for scoring'!O$8,1,0)+IF(E630&lt;'Parameters for scoring'!O$12,-1,0)+IF(E630&lt;'Parameters for scoring'!O$7,1,0)+IF(E630&lt;'Parameters for scoring'!O$13,-2,0)+IF(E630&gt;'Parameters for scoring'!O$7,-1,0)</f>
        <v>3</v>
      </c>
      <c r="Q630" s="36">
        <f>IF(F630&lt;'Parameters for scoring'!P$9,1,0)+IF(F630&lt;'Parameters for scoring'!P$11,-1,0)+IF(F630&lt;'Parameters for scoring'!P$8,1,0)+IF(F630&lt;'Parameters for scoring'!P$12,-1,0)+IF(F630&lt;'Parameters for scoring'!P$7,1,0)+IF(F630&lt;'Parameters for scoring'!P$12,-2,0)+IF(F630&gt;'Parameters for scoring'!P$7,-1,0)</f>
        <v>-1</v>
      </c>
      <c r="R630" s="36">
        <f>IF(G630='Parameters for scoring'!$U$8,3,0)+IF(G630='Parameters for scoring'!$U$7,2,0)+IF(G630='Parameters for scoring'!$U$10, 1,0)+IF(G630='Parameters for scoring'!$U$9,2,0)+IF(G630='Parameters for scoring'!$U$6,1,0)+IF(G630&gt;'Parameters for scoring'!$U$6,-1,0)+IF(G630&lt;'[1]Parameters for scoring'!$U$10,-1,0)</f>
        <v>2</v>
      </c>
      <c r="S630" s="36">
        <f>IF(H630='Parameters for scoring'!V$8,3,0)+IF(H630='Parameters for scoring'!V$7,2,0)+IF(H630='Parameters for scoring'!V$9,2,0)+IF(H630='Parameters for scoring'!V$6,1,0)+IF(H630='Parameters for scoring'!V$10,1,0)+IF(H630&gt;'Parameters for scoring'!V$6,-1,0)</f>
        <v>2</v>
      </c>
      <c r="T630" s="36">
        <f>IF(I630='Parameters for scoring'!W$8,3,0)+IF(I630='Parameters for scoring'!W$7,2,0)+IF(I630='Parameters for scoring'!W$6,1,0)+IF(I630&gt;'Parameters for scoring'!W$6,-1,0)</f>
        <v>3</v>
      </c>
      <c r="U630" s="36">
        <f>IF(J630&lt;'Parameters for scoring'!Q$9,1,0)+IF(J630&lt;'Parameters for scoring'!Q$11,-1,0)+IF(J630&lt;'Parameters for scoring'!Q$8,1,0)+IF(J630&lt;'Parameters for scoring'!Q$11,-1,0)+IF(J630&lt;'Parameters for scoring'!Q$7,1,0)+IF(J630&lt;'Parameters for scoring'!Q$11,-2,0)+IF(J630&gt;'Parameters for scoring'!Q$7,-1,0)</f>
        <v>-1</v>
      </c>
      <c r="V630" s="36">
        <f>IF(K630=-1, 2,0)+IF(K630=0,3,0)+IF(K630=1, -2,0)+IF(K630&gt;1,-3,0)+IF(K630=-2, 1,0)+IF(K630&lt;-2, -1,0)</f>
        <v>-2</v>
      </c>
      <c r="W630" s="36">
        <f>IF(L630&lt;'Parameters for scoring'!R$9,1,0)+IF(L630&lt;'Parameters for scoring'!R$11,-1,0)+IF(L630&lt;'Parameters for scoring'!R$8,1,0)+IF(L630&lt;'Parameters for scoring'!R$12,-1,0)+IF(L630&lt;'Parameters for scoring'!R$7,1,0)+IF(L630&lt;'Parameters for scoring'!R$13,-2,0)+IF(L630&gt;'Parameters for scoring'!R$7,-1,0)</f>
        <v>2</v>
      </c>
      <c r="X630" s="36">
        <f>IF(M630&lt;'Parameters for scoring'!S$9,1,0)+IF(M630&lt;'Parameters for scoring'!S$11,-1,0)+IF(M630&lt;'Parameters for scoring'!S$8,1,0)+IF(M630&lt;'Parameters for scoring'!S$12,-1,0)+IF(M630&lt;'Parameters for scoring'!S$7,1,0)+IF(M630&lt;'Parameters for scoring'!S$13,-2,0)+IF(M630&gt;'Parameters for scoring'!S$7,-1,0)</f>
        <v>0</v>
      </c>
      <c r="Y630" s="36">
        <f>IF(N630&lt;'Parameters for scoring'!T$9,1,0)+IF(N630&lt;'Parameters for scoring'!T$11,-1,0)+IF(N630&lt;'Parameters for scoring'!T$8,1,0)+IF(N630&lt;'Parameters for scoring'!T$12,-1,0)+IF(N630&lt;'Parameters for scoring'!T$7,1,0)+IF(N630&lt;'Parameters for scoring'!T$13,-2,0)+IF(N630&gt;'Parameters for scoring'!T$7,-1,0)</f>
        <v>1</v>
      </c>
      <c r="Z630" s="36">
        <f>SUM(P630:U630)/2+V630+SUM(W630:X630)/2+Y630</f>
        <v>4</v>
      </c>
      <c r="AA630" s="39" t="s">
        <v>57</v>
      </c>
    </row>
    <row r="631" spans="1:27" x14ac:dyDescent="0.25">
      <c r="A631" s="42" t="str">
        <f>HYPERLINK("Structures\MMV1501496.png","MMV1501496")</f>
        <v>MMV1501496</v>
      </c>
      <c r="B631" t="s">
        <v>2454</v>
      </c>
      <c r="C631" t="s">
        <v>2455</v>
      </c>
      <c r="D631" t="s">
        <v>2456</v>
      </c>
      <c r="E631">
        <v>299.39600000000002</v>
      </c>
      <c r="F631" s="41">
        <v>0.69565217391304346</v>
      </c>
      <c r="G631">
        <v>1</v>
      </c>
      <c r="H631">
        <v>1</v>
      </c>
      <c r="I631">
        <v>0</v>
      </c>
      <c r="J631">
        <v>7.12</v>
      </c>
      <c r="K631">
        <v>1</v>
      </c>
      <c r="L631">
        <v>-0.12</v>
      </c>
      <c r="M631" s="40">
        <v>0</v>
      </c>
      <c r="N631">
        <v>-0.12</v>
      </c>
      <c r="O631" t="s">
        <v>2453</v>
      </c>
      <c r="P631" s="36">
        <f>IF(E631&lt;'Parameters for scoring'!O$9,1,0)+IF(E631&lt;'Parameters for scoring'!O$11,-1,0)+IF(E631&lt;'Parameters for scoring'!O$8,1,0)+IF(E631&lt;'Parameters for scoring'!O$12,-1,0)+IF(E631&lt;'Parameters for scoring'!O$7,1,0)+IF(E631&lt;'Parameters for scoring'!O$13,-2,0)+IF(E631&gt;'Parameters for scoring'!O$7,-1,0)</f>
        <v>3</v>
      </c>
      <c r="Q631" s="36">
        <f>IF(F631&lt;'Parameters for scoring'!P$9,1,0)+IF(F631&lt;'Parameters for scoring'!P$11,-1,0)+IF(F631&lt;'Parameters for scoring'!P$8,1,0)+IF(F631&lt;'Parameters for scoring'!P$12,-1,0)+IF(F631&lt;'Parameters for scoring'!P$7,1,0)+IF(F631&lt;'Parameters for scoring'!P$12,-2,0)+IF(F631&gt;'Parameters for scoring'!P$7,-1,0)</f>
        <v>-1</v>
      </c>
      <c r="R631" s="36">
        <f>IF(G631='Parameters for scoring'!$U$8,3,0)+IF(G631='Parameters for scoring'!$U$7,2,0)+IF(G631='Parameters for scoring'!$U$10, 1,0)+IF(G631='Parameters for scoring'!$U$9,2,0)+IF(G631='Parameters for scoring'!$U$6,1,0)+IF(G631&gt;'Parameters for scoring'!$U$6,-1,0)+IF(G631&lt;'[1]Parameters for scoring'!$U$10,-1,0)</f>
        <v>-1</v>
      </c>
      <c r="S631" s="36">
        <f>IF(H631='Parameters for scoring'!V$8,3,0)+IF(H631='Parameters for scoring'!V$7,2,0)+IF(H631='Parameters for scoring'!V$9,2,0)+IF(H631='Parameters for scoring'!V$6,1,0)+IF(H631='Parameters for scoring'!V$10,1,0)+IF(H631&gt;'Parameters for scoring'!V$6,-1,0)</f>
        <v>2</v>
      </c>
      <c r="T631" s="36">
        <f>IF(I631='Parameters for scoring'!W$8,3,0)+IF(I631='Parameters for scoring'!W$7,2,0)+IF(I631='Parameters for scoring'!W$6,1,0)+IF(I631&gt;'Parameters for scoring'!W$6,-1,0)</f>
        <v>3</v>
      </c>
      <c r="U631" s="36">
        <f>IF(J631&lt;'Parameters for scoring'!Q$9,1,0)+IF(J631&lt;'Parameters for scoring'!Q$11,-1,0)+IF(J631&lt;'Parameters for scoring'!Q$8,1,0)+IF(J631&lt;'Parameters for scoring'!Q$11,-1,0)+IF(J631&lt;'Parameters for scoring'!Q$7,1,0)+IF(J631&lt;'Parameters for scoring'!Q$11,-2,0)+IF(J631&gt;'Parameters for scoring'!Q$7,-1,0)</f>
        <v>-1</v>
      </c>
      <c r="V631" s="36">
        <f>IF(K631=-1, 2,0)+IF(K631=0,3,0)+IF(K631=1, -2,0)+IF(K631&gt;1,-3,0)+IF(K631=-2, 1,0)+IF(K631&lt;-2, -1,0)</f>
        <v>-2</v>
      </c>
      <c r="W631" s="36">
        <f>IF(L631&lt;'Parameters for scoring'!R$9,1,0)+IF(L631&lt;'Parameters for scoring'!R$11,-1,0)+IF(L631&lt;'Parameters for scoring'!R$8,1,0)+IF(L631&lt;'Parameters for scoring'!R$12,-1,0)+IF(L631&lt;'Parameters for scoring'!R$7,1,0)+IF(L631&lt;'Parameters for scoring'!R$13,-2,0)+IF(L631&gt;'Parameters for scoring'!R$7,-1,0)</f>
        <v>3</v>
      </c>
      <c r="X631" s="36">
        <f>IF(M631&lt;'Parameters for scoring'!S$9,1,0)+IF(M631&lt;'Parameters for scoring'!S$11,-1,0)+IF(M631&lt;'Parameters for scoring'!S$8,1,0)+IF(M631&lt;'Parameters for scoring'!S$12,-1,0)+IF(M631&lt;'Parameters for scoring'!S$7,1,0)+IF(M631&lt;'Parameters for scoring'!S$13,-2,0)+IF(M631&gt;'Parameters for scoring'!S$7,-1,0)</f>
        <v>0</v>
      </c>
      <c r="Y631" s="36">
        <f>IF(N631&lt;'Parameters for scoring'!T$9,1,0)+IF(N631&lt;'Parameters for scoring'!T$11,-1,0)+IF(N631&lt;'Parameters for scoring'!T$8,1,0)+IF(N631&lt;'Parameters for scoring'!T$12,-1,0)+IF(N631&lt;'Parameters for scoring'!T$7,1,0)+IF(N631&lt;'Parameters for scoring'!T$13,-2,0)+IF(N631&gt;'Parameters for scoring'!T$7,-1,0)</f>
        <v>2</v>
      </c>
      <c r="Z631" s="36">
        <f>SUM(P631:U631)/2+V631+SUM(W631:X631)/2+Y631</f>
        <v>4</v>
      </c>
      <c r="AA631" s="39" t="s">
        <v>57</v>
      </c>
    </row>
    <row r="632" spans="1:27" x14ac:dyDescent="0.25">
      <c r="A632" s="42" t="str">
        <f>HYPERLINK("Structures\MMV1010067.png","MMV1010067")</f>
        <v>MMV1010067</v>
      </c>
      <c r="B632" t="s">
        <v>2450</v>
      </c>
      <c r="C632" t="s">
        <v>2451</v>
      </c>
      <c r="D632" t="s">
        <v>2452</v>
      </c>
      <c r="E632">
        <v>291.37299999999999</v>
      </c>
      <c r="F632" s="17">
        <v>0.77272727272727271</v>
      </c>
      <c r="G632">
        <v>2</v>
      </c>
      <c r="H632">
        <v>1</v>
      </c>
      <c r="I632">
        <v>0</v>
      </c>
      <c r="J632">
        <v>18.04</v>
      </c>
      <c r="K632">
        <v>1</v>
      </c>
      <c r="L632">
        <v>0.68</v>
      </c>
      <c r="M632" s="40">
        <v>0</v>
      </c>
      <c r="N632">
        <v>0.68</v>
      </c>
      <c r="O632" t="s">
        <v>2449</v>
      </c>
      <c r="P632" s="36">
        <f>IF(E632&lt;'Parameters for scoring'!O$9,1,0)+IF(E632&lt;'Parameters for scoring'!O$11,-1,0)+IF(E632&lt;'Parameters for scoring'!O$8,1,0)+IF(E632&lt;'Parameters for scoring'!O$12,-1,0)+IF(E632&lt;'Parameters for scoring'!O$7,1,0)+IF(E632&lt;'Parameters for scoring'!O$13,-2,0)+IF(E632&gt;'Parameters for scoring'!O$7,-1,0)</f>
        <v>3</v>
      </c>
      <c r="Q632" s="36">
        <f>IF(F632&lt;'Parameters for scoring'!P$9,1,0)+IF(F632&lt;'Parameters for scoring'!P$11,-1,0)+IF(F632&lt;'Parameters for scoring'!P$8,1,0)+IF(F632&lt;'Parameters for scoring'!P$12,-1,0)+IF(F632&lt;'Parameters for scoring'!P$7,1,0)+IF(F632&lt;'Parameters for scoring'!P$12,-2,0)+IF(F632&gt;'Parameters for scoring'!P$7,-1,0)</f>
        <v>-1</v>
      </c>
      <c r="R632" s="36">
        <f>IF(G632='Parameters for scoring'!$U$8,3,0)+IF(G632='Parameters for scoring'!$U$7,2,0)+IF(G632='Parameters for scoring'!$U$10, 1,0)+IF(G632='Parameters for scoring'!$U$9,2,0)+IF(G632='Parameters for scoring'!$U$6,1,0)+IF(G632&gt;'Parameters for scoring'!$U$6,-1,0)+IF(G632&lt;'[1]Parameters for scoring'!$U$10,-1,0)</f>
        <v>-1</v>
      </c>
      <c r="S632" s="36">
        <f>IF(H632='Parameters for scoring'!V$8,3,0)+IF(H632='Parameters for scoring'!V$7,2,0)+IF(H632='Parameters for scoring'!V$9,2,0)+IF(H632='Parameters for scoring'!V$6,1,0)+IF(H632='Parameters for scoring'!V$10,1,0)+IF(H632&gt;'Parameters for scoring'!V$6,-1,0)</f>
        <v>2</v>
      </c>
      <c r="T632" s="36">
        <f>IF(I632='Parameters for scoring'!W$8,3,0)+IF(I632='Parameters for scoring'!W$7,2,0)+IF(I632='Parameters for scoring'!W$6,1,0)+IF(I632&gt;'Parameters for scoring'!W$6,-1,0)</f>
        <v>3</v>
      </c>
      <c r="U632" s="36">
        <f>IF(J632&lt;'Parameters for scoring'!Q$9,1,0)+IF(J632&lt;'Parameters for scoring'!Q$11,-1,0)+IF(J632&lt;'Parameters for scoring'!Q$8,1,0)+IF(J632&lt;'Parameters for scoring'!Q$11,-1,0)+IF(J632&lt;'Parameters for scoring'!Q$7,1,0)+IF(J632&lt;'Parameters for scoring'!Q$11,-2,0)+IF(J632&gt;'Parameters for scoring'!Q$7,-1,0)</f>
        <v>-1</v>
      </c>
      <c r="V632" s="36">
        <f>IF(K632=-1, 2,0)+IF(K632=0,3,0)+IF(K632=1, -2,0)+IF(K632&gt;1,-3,0)+IF(K632=-2, 1,0)+IF(K632&lt;-2, -1,0)</f>
        <v>-2</v>
      </c>
      <c r="W632" s="36">
        <f>IF(L632&lt;'Parameters for scoring'!R$9,1,0)+IF(L632&lt;'Parameters for scoring'!R$11,-1,0)+IF(L632&lt;'Parameters for scoring'!R$8,1,0)+IF(L632&lt;'Parameters for scoring'!R$12,-1,0)+IF(L632&lt;'Parameters for scoring'!R$7,1,0)+IF(L632&lt;'Parameters for scoring'!R$13,-2,0)+IF(L632&gt;'Parameters for scoring'!R$7,-1,0)</f>
        <v>3</v>
      </c>
      <c r="X632" s="36">
        <f>IF(M632&lt;'Parameters for scoring'!S$9,1,0)+IF(M632&lt;'Parameters for scoring'!S$11,-1,0)+IF(M632&lt;'Parameters for scoring'!S$8,1,0)+IF(M632&lt;'Parameters for scoring'!S$12,-1,0)+IF(M632&lt;'Parameters for scoring'!S$7,1,0)+IF(M632&lt;'Parameters for scoring'!S$13,-2,0)+IF(M632&gt;'Parameters for scoring'!S$7,-1,0)</f>
        <v>0</v>
      </c>
      <c r="Y632" s="36">
        <f>IF(N632&lt;'Parameters for scoring'!T$9,1,0)+IF(N632&lt;'Parameters for scoring'!T$11,-1,0)+IF(N632&lt;'Parameters for scoring'!T$8,1,0)+IF(N632&lt;'Parameters for scoring'!T$12,-1,0)+IF(N632&lt;'Parameters for scoring'!T$7,1,0)+IF(N632&lt;'Parameters for scoring'!T$13,-2,0)+IF(N632&gt;'Parameters for scoring'!T$7,-1,0)</f>
        <v>2</v>
      </c>
      <c r="Z632" s="36">
        <f>SUM(P632:U632)/2+V632+SUM(W632:X632)/2+Y632</f>
        <v>4</v>
      </c>
      <c r="AA632" s="39" t="s">
        <v>57</v>
      </c>
    </row>
    <row r="633" spans="1:27" x14ac:dyDescent="0.25">
      <c r="A633" s="42" t="str">
        <f>HYPERLINK("Structures\MMV1292802.png","MMV1292802")</f>
        <v>MMV1292802</v>
      </c>
      <c r="B633" t="s">
        <v>2462</v>
      </c>
      <c r="C633" t="s">
        <v>2463</v>
      </c>
      <c r="D633" t="s">
        <v>2464</v>
      </c>
      <c r="E633">
        <v>289.48599999999999</v>
      </c>
      <c r="F633" s="41">
        <v>0</v>
      </c>
      <c r="G633">
        <v>1</v>
      </c>
      <c r="H633">
        <v>1</v>
      </c>
      <c r="I633">
        <v>0</v>
      </c>
      <c r="J633">
        <v>6.25</v>
      </c>
      <c r="K633">
        <v>1</v>
      </c>
      <c r="L633">
        <v>0.13</v>
      </c>
      <c r="M633" s="40">
        <v>0</v>
      </c>
      <c r="N633">
        <v>0.13</v>
      </c>
      <c r="O633" t="s">
        <v>2461</v>
      </c>
      <c r="P633" s="36">
        <f>IF(E633&lt;'Parameters for scoring'!O$9,1,0)+IF(E633&lt;'Parameters for scoring'!O$11,-1,0)+IF(E633&lt;'Parameters for scoring'!O$8,1,0)+IF(E633&lt;'Parameters for scoring'!O$12,-1,0)+IF(E633&lt;'Parameters for scoring'!O$7,1,0)+IF(E633&lt;'Parameters for scoring'!O$13,-2,0)+IF(E633&gt;'Parameters for scoring'!O$7,-1,0)</f>
        <v>3</v>
      </c>
      <c r="Q633" s="36">
        <f>IF(F633&lt;'Parameters for scoring'!P$9,1,0)+IF(F633&lt;'Parameters for scoring'!P$11,-1,0)+IF(F633&lt;'Parameters for scoring'!P$8,1,0)+IF(F633&lt;'Parameters for scoring'!P$12,-1,0)+IF(F633&lt;'Parameters for scoring'!P$7,1,0)+IF(F633&lt;'Parameters for scoring'!P$12,-2,0)+IF(F633&gt;'Parameters for scoring'!P$7,-1,0)</f>
        <v>-1</v>
      </c>
      <c r="R633" s="36">
        <f>IF(G633='Parameters for scoring'!$U$8,3,0)+IF(G633='Parameters for scoring'!$U$7,2,0)+IF(G633='Parameters for scoring'!$U$10, 1,0)+IF(G633='Parameters for scoring'!$U$9,2,0)+IF(G633='Parameters for scoring'!$U$6,1,0)+IF(G633&gt;'Parameters for scoring'!$U$6,-1,0)+IF(G633&lt;'[1]Parameters for scoring'!$U$10,-1,0)</f>
        <v>-1</v>
      </c>
      <c r="S633" s="36">
        <f>IF(H633='Parameters for scoring'!V$8,3,0)+IF(H633='Parameters for scoring'!V$7,2,0)+IF(H633='Parameters for scoring'!V$9,2,0)+IF(H633='Parameters for scoring'!V$6,1,0)+IF(H633='Parameters for scoring'!V$10,1,0)+IF(H633&gt;'Parameters for scoring'!V$6,-1,0)</f>
        <v>2</v>
      </c>
      <c r="T633" s="36">
        <f>IF(I633='Parameters for scoring'!W$8,3,0)+IF(I633='Parameters for scoring'!W$7,2,0)+IF(I633='Parameters for scoring'!W$6,1,0)+IF(I633&gt;'Parameters for scoring'!W$6,-1,0)</f>
        <v>3</v>
      </c>
      <c r="U633" s="36">
        <f>IF(J633&lt;'Parameters for scoring'!Q$9,1,0)+IF(J633&lt;'Parameters for scoring'!Q$11,-1,0)+IF(J633&lt;'Parameters for scoring'!Q$8,1,0)+IF(J633&lt;'Parameters for scoring'!Q$11,-1,0)+IF(J633&lt;'Parameters for scoring'!Q$7,1,0)+IF(J633&lt;'Parameters for scoring'!Q$11,-2,0)+IF(J633&gt;'Parameters for scoring'!Q$7,-1,0)</f>
        <v>-1</v>
      </c>
      <c r="V633" s="36">
        <f>IF(K633=-1, 2,0)+IF(K633=0,3,0)+IF(K633=1, -2,0)+IF(K633&gt;1,-3,0)+IF(K633=-2, 1,0)+IF(K633&lt;-2, -1,0)</f>
        <v>-2</v>
      </c>
      <c r="W633" s="36">
        <f>IF(L633&lt;'Parameters for scoring'!R$9,1,0)+IF(L633&lt;'Parameters for scoring'!R$11,-1,0)+IF(L633&lt;'Parameters for scoring'!R$8,1,0)+IF(L633&lt;'Parameters for scoring'!R$12,-1,0)+IF(L633&lt;'Parameters for scoring'!R$7,1,0)+IF(L633&lt;'Parameters for scoring'!R$13,-2,0)+IF(L633&gt;'Parameters for scoring'!R$7,-1,0)</f>
        <v>3</v>
      </c>
      <c r="X633" s="36">
        <f>IF(M633&lt;'Parameters for scoring'!S$9,1,0)+IF(M633&lt;'Parameters for scoring'!S$11,-1,0)+IF(M633&lt;'Parameters for scoring'!S$8,1,0)+IF(M633&lt;'Parameters for scoring'!S$12,-1,0)+IF(M633&lt;'Parameters for scoring'!S$7,1,0)+IF(M633&lt;'Parameters for scoring'!S$13,-2,0)+IF(M633&gt;'Parameters for scoring'!S$7,-1,0)</f>
        <v>0</v>
      </c>
      <c r="Y633" s="36">
        <f>IF(N633&lt;'Parameters for scoring'!T$9,1,0)+IF(N633&lt;'Parameters for scoring'!T$11,-1,0)+IF(N633&lt;'Parameters for scoring'!T$8,1,0)+IF(N633&lt;'Parameters for scoring'!T$12,-1,0)+IF(N633&lt;'Parameters for scoring'!T$7,1,0)+IF(N633&lt;'Parameters for scoring'!T$13,-2,0)+IF(N633&gt;'Parameters for scoring'!T$7,-1,0)</f>
        <v>2</v>
      </c>
      <c r="Z633" s="36">
        <f>SUM(P633:U633)/2+V633+SUM(W633:X633)/2+Y633</f>
        <v>4</v>
      </c>
      <c r="AA633" s="39" t="s">
        <v>57</v>
      </c>
    </row>
  </sheetData>
  <sortState ref="A4:AA633">
    <sortCondition descending="1" ref="Z4:Z633"/>
    <sortCondition descending="1" ref="AA4:AA633"/>
  </sortState>
  <mergeCells count="2">
    <mergeCell ref="A1:N1"/>
    <mergeCell ref="P1:Y1"/>
  </mergeCells>
  <conditionalFormatting sqref="Z3:Z633">
    <cfRule type="colorScale" priority="15">
      <colorScale>
        <cfvo type="min"/>
        <cfvo type="max"/>
        <color rgb="FFFFFF00"/>
        <color rgb="FF00B050"/>
      </colorScale>
    </cfRule>
  </conditionalFormatting>
  <conditionalFormatting sqref="AA3:AA633">
    <cfRule type="colorScale" priority="12">
      <colorScale>
        <cfvo type="min"/>
        <cfvo type="max"/>
        <color rgb="FFFFFF00"/>
        <color rgb="FF00B050"/>
      </colorScale>
    </cfRule>
  </conditionalFormatting>
  <conditionalFormatting sqref="P3:Q633 S3:Y633">
    <cfRule type="colorScale" priority="23">
      <colorScale>
        <cfvo type="min"/>
        <cfvo type="max"/>
        <color rgb="FFFFFF00"/>
        <color rgb="FF00B050"/>
      </colorScale>
    </cfRule>
  </conditionalFormatting>
  <conditionalFormatting sqref="AM42:AM54">
    <cfRule type="colorScale" priority="8">
      <colorScale>
        <cfvo type="min"/>
        <cfvo type="max"/>
        <color rgb="FFFFFF00"/>
        <color rgb="FF00B050"/>
      </colorScale>
    </cfRule>
  </conditionalFormatting>
  <conditionalFormatting sqref="AL42:AL54">
    <cfRule type="colorScale" priority="7">
      <colorScale>
        <cfvo type="min"/>
        <cfvo type="max"/>
        <color rgb="FFFFFF00"/>
        <color rgb="FF00B050"/>
      </colorScale>
    </cfRule>
  </conditionalFormatting>
  <conditionalFormatting sqref="AN42:AN54">
    <cfRule type="colorScale" priority="6">
      <colorScale>
        <cfvo type="min"/>
        <cfvo type="max"/>
        <color rgb="FFFFFF00"/>
        <color rgb="FF00B050"/>
      </colorScale>
    </cfRule>
  </conditionalFormatting>
  <conditionalFormatting sqref="AC42:AK54">
    <cfRule type="colorScale" priority="24">
      <colorScale>
        <cfvo type="min"/>
        <cfvo type="max"/>
        <color rgb="FFFFFF00"/>
        <color rgb="FF00B050"/>
      </colorScale>
    </cfRule>
  </conditionalFormatting>
  <conditionalFormatting sqref="M3:M402">
    <cfRule type="expression" dxfId="0" priority="3">
      <formula>FALSE=ISNUMBER(M3)</formula>
    </cfRule>
  </conditionalFormatting>
  <conditionalFormatting sqref="R3:R633">
    <cfRule type="colorScale" priority="1">
      <colorScale>
        <cfvo type="min"/>
        <cfvo type="max"/>
        <color rgb="FFFFFF00"/>
        <color rgb="FF00B050"/>
      </colorScale>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3"/>
  <sheetViews>
    <sheetView workbookViewId="0">
      <selection activeCell="B2" sqref="B2:W13"/>
    </sheetView>
  </sheetViews>
  <sheetFormatPr defaultRowHeight="15" x14ac:dyDescent="0.25"/>
  <sheetData>
    <row r="2" spans="2:25" ht="45" x14ac:dyDescent="0.25">
      <c r="B2" s="7"/>
      <c r="C2" s="7"/>
      <c r="D2" s="8" t="s">
        <v>4</v>
      </c>
    </row>
    <row r="3" spans="2:25" x14ac:dyDescent="0.25">
      <c r="B3" s="7" t="s">
        <v>28</v>
      </c>
      <c r="C3" s="7" t="s">
        <v>29</v>
      </c>
      <c r="D3" s="7">
        <v>312.34651646706612</v>
      </c>
    </row>
    <row r="4" spans="2:25" ht="75" x14ac:dyDescent="0.25">
      <c r="B4" s="7"/>
      <c r="C4" s="7" t="s">
        <v>30</v>
      </c>
      <c r="D4" s="7">
        <v>90.640365164715718</v>
      </c>
      <c r="E4" s="9" t="s">
        <v>5</v>
      </c>
      <c r="F4" s="10" t="s">
        <v>6</v>
      </c>
      <c r="G4" s="10" t="s">
        <v>7</v>
      </c>
      <c r="H4" s="10" t="s">
        <v>8</v>
      </c>
      <c r="I4" s="10" t="s">
        <v>9</v>
      </c>
      <c r="J4" s="10" t="s">
        <v>10</v>
      </c>
      <c r="K4" s="11" t="s">
        <v>37</v>
      </c>
      <c r="L4" s="10" t="s">
        <v>38</v>
      </c>
      <c r="M4" s="10" t="s">
        <v>39</v>
      </c>
      <c r="N4" s="7"/>
      <c r="O4" s="8" t="s">
        <v>4</v>
      </c>
      <c r="P4" s="9" t="s">
        <v>5</v>
      </c>
      <c r="Q4" s="10" t="s">
        <v>9</v>
      </c>
      <c r="R4" s="11" t="s">
        <v>37</v>
      </c>
      <c r="S4" s="10" t="s">
        <v>38</v>
      </c>
      <c r="T4" s="23" t="s">
        <v>39</v>
      </c>
      <c r="U4" s="20" t="s">
        <v>6</v>
      </c>
      <c r="V4" s="10" t="s">
        <v>7</v>
      </c>
      <c r="W4" s="10" t="s">
        <v>8</v>
      </c>
      <c r="X4" s="10" t="s">
        <v>10</v>
      </c>
    </row>
    <row r="5" spans="2:25" x14ac:dyDescent="0.25">
      <c r="C5" s="19" t="s">
        <v>31</v>
      </c>
      <c r="D5">
        <v>648.49908924414706</v>
      </c>
      <c r="E5" s="17">
        <v>0.39971342886131023</v>
      </c>
      <c r="F5" s="7">
        <v>4.5958083832335328</v>
      </c>
      <c r="G5" s="7">
        <v>4.11377245508982</v>
      </c>
      <c r="H5" s="7">
        <v>0.58383233532934131</v>
      </c>
      <c r="I5" s="7">
        <v>71.326796407185654</v>
      </c>
      <c r="J5" s="7">
        <v>-0.33532934131736525</v>
      </c>
      <c r="K5" s="7">
        <v>2.1310479041916155</v>
      </c>
      <c r="L5" s="7">
        <v>-3.8139221556886231</v>
      </c>
      <c r="M5" s="7">
        <v>2.8646407185628742</v>
      </c>
      <c r="N5" s="7" t="s">
        <v>29</v>
      </c>
      <c r="O5" s="7">
        <v>317.3</v>
      </c>
      <c r="P5" s="17">
        <v>0.25</v>
      </c>
      <c r="Q5" s="7">
        <v>72</v>
      </c>
      <c r="R5" s="7">
        <v>2.2000000000000002</v>
      </c>
      <c r="S5" s="7">
        <v>-3.9</v>
      </c>
      <c r="T5" s="24">
        <v>2.8646407185628742</v>
      </c>
      <c r="U5" s="21"/>
      <c r="V5" s="7"/>
      <c r="W5" s="7"/>
      <c r="X5" s="7"/>
    </row>
    <row r="6" spans="2:25" x14ac:dyDescent="0.25">
      <c r="C6" s="16" t="s">
        <v>32</v>
      </c>
      <c r="D6">
        <v>557.85872407943134</v>
      </c>
      <c r="E6" s="17">
        <v>0.1826850646088379</v>
      </c>
      <c r="F6" s="7">
        <v>2.497105911478871</v>
      </c>
      <c r="G6" s="7">
        <v>2.7022827891233283</v>
      </c>
      <c r="H6" s="7">
        <v>0.68258626402834643</v>
      </c>
      <c r="I6" s="7">
        <v>39.787560374783475</v>
      </c>
      <c r="J6" s="7">
        <v>0.53816257792384914</v>
      </c>
      <c r="K6" s="7">
        <v>2.4843040809182519</v>
      </c>
      <c r="L6" s="7">
        <v>1.2749675400402565</v>
      </c>
      <c r="M6" s="7">
        <v>1.52877721739929</v>
      </c>
      <c r="N6" s="7" t="s">
        <v>30</v>
      </c>
      <c r="O6" s="7">
        <v>88.4</v>
      </c>
      <c r="P6" s="17">
        <v>0.12</v>
      </c>
      <c r="Q6" s="7">
        <v>39.299999999999997</v>
      </c>
      <c r="R6" s="7">
        <v>2.4</v>
      </c>
      <c r="S6" s="7">
        <v>1.3</v>
      </c>
      <c r="T6" s="24">
        <v>1.52877721739929</v>
      </c>
      <c r="U6" s="29">
        <v>7</v>
      </c>
      <c r="V6" s="13">
        <v>4</v>
      </c>
      <c r="W6" s="13">
        <v>2</v>
      </c>
      <c r="X6" s="13">
        <v>2</v>
      </c>
      <c r="Y6" s="26" t="s">
        <v>43</v>
      </c>
    </row>
    <row r="7" spans="2:25" x14ac:dyDescent="0.25">
      <c r="C7" s="15" t="s">
        <v>33</v>
      </c>
      <c r="D7">
        <v>467.21835891471568</v>
      </c>
      <c r="E7" s="18">
        <v>0.89031280440076344</v>
      </c>
      <c r="F7">
        <v>12.516317734436612</v>
      </c>
      <c r="G7">
        <v>11.336848367369985</v>
      </c>
      <c r="H7">
        <v>3.5752587920850392</v>
      </c>
      <c r="I7">
        <v>176.78415612435049</v>
      </c>
      <c r="J7">
        <v>1.9969877337715474</v>
      </c>
      <c r="K7">
        <v>11.220187242754756</v>
      </c>
      <c r="L7">
        <v>-0.80139737987923154</v>
      </c>
      <c r="M7">
        <v>8.8521691521978667</v>
      </c>
      <c r="N7" s="19" t="s">
        <v>31</v>
      </c>
      <c r="O7">
        <v>582.5</v>
      </c>
      <c r="P7" s="18">
        <v>0.61</v>
      </c>
      <c r="Q7">
        <v>189.9</v>
      </c>
      <c r="R7">
        <v>9.4</v>
      </c>
      <c r="S7">
        <v>0</v>
      </c>
      <c r="T7" s="25">
        <v>7.4509723707607431</v>
      </c>
      <c r="U7" s="30">
        <v>6</v>
      </c>
      <c r="V7" s="12">
        <v>3</v>
      </c>
      <c r="W7" s="12">
        <v>1</v>
      </c>
      <c r="X7" s="12">
        <v>1</v>
      </c>
      <c r="Y7" s="27" t="s">
        <v>42</v>
      </c>
    </row>
    <row r="8" spans="2:25" x14ac:dyDescent="0.25">
      <c r="B8" t="s">
        <v>46</v>
      </c>
      <c r="C8" t="s">
        <v>29</v>
      </c>
      <c r="D8" s="7">
        <v>376.57799375000002</v>
      </c>
      <c r="E8" s="18">
        <v>0.7076277397919255</v>
      </c>
      <c r="F8">
        <v>10.019211822957741</v>
      </c>
      <c r="G8">
        <v>8.6345655782466562</v>
      </c>
      <c r="H8">
        <v>2.8926725280566927</v>
      </c>
      <c r="I8">
        <v>136.99659574956701</v>
      </c>
      <c r="J8">
        <v>1.4588251558476983</v>
      </c>
      <c r="K8">
        <v>8.7358831618365045</v>
      </c>
      <c r="L8">
        <v>-2.076364919919488</v>
      </c>
      <c r="M8">
        <v>7.3233919347985772</v>
      </c>
      <c r="N8" s="16" t="s">
        <v>32</v>
      </c>
      <c r="O8">
        <v>494.1</v>
      </c>
      <c r="P8" s="18">
        <v>0.49</v>
      </c>
      <c r="Q8">
        <v>150.6</v>
      </c>
      <c r="R8">
        <v>7</v>
      </c>
      <c r="S8">
        <v>-1.3</v>
      </c>
      <c r="T8" s="25">
        <v>5.9221951533614536</v>
      </c>
      <c r="U8" s="31">
        <v>5</v>
      </c>
      <c r="V8" s="31">
        <v>2</v>
      </c>
      <c r="W8" s="31">
        <v>0</v>
      </c>
      <c r="X8" s="31">
        <v>0</v>
      </c>
      <c r="Y8" s="28" t="s">
        <v>41</v>
      </c>
    </row>
    <row r="9" spans="2:25" x14ac:dyDescent="0.25">
      <c r="C9" s="15" t="s">
        <v>34</v>
      </c>
      <c r="D9">
        <v>285.93762858528424</v>
      </c>
      <c r="E9" s="18">
        <v>0.52494267518308757</v>
      </c>
      <c r="F9">
        <v>7.5221059114788709</v>
      </c>
      <c r="G9">
        <v>5.9322827891233283</v>
      </c>
      <c r="H9">
        <v>2.2100862640283463</v>
      </c>
      <c r="I9">
        <v>97.209035374783539</v>
      </c>
      <c r="J9">
        <v>0.92066257792384909</v>
      </c>
      <c r="K9">
        <v>6.251579080918253</v>
      </c>
      <c r="L9">
        <v>-3.3513324599597443</v>
      </c>
      <c r="M9">
        <v>5.7946147173992877</v>
      </c>
      <c r="N9" s="15" t="s">
        <v>33</v>
      </c>
      <c r="O9">
        <v>405.7</v>
      </c>
      <c r="P9" s="18">
        <v>0.37</v>
      </c>
      <c r="Q9">
        <v>111.3</v>
      </c>
      <c r="R9">
        <v>4.5999999999999996</v>
      </c>
      <c r="S9">
        <v>-2.6</v>
      </c>
      <c r="T9" s="25">
        <v>4.3934179359621641</v>
      </c>
      <c r="U9" s="30">
        <v>4</v>
      </c>
      <c r="V9" s="12">
        <v>1</v>
      </c>
      <c r="W9" s="12"/>
      <c r="X9" s="12">
        <v>-1</v>
      </c>
      <c r="Y9" s="27" t="s">
        <v>44</v>
      </c>
    </row>
    <row r="10" spans="2:25" x14ac:dyDescent="0.25">
      <c r="C10" s="16" t="s">
        <v>35</v>
      </c>
      <c r="D10">
        <v>195.29726342056853</v>
      </c>
      <c r="E10" s="17">
        <v>0.34225761057424969</v>
      </c>
      <c r="F10" s="7">
        <v>5.0250000000000004</v>
      </c>
      <c r="G10" s="7">
        <v>3.23</v>
      </c>
      <c r="H10" s="7">
        <v>1.5275000000000001</v>
      </c>
      <c r="I10" s="7">
        <v>57.421475000000065</v>
      </c>
      <c r="J10" s="7">
        <v>0.38250000000000001</v>
      </c>
      <c r="K10" s="7">
        <v>3.7672750000000015</v>
      </c>
      <c r="L10" s="7">
        <v>-4.6263000000000005</v>
      </c>
      <c r="M10" s="7">
        <v>4.2658374999999982</v>
      </c>
      <c r="N10" t="s">
        <v>29</v>
      </c>
      <c r="O10" s="7">
        <v>317.3</v>
      </c>
      <c r="P10" s="17">
        <v>0.25</v>
      </c>
      <c r="Q10" s="7">
        <v>72</v>
      </c>
      <c r="R10" s="7">
        <v>2.2000000000000002</v>
      </c>
      <c r="S10" s="7">
        <v>-3.9</v>
      </c>
      <c r="T10" s="24">
        <v>2.8646407185628742</v>
      </c>
      <c r="U10" s="29">
        <v>3</v>
      </c>
      <c r="V10" s="13">
        <v>0</v>
      </c>
      <c r="W10" s="13"/>
      <c r="X10" s="13">
        <v>-2</v>
      </c>
      <c r="Y10" s="26" t="s">
        <v>45</v>
      </c>
    </row>
    <row r="11" spans="2:25" x14ac:dyDescent="0.25">
      <c r="C11" s="19" t="s">
        <v>36</v>
      </c>
      <c r="D11">
        <v>104.65689825585281</v>
      </c>
      <c r="E11" s="18">
        <v>0.15957254596541179</v>
      </c>
      <c r="F11">
        <v>2.5278940885211294</v>
      </c>
      <c r="G11">
        <v>0.52771721087667167</v>
      </c>
      <c r="H11">
        <v>0.84491373597165365</v>
      </c>
      <c r="I11">
        <v>17.63391462521659</v>
      </c>
      <c r="J11">
        <v>-0.15566257792384913</v>
      </c>
      <c r="K11">
        <v>1.2829709190817495</v>
      </c>
      <c r="L11">
        <v>-5.9012675400402568</v>
      </c>
      <c r="M11">
        <v>2.7370602826007082</v>
      </c>
      <c r="N11" s="15" t="s">
        <v>34</v>
      </c>
      <c r="O11">
        <v>228.9</v>
      </c>
      <c r="P11" s="18">
        <v>0.13</v>
      </c>
      <c r="Q11">
        <v>32.700000000000003</v>
      </c>
      <c r="R11">
        <v>-0.2</v>
      </c>
      <c r="S11">
        <v>-5.2</v>
      </c>
      <c r="T11" s="25">
        <v>1.3358635011635842</v>
      </c>
      <c r="U11" s="22"/>
    </row>
    <row r="12" spans="2:25" x14ac:dyDescent="0.25">
      <c r="E12" s="18">
        <v>-2.3112518643426117E-2</v>
      </c>
      <c r="F12">
        <v>3.0788177042258447E-2</v>
      </c>
      <c r="G12">
        <v>-2.1745655782466566</v>
      </c>
      <c r="H12">
        <v>0.16232747194330721</v>
      </c>
      <c r="I12">
        <v>-22.153645749566884</v>
      </c>
      <c r="J12">
        <v>-0.69382515584769822</v>
      </c>
      <c r="K12">
        <v>-1.2013331618365024</v>
      </c>
      <c r="L12">
        <v>-7.176235080080513</v>
      </c>
      <c r="M12">
        <v>1.2082830652014183</v>
      </c>
      <c r="N12" s="16" t="s">
        <v>35</v>
      </c>
      <c r="O12">
        <v>140.5</v>
      </c>
      <c r="P12" s="18">
        <v>0.01</v>
      </c>
      <c r="Q12">
        <v>-6.6</v>
      </c>
      <c r="R12">
        <v>-2.6</v>
      </c>
      <c r="S12">
        <v>-6.5</v>
      </c>
      <c r="T12" s="25">
        <v>-0.19291371623570575</v>
      </c>
      <c r="U12" s="22"/>
    </row>
    <row r="13" spans="2:25" x14ac:dyDescent="0.25">
      <c r="D13" s="7"/>
      <c r="E13" s="18">
        <v>-0.20579758325226402</v>
      </c>
      <c r="F13">
        <v>-2.4663177344366125</v>
      </c>
      <c r="G13">
        <v>-4.8768483673699849</v>
      </c>
      <c r="H13">
        <v>-0.52025879208503922</v>
      </c>
      <c r="I13">
        <v>-61.941206124350359</v>
      </c>
      <c r="J13">
        <v>-1.2319877337715472</v>
      </c>
      <c r="K13">
        <v>-3.6856372427547544</v>
      </c>
      <c r="L13">
        <v>-8.4512026201207693</v>
      </c>
      <c r="M13">
        <v>-0.3204941521978717</v>
      </c>
      <c r="N13" s="19" t="s">
        <v>36</v>
      </c>
      <c r="O13">
        <v>52.1</v>
      </c>
      <c r="P13" s="18">
        <v>-0.11</v>
      </c>
      <c r="Q13">
        <v>-45.9</v>
      </c>
      <c r="R13">
        <v>-5</v>
      </c>
      <c r="S13">
        <v>-7.8</v>
      </c>
      <c r="T13" s="25">
        <v>-1.7216909336349957</v>
      </c>
      <c r="U13" s="2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12</vt:i4>
      </vt:variant>
    </vt:vector>
  </HeadingPairs>
  <TitlesOfParts>
    <vt:vector size="14" baseType="lpstr">
      <vt:lpstr>Scores</vt:lpstr>
      <vt:lpstr>Parameters for scoring</vt:lpstr>
      <vt:lpstr>Scores!_631_names_SMILES</vt:lpstr>
      <vt:lpstr>Scores!Acceptor_1</vt:lpstr>
      <vt:lpstr>Scores!Charge_1</vt:lpstr>
      <vt:lpstr>Scores!Donor_1</vt:lpstr>
      <vt:lpstr>Scores!Formula_1</vt:lpstr>
      <vt:lpstr>Scores!IUPAC_1</vt:lpstr>
      <vt:lpstr>Scores!LogD</vt:lpstr>
      <vt:lpstr>Scores!LogP_1</vt:lpstr>
      <vt:lpstr>Scores!LogS_1</vt:lpstr>
      <vt:lpstr>Scores!MM_1</vt:lpstr>
      <vt:lpstr>Scores!Rotatable_1</vt:lpstr>
      <vt:lpstr>Scores!TPSA_1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2018-11-16T06:30:51Z</dcterms:created>
  <dcterms:modified xsi:type="dcterms:W3CDTF">2020-10-23T02:17:32Z</dcterms:modified>
</cp:coreProperties>
</file>