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Forschung\Idea Sheet\08_SECOND DRAFT 05-2021\"/>
    </mc:Choice>
  </mc:AlternateContent>
  <bookViews>
    <workbookView xWindow="0" yWindow="0" windowWidth="28800" windowHeight="12300"/>
  </bookViews>
  <sheets>
    <sheet name="eCO2R literature review" sheetId="15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65" i="15" l="1"/>
  <c r="J165" i="15"/>
  <c r="K165" i="15"/>
  <c r="L165" i="15"/>
  <c r="D165" i="15"/>
  <c r="E165" i="15"/>
  <c r="F165" i="15"/>
  <c r="G165" i="15"/>
  <c r="G164" i="15"/>
  <c r="H164" i="15"/>
  <c r="I164" i="15"/>
  <c r="J164" i="15"/>
  <c r="K164" i="15"/>
  <c r="L164" i="15"/>
  <c r="D164" i="15"/>
  <c r="E164" i="15"/>
  <c r="D163" i="15"/>
  <c r="E163" i="15"/>
  <c r="M43" i="15"/>
  <c r="M153" i="15"/>
  <c r="M162" i="15"/>
  <c r="M6" i="15"/>
  <c r="M7" i="15"/>
  <c r="M8" i="15"/>
  <c r="M9" i="15"/>
  <c r="M10" i="15"/>
  <c r="M11" i="15"/>
  <c r="M12" i="15"/>
  <c r="M13" i="15"/>
  <c r="M14" i="15"/>
  <c r="M15" i="15"/>
  <c r="M16" i="15"/>
  <c r="M17" i="15"/>
  <c r="M18" i="15"/>
  <c r="M19" i="15"/>
  <c r="M20" i="15"/>
  <c r="M21" i="15"/>
  <c r="M22" i="15"/>
  <c r="M23" i="15"/>
  <c r="M24" i="15"/>
  <c r="M25" i="15"/>
  <c r="M26" i="15"/>
  <c r="M27" i="15"/>
  <c r="M28" i="15"/>
  <c r="M29" i="15"/>
  <c r="M30" i="15"/>
  <c r="M31" i="15"/>
  <c r="M32" i="15"/>
  <c r="M33" i="15"/>
  <c r="M34" i="15"/>
  <c r="M35" i="15"/>
  <c r="M36" i="15"/>
  <c r="M37" i="15"/>
  <c r="M38" i="15"/>
  <c r="M39" i="15"/>
  <c r="M40" i="15"/>
  <c r="M41" i="15"/>
  <c r="M42" i="15"/>
  <c r="M44" i="15"/>
  <c r="M45" i="15"/>
  <c r="M46" i="15"/>
  <c r="M47" i="15"/>
  <c r="M48" i="15"/>
  <c r="M49" i="15"/>
  <c r="M50" i="15"/>
  <c r="M51" i="15"/>
  <c r="M52" i="15"/>
  <c r="M53" i="15"/>
  <c r="M54" i="15"/>
  <c r="M55" i="15"/>
  <c r="M56" i="15"/>
  <c r="M57" i="15"/>
  <c r="M58" i="15"/>
  <c r="M59" i="15"/>
  <c r="M60" i="15"/>
  <c r="M61" i="15"/>
  <c r="M62" i="15"/>
  <c r="M63" i="15"/>
  <c r="M64" i="15"/>
  <c r="M65" i="15"/>
  <c r="M66" i="15"/>
  <c r="M67" i="15"/>
  <c r="M68" i="15"/>
  <c r="M69" i="15"/>
  <c r="M70" i="15"/>
  <c r="M71" i="15"/>
  <c r="M72" i="15"/>
  <c r="M73" i="15"/>
  <c r="M74" i="15"/>
  <c r="M75" i="15"/>
  <c r="M76" i="15"/>
  <c r="M77" i="15"/>
  <c r="M78" i="15"/>
  <c r="M79" i="15"/>
  <c r="M80" i="15"/>
  <c r="M81" i="15"/>
  <c r="M82" i="15"/>
  <c r="M83" i="15"/>
  <c r="M84" i="15"/>
  <c r="M85" i="15"/>
  <c r="M86" i="15"/>
  <c r="M87" i="15"/>
  <c r="M88" i="15"/>
  <c r="M89" i="15"/>
  <c r="M90" i="15"/>
  <c r="M91" i="15"/>
  <c r="M92" i="15"/>
  <c r="M93" i="15"/>
  <c r="M94" i="15"/>
  <c r="M95" i="15"/>
  <c r="M96" i="15"/>
  <c r="M97" i="15"/>
  <c r="M98" i="15"/>
  <c r="M99" i="15"/>
  <c r="M100" i="15"/>
  <c r="M101" i="15"/>
  <c r="M102" i="15"/>
  <c r="M103" i="15"/>
  <c r="M104" i="15"/>
  <c r="M105" i="15"/>
  <c r="M106" i="15"/>
  <c r="M107" i="15"/>
  <c r="M108" i="15"/>
  <c r="M109" i="15"/>
  <c r="M110" i="15"/>
  <c r="M111" i="15"/>
  <c r="M112" i="15"/>
  <c r="M113" i="15"/>
  <c r="M114" i="15"/>
  <c r="M115" i="15"/>
  <c r="M116" i="15"/>
  <c r="M117" i="15"/>
  <c r="M118" i="15"/>
  <c r="M119" i="15"/>
  <c r="M120" i="15"/>
  <c r="M121" i="15"/>
  <c r="M122" i="15"/>
  <c r="M123" i="15"/>
  <c r="M124" i="15"/>
  <c r="M125" i="15"/>
  <c r="M126" i="15"/>
  <c r="M127" i="15"/>
  <c r="M128" i="15"/>
  <c r="M129" i="15"/>
  <c r="M130" i="15"/>
  <c r="M131" i="15"/>
  <c r="M132" i="15"/>
  <c r="M133" i="15"/>
  <c r="M134" i="15"/>
  <c r="M135" i="15"/>
  <c r="M136" i="15"/>
  <c r="M137" i="15"/>
  <c r="M138" i="15"/>
  <c r="M139" i="15"/>
  <c r="M140" i="15"/>
  <c r="M141" i="15"/>
  <c r="M142" i="15"/>
  <c r="M143" i="15"/>
  <c r="M144" i="15"/>
  <c r="M145" i="15"/>
  <c r="M146" i="15"/>
  <c r="M147" i="15"/>
  <c r="M148" i="15"/>
  <c r="M149" i="15"/>
  <c r="M150" i="15"/>
  <c r="M151" i="15"/>
  <c r="M152" i="15"/>
  <c r="M154" i="15"/>
  <c r="M155" i="15"/>
  <c r="M156" i="15"/>
  <c r="M157" i="15"/>
  <c r="M158" i="15"/>
  <c r="M159" i="15"/>
  <c r="M160" i="15"/>
  <c r="M161" i="15"/>
  <c r="M5" i="15"/>
  <c r="M4" i="15"/>
  <c r="M164" i="15" s="1"/>
  <c r="M165" i="15" l="1"/>
  <c r="M163" i="15"/>
  <c r="H165" i="15"/>
  <c r="L163" i="15" l="1"/>
  <c r="K163" i="15"/>
  <c r="J163" i="15"/>
  <c r="I163" i="15"/>
  <c r="H163" i="15"/>
  <c r="F164" i="15"/>
  <c r="G163" i="15"/>
  <c r="F163" i="15"/>
</calcChain>
</file>

<file path=xl/sharedStrings.xml><?xml version="1.0" encoding="utf-8"?>
<sst xmlns="http://schemas.openxmlformats.org/spreadsheetml/2006/main" count="369" uniqueCount="42">
  <si>
    <t>Current Density</t>
  </si>
  <si>
    <t>mA/cm^2</t>
  </si>
  <si>
    <t>CO2 conversion</t>
  </si>
  <si>
    <t>[%]</t>
  </si>
  <si>
    <t>CO</t>
  </si>
  <si>
    <t>H2</t>
  </si>
  <si>
    <t>C2H4</t>
  </si>
  <si>
    <t>Setup b), Ag</t>
  </si>
  <si>
    <t>Setup c), Ag</t>
  </si>
  <si>
    <t>Setup c), Cu</t>
  </si>
  <si>
    <t>Setup d), Ag</t>
  </si>
  <si>
    <t>Setup d), Cu</t>
  </si>
  <si>
    <t>Setup e) 1, Ag</t>
  </si>
  <si>
    <t>Setup e) 1, Cu</t>
  </si>
  <si>
    <t>Setup e) 2, Ag</t>
  </si>
  <si>
    <t>Setup e) 2, Cu</t>
  </si>
  <si>
    <t>Setup f), Ag</t>
  </si>
  <si>
    <t>Setup f), Cu</t>
  </si>
  <si>
    <t>Author</t>
  </si>
  <si>
    <t>[V]</t>
  </si>
  <si>
    <t>[V] vs RHE/SHE</t>
  </si>
  <si>
    <t>CH3OH</t>
  </si>
  <si>
    <t>Setup</t>
  </si>
  <si>
    <t>Kuhl (2012)</t>
  </si>
  <si>
    <t>Wang (2018)</t>
  </si>
  <si>
    <t>Aeshala (2014)</t>
  </si>
  <si>
    <t>PEI/PVA/KOH</t>
  </si>
  <si>
    <t>QPEI/PVA/KOH SPEs</t>
  </si>
  <si>
    <t>Vennekoetter (2019)</t>
  </si>
  <si>
    <t>Dufek (2010)</t>
  </si>
  <si>
    <t>Delacourt (2007)</t>
  </si>
  <si>
    <t>Jhong (2013)</t>
  </si>
  <si>
    <t>MIN</t>
  </si>
  <si>
    <t>MAX</t>
  </si>
  <si>
    <t>Hori (1989)</t>
  </si>
  <si>
    <t>AVERAGE</t>
  </si>
  <si>
    <t>1,23*</t>
  </si>
  <si>
    <t>Cathode Potential</t>
  </si>
  <si>
    <t>Anode Potential</t>
  </si>
  <si>
    <t>Cell Voltage</t>
  </si>
  <si>
    <t>Faradaic Efficiency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</si>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</sst>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3" borderId="0" xfId="0" applyFill="1"/>
    <xf numFmtId="0" fontId="0" fillId="3" borderId="2" xfId="0" applyFill="1" applyBorder="1"/>
    <xf numFmtId="0" fontId="0" fillId="2" borderId="0" xfId="0" applyFill="1"/>
    <xf numFmtId="0" fontId="0" fillId="0" borderId="4" xfId="0" applyBorder="1"/>
    <xf numFmtId="0" fontId="0" fillId="0" borderId="0" xfId="0" applyFill="1" applyBorder="1"/>
    <xf numFmtId="0" fontId="0" fillId="0" borderId="0" xfId="0" applyFill="1"/>
    <xf numFmtId="0" fontId="0" fillId="4" borderId="0" xfId="0" applyFill="1"/>
    <xf numFmtId="0" fontId="0" fillId="0" borderId="5" xfId="0" applyBorder="1"/>
    <xf numFmtId="0" fontId="0" fillId="0" borderId="0" xfId="0" applyBorder="1" applyAlignment="1">
      <alignment horizontal="right"/>
    </xf>
    <xf numFmtId="0" fontId="0" fillId="0" borderId="0" xfId="0" applyAlignment="1">
      <alignment horizontal="right"/>
    </xf>
    <xf numFmtId="2" fontId="0" fillId="0" borderId="2" xfId="0" applyNumberFormat="1" applyBorder="1"/>
    <xf numFmtId="2" fontId="0" fillId="0" borderId="0" xfId="0" applyNumberFormat="1"/>
    <xf numFmtId="2" fontId="0" fillId="0" borderId="6" xfId="0" applyNumberFormat="1" applyBorder="1"/>
    <xf numFmtId="2" fontId="0" fillId="2" borderId="2" xfId="0" applyNumberFormat="1" applyFill="1" applyBorder="1"/>
    <xf numFmtId="2" fontId="0" fillId="2" borderId="0" xfId="0" applyNumberFormat="1" applyFill="1"/>
    <xf numFmtId="2" fontId="0" fillId="2" borderId="4" xfId="0" applyNumberFormat="1" applyFill="1" applyBorder="1"/>
    <xf numFmtId="164" fontId="0" fillId="3" borderId="0" xfId="0" applyNumberFormat="1" applyFill="1"/>
    <xf numFmtId="164" fontId="0" fillId="3" borderId="4" xfId="0" applyNumberFormat="1" applyFill="1" applyBorder="1"/>
    <xf numFmtId="164" fontId="0" fillId="3" borderId="2" xfId="0" applyNumberFormat="1" applyFill="1" applyBorder="1"/>
    <xf numFmtId="2" fontId="0" fillId="4" borderId="2" xfId="0" applyNumberFormat="1" applyFill="1" applyBorder="1"/>
    <xf numFmtId="2" fontId="0" fillId="4" borderId="0" xfId="0" applyNumberFormat="1" applyFill="1"/>
    <xf numFmtId="2" fontId="0" fillId="4" borderId="4" xfId="0" applyNumberFormat="1" applyFill="1" applyBorder="1"/>
    <xf numFmtId="164" fontId="0" fillId="2" borderId="2" xfId="0" applyNumberFormat="1" applyFill="1" applyBorder="1"/>
    <xf numFmtId="164" fontId="0" fillId="2" borderId="0" xfId="0" applyNumberFormat="1" applyFill="1"/>
    <xf numFmtId="164" fontId="0" fillId="2" borderId="4" xfId="0" applyNumberFormat="1" applyFill="1" applyBorder="1"/>
    <xf numFmtId="164" fontId="0" fillId="0" borderId="2" xfId="0" applyNumberFormat="1" applyFill="1" applyBorder="1"/>
    <xf numFmtId="164" fontId="0" fillId="0" borderId="0" xfId="0" applyNumberFormat="1" applyFill="1" applyBorder="1"/>
    <xf numFmtId="164" fontId="0" fillId="0" borderId="5" xfId="0" applyNumberFormat="1" applyFill="1" applyBorder="1"/>
    <xf numFmtId="164" fontId="0" fillId="0" borderId="4" xfId="0" applyNumberFormat="1" applyFill="1" applyBorder="1"/>
    <xf numFmtId="2" fontId="0" fillId="0" borderId="4" xfId="0" applyNumberFormat="1" applyBorder="1"/>
    <xf numFmtId="2" fontId="0" fillId="0" borderId="0" xfId="0" applyNumberFormat="1" applyFill="1"/>
    <xf numFmtId="164" fontId="0" fillId="0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5"/>
  <sheetViews>
    <sheetView tabSelected="1" workbookViewId="0">
      <selection activeCell="B17" sqref="B17"/>
    </sheetView>
  </sheetViews>
  <sheetFormatPr baseColWidth="10" defaultRowHeight="14.5" x14ac:dyDescent="0.35"/>
  <cols>
    <col min="1" max="1" width="14.1796875" style="9" bestFit="1" customWidth="1"/>
    <col min="2" max="2" width="20.26953125" style="9" customWidth="1"/>
    <col min="3" max="3" width="17.54296875" style="9" bestFit="1" customWidth="1"/>
    <col min="4" max="4" width="11.90625" style="9" bestFit="1" customWidth="1"/>
    <col min="5" max="6" width="10.90625" style="9"/>
    <col min="7" max="7" width="11.26953125" style="9" bestFit="1" customWidth="1"/>
    <col min="8" max="8" width="11.81640625" style="9" bestFit="1" customWidth="1"/>
    <col min="9" max="11" width="10.90625" style="9"/>
    <col min="12" max="12" width="11" style="9" bestFit="1" customWidth="1"/>
    <col min="13" max="13" width="11.26953125" style="9" bestFit="1" customWidth="1"/>
  </cols>
  <sheetData>
    <row r="1" spans="1:13" x14ac:dyDescent="0.35">
      <c r="A1"/>
      <c r="B1" s="1"/>
      <c r="C1" s="2"/>
      <c r="D1"/>
      <c r="E1"/>
      <c r="F1" s="7"/>
      <c r="G1" s="5"/>
      <c r="H1" s="11"/>
      <c r="I1" s="7" t="s">
        <v>4</v>
      </c>
      <c r="J1" s="7" t="s">
        <v>5</v>
      </c>
      <c r="K1" s="7" t="s">
        <v>6</v>
      </c>
      <c r="L1" s="7" t="s">
        <v>21</v>
      </c>
      <c r="M1" s="10" t="s">
        <v>41</v>
      </c>
    </row>
    <row r="2" spans="1:13" x14ac:dyDescent="0.35">
      <c r="A2"/>
      <c r="B2" s="1" t="s">
        <v>18</v>
      </c>
      <c r="C2" s="2" t="s">
        <v>22</v>
      </c>
      <c r="D2" t="s">
        <v>37</v>
      </c>
      <c r="E2" t="s">
        <v>38</v>
      </c>
      <c r="F2" s="7" t="s">
        <v>39</v>
      </c>
      <c r="G2" s="5" t="s">
        <v>0</v>
      </c>
      <c r="H2" s="11" t="s">
        <v>2</v>
      </c>
      <c r="I2" s="7" t="s">
        <v>40</v>
      </c>
      <c r="J2" s="7" t="s">
        <v>40</v>
      </c>
      <c r="K2" s="7" t="s">
        <v>40</v>
      </c>
      <c r="L2" s="7" t="s">
        <v>40</v>
      </c>
      <c r="M2" s="10" t="s">
        <v>40</v>
      </c>
    </row>
    <row r="3" spans="1:13" ht="15" thickBot="1" x14ac:dyDescent="0.4">
      <c r="A3"/>
      <c r="B3" s="1"/>
      <c r="C3" s="2"/>
      <c r="D3" t="s">
        <v>20</v>
      </c>
      <c r="E3" s="12" t="s">
        <v>20</v>
      </c>
      <c r="F3" s="7" t="s">
        <v>19</v>
      </c>
      <c r="G3" s="5" t="s">
        <v>1</v>
      </c>
      <c r="H3" s="11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10" t="s">
        <v>3</v>
      </c>
    </row>
    <row r="4" spans="1:13" x14ac:dyDescent="0.35">
      <c r="A4" s="3"/>
      <c r="B4" s="3" t="s">
        <v>23</v>
      </c>
      <c r="C4" s="4"/>
      <c r="D4" s="15">
        <v>-1.17175958069566</v>
      </c>
      <c r="E4" s="13" t="s">
        <v>36</v>
      </c>
      <c r="F4" s="18">
        <v>2.4017595806956598</v>
      </c>
      <c r="G4" s="23">
        <v>16.568388106902098</v>
      </c>
      <c r="H4" s="24">
        <v>0.43153941246232286</v>
      </c>
      <c r="I4" s="27">
        <v>0.40677966101695501</v>
      </c>
      <c r="J4" s="27">
        <v>51.661016949152497</v>
      </c>
      <c r="K4" s="27">
        <v>9.6271186440677994</v>
      </c>
      <c r="L4" s="27"/>
      <c r="M4" s="30">
        <f>SUM(I4:L4)</f>
        <v>61.694915254237252</v>
      </c>
    </row>
    <row r="5" spans="1:13" x14ac:dyDescent="0.35">
      <c r="A5"/>
      <c r="B5" s="1" t="s">
        <v>23</v>
      </c>
      <c r="C5" s="2"/>
      <c r="D5" s="16">
        <v>-1.1394431965148699</v>
      </c>
      <c r="E5" s="13" t="s">
        <v>36</v>
      </c>
      <c r="F5" s="19">
        <v>2.3694431965148697</v>
      </c>
      <c r="G5" s="21">
        <v>12.230448758502799</v>
      </c>
      <c r="H5" s="25">
        <v>0.41186933804712167</v>
      </c>
      <c r="I5" s="28">
        <v>0.135593220338975</v>
      </c>
      <c r="J5" s="28">
        <v>32.949152542372801</v>
      </c>
      <c r="K5" s="28">
        <v>15.322033898305</v>
      </c>
      <c r="L5" s="28"/>
      <c r="M5" s="31">
        <f>SUM(I5:L5)</f>
        <v>48.406779661016778</v>
      </c>
    </row>
    <row r="6" spans="1:13" x14ac:dyDescent="0.35">
      <c r="A6"/>
      <c r="B6" s="1" t="s">
        <v>23</v>
      </c>
      <c r="C6" s="2"/>
      <c r="D6" s="16">
        <v>-1.0975726635354901</v>
      </c>
      <c r="E6" s="13" t="s">
        <v>36</v>
      </c>
      <c r="F6" s="19">
        <v>2.3275726635354901</v>
      </c>
      <c r="G6" s="21">
        <v>9.1963472729911899</v>
      </c>
      <c r="H6" s="25">
        <v>0.3407507963896883</v>
      </c>
      <c r="I6" s="28">
        <v>0.40677966101695501</v>
      </c>
      <c r="J6" s="28">
        <v>22.644067796610098</v>
      </c>
      <c r="K6" s="28">
        <v>21.2881355932203</v>
      </c>
      <c r="L6" s="28"/>
      <c r="M6" s="31">
        <f t="shared" ref="M6:M69" si="0">SUM(I6:L6)</f>
        <v>44.338983050847354</v>
      </c>
    </row>
    <row r="7" spans="1:13" x14ac:dyDescent="0.35">
      <c r="A7"/>
      <c r="B7" s="1" t="s">
        <v>23</v>
      </c>
      <c r="C7" s="2"/>
      <c r="D7" s="16">
        <v>-1.05419916955959</v>
      </c>
      <c r="E7" s="13" t="s">
        <v>36</v>
      </c>
      <c r="F7" s="19">
        <v>2.28419916955959</v>
      </c>
      <c r="G7" s="21">
        <v>5.8505344100452996</v>
      </c>
      <c r="H7" s="25">
        <v>0.24628634504259006</v>
      </c>
      <c r="I7" s="28">
        <v>1.22033898305085</v>
      </c>
      <c r="J7" s="28">
        <v>22.644067796610098</v>
      </c>
      <c r="K7" s="28">
        <v>25.898305084745701</v>
      </c>
      <c r="L7" s="28"/>
      <c r="M7" s="31">
        <f t="shared" si="0"/>
        <v>49.762711864406654</v>
      </c>
    </row>
    <row r="8" spans="1:13" x14ac:dyDescent="0.35">
      <c r="A8"/>
      <c r="B8" s="1" t="s">
        <v>23</v>
      </c>
      <c r="C8" s="2"/>
      <c r="D8" s="16">
        <v>-1.0140712000544501</v>
      </c>
      <c r="E8" s="13" t="s">
        <v>36</v>
      </c>
      <c r="F8" s="19">
        <v>2.2440712000544503</v>
      </c>
      <c r="G8" s="21">
        <v>3.5252122464472802</v>
      </c>
      <c r="H8" s="25">
        <v>0.23343234586611361</v>
      </c>
      <c r="I8" s="28">
        <v>3.9322033898305002</v>
      </c>
      <c r="J8" s="28">
        <v>25.898305084745701</v>
      </c>
      <c r="K8" s="28">
        <v>17.491525423728699</v>
      </c>
      <c r="L8" s="28"/>
      <c r="M8" s="31">
        <f t="shared" si="0"/>
        <v>47.322033898304902</v>
      </c>
    </row>
    <row r="9" spans="1:13" x14ac:dyDescent="0.35">
      <c r="A9"/>
      <c r="B9" s="1" t="s">
        <v>23</v>
      </c>
      <c r="C9" s="2"/>
      <c r="D9" s="16">
        <v>-0.95628888435096204</v>
      </c>
      <c r="E9" s="13" t="s">
        <v>36</v>
      </c>
      <c r="F9" s="19">
        <v>2.186288884350962</v>
      </c>
      <c r="G9" s="21">
        <v>1.8232352126112801</v>
      </c>
      <c r="H9" s="25">
        <v>0.14853427374165173</v>
      </c>
      <c r="I9" s="28">
        <v>6.9152542372881198</v>
      </c>
      <c r="J9" s="28">
        <v>30.779661016949099</v>
      </c>
      <c r="K9" s="28">
        <v>10.4406779661016</v>
      </c>
      <c r="L9" s="28"/>
      <c r="M9" s="31">
        <f t="shared" si="0"/>
        <v>48.135593220338819</v>
      </c>
    </row>
    <row r="10" spans="1:13" x14ac:dyDescent="0.35">
      <c r="A10"/>
      <c r="B10" s="1" t="s">
        <v>23</v>
      </c>
      <c r="C10" s="2"/>
      <c r="D10" s="16">
        <v>-0.89049349942141398</v>
      </c>
      <c r="E10" s="13" t="s">
        <v>36</v>
      </c>
      <c r="F10" s="19">
        <v>2.1204934994214142</v>
      </c>
      <c r="G10" s="21">
        <v>1.1700354669111199</v>
      </c>
      <c r="H10" s="25">
        <v>0.1189187561053795</v>
      </c>
      <c r="I10" s="28">
        <v>8.5423728813559094</v>
      </c>
      <c r="J10" s="28">
        <v>37.559322033898198</v>
      </c>
      <c r="K10" s="28">
        <v>3.6610169491525202</v>
      </c>
      <c r="L10" s="28"/>
      <c r="M10" s="31">
        <f t="shared" si="0"/>
        <v>49.762711864406626</v>
      </c>
    </row>
    <row r="11" spans="1:13" x14ac:dyDescent="0.35">
      <c r="A11"/>
      <c r="B11" s="1" t="s">
        <v>23</v>
      </c>
      <c r="C11" s="2"/>
      <c r="D11" s="16">
        <v>-0.81826696616976302</v>
      </c>
      <c r="E11" s="13" t="s">
        <v>36</v>
      </c>
      <c r="F11" s="19">
        <v>2.0482669661697628</v>
      </c>
      <c r="G11" s="21">
        <v>0.88530657647663702</v>
      </c>
      <c r="H11" s="25">
        <v>8.2171822624943491E-2</v>
      </c>
      <c r="I11" s="28">
        <v>7.9999999999999698</v>
      </c>
      <c r="J11" s="28">
        <v>43.796610169491501</v>
      </c>
      <c r="K11" s="28">
        <v>1.7627118644067501</v>
      </c>
      <c r="L11" s="28"/>
      <c r="M11" s="31">
        <f t="shared" si="0"/>
        <v>53.559322033898226</v>
      </c>
    </row>
    <row r="12" spans="1:13" x14ac:dyDescent="0.35">
      <c r="A12"/>
      <c r="B12" s="1" t="s">
        <v>23</v>
      </c>
      <c r="C12" s="2"/>
      <c r="D12" s="16">
        <v>-0.74776121434891996</v>
      </c>
      <c r="E12" s="13" t="s">
        <v>36</v>
      </c>
      <c r="F12" s="19">
        <v>1.97776121434892</v>
      </c>
      <c r="G12" s="21">
        <v>0.48716740552829901</v>
      </c>
      <c r="H12" s="25">
        <v>4.1568019171445147E-2</v>
      </c>
      <c r="I12" s="28">
        <v>11.7966101694914</v>
      </c>
      <c r="J12" s="28">
        <v>61.423728813559201</v>
      </c>
      <c r="K12" s="28">
        <v>0.40677966101692598</v>
      </c>
      <c r="L12" s="28"/>
      <c r="M12" s="31">
        <f t="shared" si="0"/>
        <v>73.627118644067522</v>
      </c>
    </row>
    <row r="13" spans="1:13" x14ac:dyDescent="0.35">
      <c r="A13"/>
      <c r="B13" s="1" t="s">
        <v>23</v>
      </c>
      <c r="C13" s="2"/>
      <c r="D13" s="16">
        <v>-0.67722551221836402</v>
      </c>
      <c r="E13" s="13" t="s">
        <v>36</v>
      </c>
      <c r="F13" s="19">
        <v>1.9072255122183641</v>
      </c>
      <c r="G13" s="21">
        <v>0.31575564547992202</v>
      </c>
      <c r="H13" s="25">
        <v>1.9189668602448418E-2</v>
      </c>
      <c r="I13" s="28">
        <v>18.5762711864406</v>
      </c>
      <c r="J13" s="28">
        <v>76.067796610169395</v>
      </c>
      <c r="K13" s="28"/>
      <c r="L13" s="28"/>
      <c r="M13" s="31">
        <f t="shared" si="0"/>
        <v>94.644067796609988</v>
      </c>
    </row>
    <row r="14" spans="1:13" x14ac:dyDescent="0.35">
      <c r="A14"/>
      <c r="B14" s="1" t="s">
        <v>24</v>
      </c>
      <c r="C14" s="2"/>
      <c r="D14" s="16">
        <v>-0.80939849624060101</v>
      </c>
      <c r="E14" s="13" t="s">
        <v>36</v>
      </c>
      <c r="F14" s="19">
        <v>2.0393984962406009</v>
      </c>
      <c r="G14" s="21">
        <v>10.14633944891642</v>
      </c>
      <c r="H14" s="11"/>
      <c r="I14" s="28"/>
      <c r="J14" s="28">
        <v>96.962025316455694</v>
      </c>
      <c r="K14" s="28">
        <v>1.26582278481012</v>
      </c>
      <c r="L14" s="28"/>
      <c r="M14" s="31">
        <f t="shared" si="0"/>
        <v>98.22784810126582</v>
      </c>
    </row>
    <row r="15" spans="1:13" x14ac:dyDescent="0.35">
      <c r="A15"/>
      <c r="B15" s="1" t="s">
        <v>24</v>
      </c>
      <c r="C15" s="2"/>
      <c r="D15" s="16">
        <v>-0.77556390977443601</v>
      </c>
      <c r="E15" s="13" t="s">
        <v>36</v>
      </c>
      <c r="F15" s="19">
        <v>2.0055639097744358</v>
      </c>
      <c r="G15" s="21">
        <v>3.6442674803329682</v>
      </c>
      <c r="H15" s="11"/>
      <c r="I15" s="28"/>
      <c r="J15" s="28">
        <v>77.721518987341796</v>
      </c>
      <c r="K15" s="28">
        <v>13.6708860759493</v>
      </c>
      <c r="L15" s="28"/>
      <c r="M15" s="31">
        <f t="shared" si="0"/>
        <v>91.392405063291093</v>
      </c>
    </row>
    <row r="16" spans="1:13" x14ac:dyDescent="0.35">
      <c r="A16"/>
      <c r="B16" s="1" t="s">
        <v>24</v>
      </c>
      <c r="C16" s="2"/>
      <c r="D16" s="16">
        <v>-0.72969924812029996</v>
      </c>
      <c r="E16" s="13" t="s">
        <v>36</v>
      </c>
      <c r="F16" s="19">
        <v>1.9596992481202999</v>
      </c>
      <c r="G16" s="21">
        <v>2.0848897693131025</v>
      </c>
      <c r="H16" s="11"/>
      <c r="I16" s="28"/>
      <c r="J16" s="28">
        <v>64.303797468354404</v>
      </c>
      <c r="K16" s="28">
        <v>27.341772151898699</v>
      </c>
      <c r="L16" s="28"/>
      <c r="M16" s="31">
        <f t="shared" si="0"/>
        <v>91.645569620253099</v>
      </c>
    </row>
    <row r="17" spans="2:13" customFormat="1" x14ac:dyDescent="0.35">
      <c r="B17" s="1" t="s">
        <v>24</v>
      </c>
      <c r="C17" s="2"/>
      <c r="D17" s="16">
        <v>-0.68157894736842095</v>
      </c>
      <c r="E17" s="13" t="s">
        <v>36</v>
      </c>
      <c r="F17" s="19">
        <v>1.911578947368421</v>
      </c>
      <c r="G17" s="21">
        <v>1.3219000487935333</v>
      </c>
      <c r="H17" s="11"/>
      <c r="I17" s="28"/>
      <c r="J17" s="28">
        <v>46.329113924050603</v>
      </c>
      <c r="K17" s="28">
        <v>35.443037974683499</v>
      </c>
      <c r="L17" s="28"/>
      <c r="M17" s="31">
        <f t="shared" si="0"/>
        <v>81.772151898734108</v>
      </c>
    </row>
    <row r="18" spans="2:13" customFormat="1" x14ac:dyDescent="0.35">
      <c r="B18" s="1" t="s">
        <v>24</v>
      </c>
      <c r="C18" s="2"/>
      <c r="D18" s="16">
        <v>-0.632706766917293</v>
      </c>
      <c r="E18" s="13" t="s">
        <v>36</v>
      </c>
      <c r="F18" s="19">
        <v>1.862706766917293</v>
      </c>
      <c r="G18" s="21">
        <v>1.0296336312576471</v>
      </c>
      <c r="H18" s="11"/>
      <c r="I18" s="28"/>
      <c r="J18" s="28">
        <v>36.2025316455696</v>
      </c>
      <c r="K18" s="28">
        <v>37.721518987341703</v>
      </c>
      <c r="L18" s="28"/>
      <c r="M18" s="31">
        <f t="shared" si="0"/>
        <v>73.924050632911303</v>
      </c>
    </row>
    <row r="19" spans="2:13" customFormat="1" x14ac:dyDescent="0.35">
      <c r="B19" s="1" t="s">
        <v>24</v>
      </c>
      <c r="C19" s="2"/>
      <c r="D19" s="16">
        <v>-0.58308270676691698</v>
      </c>
      <c r="E19" s="13" t="s">
        <v>36</v>
      </c>
      <c r="F19" s="19">
        <v>1.8130827067669171</v>
      </c>
      <c r="G19" s="21">
        <v>0.93229088926896031</v>
      </c>
      <c r="H19" s="11"/>
      <c r="I19" s="28"/>
      <c r="J19" s="28">
        <v>47.848101265822798</v>
      </c>
      <c r="K19" s="28">
        <v>25.822784810126599</v>
      </c>
      <c r="L19" s="28"/>
      <c r="M19" s="31">
        <f t="shared" si="0"/>
        <v>73.670886075949397</v>
      </c>
    </row>
    <row r="20" spans="2:13" customFormat="1" x14ac:dyDescent="0.35">
      <c r="B20" s="1" t="s">
        <v>24</v>
      </c>
      <c r="C20" s="2"/>
      <c r="D20" s="16">
        <v>-0.53345864661654097</v>
      </c>
      <c r="E20" s="13" t="s">
        <v>36</v>
      </c>
      <c r="F20" s="19">
        <v>1.7634586466165409</v>
      </c>
      <c r="G20" s="21">
        <v>0.5816704963174032</v>
      </c>
      <c r="H20" s="11"/>
      <c r="I20" s="28"/>
      <c r="J20" s="28">
        <v>53.924050632911403</v>
      </c>
      <c r="K20" s="28">
        <v>16.962025316455701</v>
      </c>
      <c r="L20" s="28"/>
      <c r="M20" s="31">
        <f t="shared" si="0"/>
        <v>70.886075949367097</v>
      </c>
    </row>
    <row r="21" spans="2:13" customFormat="1" x14ac:dyDescent="0.35">
      <c r="B21" s="1" t="s">
        <v>24</v>
      </c>
      <c r="C21" s="2"/>
      <c r="D21" s="16">
        <v>-0.48533834586466101</v>
      </c>
      <c r="E21" s="13" t="s">
        <v>36</v>
      </c>
      <c r="F21" s="19">
        <v>1.7153383458646609</v>
      </c>
      <c r="G21" s="21">
        <v>0.30843713946666751</v>
      </c>
      <c r="H21" s="11"/>
      <c r="I21" s="28"/>
      <c r="J21" s="28">
        <v>55.443037974683499</v>
      </c>
      <c r="K21" s="28">
        <v>10.126582278480999</v>
      </c>
      <c r="L21" s="28"/>
      <c r="M21" s="31">
        <f t="shared" si="0"/>
        <v>65.569620253164501</v>
      </c>
    </row>
    <row r="22" spans="2:13" customFormat="1" x14ac:dyDescent="0.35">
      <c r="B22" s="1" t="s">
        <v>24</v>
      </c>
      <c r="C22" s="2"/>
      <c r="D22" s="16">
        <v>-0.435714285714285</v>
      </c>
      <c r="E22" s="13" t="s">
        <v>36</v>
      </c>
      <c r="F22" s="19">
        <v>1.665714285714285</v>
      </c>
      <c r="G22" s="21">
        <v>0.13353524566678451</v>
      </c>
      <c r="H22" s="11"/>
      <c r="I22" s="28"/>
      <c r="J22" s="28">
        <v>51.898734177215204</v>
      </c>
      <c r="K22" s="28">
        <v>4.3037974683544702</v>
      </c>
      <c r="L22" s="28"/>
      <c r="M22" s="31">
        <f t="shared" si="0"/>
        <v>56.202531645569671</v>
      </c>
    </row>
    <row r="23" spans="2:13" customFormat="1" x14ac:dyDescent="0.35">
      <c r="B23" s="1" t="s">
        <v>34</v>
      </c>
      <c r="C23" s="2"/>
      <c r="D23" s="16">
        <v>-1.41</v>
      </c>
      <c r="E23" s="13" t="s">
        <v>36</v>
      </c>
      <c r="F23" s="19">
        <v>2.6399999999999997</v>
      </c>
      <c r="G23" s="21">
        <v>5</v>
      </c>
      <c r="H23" s="11"/>
      <c r="I23" s="28">
        <v>2</v>
      </c>
      <c r="J23" s="28">
        <v>10.9</v>
      </c>
      <c r="K23" s="28">
        <v>30.1</v>
      </c>
      <c r="L23" s="28"/>
      <c r="M23" s="31">
        <f t="shared" si="0"/>
        <v>43</v>
      </c>
    </row>
    <row r="24" spans="2:13" customFormat="1" x14ac:dyDescent="0.35">
      <c r="B24" s="1" t="s">
        <v>34</v>
      </c>
      <c r="C24" s="2"/>
      <c r="D24" s="16">
        <v>-1.44</v>
      </c>
      <c r="E24" s="13" t="s">
        <v>36</v>
      </c>
      <c r="F24" s="19">
        <v>2.67</v>
      </c>
      <c r="G24" s="21">
        <v>5</v>
      </c>
      <c r="H24" s="11"/>
      <c r="I24" s="28">
        <v>2.5</v>
      </c>
      <c r="J24" s="28">
        <v>5.9</v>
      </c>
      <c r="K24" s="28">
        <v>47.8</v>
      </c>
      <c r="L24" s="28"/>
      <c r="M24" s="31">
        <f t="shared" si="0"/>
        <v>56.199999999999996</v>
      </c>
    </row>
    <row r="25" spans="2:13" customFormat="1" x14ac:dyDescent="0.35">
      <c r="B25" s="1" t="s">
        <v>34</v>
      </c>
      <c r="C25" s="2"/>
      <c r="D25" s="16">
        <v>-1.39</v>
      </c>
      <c r="E25" s="13" t="s">
        <v>36</v>
      </c>
      <c r="F25" s="19">
        <v>2.62</v>
      </c>
      <c r="G25" s="21">
        <v>5</v>
      </c>
      <c r="H25" s="11"/>
      <c r="I25" s="28">
        <v>3</v>
      </c>
      <c r="J25" s="28">
        <v>12.5</v>
      </c>
      <c r="K25" s="28">
        <v>38.200000000000003</v>
      </c>
      <c r="L25" s="28"/>
      <c r="M25" s="31">
        <f t="shared" si="0"/>
        <v>53.7</v>
      </c>
    </row>
    <row r="26" spans="2:13" customFormat="1" x14ac:dyDescent="0.35">
      <c r="B26" s="1" t="s">
        <v>34</v>
      </c>
      <c r="C26" s="2"/>
      <c r="D26" s="16">
        <v>-1.4</v>
      </c>
      <c r="E26" s="13" t="s">
        <v>36</v>
      </c>
      <c r="F26" s="19">
        <v>2.63</v>
      </c>
      <c r="G26" s="21">
        <v>5</v>
      </c>
      <c r="H26" s="11"/>
      <c r="I26" s="28">
        <v>2.4</v>
      </c>
      <c r="J26" s="28">
        <v>6.7</v>
      </c>
      <c r="K26" s="28">
        <v>48.1</v>
      </c>
      <c r="L26" s="28"/>
      <c r="M26" s="31">
        <f t="shared" si="0"/>
        <v>57.2</v>
      </c>
    </row>
    <row r="27" spans="2:13" customFormat="1" x14ac:dyDescent="0.35">
      <c r="B27" s="1" t="s">
        <v>34</v>
      </c>
      <c r="C27" s="2"/>
      <c r="D27" s="16">
        <v>-1.4</v>
      </c>
      <c r="E27" s="13" t="s">
        <v>36</v>
      </c>
      <c r="F27" s="19">
        <v>2.63</v>
      </c>
      <c r="G27" s="21">
        <v>5</v>
      </c>
      <c r="H27" s="11"/>
      <c r="I27" s="28">
        <v>2.1</v>
      </c>
      <c r="J27" s="28">
        <v>8.6999999999999993</v>
      </c>
      <c r="K27" s="28">
        <v>46</v>
      </c>
      <c r="L27" s="28"/>
      <c r="M27" s="31">
        <f t="shared" si="0"/>
        <v>56.8</v>
      </c>
    </row>
    <row r="28" spans="2:13" customFormat="1" x14ac:dyDescent="0.35">
      <c r="B28" s="1" t="s">
        <v>34</v>
      </c>
      <c r="C28" s="2"/>
      <c r="D28" s="16">
        <v>-1.23</v>
      </c>
      <c r="E28" s="13" t="s">
        <v>36</v>
      </c>
      <c r="F28" s="19">
        <v>2.46</v>
      </c>
      <c r="G28" s="21">
        <v>5</v>
      </c>
      <c r="H28" s="11"/>
      <c r="I28" s="28">
        <v>1.3</v>
      </c>
      <c r="J28" s="28">
        <v>72.400000000000006</v>
      </c>
      <c r="K28" s="28">
        <v>1.8</v>
      </c>
      <c r="L28" s="28"/>
      <c r="M28" s="31">
        <f t="shared" si="0"/>
        <v>75.5</v>
      </c>
    </row>
    <row r="29" spans="2:13" customFormat="1" x14ac:dyDescent="0.35">
      <c r="B29" s="1" t="s">
        <v>34</v>
      </c>
      <c r="C29" s="2"/>
      <c r="D29" s="16">
        <v>-1.17</v>
      </c>
      <c r="E29" s="13" t="s">
        <v>36</v>
      </c>
      <c r="F29" s="19">
        <v>2.4</v>
      </c>
      <c r="G29" s="21">
        <v>5</v>
      </c>
      <c r="H29" s="11"/>
      <c r="I29" s="28">
        <v>1</v>
      </c>
      <c r="J29" s="28">
        <v>83.3</v>
      </c>
      <c r="K29" s="28">
        <v>1</v>
      </c>
      <c r="L29" s="28"/>
      <c r="M29" s="31">
        <f t="shared" si="0"/>
        <v>85.3</v>
      </c>
    </row>
    <row r="30" spans="2:13" customFormat="1" x14ac:dyDescent="0.35">
      <c r="B30" s="1" t="s">
        <v>34</v>
      </c>
      <c r="C30" s="2"/>
      <c r="D30" s="16">
        <v>-0.813356210948881</v>
      </c>
      <c r="E30" s="13" t="s">
        <v>36</v>
      </c>
      <c r="F30" s="19">
        <v>2.0433562109488808</v>
      </c>
      <c r="G30" s="21">
        <v>0.113890498469361</v>
      </c>
      <c r="H30" s="11"/>
      <c r="I30" s="28">
        <v>0.99756632370303999</v>
      </c>
      <c r="J30" s="28">
        <v>91.406844106463893</v>
      </c>
      <c r="K30" s="28"/>
      <c r="L30" s="28"/>
      <c r="M30" s="31">
        <f t="shared" si="0"/>
        <v>92.404410430166934</v>
      </c>
    </row>
    <row r="31" spans="2:13" customFormat="1" x14ac:dyDescent="0.35">
      <c r="B31" s="1" t="s">
        <v>34</v>
      </c>
      <c r="C31" s="2"/>
      <c r="D31" s="16">
        <v>-0.91773511606073299</v>
      </c>
      <c r="E31" s="13" t="s">
        <v>36</v>
      </c>
      <c r="F31" s="19">
        <v>2.147735116060733</v>
      </c>
      <c r="G31" s="21">
        <v>0.46218340684064502</v>
      </c>
      <c r="H31" s="11"/>
      <c r="I31" s="28">
        <v>2.6827305366135699</v>
      </c>
      <c r="J31" s="28">
        <v>89.581749049429604</v>
      </c>
      <c r="K31" s="28"/>
      <c r="L31" s="28"/>
      <c r="M31" s="31">
        <f t="shared" si="0"/>
        <v>92.26447958604318</v>
      </c>
    </row>
    <row r="32" spans="2:13" customFormat="1" x14ac:dyDescent="0.35">
      <c r="B32" s="1" t="s">
        <v>34</v>
      </c>
      <c r="C32" s="2"/>
      <c r="D32" s="16">
        <v>-0.99095729871475202</v>
      </c>
      <c r="E32" s="13" t="s">
        <v>36</v>
      </c>
      <c r="F32" s="19">
        <v>2.2209572987147519</v>
      </c>
      <c r="G32" s="21">
        <v>0.68963933213722195</v>
      </c>
      <c r="H32" s="11"/>
      <c r="I32" s="28">
        <v>4.3653887858123896</v>
      </c>
      <c r="J32" s="28">
        <v>89.885931558935297</v>
      </c>
      <c r="K32" s="28"/>
      <c r="L32" s="28"/>
      <c r="M32" s="31">
        <f t="shared" si="0"/>
        <v>94.251320344747683</v>
      </c>
    </row>
    <row r="33" spans="1:13" x14ac:dyDescent="0.35">
      <c r="A33"/>
      <c r="B33" s="1" t="s">
        <v>34</v>
      </c>
      <c r="C33" s="2"/>
      <c r="D33" s="16">
        <v>-1.03530318236265</v>
      </c>
      <c r="E33" s="13" t="s">
        <v>36</v>
      </c>
      <c r="F33" s="19">
        <v>2.2653031823626497</v>
      </c>
      <c r="G33" s="21">
        <v>1.0086472575123</v>
      </c>
      <c r="H33" s="11"/>
      <c r="I33" s="28">
        <v>5.4346642249584498</v>
      </c>
      <c r="J33" s="28">
        <v>82.889733840304203</v>
      </c>
      <c r="K33" s="28"/>
      <c r="L33" s="28"/>
      <c r="M33" s="31">
        <f t="shared" si="0"/>
        <v>88.324398065262656</v>
      </c>
    </row>
    <row r="34" spans="1:13" x14ac:dyDescent="0.35">
      <c r="A34"/>
      <c r="B34" s="1" t="s">
        <v>34</v>
      </c>
      <c r="C34" s="2"/>
      <c r="D34" s="16">
        <v>-1.0687053643691899</v>
      </c>
      <c r="E34" s="13" t="s">
        <v>36</v>
      </c>
      <c r="F34" s="19">
        <v>2.2987053643691899</v>
      </c>
      <c r="G34" s="21">
        <v>0.988664473039648</v>
      </c>
      <c r="H34" s="11"/>
      <c r="I34" s="28">
        <v>5.89576154791453</v>
      </c>
      <c r="J34" s="28">
        <v>79.847908745247096</v>
      </c>
      <c r="K34" s="28"/>
      <c r="L34" s="28"/>
      <c r="M34" s="31">
        <f t="shared" si="0"/>
        <v>85.743670293161628</v>
      </c>
    </row>
    <row r="35" spans="1:13" x14ac:dyDescent="0.35">
      <c r="A35"/>
      <c r="B35" s="1" t="s">
        <v>34</v>
      </c>
      <c r="C35" s="2"/>
      <c r="D35" s="16">
        <v>-1.1201333808151701</v>
      </c>
      <c r="E35" s="13" t="s">
        <v>36</v>
      </c>
      <c r="F35" s="19">
        <v>2.3501333808151701</v>
      </c>
      <c r="G35" s="21">
        <v>0.74710829309398097</v>
      </c>
      <c r="H35" s="11"/>
      <c r="I35" s="28">
        <v>11.072889809884099</v>
      </c>
      <c r="J35" s="28">
        <v>62.2053231939163</v>
      </c>
      <c r="K35" s="28">
        <v>0.88287029228211999</v>
      </c>
      <c r="L35" s="28"/>
      <c r="M35" s="31">
        <f t="shared" si="0"/>
        <v>74.161083296082523</v>
      </c>
    </row>
    <row r="36" spans="1:13" x14ac:dyDescent="0.35">
      <c r="A36"/>
      <c r="B36" s="1" t="s">
        <v>34</v>
      </c>
      <c r="C36" s="2"/>
      <c r="D36" s="16">
        <v>-1.1656408430185501</v>
      </c>
      <c r="E36" s="13" t="s">
        <v>36</v>
      </c>
      <c r="F36" s="19">
        <v>2.3956408430185503</v>
      </c>
      <c r="G36" s="21">
        <v>0.68963933213722195</v>
      </c>
      <c r="H36" s="11"/>
      <c r="I36" s="28">
        <v>16.250018071853699</v>
      </c>
      <c r="J36" s="28">
        <v>52.471482889733799</v>
      </c>
      <c r="K36" s="28">
        <v>2.71376593335102</v>
      </c>
      <c r="L36" s="28"/>
      <c r="M36" s="31">
        <f t="shared" si="0"/>
        <v>71.435266894938508</v>
      </c>
    </row>
    <row r="37" spans="1:13" x14ac:dyDescent="0.35">
      <c r="A37"/>
      <c r="B37" s="1" t="s">
        <v>34</v>
      </c>
      <c r="C37" s="2"/>
      <c r="D37" s="16">
        <v>-1.18848781119492</v>
      </c>
      <c r="E37" s="13" t="s">
        <v>36</v>
      </c>
      <c r="F37" s="19">
        <v>2.41848781119492</v>
      </c>
      <c r="G37" s="21">
        <v>0.74710829309398097</v>
      </c>
      <c r="H37" s="11"/>
      <c r="I37" s="28">
        <v>16.4050022891014</v>
      </c>
      <c r="J37" s="28">
        <v>50.038022813688201</v>
      </c>
      <c r="K37" s="28">
        <v>3.4778920989856199</v>
      </c>
      <c r="L37" s="28"/>
      <c r="M37" s="31">
        <f t="shared" si="0"/>
        <v>69.920917201775225</v>
      </c>
    </row>
    <row r="38" spans="1:13" x14ac:dyDescent="0.35">
      <c r="A38"/>
      <c r="B38" s="1" t="s">
        <v>34</v>
      </c>
      <c r="C38" s="2"/>
      <c r="D38" s="16">
        <v>-1.21888309754281</v>
      </c>
      <c r="E38" s="13" t="s">
        <v>36</v>
      </c>
      <c r="F38" s="19">
        <v>2.4488830975428098</v>
      </c>
      <c r="G38" s="21">
        <v>0.76220876894372003</v>
      </c>
      <c r="H38" s="11"/>
      <c r="I38" s="28">
        <v>19.298619310378001</v>
      </c>
      <c r="J38" s="28">
        <v>45.475285171102598</v>
      </c>
      <c r="K38" s="28">
        <v>5.7629454711935102</v>
      </c>
      <c r="L38" s="28"/>
      <c r="M38" s="31">
        <f t="shared" si="0"/>
        <v>70.536849952674103</v>
      </c>
    </row>
    <row r="39" spans="1:13" x14ac:dyDescent="0.35">
      <c r="A39"/>
      <c r="B39" s="1" t="s">
        <v>34</v>
      </c>
      <c r="C39" s="2"/>
      <c r="D39" s="16">
        <v>-1.2645925734079999</v>
      </c>
      <c r="E39" s="13" t="s">
        <v>36</v>
      </c>
      <c r="F39" s="19">
        <v>2.4945925734080001</v>
      </c>
      <c r="G39" s="21">
        <v>0.91261456096444804</v>
      </c>
      <c r="H39" s="11"/>
      <c r="I39" s="28">
        <v>19.912387653309501</v>
      </c>
      <c r="J39" s="28">
        <v>37.566539923954302</v>
      </c>
      <c r="K39" s="28">
        <v>8.5060119033276695</v>
      </c>
      <c r="L39" s="28"/>
      <c r="M39" s="31">
        <f t="shared" si="0"/>
        <v>65.984939480591478</v>
      </c>
    </row>
    <row r="40" spans="1:13" x14ac:dyDescent="0.35">
      <c r="A40"/>
      <c r="B40" s="1" t="s">
        <v>34</v>
      </c>
      <c r="C40" s="2"/>
      <c r="D40" s="16">
        <v>-1.3318165042571699</v>
      </c>
      <c r="E40" s="13" t="s">
        <v>36</v>
      </c>
      <c r="F40" s="19">
        <v>2.5618165042571697</v>
      </c>
      <c r="G40" s="21">
        <v>1.5050363356568099</v>
      </c>
      <c r="H40" s="11"/>
      <c r="I40" s="28">
        <v>11.0992988120768</v>
      </c>
      <c r="J40" s="28">
        <v>29.049429657794601</v>
      </c>
      <c r="K40" s="28">
        <v>20.2252475843956</v>
      </c>
      <c r="L40" s="28"/>
      <c r="M40" s="31">
        <f t="shared" si="0"/>
        <v>60.373976054267004</v>
      </c>
    </row>
    <row r="41" spans="1:13" x14ac:dyDescent="0.35">
      <c r="A41"/>
      <c r="B41" s="1" t="s">
        <v>34</v>
      </c>
      <c r="C41" s="2"/>
      <c r="D41" s="16">
        <v>-1.36424358185761</v>
      </c>
      <c r="E41" s="13" t="s">
        <v>36</v>
      </c>
      <c r="F41" s="19">
        <v>2.5942435818576097</v>
      </c>
      <c r="G41" s="21">
        <v>2.9718030859003801</v>
      </c>
      <c r="H41" s="11"/>
      <c r="I41" s="28">
        <v>5.17230910098555</v>
      </c>
      <c r="J41" s="28">
        <v>22.661596958174901</v>
      </c>
      <c r="K41" s="28">
        <v>21.9025083732922</v>
      </c>
      <c r="L41" s="28"/>
      <c r="M41" s="31">
        <f t="shared" si="0"/>
        <v>49.736414432452648</v>
      </c>
    </row>
    <row r="42" spans="1:13" x14ac:dyDescent="0.35">
      <c r="A42"/>
      <c r="B42" s="1" t="s">
        <v>34</v>
      </c>
      <c r="C42" s="2"/>
      <c r="D42" s="16">
        <v>-1.4029330829745199</v>
      </c>
      <c r="E42" s="13" t="s">
        <v>36</v>
      </c>
      <c r="F42" s="19">
        <v>2.6329330829745201</v>
      </c>
      <c r="G42" s="21">
        <v>7.4606673663535501</v>
      </c>
      <c r="H42" s="11"/>
      <c r="I42" s="28">
        <v>2.1360449145804199</v>
      </c>
      <c r="J42" s="28">
        <v>10.494296577946701</v>
      </c>
      <c r="K42" s="28">
        <v>24.189296643454401</v>
      </c>
      <c r="L42" s="28"/>
      <c r="M42" s="31">
        <f t="shared" si="0"/>
        <v>36.819638135981521</v>
      </c>
    </row>
    <row r="43" spans="1:13" ht="15" thickBot="1" x14ac:dyDescent="0.4">
      <c r="A43"/>
      <c r="B43" s="1" t="s">
        <v>34</v>
      </c>
      <c r="C43" s="2"/>
      <c r="D43" s="16">
        <v>-1.4499595325196599</v>
      </c>
      <c r="E43" s="13" t="s">
        <v>36</v>
      </c>
      <c r="F43" s="19">
        <v>2.6799595325196597</v>
      </c>
      <c r="G43" s="21">
        <v>6.8867789414068303</v>
      </c>
      <c r="H43" s="11"/>
      <c r="I43" s="28">
        <v>1.9899279535433101</v>
      </c>
      <c r="J43" s="28">
        <v>12.927756653992301</v>
      </c>
      <c r="K43" s="28">
        <v>23.130623358473301</v>
      </c>
      <c r="L43" s="28"/>
      <c r="M43" s="32">
        <f t="shared" si="0"/>
        <v>38.048307966008913</v>
      </c>
    </row>
    <row r="44" spans="1:13" x14ac:dyDescent="0.35">
      <c r="A44" s="3"/>
      <c r="B44" s="3" t="s">
        <v>25</v>
      </c>
      <c r="C44" s="4" t="s">
        <v>26</v>
      </c>
      <c r="D44" s="15"/>
      <c r="E44" s="3"/>
      <c r="F44" s="18">
        <v>1.8</v>
      </c>
      <c r="G44" s="23">
        <v>2.42</v>
      </c>
      <c r="H44" s="24">
        <v>1.5859620637226346E-2</v>
      </c>
      <c r="I44" s="27">
        <v>8.5395909939029777E-2</v>
      </c>
      <c r="J44" s="27">
        <v>23.395532634201295</v>
      </c>
      <c r="K44" s="27"/>
      <c r="L44" s="27">
        <v>3.254734422542799</v>
      </c>
      <c r="M44" s="31">
        <f t="shared" si="0"/>
        <v>26.735662966683126</v>
      </c>
    </row>
    <row r="45" spans="1:13" x14ac:dyDescent="0.35">
      <c r="A45"/>
      <c r="B45" s="1" t="s">
        <v>25</v>
      </c>
      <c r="C45" s="2" t="s">
        <v>26</v>
      </c>
      <c r="D45" s="16"/>
      <c r="E45"/>
      <c r="F45" s="19">
        <v>2</v>
      </c>
      <c r="G45" s="21">
        <v>3.53</v>
      </c>
      <c r="H45" s="25">
        <v>1.6143103997656727E-2</v>
      </c>
      <c r="I45" s="28">
        <v>3.3468226711942023E-2</v>
      </c>
      <c r="J45" s="28">
        <v>50.645750852232993</v>
      </c>
      <c r="K45" s="28"/>
      <c r="L45" s="28">
        <v>1.7728140509363164</v>
      </c>
      <c r="M45" s="31">
        <f t="shared" si="0"/>
        <v>52.452033129881251</v>
      </c>
    </row>
    <row r="46" spans="1:13" x14ac:dyDescent="0.35">
      <c r="A46"/>
      <c r="B46" s="1" t="s">
        <v>25</v>
      </c>
      <c r="C46" s="2" t="s">
        <v>26</v>
      </c>
      <c r="D46" s="16"/>
      <c r="E46"/>
      <c r="F46" s="19">
        <v>2.25</v>
      </c>
      <c r="G46" s="21">
        <v>4.0999999999999996</v>
      </c>
      <c r="H46" s="25">
        <v>3.2053242288210271E-2</v>
      </c>
      <c r="I46" s="28">
        <v>2.6809905627349293E-2</v>
      </c>
      <c r="J46" s="28">
        <v>44.284926167100444</v>
      </c>
      <c r="K46" s="28"/>
      <c r="L46" s="28">
        <v>1.5202661738439973</v>
      </c>
      <c r="M46" s="31">
        <f t="shared" si="0"/>
        <v>45.832002246571797</v>
      </c>
    </row>
    <row r="47" spans="1:13" x14ac:dyDescent="0.35">
      <c r="A47"/>
      <c r="B47" s="1" t="s">
        <v>25</v>
      </c>
      <c r="C47" s="2" t="s">
        <v>26</v>
      </c>
      <c r="D47" s="16"/>
      <c r="E47"/>
      <c r="F47" s="19">
        <v>2.5</v>
      </c>
      <c r="G47" s="21">
        <v>4.49</v>
      </c>
      <c r="H47" s="25">
        <v>4.7218767068701872E-2</v>
      </c>
      <c r="I47" s="28">
        <v>0.13221692476704028</v>
      </c>
      <c r="J47" s="28">
        <v>50.18320616060587</v>
      </c>
      <c r="K47" s="28"/>
      <c r="L47" s="28">
        <v>1.9853715520554949</v>
      </c>
      <c r="M47" s="31">
        <f t="shared" si="0"/>
        <v>52.30079463742841</v>
      </c>
    </row>
    <row r="48" spans="1:13" x14ac:dyDescent="0.35">
      <c r="A48"/>
      <c r="B48" s="1" t="s">
        <v>25</v>
      </c>
      <c r="C48" s="2" t="s">
        <v>26</v>
      </c>
      <c r="D48" s="16"/>
      <c r="E48"/>
      <c r="F48" s="19">
        <v>2.75</v>
      </c>
      <c r="G48" s="21">
        <v>4.8899999999999997</v>
      </c>
      <c r="H48" s="25">
        <v>4.1517369763788281E-2</v>
      </c>
      <c r="I48" s="28">
        <v>1.0732077321201353E-2</v>
      </c>
      <c r="J48" s="28">
        <v>43.618658804281758</v>
      </c>
      <c r="K48" s="28"/>
      <c r="L48" s="28">
        <v>1.0633915213536369</v>
      </c>
      <c r="M48" s="31">
        <f t="shared" si="0"/>
        <v>44.692782402956595</v>
      </c>
    </row>
    <row r="49" spans="1:13" x14ac:dyDescent="0.35">
      <c r="A49"/>
      <c r="B49" s="1" t="s">
        <v>25</v>
      </c>
      <c r="C49" s="2" t="s">
        <v>26</v>
      </c>
      <c r="D49" s="16"/>
      <c r="E49"/>
      <c r="F49" s="19">
        <v>3</v>
      </c>
      <c r="G49" s="21">
        <v>5.82</v>
      </c>
      <c r="H49" s="25">
        <v>2.7246132697633652E-2</v>
      </c>
      <c r="I49" s="28">
        <v>0.25415362261842667</v>
      </c>
      <c r="J49" s="28">
        <v>50.006987668436338</v>
      </c>
      <c r="K49" s="28"/>
      <c r="L49" s="28">
        <v>1.0583104593046218</v>
      </c>
      <c r="M49" s="31">
        <f t="shared" si="0"/>
        <v>51.319451750359384</v>
      </c>
    </row>
    <row r="50" spans="1:13" x14ac:dyDescent="0.35">
      <c r="A50"/>
      <c r="B50" s="1" t="s">
        <v>25</v>
      </c>
      <c r="C50" s="2" t="s">
        <v>27</v>
      </c>
      <c r="D50" s="16"/>
      <c r="E50"/>
      <c r="F50" s="19">
        <v>1.8</v>
      </c>
      <c r="G50" s="21">
        <v>1.4206883392877101</v>
      </c>
      <c r="H50" s="25">
        <v>1.6968873084211022E-2</v>
      </c>
      <c r="I50" s="28">
        <v>0.28711720492135701</v>
      </c>
      <c r="J50" s="28">
        <v>17.816188743929544</v>
      </c>
      <c r="K50" s="28"/>
      <c r="L50" s="28">
        <v>5.3668831381453392</v>
      </c>
      <c r="M50" s="31">
        <f t="shared" si="0"/>
        <v>23.470189086996243</v>
      </c>
    </row>
    <row r="51" spans="1:13" x14ac:dyDescent="0.35">
      <c r="A51"/>
      <c r="B51" s="1" t="s">
        <v>25</v>
      </c>
      <c r="C51" s="2" t="s">
        <v>27</v>
      </c>
      <c r="D51" s="16"/>
      <c r="E51"/>
      <c r="F51" s="19">
        <v>2</v>
      </c>
      <c r="G51" s="21">
        <v>1.78314878050385</v>
      </c>
      <c r="H51" s="25">
        <v>2.3670864974623118E-2</v>
      </c>
      <c r="I51" s="28"/>
      <c r="J51" s="28">
        <v>20.239786260078287</v>
      </c>
      <c r="K51" s="28"/>
      <c r="L51" s="28">
        <v>2.2171631164730594</v>
      </c>
      <c r="M51" s="31">
        <f t="shared" si="0"/>
        <v>22.456949376551346</v>
      </c>
    </row>
    <row r="52" spans="1:13" x14ac:dyDescent="0.35">
      <c r="A52"/>
      <c r="B52" s="1" t="s">
        <v>25</v>
      </c>
      <c r="C52" s="2" t="s">
        <v>27</v>
      </c>
      <c r="D52" s="16"/>
      <c r="E52"/>
      <c r="F52" s="19">
        <v>2.25</v>
      </c>
      <c r="G52" s="21">
        <v>1.80996541416374</v>
      </c>
      <c r="H52" s="25">
        <v>4.4632414078649152E-2</v>
      </c>
      <c r="I52" s="28">
        <v>0.10401492379959817</v>
      </c>
      <c r="J52" s="28">
        <v>16.885906897978934</v>
      </c>
      <c r="K52" s="28"/>
      <c r="L52" s="28">
        <v>2.1843133997915123</v>
      </c>
      <c r="M52" s="31">
        <f t="shared" si="0"/>
        <v>19.174235221570047</v>
      </c>
    </row>
    <row r="53" spans="1:13" x14ac:dyDescent="0.35">
      <c r="A53"/>
      <c r="B53" s="1" t="s">
        <v>25</v>
      </c>
      <c r="C53" s="2" t="s">
        <v>27</v>
      </c>
      <c r="D53" s="16"/>
      <c r="E53"/>
      <c r="F53" s="19">
        <v>2.5</v>
      </c>
      <c r="G53" s="21">
        <v>3.0532571436090699</v>
      </c>
      <c r="H53" s="25">
        <v>2.8376518855111055E-2</v>
      </c>
      <c r="I53" s="28">
        <v>1.027664369443528E-2</v>
      </c>
      <c r="J53" s="28">
        <v>25.892615825558281</v>
      </c>
      <c r="K53" s="28"/>
      <c r="L53" s="28">
        <v>1.264027174415463</v>
      </c>
      <c r="M53" s="31">
        <f t="shared" si="0"/>
        <v>27.16691964366818</v>
      </c>
    </row>
    <row r="54" spans="1:13" x14ac:dyDescent="0.35">
      <c r="A54"/>
      <c r="B54" s="1" t="s">
        <v>25</v>
      </c>
      <c r="C54" s="2" t="s">
        <v>27</v>
      </c>
      <c r="D54" s="16"/>
      <c r="E54"/>
      <c r="F54" s="19">
        <v>2.75</v>
      </c>
      <c r="G54" s="21">
        <v>3.4344908732430102</v>
      </c>
      <c r="H54" s="25">
        <v>2.951728343221216E-2</v>
      </c>
      <c r="I54" s="28"/>
      <c r="J54" s="28">
        <v>34.394512422030388</v>
      </c>
      <c r="K54" s="28"/>
      <c r="L54" s="28">
        <v>2.2200286953982618</v>
      </c>
      <c r="M54" s="31">
        <f t="shared" si="0"/>
        <v>36.614541117428651</v>
      </c>
    </row>
    <row r="55" spans="1:13" ht="15" thickBot="1" x14ac:dyDescent="0.4">
      <c r="A55"/>
      <c r="B55" s="1" t="s">
        <v>25</v>
      </c>
      <c r="C55" s="2" t="s">
        <v>27</v>
      </c>
      <c r="D55" s="16"/>
      <c r="E55"/>
      <c r="F55" s="19">
        <v>3</v>
      </c>
      <c r="G55" s="21">
        <v>4.8118712538407298</v>
      </c>
      <c r="H55" s="25">
        <v>1.9535593382669081E-2</v>
      </c>
      <c r="I55" s="28">
        <v>6.5207970282486266E-3</v>
      </c>
      <c r="J55" s="28">
        <v>41.415434445872592</v>
      </c>
      <c r="K55" s="28"/>
      <c r="L55" s="28">
        <v>1.5845536778643181</v>
      </c>
      <c r="M55" s="32">
        <f t="shared" si="0"/>
        <v>43.006508920765164</v>
      </c>
    </row>
    <row r="56" spans="1:13" x14ac:dyDescent="0.35">
      <c r="A56" s="3"/>
      <c r="B56" s="3" t="s">
        <v>28</v>
      </c>
      <c r="C56" s="4" t="s">
        <v>7</v>
      </c>
      <c r="D56" s="15">
        <v>-1.0994552802670801</v>
      </c>
      <c r="E56" s="15">
        <v>2.76831331477424</v>
      </c>
      <c r="F56" s="18">
        <v>3.8677685950413201</v>
      </c>
      <c r="G56" s="6">
        <v>10</v>
      </c>
      <c r="H56" s="24">
        <v>0.78826072997050245</v>
      </c>
      <c r="I56" s="27">
        <v>46.831955922864999</v>
      </c>
      <c r="J56" s="27">
        <v>44.077134986225801</v>
      </c>
      <c r="K56" s="27"/>
      <c r="L56" s="27"/>
      <c r="M56" s="31">
        <f t="shared" si="0"/>
        <v>90.909090909090793</v>
      </c>
    </row>
    <row r="57" spans="1:13" x14ac:dyDescent="0.35">
      <c r="A57"/>
      <c r="B57" s="1" t="s">
        <v>28</v>
      </c>
      <c r="C57" s="2" t="s">
        <v>7</v>
      </c>
      <c r="D57" s="16">
        <v>-1.15690564048497</v>
      </c>
      <c r="E57" s="16">
        <v>3.3472265909199796</v>
      </c>
      <c r="F57" s="19">
        <v>4.5041322314049497</v>
      </c>
      <c r="G57" s="5">
        <v>20</v>
      </c>
      <c r="H57" s="25">
        <v>1.279764479246237</v>
      </c>
      <c r="I57" s="28">
        <v>38.016528925619802</v>
      </c>
      <c r="J57" s="28">
        <v>57.300275482093603</v>
      </c>
      <c r="K57" s="28"/>
      <c r="L57" s="28"/>
      <c r="M57" s="31">
        <f t="shared" si="0"/>
        <v>95.316804407713406</v>
      </c>
    </row>
    <row r="58" spans="1:13" x14ac:dyDescent="0.35">
      <c r="A58"/>
      <c r="B58" s="1" t="s">
        <v>28</v>
      </c>
      <c r="C58" s="2" t="s">
        <v>7</v>
      </c>
      <c r="D58" s="16">
        <v>-1.1619926199261901</v>
      </c>
      <c r="E58" s="16">
        <v>3.8958586197432297</v>
      </c>
      <c r="F58" s="19">
        <v>5.0578512396694197</v>
      </c>
      <c r="G58" s="5">
        <v>30</v>
      </c>
      <c r="H58" s="25">
        <v>1.4745112478271816</v>
      </c>
      <c r="I58" s="28">
        <v>29.201101928374602</v>
      </c>
      <c r="J58" s="28">
        <v>65.840220385674897</v>
      </c>
      <c r="K58" s="28"/>
      <c r="L58" s="28"/>
      <c r="M58" s="31">
        <f t="shared" si="0"/>
        <v>95.041322314049495</v>
      </c>
    </row>
    <row r="59" spans="1:13" x14ac:dyDescent="0.35">
      <c r="A59"/>
      <c r="B59" s="1" t="s">
        <v>28</v>
      </c>
      <c r="C59" s="2" t="s">
        <v>7</v>
      </c>
      <c r="D59" s="16">
        <v>-1.17452995958531</v>
      </c>
      <c r="E59" s="16">
        <v>4.8750568172741904</v>
      </c>
      <c r="F59" s="19">
        <v>6.0495867768595</v>
      </c>
      <c r="G59" s="5">
        <v>50</v>
      </c>
      <c r="H59" s="25">
        <v>1.1592069558389761</v>
      </c>
      <c r="I59" s="28">
        <v>13.7741046831955</v>
      </c>
      <c r="J59" s="28">
        <v>81.542699724517803</v>
      </c>
      <c r="K59" s="28"/>
      <c r="L59" s="28"/>
      <c r="M59" s="31">
        <f t="shared" si="0"/>
        <v>95.316804407713306</v>
      </c>
    </row>
    <row r="60" spans="1:13" x14ac:dyDescent="0.35">
      <c r="A60"/>
      <c r="B60" s="1" t="s">
        <v>28</v>
      </c>
      <c r="C60" s="2" t="s">
        <v>7</v>
      </c>
      <c r="D60" s="16">
        <v>-1.1846863468634601</v>
      </c>
      <c r="E60" s="16">
        <v>5.8318425787563699</v>
      </c>
      <c r="F60" s="19">
        <v>7.0165289256198298</v>
      </c>
      <c r="G60" s="5">
        <v>70</v>
      </c>
      <c r="H60" s="25">
        <v>1.1684806114856894</v>
      </c>
      <c r="I60" s="28">
        <v>9.9173553719007792</v>
      </c>
      <c r="J60" s="28">
        <v>89.531680440771297</v>
      </c>
      <c r="K60" s="28"/>
      <c r="L60" s="28"/>
      <c r="M60" s="31">
        <f t="shared" si="0"/>
        <v>99.449035812672079</v>
      </c>
    </row>
    <row r="61" spans="1:13" x14ac:dyDescent="0.35">
      <c r="A61"/>
      <c r="B61" s="1" t="s">
        <v>28</v>
      </c>
      <c r="C61" s="2" t="s">
        <v>7</v>
      </c>
      <c r="D61" s="16">
        <v>-1.2094447373045101</v>
      </c>
      <c r="E61" s="16">
        <v>7.0880759238525091</v>
      </c>
      <c r="F61" s="19">
        <v>8.2975206611570194</v>
      </c>
      <c r="G61" s="5">
        <v>100</v>
      </c>
      <c r="H61" s="25">
        <v>0.4636827823355949</v>
      </c>
      <c r="I61" s="28">
        <v>2.7548209366391201</v>
      </c>
      <c r="J61" s="28">
        <v>94.214876033057806</v>
      </c>
      <c r="K61" s="28"/>
      <c r="L61" s="28"/>
      <c r="M61" s="31">
        <f t="shared" si="0"/>
        <v>96.969696969696926</v>
      </c>
    </row>
    <row r="62" spans="1:13" x14ac:dyDescent="0.35">
      <c r="A62"/>
      <c r="B62" s="1" t="s">
        <v>28</v>
      </c>
      <c r="C62" s="2" t="s">
        <v>8</v>
      </c>
      <c r="D62" s="16">
        <v>-0.90476190476190399</v>
      </c>
      <c r="E62" s="14" t="s">
        <v>36</v>
      </c>
      <c r="F62" s="19">
        <v>2.1347619047619038</v>
      </c>
      <c r="G62" s="5">
        <v>10</v>
      </c>
      <c r="H62" s="25">
        <v>0.87616990404617567</v>
      </c>
      <c r="I62" s="28">
        <v>52.054794520547901</v>
      </c>
      <c r="J62" s="28">
        <v>47.671232876712303</v>
      </c>
      <c r="K62" s="28"/>
      <c r="L62" s="28"/>
      <c r="M62" s="31">
        <f t="shared" si="0"/>
        <v>99.726027397260196</v>
      </c>
    </row>
    <row r="63" spans="1:13" x14ac:dyDescent="0.35">
      <c r="A63"/>
      <c r="B63" s="1" t="s">
        <v>28</v>
      </c>
      <c r="C63" s="2" t="s">
        <v>8</v>
      </c>
      <c r="D63" s="16">
        <v>-0.96904761904761905</v>
      </c>
      <c r="E63" s="14" t="s">
        <v>36</v>
      </c>
      <c r="F63" s="19">
        <v>2.1990476190476191</v>
      </c>
      <c r="G63" s="5">
        <v>20</v>
      </c>
      <c r="H63" s="25">
        <v>1.40187184647389</v>
      </c>
      <c r="I63" s="28">
        <v>41.643835616438302</v>
      </c>
      <c r="J63" s="28">
        <v>49.863013698630098</v>
      </c>
      <c r="K63" s="28"/>
      <c r="L63" s="28"/>
      <c r="M63" s="31">
        <f t="shared" si="0"/>
        <v>91.506849315068393</v>
      </c>
    </row>
    <row r="64" spans="1:13" x14ac:dyDescent="0.35">
      <c r="A64"/>
      <c r="B64" s="1" t="s">
        <v>28</v>
      </c>
      <c r="C64" s="2" t="s">
        <v>8</v>
      </c>
      <c r="D64" s="16">
        <v>-0.97857142857142798</v>
      </c>
      <c r="E64" s="14" t="s">
        <v>36</v>
      </c>
      <c r="F64" s="19">
        <v>2.2085714285714282</v>
      </c>
      <c r="G64" s="5">
        <v>30</v>
      </c>
      <c r="H64" s="25">
        <v>1.7984540135684846</v>
      </c>
      <c r="I64" s="28">
        <v>35.616438356164302</v>
      </c>
      <c r="J64" s="28">
        <v>63.013698630136901</v>
      </c>
      <c r="K64" s="28"/>
      <c r="L64" s="28"/>
      <c r="M64" s="31">
        <f t="shared" si="0"/>
        <v>98.63013698630121</v>
      </c>
    </row>
    <row r="65" spans="2:13" customFormat="1" x14ac:dyDescent="0.35">
      <c r="B65" s="1" t="s">
        <v>28</v>
      </c>
      <c r="C65" s="2" t="s">
        <v>8</v>
      </c>
      <c r="D65" s="16">
        <v>-0.98809523809523803</v>
      </c>
      <c r="E65" s="14" t="s">
        <v>36</v>
      </c>
      <c r="F65" s="19">
        <v>2.2180952380952381</v>
      </c>
      <c r="G65" s="5">
        <v>50</v>
      </c>
      <c r="H65" s="25">
        <v>2.1212534519012949</v>
      </c>
      <c r="I65" s="28">
        <v>25.2054794520547</v>
      </c>
      <c r="J65" s="28">
        <v>70.684931506849296</v>
      </c>
      <c r="K65" s="28"/>
      <c r="L65" s="28"/>
      <c r="M65" s="31">
        <f t="shared" si="0"/>
        <v>95.890410958903999</v>
      </c>
    </row>
    <row r="66" spans="2:13" customFormat="1" x14ac:dyDescent="0.35">
      <c r="B66" s="1" t="s">
        <v>28</v>
      </c>
      <c r="C66" s="2" t="s">
        <v>8</v>
      </c>
      <c r="D66" s="16">
        <v>-0.98809523809523803</v>
      </c>
      <c r="E66" s="14" t="s">
        <v>36</v>
      </c>
      <c r="F66" s="19">
        <v>2.2180952380952381</v>
      </c>
      <c r="G66" s="5">
        <v>70</v>
      </c>
      <c r="H66" s="25">
        <v>1.4848774163309097</v>
      </c>
      <c r="I66" s="28">
        <v>12.6027397260274</v>
      </c>
      <c r="J66" s="28">
        <v>80</v>
      </c>
      <c r="K66" s="28"/>
      <c r="L66" s="28"/>
      <c r="M66" s="31">
        <f t="shared" si="0"/>
        <v>92.602739726027394</v>
      </c>
    </row>
    <row r="67" spans="2:13" customFormat="1" x14ac:dyDescent="0.35">
      <c r="B67" s="1" t="s">
        <v>28</v>
      </c>
      <c r="C67" s="2" t="s">
        <v>8</v>
      </c>
      <c r="D67" s="16">
        <v>-0.99285714285714199</v>
      </c>
      <c r="E67" s="14" t="s">
        <v>36</v>
      </c>
      <c r="F67" s="19">
        <v>2.222857142857142</v>
      </c>
      <c r="G67" s="5">
        <v>100</v>
      </c>
      <c r="H67" s="25">
        <v>1.2911977533312191</v>
      </c>
      <c r="I67" s="28">
        <v>7.6712328767123301</v>
      </c>
      <c r="J67" s="28">
        <v>89.863013698630098</v>
      </c>
      <c r="K67" s="28"/>
      <c r="L67" s="28"/>
      <c r="M67" s="31">
        <f t="shared" si="0"/>
        <v>97.534246575342422</v>
      </c>
    </row>
    <row r="68" spans="2:13" customFormat="1" x14ac:dyDescent="0.35">
      <c r="B68" s="1" t="s">
        <v>28</v>
      </c>
      <c r="C68" s="2" t="s">
        <v>9</v>
      </c>
      <c r="D68" s="16">
        <v>-0.74523809523809503</v>
      </c>
      <c r="E68" s="14" t="s">
        <v>36</v>
      </c>
      <c r="F68" s="19">
        <v>1.975238095238095</v>
      </c>
      <c r="G68" s="5">
        <v>10</v>
      </c>
      <c r="H68" s="25">
        <v>0.88539274514140009</v>
      </c>
      <c r="I68" s="28">
        <v>52.054794520547901</v>
      </c>
      <c r="J68" s="28">
        <v>20.2739726027397</v>
      </c>
      <c r="K68" s="28">
        <v>1.6438356164383601</v>
      </c>
      <c r="L68" s="28"/>
      <c r="M68" s="31">
        <f t="shared" si="0"/>
        <v>73.972602739725971</v>
      </c>
    </row>
    <row r="69" spans="2:13" customFormat="1" x14ac:dyDescent="0.35">
      <c r="B69" s="1" t="s">
        <v>28</v>
      </c>
      <c r="C69" s="2" t="s">
        <v>9</v>
      </c>
      <c r="D69" s="16">
        <v>-0.74047619047618995</v>
      </c>
      <c r="E69" s="14" t="s">
        <v>36</v>
      </c>
      <c r="F69" s="19">
        <v>1.97047619047619</v>
      </c>
      <c r="G69" s="5">
        <v>20</v>
      </c>
      <c r="H69" s="25">
        <v>1.0268096419348227</v>
      </c>
      <c r="I69" s="28">
        <v>30.136986301369799</v>
      </c>
      <c r="J69" s="28">
        <v>48.767123287671197</v>
      </c>
      <c r="K69" s="28">
        <v>1.0958904109588701</v>
      </c>
      <c r="L69" s="28"/>
      <c r="M69" s="31">
        <f t="shared" si="0"/>
        <v>79.999999999999872</v>
      </c>
    </row>
    <row r="70" spans="2:13" customFormat="1" x14ac:dyDescent="0.35">
      <c r="B70" s="1" t="s">
        <v>28</v>
      </c>
      <c r="C70" s="2" t="s">
        <v>9</v>
      </c>
      <c r="D70" s="16">
        <v>-0.78809523809523796</v>
      </c>
      <c r="E70" s="14" t="s">
        <v>36</v>
      </c>
      <c r="F70" s="19">
        <v>2.0180952380952379</v>
      </c>
      <c r="G70" s="5">
        <v>30</v>
      </c>
      <c r="H70" s="25">
        <v>1.0421810437602042</v>
      </c>
      <c r="I70" s="28">
        <v>20.2739726027397</v>
      </c>
      <c r="J70" s="28">
        <v>58.082191780821901</v>
      </c>
      <c r="K70" s="28">
        <v>1.0958904109588701</v>
      </c>
      <c r="L70" s="28"/>
      <c r="M70" s="31">
        <f t="shared" ref="M70:M133" si="1">SUM(I70:L70)</f>
        <v>79.452054794520478</v>
      </c>
    </row>
    <row r="71" spans="2:13" customFormat="1" x14ac:dyDescent="0.35">
      <c r="B71" s="1" t="s">
        <v>28</v>
      </c>
      <c r="C71" s="2" t="s">
        <v>9</v>
      </c>
      <c r="D71" s="16">
        <v>-0.85476190476190494</v>
      </c>
      <c r="E71" s="14" t="s">
        <v>36</v>
      </c>
      <c r="F71" s="19">
        <v>2.0847619047619048</v>
      </c>
      <c r="G71" s="5">
        <v>50</v>
      </c>
      <c r="H71" s="25">
        <v>1.106740931426764</v>
      </c>
      <c r="I71" s="28">
        <v>11.5068493150685</v>
      </c>
      <c r="J71" s="28">
        <v>70.684931506849296</v>
      </c>
      <c r="K71" s="28">
        <v>4.9315068493150402</v>
      </c>
      <c r="L71" s="28"/>
      <c r="M71" s="31">
        <f t="shared" si="1"/>
        <v>87.123287671232845</v>
      </c>
    </row>
    <row r="72" spans="2:13" customFormat="1" x14ac:dyDescent="0.35">
      <c r="B72" s="1" t="s">
        <v>28</v>
      </c>
      <c r="C72" s="2" t="s">
        <v>9</v>
      </c>
      <c r="D72" s="16">
        <v>-0.88333333333333297</v>
      </c>
      <c r="E72" s="14" t="s">
        <v>36</v>
      </c>
      <c r="F72" s="19">
        <v>2.1133333333333328</v>
      </c>
      <c r="G72" s="5">
        <v>70</v>
      </c>
      <c r="H72" s="25">
        <v>1.1190380528870669</v>
      </c>
      <c r="I72" s="28">
        <v>7.1232876712328697</v>
      </c>
      <c r="J72" s="28">
        <v>80.547945205479394</v>
      </c>
      <c r="K72" s="28">
        <v>7.1232876712328697</v>
      </c>
      <c r="L72" s="28"/>
      <c r="M72" s="31">
        <f t="shared" si="1"/>
        <v>94.79452054794514</v>
      </c>
    </row>
    <row r="73" spans="2:13" customFormat="1" x14ac:dyDescent="0.35">
      <c r="B73" s="1" t="s">
        <v>28</v>
      </c>
      <c r="C73" s="2" t="s">
        <v>9</v>
      </c>
      <c r="D73" s="16">
        <v>-0.90476190476190399</v>
      </c>
      <c r="E73" s="14" t="s">
        <v>36</v>
      </c>
      <c r="F73" s="19">
        <v>2.1347619047619038</v>
      </c>
      <c r="G73" s="5">
        <v>100</v>
      </c>
      <c r="H73" s="25">
        <v>1.3526833606327116</v>
      </c>
      <c r="I73" s="28">
        <v>4.9315068493150402</v>
      </c>
      <c r="J73" s="28">
        <v>89.863013698630098</v>
      </c>
      <c r="K73" s="28">
        <v>9.3150684931506706</v>
      </c>
      <c r="L73" s="28"/>
      <c r="M73" s="31">
        <f t="shared" si="1"/>
        <v>104.10958904109582</v>
      </c>
    </row>
    <row r="74" spans="2:13" customFormat="1" x14ac:dyDescent="0.35">
      <c r="B74" s="1" t="s">
        <v>28</v>
      </c>
      <c r="C74" s="2" t="s">
        <v>10</v>
      </c>
      <c r="D74" s="16">
        <v>-0.72857142857142798</v>
      </c>
      <c r="E74" s="14" t="s">
        <v>36</v>
      </c>
      <c r="F74" s="19">
        <v>1.958571428571428</v>
      </c>
      <c r="G74" s="5">
        <v>10</v>
      </c>
      <c r="H74" s="25">
        <v>1.538730510961317</v>
      </c>
      <c r="I74" s="28">
        <v>91.418685121107202</v>
      </c>
      <c r="J74" s="28">
        <v>2.2837370242214599</v>
      </c>
      <c r="K74" s="28"/>
      <c r="L74" s="28"/>
      <c r="M74" s="31">
        <f t="shared" si="1"/>
        <v>93.702422145328669</v>
      </c>
    </row>
    <row r="75" spans="2:13" customFormat="1" x14ac:dyDescent="0.35">
      <c r="B75" s="1" t="s">
        <v>28</v>
      </c>
      <c r="C75" s="2" t="s">
        <v>10</v>
      </c>
      <c r="D75" s="16">
        <v>-0.78095238095237995</v>
      </c>
      <c r="E75" s="14" t="s">
        <v>36</v>
      </c>
      <c r="F75" s="19">
        <v>2.0109523809523799</v>
      </c>
      <c r="G75" s="5">
        <v>20</v>
      </c>
      <c r="H75" s="25">
        <v>3.1892839810840901</v>
      </c>
      <c r="I75" s="28">
        <v>94.740484429065802</v>
      </c>
      <c r="J75" s="28">
        <v>0.62283737024222297</v>
      </c>
      <c r="K75" s="28"/>
      <c r="L75" s="28"/>
      <c r="M75" s="31">
        <f t="shared" si="1"/>
        <v>95.363321799308025</v>
      </c>
    </row>
    <row r="76" spans="2:13" customFormat="1" x14ac:dyDescent="0.35">
      <c r="B76" s="1" t="s">
        <v>28</v>
      </c>
      <c r="C76" s="2" t="s">
        <v>10</v>
      </c>
      <c r="D76" s="16">
        <v>-0.81904761904761803</v>
      </c>
      <c r="E76" s="14" t="s">
        <v>36</v>
      </c>
      <c r="F76" s="19">
        <v>2.0490476190476179</v>
      </c>
      <c r="G76" s="5">
        <v>30</v>
      </c>
      <c r="H76" s="25">
        <v>4.672103012464679</v>
      </c>
      <c r="I76" s="28">
        <v>92.525951557093407</v>
      </c>
      <c r="J76" s="28">
        <v>1.73010380622844</v>
      </c>
      <c r="K76" s="28"/>
      <c r="L76" s="28"/>
      <c r="M76" s="31">
        <f t="shared" si="1"/>
        <v>94.256055363321849</v>
      </c>
    </row>
    <row r="77" spans="2:13" customFormat="1" x14ac:dyDescent="0.35">
      <c r="B77" s="1" t="s">
        <v>28</v>
      </c>
      <c r="C77" s="2" t="s">
        <v>10</v>
      </c>
      <c r="D77" s="16">
        <v>-0.92380952380952297</v>
      </c>
      <c r="E77" s="14" t="s">
        <v>36</v>
      </c>
      <c r="F77" s="19">
        <v>2.1538095238095227</v>
      </c>
      <c r="G77" s="5">
        <v>50</v>
      </c>
      <c r="H77" s="25">
        <v>8.2061744509632781</v>
      </c>
      <c r="I77" s="28">
        <v>97.508650519031207</v>
      </c>
      <c r="J77" s="28">
        <v>3.39100346020768</v>
      </c>
      <c r="K77" s="28"/>
      <c r="L77" s="28"/>
      <c r="M77" s="31">
        <f t="shared" si="1"/>
        <v>100.89965397923889</v>
      </c>
    </row>
    <row r="78" spans="2:13" customFormat="1" x14ac:dyDescent="0.35">
      <c r="B78" s="1" t="s">
        <v>28</v>
      </c>
      <c r="C78" s="2" t="s">
        <v>10</v>
      </c>
      <c r="D78" s="16">
        <v>-0.99047619047618995</v>
      </c>
      <c r="E78" s="14" t="s">
        <v>36</v>
      </c>
      <c r="F78" s="19">
        <v>2.22047619047619</v>
      </c>
      <c r="G78" s="5">
        <v>70</v>
      </c>
      <c r="H78" s="25">
        <v>10.3797332196641</v>
      </c>
      <c r="I78" s="28">
        <v>88.096885813148702</v>
      </c>
      <c r="J78" s="28">
        <v>10.588235294117601</v>
      </c>
      <c r="K78" s="28"/>
      <c r="L78" s="28"/>
      <c r="M78" s="31">
        <f t="shared" si="1"/>
        <v>98.685121107266298</v>
      </c>
    </row>
    <row r="79" spans="2:13" customFormat="1" x14ac:dyDescent="0.35">
      <c r="B79" s="1" t="s">
        <v>28</v>
      </c>
      <c r="C79" s="2" t="s">
        <v>10</v>
      </c>
      <c r="D79" s="16">
        <v>-1.0714285714285701</v>
      </c>
      <c r="E79" s="14" t="s">
        <v>36</v>
      </c>
      <c r="F79" s="19">
        <v>2.3014285714285698</v>
      </c>
      <c r="G79" s="5">
        <v>100</v>
      </c>
      <c r="H79" s="25">
        <v>8.584741760624448</v>
      </c>
      <c r="I79" s="28">
        <v>51.003460207612399</v>
      </c>
      <c r="J79" s="28">
        <v>48.235294117647001</v>
      </c>
      <c r="K79" s="28"/>
      <c r="L79" s="28"/>
      <c r="M79" s="31">
        <f t="shared" si="1"/>
        <v>99.238754325259407</v>
      </c>
    </row>
    <row r="80" spans="2:13" customFormat="1" x14ac:dyDescent="0.35">
      <c r="B80" s="1" t="s">
        <v>28</v>
      </c>
      <c r="C80" s="2" t="s">
        <v>11</v>
      </c>
      <c r="D80" s="16">
        <v>-0.65238095238095195</v>
      </c>
      <c r="E80" s="14" t="s">
        <v>36</v>
      </c>
      <c r="F80" s="19">
        <v>1.8823809523809518</v>
      </c>
      <c r="G80" s="5">
        <v>10</v>
      </c>
      <c r="H80" s="25">
        <v>0.79596203569787249</v>
      </c>
      <c r="I80" s="28">
        <v>47.128027681660903</v>
      </c>
      <c r="J80" s="28">
        <v>18.892733564013799</v>
      </c>
      <c r="K80" s="28">
        <v>0.484429065743881</v>
      </c>
      <c r="L80" s="28"/>
      <c r="M80" s="31">
        <f t="shared" si="1"/>
        <v>66.505190311418588</v>
      </c>
    </row>
    <row r="81" spans="2:13" customFormat="1" x14ac:dyDescent="0.35">
      <c r="B81" s="1" t="s">
        <v>28</v>
      </c>
      <c r="C81" s="2" t="s">
        <v>11</v>
      </c>
      <c r="D81" s="16">
        <v>-0.71904761904761805</v>
      </c>
      <c r="E81" s="14" t="s">
        <v>36</v>
      </c>
      <c r="F81" s="19">
        <v>1.949047619047618</v>
      </c>
      <c r="G81" s="5">
        <v>20</v>
      </c>
      <c r="H81" s="25">
        <v>2.1401671906179032</v>
      </c>
      <c r="I81" s="28">
        <v>62.629757785467099</v>
      </c>
      <c r="J81" s="28">
        <v>10.588235294117601</v>
      </c>
      <c r="K81" s="28">
        <v>2.8373702422145399</v>
      </c>
      <c r="L81" s="28"/>
      <c r="M81" s="31">
        <f t="shared" si="1"/>
        <v>76.055363321799234</v>
      </c>
    </row>
    <row r="82" spans="2:13" customFormat="1" x14ac:dyDescent="0.35">
      <c r="B82" s="1" t="s">
        <v>28</v>
      </c>
      <c r="C82" s="2" t="s">
        <v>11</v>
      </c>
      <c r="D82" s="16">
        <v>-0.74761904761904696</v>
      </c>
      <c r="E82" s="14" t="s">
        <v>36</v>
      </c>
      <c r="F82" s="19">
        <v>1.9776190476190469</v>
      </c>
      <c r="G82" s="5">
        <v>30</v>
      </c>
      <c r="H82" s="25">
        <v>3.4338967042497837</v>
      </c>
      <c r="I82" s="28">
        <v>65.951557093425606</v>
      </c>
      <c r="J82" s="28">
        <v>6.7128027681661102</v>
      </c>
      <c r="K82" s="28">
        <v>6.1591695501730301</v>
      </c>
      <c r="L82" s="28"/>
      <c r="M82" s="31">
        <f t="shared" si="1"/>
        <v>78.823529411764753</v>
      </c>
    </row>
    <row r="83" spans="2:13" customFormat="1" x14ac:dyDescent="0.35">
      <c r="B83" s="1" t="s">
        <v>28</v>
      </c>
      <c r="C83" s="2" t="s">
        <v>11</v>
      </c>
      <c r="D83" s="16">
        <v>-0.76666666666666605</v>
      </c>
      <c r="E83" s="14" t="s">
        <v>36</v>
      </c>
      <c r="F83" s="19">
        <v>1.9966666666666661</v>
      </c>
      <c r="G83" s="5">
        <v>50</v>
      </c>
      <c r="H83" s="25">
        <v>5.2417012106933614</v>
      </c>
      <c r="I83" s="28">
        <v>57.647058823529399</v>
      </c>
      <c r="J83" s="28">
        <v>7.8200692041523299</v>
      </c>
      <c r="K83" s="28">
        <v>13.910034602076101</v>
      </c>
      <c r="L83" s="28"/>
      <c r="M83" s="31">
        <f t="shared" si="1"/>
        <v>79.377162629757819</v>
      </c>
    </row>
    <row r="84" spans="2:13" customFormat="1" x14ac:dyDescent="0.35">
      <c r="B84" s="1" t="s">
        <v>28</v>
      </c>
      <c r="C84" s="2" t="s">
        <v>11</v>
      </c>
      <c r="D84" s="16">
        <v>-0.82380952380952299</v>
      </c>
      <c r="E84" s="14" t="s">
        <v>36</v>
      </c>
      <c r="F84" s="19">
        <v>2.0538095238095231</v>
      </c>
      <c r="G84" s="5">
        <v>70</v>
      </c>
      <c r="H84" s="25">
        <v>6.5991076871810606</v>
      </c>
      <c r="I84" s="28">
        <v>48.788927335640103</v>
      </c>
      <c r="J84" s="28">
        <v>9.4809688581315097</v>
      </c>
      <c r="K84" s="28">
        <v>21.6608996539793</v>
      </c>
      <c r="L84" s="28"/>
      <c r="M84" s="31">
        <f t="shared" si="1"/>
        <v>79.930795847750915</v>
      </c>
    </row>
    <row r="85" spans="2:13" customFormat="1" x14ac:dyDescent="0.35">
      <c r="B85" s="1" t="s">
        <v>28</v>
      </c>
      <c r="C85" s="2" t="s">
        <v>11</v>
      </c>
      <c r="D85" s="16">
        <v>-0.85238095238095202</v>
      </c>
      <c r="E85" s="14" t="s">
        <v>36</v>
      </c>
      <c r="F85" s="19">
        <v>2.082380952380952</v>
      </c>
      <c r="G85" s="5">
        <v>100</v>
      </c>
      <c r="H85" s="25">
        <v>8.8992438332660573</v>
      </c>
      <c r="I85" s="28">
        <v>41.591695501730101</v>
      </c>
      <c r="J85" s="28">
        <v>13.356401384083</v>
      </c>
      <c r="K85" s="28">
        <v>33.840830449827003</v>
      </c>
      <c r="L85" s="28"/>
      <c r="M85" s="31">
        <f t="shared" si="1"/>
        <v>88.788927335640096</v>
      </c>
    </row>
    <row r="86" spans="2:13" customFormat="1" x14ac:dyDescent="0.35">
      <c r="B86" s="1" t="s">
        <v>28</v>
      </c>
      <c r="C86" s="2" t="s">
        <v>12</v>
      </c>
      <c r="D86" s="16">
        <v>-0.78780487804877997</v>
      </c>
      <c r="E86" s="14" t="s">
        <v>36</v>
      </c>
      <c r="F86" s="19">
        <v>2.0178048780487798</v>
      </c>
      <c r="G86" s="5">
        <v>10</v>
      </c>
      <c r="H86" s="25">
        <v>1.5189569389144619</v>
      </c>
      <c r="I86" s="28">
        <v>90.243902439024296</v>
      </c>
      <c r="J86" s="28">
        <v>1.04529616724737</v>
      </c>
      <c r="K86" s="28"/>
      <c r="L86" s="28"/>
      <c r="M86" s="31">
        <f t="shared" si="1"/>
        <v>91.289198606271668</v>
      </c>
    </row>
    <row r="87" spans="2:13" customFormat="1" x14ac:dyDescent="0.35">
      <c r="B87" s="1" t="s">
        <v>28</v>
      </c>
      <c r="C87" s="2" t="s">
        <v>12</v>
      </c>
      <c r="D87" s="16">
        <v>-0.84146341463414598</v>
      </c>
      <c r="E87" s="14" t="s">
        <v>36</v>
      </c>
      <c r="F87" s="19">
        <v>2.0714634146341462</v>
      </c>
      <c r="G87" s="5">
        <v>20</v>
      </c>
      <c r="H87" s="25">
        <v>3.1692831265999311</v>
      </c>
      <c r="I87" s="28">
        <v>94.146341463414601</v>
      </c>
      <c r="J87" s="28">
        <v>1.04529616724737</v>
      </c>
      <c r="K87" s="28"/>
      <c r="L87" s="28"/>
      <c r="M87" s="31">
        <f t="shared" si="1"/>
        <v>95.191637630661972</v>
      </c>
    </row>
    <row r="88" spans="2:13" customFormat="1" x14ac:dyDescent="0.35">
      <c r="B88" s="1" t="s">
        <v>28</v>
      </c>
      <c r="C88" s="2" t="s">
        <v>12</v>
      </c>
      <c r="D88" s="16">
        <v>-0.88048780487804801</v>
      </c>
      <c r="E88" s="14" t="s">
        <v>36</v>
      </c>
      <c r="F88" s="19">
        <v>2.1104878048780478</v>
      </c>
      <c r="G88" s="5">
        <v>30</v>
      </c>
      <c r="H88" s="25">
        <v>4.7820752432079612</v>
      </c>
      <c r="I88" s="28">
        <v>94.703832752613195</v>
      </c>
      <c r="J88" s="28">
        <v>1.6027874564459801</v>
      </c>
      <c r="K88" s="28"/>
      <c r="L88" s="28"/>
      <c r="M88" s="31">
        <f t="shared" si="1"/>
        <v>96.306620209059176</v>
      </c>
    </row>
    <row r="89" spans="2:13" customFormat="1" x14ac:dyDescent="0.35">
      <c r="B89" s="1" t="s">
        <v>28</v>
      </c>
      <c r="C89" s="2" t="s">
        <v>12</v>
      </c>
      <c r="D89" s="16">
        <v>-0.948780487804878</v>
      </c>
      <c r="E89" s="14" t="s">
        <v>36</v>
      </c>
      <c r="F89" s="19">
        <v>2.178780487804878</v>
      </c>
      <c r="G89" s="5">
        <v>50</v>
      </c>
      <c r="H89" s="25">
        <v>8.1577957607337108</v>
      </c>
      <c r="I89" s="28">
        <v>96.933797909407602</v>
      </c>
      <c r="J89" s="28">
        <v>2.1602787456445798</v>
      </c>
      <c r="K89" s="28"/>
      <c r="L89" s="28"/>
      <c r="M89" s="31">
        <f t="shared" si="1"/>
        <v>99.094076655052177</v>
      </c>
    </row>
    <row r="90" spans="2:13" customFormat="1" x14ac:dyDescent="0.35">
      <c r="B90" s="1" t="s">
        <v>28</v>
      </c>
      <c r="C90" s="2" t="s">
        <v>12</v>
      </c>
      <c r="D90" s="16">
        <v>-1.05121951219512</v>
      </c>
      <c r="E90" s="14" t="s">
        <v>36</v>
      </c>
      <c r="F90" s="19">
        <v>2.2812195121951202</v>
      </c>
      <c r="G90" s="5">
        <v>70</v>
      </c>
      <c r="H90" s="25">
        <v>10.567013948015813</v>
      </c>
      <c r="I90" s="28">
        <v>89.686411149825702</v>
      </c>
      <c r="J90" s="28">
        <v>5.5052264808362201</v>
      </c>
      <c r="K90" s="28"/>
      <c r="L90" s="28"/>
      <c r="M90" s="31">
        <f t="shared" si="1"/>
        <v>95.191637630661916</v>
      </c>
    </row>
    <row r="91" spans="2:13" customFormat="1" x14ac:dyDescent="0.35">
      <c r="B91" s="1" t="s">
        <v>28</v>
      </c>
      <c r="C91" s="2" t="s">
        <v>12</v>
      </c>
      <c r="D91" s="16">
        <v>-1.2365853658536501</v>
      </c>
      <c r="E91" s="14" t="s">
        <v>36</v>
      </c>
      <c r="F91" s="19">
        <v>2.4665853658536498</v>
      </c>
      <c r="G91" s="5">
        <v>100</v>
      </c>
      <c r="H91" s="25">
        <v>9.8409642606119068</v>
      </c>
      <c r="I91" s="28">
        <v>58.466898954703801</v>
      </c>
      <c r="J91" s="28">
        <v>44.529616724738602</v>
      </c>
      <c r="K91" s="28"/>
      <c r="L91" s="28"/>
      <c r="M91" s="31">
        <f t="shared" si="1"/>
        <v>102.99651567944241</v>
      </c>
    </row>
    <row r="92" spans="2:13" customFormat="1" x14ac:dyDescent="0.35">
      <c r="B92" s="1" t="s">
        <v>28</v>
      </c>
      <c r="C92" s="2" t="s">
        <v>13</v>
      </c>
      <c r="D92" s="16">
        <v>-0.73902439024390199</v>
      </c>
      <c r="E92" s="14" t="s">
        <v>36</v>
      </c>
      <c r="F92" s="19">
        <v>1.969024390243902</v>
      </c>
      <c r="G92" s="5">
        <v>10</v>
      </c>
      <c r="H92" s="25">
        <v>0.9751038881988916</v>
      </c>
      <c r="I92" s="28">
        <v>57.909407665505199</v>
      </c>
      <c r="J92" s="28">
        <v>12.7526132404181</v>
      </c>
      <c r="K92" s="28">
        <v>6.9686411149831401E-2</v>
      </c>
      <c r="L92" s="28"/>
      <c r="M92" s="31">
        <f t="shared" si="1"/>
        <v>70.731707317073131</v>
      </c>
    </row>
    <row r="93" spans="2:13" customFormat="1" x14ac:dyDescent="0.35">
      <c r="B93" s="1" t="s">
        <v>28</v>
      </c>
      <c r="C93" s="2" t="s">
        <v>13</v>
      </c>
      <c r="D93" s="16">
        <v>-0.81219512195121901</v>
      </c>
      <c r="E93" s="14" t="s">
        <v>36</v>
      </c>
      <c r="F93" s="19">
        <v>2.0421951219512189</v>
      </c>
      <c r="G93" s="5">
        <v>20</v>
      </c>
      <c r="H93" s="25">
        <v>2.3927970311857227</v>
      </c>
      <c r="I93" s="28">
        <v>69.059233449477304</v>
      </c>
      <c r="J93" s="28">
        <v>8.2926829268292508</v>
      </c>
      <c r="K93" s="28">
        <v>6.0627177700348298</v>
      </c>
      <c r="L93" s="28"/>
      <c r="M93" s="31">
        <f t="shared" si="1"/>
        <v>83.414634146341371</v>
      </c>
    </row>
    <row r="94" spans="2:13" customFormat="1" x14ac:dyDescent="0.35">
      <c r="B94" s="1" t="s">
        <v>28</v>
      </c>
      <c r="C94" s="2" t="s">
        <v>13</v>
      </c>
      <c r="D94" s="16">
        <v>-0.84146341463414598</v>
      </c>
      <c r="E94" s="14" t="s">
        <v>36</v>
      </c>
      <c r="F94" s="19">
        <v>2.0714634146341462</v>
      </c>
      <c r="G94" s="5">
        <v>30</v>
      </c>
      <c r="H94" s="25">
        <v>2.9980339273091738</v>
      </c>
      <c r="I94" s="28">
        <v>56.236933797909401</v>
      </c>
      <c r="J94" s="28">
        <v>7.7351916376306402</v>
      </c>
      <c r="K94" s="28">
        <v>9.4076655052264595</v>
      </c>
      <c r="L94" s="28"/>
      <c r="M94" s="31">
        <f t="shared" si="1"/>
        <v>73.379790940766497</v>
      </c>
    </row>
    <row r="95" spans="2:13" customFormat="1" x14ac:dyDescent="0.35">
      <c r="B95" s="1" t="s">
        <v>28</v>
      </c>
      <c r="C95" s="2" t="s">
        <v>13</v>
      </c>
      <c r="D95" s="16">
        <v>-0.92439024390243896</v>
      </c>
      <c r="E95" s="14" t="s">
        <v>36</v>
      </c>
      <c r="F95" s="19">
        <v>2.1543902439024389</v>
      </c>
      <c r="G95" s="5">
        <v>50</v>
      </c>
      <c r="H95" s="25">
        <v>4.6213825014077443</v>
      </c>
      <c r="I95" s="28">
        <v>47.874564459930298</v>
      </c>
      <c r="J95" s="28">
        <v>7.7351916376306402</v>
      </c>
      <c r="K95" s="28">
        <v>21.1149825783972</v>
      </c>
      <c r="L95" s="28"/>
      <c r="M95" s="31">
        <f t="shared" si="1"/>
        <v>76.724738675958136</v>
      </c>
    </row>
    <row r="96" spans="2:13" customFormat="1" x14ac:dyDescent="0.35">
      <c r="B96" s="1" t="s">
        <v>28</v>
      </c>
      <c r="C96" s="2" t="s">
        <v>13</v>
      </c>
      <c r="D96" s="16">
        <v>-0.95365853658536504</v>
      </c>
      <c r="E96" s="14" t="s">
        <v>36</v>
      </c>
      <c r="F96" s="19">
        <v>2.1836585365853649</v>
      </c>
      <c r="G96" s="5">
        <v>70</v>
      </c>
      <c r="H96" s="25">
        <v>5.7692995085255934</v>
      </c>
      <c r="I96" s="28">
        <v>37.839721254355297</v>
      </c>
      <c r="J96" s="28">
        <v>8.8501742160278596</v>
      </c>
      <c r="K96" s="28">
        <v>33.379790940766497</v>
      </c>
      <c r="L96" s="28"/>
      <c r="M96" s="31">
        <f t="shared" si="1"/>
        <v>80.069686411149661</v>
      </c>
    </row>
    <row r="97" spans="2:13" customFormat="1" x14ac:dyDescent="0.35">
      <c r="B97" s="1" t="s">
        <v>28</v>
      </c>
      <c r="C97" s="2" t="s">
        <v>13</v>
      </c>
      <c r="D97" s="16">
        <v>-1.01219512195121</v>
      </c>
      <c r="E97" s="14" t="s">
        <v>36</v>
      </c>
      <c r="F97" s="19">
        <v>2.2421951219512097</v>
      </c>
      <c r="G97" s="5">
        <v>100</v>
      </c>
      <c r="H97" s="25">
        <v>7.2096694861217063</v>
      </c>
      <c r="I97" s="28">
        <v>28.362369337979001</v>
      </c>
      <c r="J97" s="28">
        <v>8.2926829268292508</v>
      </c>
      <c r="K97" s="28">
        <v>43.414634146341399</v>
      </c>
      <c r="L97" s="28"/>
      <c r="M97" s="31">
        <f t="shared" si="1"/>
        <v>80.069686411149647</v>
      </c>
    </row>
    <row r="98" spans="2:13" customFormat="1" x14ac:dyDescent="0.35">
      <c r="B98" s="1" t="s">
        <v>28</v>
      </c>
      <c r="C98" s="2" t="s">
        <v>13</v>
      </c>
      <c r="D98" s="16">
        <v>-1.0332103321033168</v>
      </c>
      <c r="E98" s="14" t="s">
        <v>36</v>
      </c>
      <c r="F98" s="19">
        <v>2.2632103321033168</v>
      </c>
      <c r="G98" s="5">
        <v>200</v>
      </c>
      <c r="H98" s="25">
        <v>14.982350038404768</v>
      </c>
      <c r="I98" s="28">
        <v>23.902439024390201</v>
      </c>
      <c r="J98" s="28">
        <v>8.8501742160278596</v>
      </c>
      <c r="K98" s="28">
        <v>61.811846689895397</v>
      </c>
      <c r="L98" s="28"/>
      <c r="M98" s="31">
        <f t="shared" si="1"/>
        <v>94.564459930313461</v>
      </c>
    </row>
    <row r="99" spans="2:13" customFormat="1" x14ac:dyDescent="0.35">
      <c r="B99" s="1" t="s">
        <v>28</v>
      </c>
      <c r="C99" s="2" t="s">
        <v>13</v>
      </c>
      <c r="D99" s="16">
        <v>-1.0597785977859699</v>
      </c>
      <c r="E99" s="14" t="s">
        <v>36</v>
      </c>
      <c r="F99" s="19">
        <v>2.2897785977859701</v>
      </c>
      <c r="G99" s="5">
        <v>300</v>
      </c>
      <c r="H99" s="25">
        <v>18.344777239090625</v>
      </c>
      <c r="I99" s="28">
        <v>4.9477351916376104</v>
      </c>
      <c r="J99" s="28">
        <v>9.9651567944250807</v>
      </c>
      <c r="K99" s="28">
        <v>94.146341463414601</v>
      </c>
      <c r="L99" s="28"/>
      <c r="M99" s="31">
        <f t="shared" si="1"/>
        <v>109.05923344947729</v>
      </c>
    </row>
    <row r="100" spans="2:13" customFormat="1" x14ac:dyDescent="0.35">
      <c r="B100" s="1" t="s">
        <v>28</v>
      </c>
      <c r="C100" s="2" t="s">
        <v>14</v>
      </c>
      <c r="D100" s="16">
        <v>-0.90487804878048705</v>
      </c>
      <c r="E100" s="14" t="s">
        <v>36</v>
      </c>
      <c r="F100" s="19">
        <v>2.1348780487804868</v>
      </c>
      <c r="G100" s="5">
        <v>10</v>
      </c>
      <c r="H100" s="25">
        <v>1.603792525924741</v>
      </c>
      <c r="I100" s="28">
        <v>95.2841338250322</v>
      </c>
      <c r="J100" s="28">
        <v>1.76122983960544</v>
      </c>
      <c r="K100" s="28"/>
      <c r="L100" s="28"/>
      <c r="M100" s="31">
        <f t="shared" si="1"/>
        <v>97.045363664637634</v>
      </c>
    </row>
    <row r="101" spans="2:13" customFormat="1" x14ac:dyDescent="0.35">
      <c r="B101" s="1" t="s">
        <v>28</v>
      </c>
      <c r="C101" s="2" t="s">
        <v>14</v>
      </c>
      <c r="D101" s="16">
        <v>-0.95853658536585296</v>
      </c>
      <c r="E101" s="14" t="s">
        <v>36</v>
      </c>
      <c r="F101" s="19">
        <v>2.1885365853658527</v>
      </c>
      <c r="G101" s="5">
        <v>20</v>
      </c>
      <c r="H101" s="25">
        <v>3.2464130202653596</v>
      </c>
      <c r="I101" s="28">
        <v>96.437552761363094</v>
      </c>
      <c r="J101" s="28">
        <v>2.9164260007997802</v>
      </c>
      <c r="K101" s="28"/>
      <c r="L101" s="28"/>
      <c r="M101" s="31">
        <f t="shared" si="1"/>
        <v>99.353978762162868</v>
      </c>
    </row>
    <row r="102" spans="2:13" customFormat="1" x14ac:dyDescent="0.35">
      <c r="B102" s="1" t="s">
        <v>28</v>
      </c>
      <c r="C102" s="2" t="s">
        <v>14</v>
      </c>
      <c r="D102" s="16">
        <v>-0.99268292682926795</v>
      </c>
      <c r="E102" s="14" t="s">
        <v>36</v>
      </c>
      <c r="F102" s="19">
        <v>2.2226829268292678</v>
      </c>
      <c r="G102" s="5">
        <v>30</v>
      </c>
      <c r="H102" s="25">
        <v>4.9270538134169488</v>
      </c>
      <c r="I102" s="28">
        <v>97.574976673923601</v>
      </c>
      <c r="J102" s="28">
        <v>3.49224685653359</v>
      </c>
      <c r="K102" s="28"/>
      <c r="L102" s="28"/>
      <c r="M102" s="31">
        <f t="shared" si="1"/>
        <v>101.06722353045718</v>
      </c>
    </row>
    <row r="103" spans="2:13" customFormat="1" x14ac:dyDescent="0.35">
      <c r="B103" s="1" t="s">
        <v>28</v>
      </c>
      <c r="C103" s="2" t="s">
        <v>14</v>
      </c>
      <c r="D103" s="16">
        <v>-1.02195121951219</v>
      </c>
      <c r="E103" s="14" t="s">
        <v>36</v>
      </c>
      <c r="F103" s="19">
        <v>2.2519512195121898</v>
      </c>
      <c r="G103" s="5">
        <v>50</v>
      </c>
      <c r="H103" s="25">
        <v>8.0711620170549008</v>
      </c>
      <c r="I103" s="28">
        <v>95.904385302350406</v>
      </c>
      <c r="J103" s="28">
        <v>5.7653174567912497</v>
      </c>
      <c r="K103" s="28"/>
      <c r="L103" s="28"/>
      <c r="M103" s="31">
        <f t="shared" si="1"/>
        <v>101.66970275914166</v>
      </c>
    </row>
    <row r="104" spans="2:13" customFormat="1" x14ac:dyDescent="0.35">
      <c r="B104" s="1" t="s">
        <v>28</v>
      </c>
      <c r="C104" s="2" t="s">
        <v>14</v>
      </c>
      <c r="D104" s="16">
        <v>-1.11951219512195</v>
      </c>
      <c r="E104" s="14" t="s">
        <v>36</v>
      </c>
      <c r="F104" s="19">
        <v>2.34951219512195</v>
      </c>
      <c r="G104" s="5">
        <v>70</v>
      </c>
      <c r="H104" s="25">
        <v>11.503787751795613</v>
      </c>
      <c r="I104" s="28">
        <v>97.637179544141802</v>
      </c>
      <c r="J104" s="28">
        <v>7.4963344737192799</v>
      </c>
      <c r="K104" s="28"/>
      <c r="L104" s="28"/>
      <c r="M104" s="31">
        <f t="shared" si="1"/>
        <v>105.13351401786107</v>
      </c>
    </row>
    <row r="105" spans="2:13" customFormat="1" x14ac:dyDescent="0.35">
      <c r="B105" s="1" t="s">
        <v>28</v>
      </c>
      <c r="C105" s="2" t="s">
        <v>14</v>
      </c>
      <c r="D105" s="16">
        <v>-1.19268292682926</v>
      </c>
      <c r="E105" s="14" t="s">
        <v>36</v>
      </c>
      <c r="F105" s="19">
        <v>2.42268292682926</v>
      </c>
      <c r="G105" s="5">
        <v>100</v>
      </c>
      <c r="H105" s="25">
        <v>15.965534131692227</v>
      </c>
      <c r="I105" s="28">
        <v>94.854045408095203</v>
      </c>
      <c r="J105" s="28">
        <v>9.2202425911938803</v>
      </c>
      <c r="K105" s="28"/>
      <c r="L105" s="28"/>
      <c r="M105" s="31">
        <f t="shared" si="1"/>
        <v>104.07428799928908</v>
      </c>
    </row>
    <row r="106" spans="2:13" customFormat="1" x14ac:dyDescent="0.35">
      <c r="B106" s="1" t="s">
        <v>28</v>
      </c>
      <c r="C106" s="2" t="s">
        <v>14</v>
      </c>
      <c r="D106" s="16">
        <v>-1.2337539432176601</v>
      </c>
      <c r="E106" s="14" t="s">
        <v>36</v>
      </c>
      <c r="F106" s="19">
        <v>2.4637539432176601</v>
      </c>
      <c r="G106" s="5">
        <v>200</v>
      </c>
      <c r="H106" s="25">
        <v>25.679705521045715</v>
      </c>
      <c r="I106" s="28">
        <v>76.283822810681102</v>
      </c>
      <c r="J106" s="28">
        <v>31.776780557159999</v>
      </c>
      <c r="K106" s="28"/>
      <c r="L106" s="28"/>
      <c r="M106" s="31">
        <f t="shared" si="1"/>
        <v>108.0606033678411</v>
      </c>
    </row>
    <row r="107" spans="2:13" customFormat="1" x14ac:dyDescent="0.35">
      <c r="B107" s="1" t="s">
        <v>28</v>
      </c>
      <c r="C107" s="2" t="s">
        <v>14</v>
      </c>
      <c r="D107" s="16">
        <v>-1.27539432176656</v>
      </c>
      <c r="E107" s="14" t="s">
        <v>36</v>
      </c>
      <c r="F107" s="19">
        <v>2.50539432176656</v>
      </c>
      <c r="G107" s="5">
        <v>300</v>
      </c>
      <c r="H107" s="25">
        <v>28.288179208154261</v>
      </c>
      <c r="I107" s="28">
        <v>56.021682143333202</v>
      </c>
      <c r="J107" s="28">
        <v>49.8244990447416</v>
      </c>
      <c r="K107" s="28"/>
      <c r="L107" s="28"/>
      <c r="M107" s="31">
        <f t="shared" si="1"/>
        <v>105.84618118807481</v>
      </c>
    </row>
    <row r="108" spans="2:13" customFormat="1" x14ac:dyDescent="0.35">
      <c r="B108" s="1" t="s">
        <v>28</v>
      </c>
      <c r="C108" s="2" t="s">
        <v>15</v>
      </c>
      <c r="D108" s="16">
        <v>-0.68048780487804805</v>
      </c>
      <c r="E108" s="14" t="s">
        <v>36</v>
      </c>
      <c r="F108" s="19">
        <v>1.910487804878048</v>
      </c>
      <c r="G108" s="5">
        <v>10</v>
      </c>
      <c r="H108" s="25">
        <v>0.95733776261196502</v>
      </c>
      <c r="I108" s="28">
        <v>56.865863953436701</v>
      </c>
      <c r="J108" s="28">
        <v>29.262007375483101</v>
      </c>
      <c r="K108" s="28">
        <v>3.3767272404133998E-2</v>
      </c>
      <c r="L108" s="28"/>
      <c r="M108" s="31">
        <f t="shared" si="1"/>
        <v>86.161638601323943</v>
      </c>
    </row>
    <row r="109" spans="2:13" customFormat="1" x14ac:dyDescent="0.35">
      <c r="B109" s="1" t="s">
        <v>28</v>
      </c>
      <c r="C109" s="2" t="s">
        <v>15</v>
      </c>
      <c r="D109" s="16">
        <v>-0.71463414634146305</v>
      </c>
      <c r="E109" s="14" t="s">
        <v>36</v>
      </c>
      <c r="F109" s="19">
        <v>1.9446341463414631</v>
      </c>
      <c r="G109" s="5">
        <v>20</v>
      </c>
      <c r="H109" s="25">
        <v>1.6049093036500928</v>
      </c>
      <c r="I109" s="28">
        <v>47.306171413337999</v>
      </c>
      <c r="J109" s="28">
        <v>33.783267427911298</v>
      </c>
      <c r="K109" s="28">
        <v>1.10721108988315</v>
      </c>
      <c r="L109" s="28"/>
      <c r="M109" s="31">
        <f t="shared" si="1"/>
        <v>82.196649931132441</v>
      </c>
    </row>
    <row r="110" spans="2:13" customFormat="1" x14ac:dyDescent="0.35">
      <c r="B110" s="1" t="s">
        <v>28</v>
      </c>
      <c r="C110" s="2" t="s">
        <v>15</v>
      </c>
      <c r="D110" s="16">
        <v>-0.73414634146341395</v>
      </c>
      <c r="E110" s="14" t="s">
        <v>36</v>
      </c>
      <c r="F110" s="19">
        <v>1.9641463414634139</v>
      </c>
      <c r="G110" s="5">
        <v>30</v>
      </c>
      <c r="H110" s="25">
        <v>1.933949912216204</v>
      </c>
      <c r="I110" s="28">
        <v>37.739369973785898</v>
      </c>
      <c r="J110" s="28">
        <v>33.793930777091497</v>
      </c>
      <c r="K110" s="28">
        <v>1.68125472075354</v>
      </c>
      <c r="L110" s="28"/>
      <c r="M110" s="31">
        <f t="shared" si="1"/>
        <v>73.214555471630945</v>
      </c>
    </row>
    <row r="111" spans="2:13" customFormat="1" x14ac:dyDescent="0.35">
      <c r="B111" s="1" t="s">
        <v>28</v>
      </c>
      <c r="C111" s="2" t="s">
        <v>15</v>
      </c>
      <c r="D111" s="16">
        <v>-0.82195121951219496</v>
      </c>
      <c r="E111" s="14" t="s">
        <v>36</v>
      </c>
      <c r="F111" s="19">
        <v>2.0519512195121949</v>
      </c>
      <c r="G111" s="5">
        <v>50</v>
      </c>
      <c r="H111" s="25">
        <v>4.3974618620801547</v>
      </c>
      <c r="I111" s="28">
        <v>50.737992624516799</v>
      </c>
      <c r="J111" s="28">
        <v>20.317234638112598</v>
      </c>
      <c r="K111" s="28">
        <v>4.5425867507886402</v>
      </c>
      <c r="L111" s="28"/>
      <c r="M111" s="31">
        <f t="shared" si="1"/>
        <v>75.597814013418045</v>
      </c>
    </row>
    <row r="112" spans="2:13" customFormat="1" x14ac:dyDescent="0.35">
      <c r="B112" s="1" t="s">
        <v>28</v>
      </c>
      <c r="C112" s="2" t="s">
        <v>15</v>
      </c>
      <c r="D112" s="16">
        <v>-0.85609756097560896</v>
      </c>
      <c r="E112" s="14" t="s">
        <v>36</v>
      </c>
      <c r="F112" s="19">
        <v>2.0860975609756087</v>
      </c>
      <c r="G112" s="5">
        <v>70</v>
      </c>
      <c r="H112" s="25">
        <v>5.2516472535409697</v>
      </c>
      <c r="I112" s="28">
        <v>42.303283422935003</v>
      </c>
      <c r="J112" s="28">
        <v>19.766294930466099</v>
      </c>
      <c r="K112" s="28">
        <v>6.8085484515928503</v>
      </c>
      <c r="L112" s="28"/>
      <c r="M112" s="31">
        <f t="shared" si="1"/>
        <v>68.878126804993954</v>
      </c>
    </row>
    <row r="113" spans="1:13" x14ac:dyDescent="0.35">
      <c r="A113"/>
      <c r="B113" s="1" t="s">
        <v>28</v>
      </c>
      <c r="C113" s="2" t="s">
        <v>15</v>
      </c>
      <c r="D113" s="16">
        <v>-0.90975609756097497</v>
      </c>
      <c r="E113" s="14" t="s">
        <v>36</v>
      </c>
      <c r="F113" s="19">
        <v>2.1397560975609751</v>
      </c>
      <c r="G113" s="5">
        <v>100</v>
      </c>
      <c r="H113" s="25">
        <v>6.1173494152946484</v>
      </c>
      <c r="I113" s="28">
        <v>33.3140800639801</v>
      </c>
      <c r="J113" s="28">
        <v>16.977829119829298</v>
      </c>
      <c r="K113" s="28">
        <v>9.0905051761674205</v>
      </c>
      <c r="L113" s="28"/>
      <c r="M113" s="31">
        <f t="shared" si="1"/>
        <v>59.382414359976814</v>
      </c>
    </row>
    <row r="114" spans="1:13" x14ac:dyDescent="0.35">
      <c r="A114"/>
      <c r="B114" s="1" t="s">
        <v>28</v>
      </c>
      <c r="C114" s="2" t="s">
        <v>16</v>
      </c>
      <c r="D114" s="16">
        <v>-0.65121951219512098</v>
      </c>
      <c r="E114" s="16">
        <v>1.8611771820197489</v>
      </c>
      <c r="F114" s="19">
        <v>2.5123966942148699</v>
      </c>
      <c r="G114" s="5">
        <v>10</v>
      </c>
      <c r="H114" s="25">
        <v>1.1652704999156716</v>
      </c>
      <c r="I114" s="28">
        <v>69.230769230768999</v>
      </c>
      <c r="J114" s="28">
        <v>21.678321678321399</v>
      </c>
      <c r="K114" s="28"/>
      <c r="L114" s="28"/>
      <c r="M114" s="31">
        <f t="shared" si="1"/>
        <v>90.909090909090395</v>
      </c>
    </row>
    <row r="115" spans="1:13" x14ac:dyDescent="0.35">
      <c r="A115"/>
      <c r="B115" s="1" t="s">
        <v>28</v>
      </c>
      <c r="C115" s="2" t="s">
        <v>16</v>
      </c>
      <c r="D115" s="16">
        <v>-0.70487804878048699</v>
      </c>
      <c r="E115" s="16">
        <v>1.9562789760128929</v>
      </c>
      <c r="F115" s="19">
        <v>2.66115702479338</v>
      </c>
      <c r="G115" s="5">
        <v>20</v>
      </c>
      <c r="H115" s="25">
        <v>2.6130308179927231</v>
      </c>
      <c r="I115" s="28">
        <v>77.6223776223774</v>
      </c>
      <c r="J115" s="28">
        <v>16.083916083915899</v>
      </c>
      <c r="K115" s="28"/>
      <c r="L115" s="28"/>
      <c r="M115" s="31">
        <f t="shared" si="1"/>
        <v>93.706293706293295</v>
      </c>
    </row>
    <row r="116" spans="1:13" x14ac:dyDescent="0.35">
      <c r="A116"/>
      <c r="B116" s="1" t="s">
        <v>28</v>
      </c>
      <c r="C116" s="2" t="s">
        <v>16</v>
      </c>
      <c r="D116" s="16">
        <v>-0.80731707317073098</v>
      </c>
      <c r="E116" s="16">
        <v>1.9530135053416591</v>
      </c>
      <c r="F116" s="19">
        <v>2.7603305785123902</v>
      </c>
      <c r="G116" s="5">
        <v>30</v>
      </c>
      <c r="H116" s="25">
        <v>3.9760441906213639</v>
      </c>
      <c r="I116" s="28">
        <v>78.741258741258605</v>
      </c>
      <c r="J116" s="28">
        <v>14.9650349650348</v>
      </c>
      <c r="K116" s="28"/>
      <c r="L116" s="28"/>
      <c r="M116" s="31">
        <f t="shared" si="1"/>
        <v>93.706293706293408</v>
      </c>
    </row>
    <row r="117" spans="1:13" x14ac:dyDescent="0.35">
      <c r="A117"/>
      <c r="B117" s="1" t="s">
        <v>28</v>
      </c>
      <c r="C117" s="2" t="s">
        <v>16</v>
      </c>
      <c r="D117" s="16">
        <v>-0.95365853658536504</v>
      </c>
      <c r="E117" s="16">
        <v>2.0132836121749649</v>
      </c>
      <c r="F117" s="19">
        <v>2.9669421487603298</v>
      </c>
      <c r="G117" s="5">
        <v>50</v>
      </c>
      <c r="H117" s="25">
        <v>6.3913321359011288</v>
      </c>
      <c r="I117" s="28">
        <v>75.944055944055805</v>
      </c>
      <c r="J117" s="28">
        <v>16.643356643356501</v>
      </c>
      <c r="K117" s="28"/>
      <c r="L117" s="28"/>
      <c r="M117" s="31">
        <f t="shared" si="1"/>
        <v>92.587412587412302</v>
      </c>
    </row>
    <row r="118" spans="1:13" x14ac:dyDescent="0.35">
      <c r="A118"/>
      <c r="B118" s="1" t="s">
        <v>28</v>
      </c>
      <c r="C118" s="2" t="s">
        <v>16</v>
      </c>
      <c r="D118" s="16">
        <v>-1.0951219512195101</v>
      </c>
      <c r="E118" s="16">
        <v>2.0205805281193299</v>
      </c>
      <c r="F118" s="19">
        <v>3.1157024793388399</v>
      </c>
      <c r="G118" s="5">
        <v>70</v>
      </c>
      <c r="H118" s="25">
        <v>8.420550663027015</v>
      </c>
      <c r="I118" s="28">
        <v>71.468531468531395</v>
      </c>
      <c r="J118" s="28">
        <v>22.797202797202601</v>
      </c>
      <c r="K118" s="28"/>
      <c r="L118" s="28"/>
      <c r="M118" s="31">
        <f t="shared" si="1"/>
        <v>94.265734265733997</v>
      </c>
    </row>
    <row r="119" spans="1:13" x14ac:dyDescent="0.35">
      <c r="A119"/>
      <c r="B119" s="1" t="s">
        <v>28</v>
      </c>
      <c r="C119" s="2" t="s">
        <v>16</v>
      </c>
      <c r="D119" s="16">
        <v>-1.1634146341463401</v>
      </c>
      <c r="E119" s="16">
        <v>2.09278371296109</v>
      </c>
      <c r="F119" s="19">
        <v>3.2561983471074298</v>
      </c>
      <c r="G119" s="5">
        <v>100</v>
      </c>
      <c r="H119" s="25">
        <v>9.204459908424834</v>
      </c>
      <c r="I119" s="28">
        <v>54.685314685314601</v>
      </c>
      <c r="J119" s="28">
        <v>37.342657342657198</v>
      </c>
      <c r="K119" s="28"/>
      <c r="L119" s="28"/>
      <c r="M119" s="31">
        <f t="shared" si="1"/>
        <v>92.027972027971799</v>
      </c>
    </row>
    <row r="120" spans="1:13" x14ac:dyDescent="0.35">
      <c r="A120"/>
      <c r="B120" s="1" t="s">
        <v>28</v>
      </c>
      <c r="C120" s="2" t="s">
        <v>17</v>
      </c>
      <c r="D120" s="16">
        <v>-0.73902439024390199</v>
      </c>
      <c r="E120" s="14" t="s">
        <v>36</v>
      </c>
      <c r="F120" s="19">
        <v>1.969024390243902</v>
      </c>
      <c r="G120" s="5">
        <v>10</v>
      </c>
      <c r="H120" s="25">
        <v>1.1487919271895963</v>
      </c>
      <c r="I120" s="28">
        <v>68.111888111888007</v>
      </c>
      <c r="J120" s="28">
        <v>28.951048951048801</v>
      </c>
      <c r="K120" s="28">
        <v>0.419580419580313</v>
      </c>
      <c r="L120" s="28"/>
      <c r="M120" s="31">
        <f t="shared" si="1"/>
        <v>97.482517482517125</v>
      </c>
    </row>
    <row r="121" spans="1:13" x14ac:dyDescent="0.35">
      <c r="A121"/>
      <c r="B121" s="1" t="s">
        <v>28</v>
      </c>
      <c r="C121" s="2" t="s">
        <v>17</v>
      </c>
      <c r="D121" s="16">
        <v>-0.81219512195121901</v>
      </c>
      <c r="E121" s="14" t="s">
        <v>36</v>
      </c>
      <c r="F121" s="19">
        <v>2.0421951219512189</v>
      </c>
      <c r="G121" s="5">
        <v>20</v>
      </c>
      <c r="H121" s="25">
        <v>2.4859103998201015</v>
      </c>
      <c r="I121" s="28">
        <v>73.706293706293593</v>
      </c>
      <c r="J121" s="28">
        <v>23.3566433566433</v>
      </c>
      <c r="K121" s="28">
        <v>0.419580419580313</v>
      </c>
      <c r="L121" s="28"/>
      <c r="M121" s="31">
        <f t="shared" si="1"/>
        <v>97.48251748251721</v>
      </c>
    </row>
    <row r="122" spans="1:13" x14ac:dyDescent="0.35">
      <c r="A122"/>
      <c r="B122" s="1" t="s">
        <v>28</v>
      </c>
      <c r="C122" s="2" t="s">
        <v>17</v>
      </c>
      <c r="D122" s="16">
        <v>-0.84146341463414598</v>
      </c>
      <c r="E122" s="14" t="s">
        <v>36</v>
      </c>
      <c r="F122" s="19">
        <v>2.0714634146341462</v>
      </c>
      <c r="G122" s="5">
        <v>30</v>
      </c>
      <c r="H122" s="25">
        <v>3.8889431633549298</v>
      </c>
      <c r="I122" s="28">
        <v>74.825174825174699</v>
      </c>
      <c r="J122" s="28">
        <v>22.797202797202601</v>
      </c>
      <c r="K122" s="28">
        <v>6.5734265734264401</v>
      </c>
      <c r="L122" s="28"/>
      <c r="M122" s="31">
        <f t="shared" si="1"/>
        <v>104.19580419580375</v>
      </c>
    </row>
    <row r="123" spans="1:13" x14ac:dyDescent="0.35">
      <c r="A123"/>
      <c r="B123" s="1" t="s">
        <v>28</v>
      </c>
      <c r="C123" s="2" t="s">
        <v>17</v>
      </c>
      <c r="D123" s="16">
        <v>-0.92439024390243796</v>
      </c>
      <c r="E123" s="14" t="s">
        <v>36</v>
      </c>
      <c r="F123" s="19">
        <v>2.1543902439024381</v>
      </c>
      <c r="G123" s="5">
        <v>50</v>
      </c>
      <c r="H123" s="25">
        <v>6.2304698783370078</v>
      </c>
      <c r="I123" s="28">
        <v>70.909090909090807</v>
      </c>
      <c r="J123" s="28">
        <v>23.3566433566433</v>
      </c>
      <c r="K123" s="28">
        <v>9.3706293706292705</v>
      </c>
      <c r="L123" s="28"/>
      <c r="M123" s="31">
        <f t="shared" si="1"/>
        <v>103.63636363636338</v>
      </c>
    </row>
    <row r="124" spans="1:13" x14ac:dyDescent="0.35">
      <c r="A124"/>
      <c r="B124" s="1" t="s">
        <v>28</v>
      </c>
      <c r="C124" s="2" t="s">
        <v>17</v>
      </c>
      <c r="D124" s="16">
        <v>-0.95853658536585296</v>
      </c>
      <c r="E124" s="14" t="s">
        <v>36</v>
      </c>
      <c r="F124" s="19">
        <v>2.1885365853658527</v>
      </c>
      <c r="G124" s="5">
        <v>70</v>
      </c>
      <c r="H124" s="25">
        <v>8.1953435024372467</v>
      </c>
      <c r="I124" s="28">
        <v>65.874125874125795</v>
      </c>
      <c r="J124" s="28">
        <v>25.034965034964898</v>
      </c>
      <c r="K124" s="28">
        <v>11.048951048950901</v>
      </c>
      <c r="L124" s="28"/>
      <c r="M124" s="31">
        <f t="shared" si="1"/>
        <v>101.95804195804159</v>
      </c>
    </row>
    <row r="125" spans="1:13" ht="15" thickBot="1" x14ac:dyDescent="0.4">
      <c r="A125"/>
      <c r="B125" s="1" t="s">
        <v>28</v>
      </c>
      <c r="C125" s="2" t="s">
        <v>17</v>
      </c>
      <c r="D125" s="16">
        <v>-1.0170731707317</v>
      </c>
      <c r="E125" s="14" t="s">
        <v>36</v>
      </c>
      <c r="F125" s="19">
        <v>2.2470731707317002</v>
      </c>
      <c r="G125" s="5">
        <v>100</v>
      </c>
      <c r="H125" s="25">
        <v>10.044082423515555</v>
      </c>
      <c r="I125" s="28">
        <v>54.685314685314502</v>
      </c>
      <c r="J125" s="28">
        <v>30.069930069929899</v>
      </c>
      <c r="K125" s="28">
        <v>14.9650349650348</v>
      </c>
      <c r="L125" s="28"/>
      <c r="M125" s="32">
        <f t="shared" si="1"/>
        <v>99.720279720279208</v>
      </c>
    </row>
    <row r="126" spans="1:13" x14ac:dyDescent="0.35">
      <c r="A126" s="3"/>
      <c r="B126" s="3" t="s">
        <v>29</v>
      </c>
      <c r="C126" s="4"/>
      <c r="D126" s="15">
        <v>-2.3703045188120551</v>
      </c>
      <c r="E126" s="15">
        <v>2.9747259385483198</v>
      </c>
      <c r="F126" s="18">
        <v>5.3450304573603749</v>
      </c>
      <c r="G126" s="6">
        <v>90</v>
      </c>
      <c r="H126" s="24">
        <v>8.6627744050617466</v>
      </c>
      <c r="I126" s="27">
        <v>25.415834996673301</v>
      </c>
      <c r="J126" s="27">
        <v>75.316034597471699</v>
      </c>
      <c r="K126" s="27"/>
      <c r="L126" s="27"/>
      <c r="M126" s="31">
        <f t="shared" si="1"/>
        <v>100.731869594145</v>
      </c>
    </row>
    <row r="127" spans="1:13" x14ac:dyDescent="0.35">
      <c r="A127"/>
      <c r="B127" s="1" t="s">
        <v>29</v>
      </c>
      <c r="C127" s="2"/>
      <c r="D127" s="16">
        <v>-2.1835742571951799</v>
      </c>
      <c r="E127" s="16">
        <v>2.2662686959702052</v>
      </c>
      <c r="F127" s="19">
        <v>4.4498429531653851</v>
      </c>
      <c r="G127" s="5">
        <v>70</v>
      </c>
      <c r="H127" s="25">
        <v>10.723899903415578</v>
      </c>
      <c r="I127" s="28">
        <v>40.452428476380497</v>
      </c>
      <c r="J127" s="28">
        <v>60.412508316699899</v>
      </c>
      <c r="K127" s="28"/>
      <c r="L127" s="28"/>
      <c r="M127" s="31">
        <f t="shared" si="1"/>
        <v>100.8649367930804</v>
      </c>
    </row>
    <row r="128" spans="1:13" x14ac:dyDescent="0.35">
      <c r="A128"/>
      <c r="B128" s="1" t="s">
        <v>29</v>
      </c>
      <c r="C128" s="2"/>
      <c r="D128" s="16">
        <v>-1.9536681017537401</v>
      </c>
      <c r="E128" s="16">
        <v>1.8435832704369801</v>
      </c>
      <c r="F128" s="19">
        <v>3.7972513721907202</v>
      </c>
      <c r="G128" s="5">
        <v>50</v>
      </c>
      <c r="H128" s="25">
        <v>14.26157740914762</v>
      </c>
      <c r="I128" s="28">
        <v>75.316034597471699</v>
      </c>
      <c r="J128" s="28">
        <v>25.415834996673301</v>
      </c>
      <c r="K128" s="28"/>
      <c r="L128" s="28"/>
      <c r="M128" s="31">
        <f t="shared" si="1"/>
        <v>100.731869594145</v>
      </c>
    </row>
    <row r="129" spans="2:13" customFormat="1" x14ac:dyDescent="0.35">
      <c r="B129" s="1" t="s">
        <v>29</v>
      </c>
      <c r="C129" s="2"/>
      <c r="D129" s="16">
        <v>-1.723422237503025</v>
      </c>
      <c r="E129" s="16">
        <v>1.2790420211578346</v>
      </c>
      <c r="F129" s="19">
        <v>3.0024642586608596</v>
      </c>
      <c r="G129" s="5">
        <v>30</v>
      </c>
      <c r="H129" s="25">
        <v>9.9175916400008894</v>
      </c>
      <c r="I129" s="28">
        <v>87.292082501663302</v>
      </c>
      <c r="J129" s="28">
        <v>13.1736526946107</v>
      </c>
      <c r="K129" s="28"/>
      <c r="L129" s="28"/>
      <c r="M129" s="31">
        <f t="shared" si="1"/>
        <v>100.465735196274</v>
      </c>
    </row>
    <row r="130" spans="2:13" customFormat="1" x14ac:dyDescent="0.35">
      <c r="B130" s="1" t="s">
        <v>29</v>
      </c>
      <c r="C130" s="2"/>
      <c r="D130" s="16">
        <v>-1.606934990966205</v>
      </c>
      <c r="E130" s="16">
        <v>1.0280520028436952</v>
      </c>
      <c r="F130" s="19">
        <v>2.6349869938099002</v>
      </c>
      <c r="G130" s="5">
        <v>20</v>
      </c>
      <c r="H130" s="25">
        <v>6.6117277600005959</v>
      </c>
      <c r="I130" s="28">
        <v>87.292082501663302</v>
      </c>
      <c r="J130" s="28">
        <v>13.3067198935462</v>
      </c>
      <c r="K130" s="28"/>
      <c r="L130" s="28"/>
      <c r="M130" s="31">
        <f t="shared" si="1"/>
        <v>100.5988023952095</v>
      </c>
    </row>
    <row r="131" spans="2:13" customFormat="1" x14ac:dyDescent="0.35">
      <c r="B131" s="1" t="s">
        <v>29</v>
      </c>
      <c r="C131" s="2"/>
      <c r="D131" s="16">
        <v>-1.43280683033873</v>
      </c>
      <c r="E131" s="16">
        <v>0.72151411503800977</v>
      </c>
      <c r="F131" s="19">
        <v>2.1543209453767398</v>
      </c>
      <c r="G131" s="5">
        <v>10</v>
      </c>
      <c r="H131" s="25">
        <v>3.3058638800002926</v>
      </c>
      <c r="I131" s="28">
        <v>87.292082501663302</v>
      </c>
      <c r="J131" s="28">
        <v>13.3067198935462</v>
      </c>
      <c r="K131" s="28"/>
      <c r="L131" s="28"/>
      <c r="M131" s="31">
        <f t="shared" si="1"/>
        <v>100.5988023952095</v>
      </c>
    </row>
    <row r="132" spans="2:13" customFormat="1" x14ac:dyDescent="0.35">
      <c r="B132" s="1" t="s">
        <v>30</v>
      </c>
      <c r="C132" s="2"/>
      <c r="D132" s="16">
        <v>-1.9940073800738001</v>
      </c>
      <c r="E132" s="16">
        <v>2.5115276752767501</v>
      </c>
      <c r="F132" s="19">
        <v>4.5147601476014696</v>
      </c>
      <c r="G132" s="5">
        <v>100</v>
      </c>
      <c r="H132" s="25">
        <v>0.90556832728665437</v>
      </c>
      <c r="I132" s="28">
        <v>23.911736237728199</v>
      </c>
      <c r="J132" s="28">
        <v>72.492177878106702</v>
      </c>
      <c r="K132" s="28"/>
      <c r="L132" s="28"/>
      <c r="M132" s="31">
        <f t="shared" si="1"/>
        <v>96.403914115834908</v>
      </c>
    </row>
    <row r="133" spans="2:13" customFormat="1" x14ac:dyDescent="0.35">
      <c r="B133" s="1" t="s">
        <v>30</v>
      </c>
      <c r="C133" s="2"/>
      <c r="D133" s="16">
        <v>-1.7283247232472301</v>
      </c>
      <c r="E133" s="16">
        <v>2.0687232472324699</v>
      </c>
      <c r="F133" s="19">
        <v>3.7841328413284101</v>
      </c>
      <c r="G133" s="5">
        <v>75</v>
      </c>
      <c r="H133" s="25">
        <v>0.96186737379861942</v>
      </c>
      <c r="I133" s="28">
        <v>33.8644337041003</v>
      </c>
      <c r="J133" s="28">
        <v>62.381719548390997</v>
      </c>
      <c r="K133" s="28"/>
      <c r="L133" s="28"/>
      <c r="M133" s="31">
        <f t="shared" si="1"/>
        <v>96.246153252491297</v>
      </c>
    </row>
    <row r="134" spans="2:13" customFormat="1" x14ac:dyDescent="0.35">
      <c r="B134" s="1" t="s">
        <v>30</v>
      </c>
      <c r="C134" s="2"/>
      <c r="D134" s="16">
        <v>-1.49585239852398</v>
      </c>
      <c r="E134" s="16">
        <v>1.9137416974169701</v>
      </c>
      <c r="F134" s="19">
        <v>3.4077490774907702</v>
      </c>
      <c r="G134" s="5">
        <v>50</v>
      </c>
      <c r="H134" s="25">
        <v>1.2072226847869683</v>
      </c>
      <c r="I134" s="28">
        <v>63.753975374384602</v>
      </c>
      <c r="J134" s="28">
        <v>32.082115397601697</v>
      </c>
      <c r="K134" s="28"/>
      <c r="L134" s="28"/>
      <c r="M134" s="31">
        <f t="shared" ref="M134:M161" si="2">SUM(I134:L134)</f>
        <v>95.836090771986306</v>
      </c>
    </row>
    <row r="135" spans="2:13" customFormat="1" x14ac:dyDescent="0.35">
      <c r="B135" s="1" t="s">
        <v>30</v>
      </c>
      <c r="C135" s="2"/>
      <c r="D135" s="16">
        <v>-1.23016974169741</v>
      </c>
      <c r="E135" s="16">
        <v>1.6259188191881899</v>
      </c>
      <c r="F135" s="19">
        <v>2.85424354243542</v>
      </c>
      <c r="G135" s="5">
        <v>20</v>
      </c>
      <c r="H135" s="25">
        <v>0.62610721357709842</v>
      </c>
      <c r="I135" s="28">
        <v>82.662512018573693</v>
      </c>
      <c r="J135" s="28">
        <v>9.6025107966184002</v>
      </c>
      <c r="K135" s="28"/>
      <c r="L135" s="28"/>
      <c r="M135" s="31">
        <f t="shared" si="2"/>
        <v>92.265022815192097</v>
      </c>
    </row>
    <row r="136" spans="2:13" customFormat="1" x14ac:dyDescent="0.35">
      <c r="B136" s="1" t="s">
        <v>30</v>
      </c>
      <c r="C136" s="2"/>
      <c r="D136" s="16">
        <v>-1.14160885608856</v>
      </c>
      <c r="E136" s="16">
        <v>1.5484280442804399</v>
      </c>
      <c r="F136" s="19">
        <v>2.6771217712177098</v>
      </c>
      <c r="G136" s="5">
        <v>10</v>
      </c>
      <c r="H136" s="25">
        <v>0.29200316197348641</v>
      </c>
      <c r="I136" s="28">
        <v>77.104094515028393</v>
      </c>
      <c r="J136" s="28">
        <v>9.9748212890342298</v>
      </c>
      <c r="K136" s="28"/>
      <c r="L136" s="28"/>
      <c r="M136" s="31">
        <f t="shared" si="2"/>
        <v>87.078915804062618</v>
      </c>
    </row>
    <row r="137" spans="2:13" customFormat="1" x14ac:dyDescent="0.35">
      <c r="B137" s="1" t="s">
        <v>30</v>
      </c>
      <c r="C137" s="2"/>
      <c r="D137" s="16">
        <v>-1.0751881918819099</v>
      </c>
      <c r="E137" s="16">
        <v>1.4930774907749</v>
      </c>
      <c r="F137" s="19">
        <v>2.5996309963099602</v>
      </c>
      <c r="G137" s="5">
        <v>5</v>
      </c>
      <c r="H137" s="25">
        <v>0.13763274620310906</v>
      </c>
      <c r="I137" s="28">
        <v>72.684475057640896</v>
      </c>
      <c r="J137" s="28">
        <v>13.2522984014894</v>
      </c>
      <c r="K137" s="28"/>
      <c r="L137" s="28"/>
      <c r="M137" s="31">
        <f t="shared" si="2"/>
        <v>85.936773459130293</v>
      </c>
    </row>
    <row r="138" spans="2:13" customFormat="1" x14ac:dyDescent="0.35">
      <c r="B138" s="1" t="s">
        <v>30</v>
      </c>
      <c r="C138" s="2"/>
      <c r="D138" s="16">
        <v>-0.743084870848708</v>
      </c>
      <c r="E138" s="16">
        <v>1.41558671586715</v>
      </c>
      <c r="F138" s="19">
        <v>2.1678966789667902</v>
      </c>
      <c r="G138" s="5">
        <v>1</v>
      </c>
      <c r="H138" s="25"/>
      <c r="I138" s="28"/>
      <c r="J138" s="28"/>
      <c r="K138" s="28"/>
      <c r="L138" s="28"/>
      <c r="M138" s="31">
        <f t="shared" si="2"/>
        <v>0</v>
      </c>
    </row>
    <row r="139" spans="2:13" customFormat="1" x14ac:dyDescent="0.35">
      <c r="B139" s="1" t="s">
        <v>30</v>
      </c>
      <c r="C139" s="2"/>
      <c r="D139" s="16">
        <v>-1.9940073800738001</v>
      </c>
      <c r="E139" s="16">
        <v>2.5115276752767501</v>
      </c>
      <c r="F139" s="19">
        <v>4.5147601476014696</v>
      </c>
      <c r="G139" s="5">
        <v>100</v>
      </c>
      <c r="H139" s="25"/>
      <c r="I139" s="28"/>
      <c r="J139" s="28"/>
      <c r="K139" s="28"/>
      <c r="L139" s="28"/>
      <c r="M139" s="31">
        <f t="shared" si="2"/>
        <v>0</v>
      </c>
    </row>
    <row r="140" spans="2:13" customFormat="1" x14ac:dyDescent="0.35">
      <c r="B140" s="1" t="s">
        <v>30</v>
      </c>
      <c r="C140" s="2"/>
      <c r="D140" s="16">
        <v>-1.7283247232472301</v>
      </c>
      <c r="E140" s="16">
        <v>2.0687232472324699</v>
      </c>
      <c r="F140" s="19">
        <v>3.7841328413284101</v>
      </c>
      <c r="G140" s="5">
        <v>75</v>
      </c>
      <c r="H140" s="25">
        <v>1.0012917463903981</v>
      </c>
      <c r="I140" s="28">
        <v>35.2524463223968</v>
      </c>
      <c r="J140" s="28">
        <v>64.526894271923595</v>
      </c>
      <c r="K140" s="28"/>
      <c r="L140" s="28"/>
      <c r="M140" s="31">
        <f t="shared" si="2"/>
        <v>99.779340594320388</v>
      </c>
    </row>
    <row r="141" spans="2:13" customFormat="1" x14ac:dyDescent="0.35">
      <c r="B141" s="1" t="s">
        <v>30</v>
      </c>
      <c r="C141" s="2"/>
      <c r="D141" s="16">
        <v>-1.49585239852398</v>
      </c>
      <c r="E141" s="16">
        <v>1.9137416974169701</v>
      </c>
      <c r="F141" s="19">
        <v>3.4077490774907702</v>
      </c>
      <c r="G141" s="5">
        <v>50</v>
      </c>
      <c r="H141" s="25">
        <v>1.1666060698708014</v>
      </c>
      <c r="I141" s="28">
        <v>61.608993591165898</v>
      </c>
      <c r="J141" s="28">
        <v>35.236753843531801</v>
      </c>
      <c r="K141" s="28"/>
      <c r="L141" s="28"/>
      <c r="M141" s="31">
        <f t="shared" si="2"/>
        <v>96.845747434697699</v>
      </c>
    </row>
    <row r="142" spans="2:13" customFormat="1" x14ac:dyDescent="0.35">
      <c r="B142" s="1" t="s">
        <v>30</v>
      </c>
      <c r="C142" s="2"/>
      <c r="D142" s="16">
        <v>-1.23016974169741</v>
      </c>
      <c r="E142" s="16">
        <v>1.6259188191881899</v>
      </c>
      <c r="F142" s="19">
        <v>2.85424354243542</v>
      </c>
      <c r="G142" s="5">
        <v>20</v>
      </c>
      <c r="H142" s="25">
        <v>0.5028159612543881</v>
      </c>
      <c r="I142" s="28">
        <v>66.384845181476393</v>
      </c>
      <c r="J142" s="28">
        <v>24.996703936303899</v>
      </c>
      <c r="K142" s="28"/>
      <c r="L142" s="28"/>
      <c r="M142" s="31">
        <f t="shared" si="2"/>
        <v>91.381549117780295</v>
      </c>
    </row>
    <row r="143" spans="2:13" customFormat="1" x14ac:dyDescent="0.35">
      <c r="B143" s="1" t="s">
        <v>30</v>
      </c>
      <c r="C143" s="2"/>
      <c r="D143" s="16">
        <v>-1.14160885608856</v>
      </c>
      <c r="E143" s="16">
        <v>1.5484280442804399</v>
      </c>
      <c r="F143" s="19">
        <v>2.6771217712177098</v>
      </c>
      <c r="G143" s="5">
        <v>10</v>
      </c>
      <c r="H143" s="25">
        <v>0.2690655887561122</v>
      </c>
      <c r="I143" s="28">
        <v>71.047376494081504</v>
      </c>
      <c r="J143" s="28">
        <v>14.517408039822801</v>
      </c>
      <c r="K143" s="28"/>
      <c r="L143" s="28"/>
      <c r="M143" s="31">
        <f t="shared" si="2"/>
        <v>85.564784533904302</v>
      </c>
    </row>
    <row r="144" spans="2:13" customFormat="1" x14ac:dyDescent="0.35">
      <c r="B144" s="1" t="s">
        <v>30</v>
      </c>
      <c r="C144" s="2"/>
      <c r="D144" s="16">
        <v>-1.0751881918819099</v>
      </c>
      <c r="E144" s="16">
        <v>1.4930774907749</v>
      </c>
      <c r="F144" s="19">
        <v>2.5996309963099602</v>
      </c>
      <c r="G144" s="5">
        <v>5</v>
      </c>
      <c r="H144" s="25">
        <v>0.131181607015185</v>
      </c>
      <c r="I144" s="28">
        <v>69.277599307987401</v>
      </c>
      <c r="J144" s="28">
        <v>11.7381028178932</v>
      </c>
      <c r="K144" s="28"/>
      <c r="L144" s="28"/>
      <c r="M144" s="31">
        <f t="shared" si="2"/>
        <v>81.015702125880608</v>
      </c>
    </row>
    <row r="145" spans="2:13" customFormat="1" x14ac:dyDescent="0.35">
      <c r="B145" s="1" t="s">
        <v>30</v>
      </c>
      <c r="C145" s="2"/>
      <c r="D145" s="16">
        <v>-0.743084870848708</v>
      </c>
      <c r="E145" s="16">
        <v>1.41558671586715</v>
      </c>
      <c r="F145" s="19">
        <v>2.1678966789667902</v>
      </c>
      <c r="G145" s="5">
        <v>1</v>
      </c>
      <c r="H145" s="25"/>
      <c r="I145" s="28"/>
      <c r="J145" s="28"/>
      <c r="K145" s="28"/>
      <c r="L145" s="28"/>
      <c r="M145" s="31">
        <f t="shared" si="2"/>
        <v>0</v>
      </c>
    </row>
    <row r="146" spans="2:13" customFormat="1" x14ac:dyDescent="0.35">
      <c r="B146" s="1" t="s">
        <v>30</v>
      </c>
      <c r="C146" s="2"/>
      <c r="D146" s="16">
        <v>-1.9940073800738001</v>
      </c>
      <c r="E146" s="16">
        <v>2.5115276752767501</v>
      </c>
      <c r="F146" s="19">
        <v>4.5147601476014696</v>
      </c>
      <c r="G146" s="5">
        <v>100</v>
      </c>
      <c r="H146" s="25"/>
      <c r="I146" s="28"/>
      <c r="J146" s="28"/>
      <c r="K146" s="28"/>
      <c r="L146" s="28"/>
      <c r="M146" s="31">
        <f t="shared" si="2"/>
        <v>0</v>
      </c>
    </row>
    <row r="147" spans="2:13" customFormat="1" x14ac:dyDescent="0.35">
      <c r="B147" s="1" t="s">
        <v>30</v>
      </c>
      <c r="C147" s="2"/>
      <c r="D147" s="16">
        <v>-1.7283247232472301</v>
      </c>
      <c r="E147" s="16">
        <v>2.0687232472324699</v>
      </c>
      <c r="F147" s="19">
        <v>3.7841328413284101</v>
      </c>
      <c r="G147" s="5">
        <v>75</v>
      </c>
      <c r="H147" s="25">
        <v>1.0227941228975856</v>
      </c>
      <c r="I147" s="28">
        <v>36.0094798007569</v>
      </c>
      <c r="J147" s="28">
        <v>62.6340854789904</v>
      </c>
      <c r="K147" s="28"/>
      <c r="L147" s="28"/>
      <c r="M147" s="31">
        <f t="shared" si="2"/>
        <v>98.643565279747293</v>
      </c>
    </row>
    <row r="148" spans="2:13" customFormat="1" x14ac:dyDescent="0.35">
      <c r="B148" s="1" t="s">
        <v>30</v>
      </c>
      <c r="C148" s="2"/>
      <c r="D148" s="16">
        <v>-1.49585239852398</v>
      </c>
      <c r="E148" s="16">
        <v>1.9137416974169701</v>
      </c>
      <c r="F148" s="19">
        <v>3.4077490774907702</v>
      </c>
      <c r="G148" s="5">
        <v>50</v>
      </c>
      <c r="H148" s="25">
        <v>1.0614731918095699</v>
      </c>
      <c r="I148" s="28">
        <v>56.056878804541803</v>
      </c>
      <c r="J148" s="28">
        <v>39.022178489084403</v>
      </c>
      <c r="K148" s="28"/>
      <c r="L148" s="28"/>
      <c r="M148" s="31">
        <f t="shared" si="2"/>
        <v>95.079057293626207</v>
      </c>
    </row>
    <row r="149" spans="2:13" customFormat="1" x14ac:dyDescent="0.35">
      <c r="B149" s="1" t="s">
        <v>30</v>
      </c>
      <c r="C149" s="2"/>
      <c r="D149" s="16">
        <v>-1.23016974169741</v>
      </c>
      <c r="E149" s="16">
        <v>1.6259188191881899</v>
      </c>
      <c r="F149" s="19">
        <v>2.85424354243542</v>
      </c>
      <c r="G149" s="5">
        <v>20</v>
      </c>
      <c r="H149" s="25">
        <v>0.49230279522991527</v>
      </c>
      <c r="I149" s="28">
        <v>64.996832563179893</v>
      </c>
      <c r="J149" s="28">
        <v>30.0441511751673</v>
      </c>
      <c r="K149" s="28"/>
      <c r="L149" s="28"/>
      <c r="M149" s="31">
        <f t="shared" si="2"/>
        <v>95.040983738347194</v>
      </c>
    </row>
    <row r="150" spans="2:13" customFormat="1" x14ac:dyDescent="0.35">
      <c r="B150" s="1" t="s">
        <v>30</v>
      </c>
      <c r="C150" s="2"/>
      <c r="D150" s="16">
        <v>-1.14160885608856</v>
      </c>
      <c r="E150" s="16">
        <v>1.5484280442804399</v>
      </c>
      <c r="F150" s="19">
        <v>2.6771217712177098</v>
      </c>
      <c r="G150" s="5">
        <v>10</v>
      </c>
      <c r="H150" s="25">
        <v>0.22462332518026207</v>
      </c>
      <c r="I150" s="28">
        <v>59.312296407772898</v>
      </c>
      <c r="J150" s="28">
        <v>25.999929255218198</v>
      </c>
      <c r="K150" s="28"/>
      <c r="L150" s="28"/>
      <c r="M150" s="31">
        <f t="shared" si="2"/>
        <v>85.312225662991096</v>
      </c>
    </row>
    <row r="151" spans="2:13" customFormat="1" x14ac:dyDescent="0.35">
      <c r="B151" s="1" t="s">
        <v>30</v>
      </c>
      <c r="C151" s="2"/>
      <c r="D151" s="16">
        <v>-1.0751881918819099</v>
      </c>
      <c r="E151" s="16">
        <v>1.4930774907749</v>
      </c>
      <c r="F151" s="19">
        <v>2.5996309963099602</v>
      </c>
      <c r="G151" s="5">
        <v>5</v>
      </c>
      <c r="H151" s="25">
        <v>0.12688076636880874</v>
      </c>
      <c r="I151" s="28">
        <v>67.006305932593094</v>
      </c>
      <c r="J151" s="28">
        <v>12.621447888429</v>
      </c>
      <c r="K151" s="28"/>
      <c r="L151" s="28"/>
      <c r="M151" s="31">
        <f t="shared" si="2"/>
        <v>79.627753821022097</v>
      </c>
    </row>
    <row r="152" spans="2:13" customFormat="1" x14ac:dyDescent="0.35">
      <c r="B152" s="1" t="s">
        <v>30</v>
      </c>
      <c r="C152" s="2"/>
      <c r="D152" s="16">
        <v>-0.743084870848708</v>
      </c>
      <c r="E152" s="16">
        <v>1.41558671586715</v>
      </c>
      <c r="F152" s="19">
        <v>2.1678966789667902</v>
      </c>
      <c r="G152" s="5">
        <v>1</v>
      </c>
      <c r="H152" s="25"/>
      <c r="I152" s="28"/>
      <c r="J152" s="28"/>
      <c r="K152" s="28"/>
      <c r="L152" s="28"/>
      <c r="M152" s="31">
        <f t="shared" si="2"/>
        <v>0</v>
      </c>
    </row>
    <row r="153" spans="2:13" customFormat="1" x14ac:dyDescent="0.35">
      <c r="B153" s="1" t="s">
        <v>31</v>
      </c>
      <c r="C153" s="2"/>
      <c r="D153" s="16">
        <v>-1.4717996782791414</v>
      </c>
      <c r="E153" s="16">
        <v>1.5277204752717186</v>
      </c>
      <c r="F153" s="19">
        <v>2.99952015355086</v>
      </c>
      <c r="G153" s="21">
        <v>91.2149737221783</v>
      </c>
      <c r="H153" s="25">
        <v>18.532118223223982</v>
      </c>
      <c r="I153" s="28">
        <v>93.882978723404193</v>
      </c>
      <c r="J153" s="28">
        <v>0</v>
      </c>
      <c r="K153" s="28"/>
      <c r="L153" s="28"/>
      <c r="M153" s="31">
        <f>SUM(I153:L153)</f>
        <v>93.882978723404193</v>
      </c>
    </row>
    <row r="154" spans="2:13" customFormat="1" x14ac:dyDescent="0.35">
      <c r="B154" s="1" t="s">
        <v>31</v>
      </c>
      <c r="C154" s="2"/>
      <c r="D154" s="16">
        <v>-1.3499584766203325</v>
      </c>
      <c r="E154" s="16">
        <v>1.4077190665658477</v>
      </c>
      <c r="F154" s="19">
        <v>2.7576775431861802</v>
      </c>
      <c r="G154" s="21">
        <v>36.854635615442504</v>
      </c>
      <c r="H154" s="25">
        <v>7.6150154631345446</v>
      </c>
      <c r="I154" s="28">
        <v>95.478723404255305</v>
      </c>
      <c r="J154" s="28">
        <v>0.39893617021274902</v>
      </c>
      <c r="K154" s="28"/>
      <c r="L154" s="28"/>
      <c r="M154" s="31">
        <f t="shared" si="2"/>
        <v>95.877659574468055</v>
      </c>
    </row>
    <row r="155" spans="2:13" customFormat="1" x14ac:dyDescent="0.35">
      <c r="B155" s="1" t="s">
        <v>31</v>
      </c>
      <c r="C155" s="2"/>
      <c r="D155" s="16">
        <v>-1.1672166740905887</v>
      </c>
      <c r="E155" s="16">
        <v>1.3342228652568113</v>
      </c>
      <c r="F155" s="19">
        <v>2.5014395393474</v>
      </c>
      <c r="G155" s="21">
        <v>6.93982990812962</v>
      </c>
      <c r="H155" s="25">
        <v>1.3041160238310368</v>
      </c>
      <c r="I155" s="28">
        <v>86.835106382978694</v>
      </c>
      <c r="J155" s="28">
        <v>0.13297872340424899</v>
      </c>
      <c r="K155" s="28"/>
      <c r="L155" s="28"/>
      <c r="M155" s="31">
        <f t="shared" si="2"/>
        <v>86.968085106382944</v>
      </c>
    </row>
    <row r="156" spans="2:13" customFormat="1" x14ac:dyDescent="0.35">
      <c r="B156" s="1" t="s">
        <v>31</v>
      </c>
      <c r="C156" s="2"/>
      <c r="D156" s="16">
        <v>-0.95933183479007744</v>
      </c>
      <c r="E156" s="16">
        <v>1.2916278581081924</v>
      </c>
      <c r="F156" s="19">
        <v>2.2509596928982698</v>
      </c>
      <c r="G156" s="21">
        <v>0.72520853500680693</v>
      </c>
      <c r="H156" s="25">
        <v>4.1322093932827375E-2</v>
      </c>
      <c r="I156" s="28">
        <v>26.329787234042499</v>
      </c>
      <c r="J156" s="28">
        <v>6.6489361702127496</v>
      </c>
      <c r="K156" s="28"/>
      <c r="L156" s="28"/>
      <c r="M156" s="31">
        <f t="shared" si="2"/>
        <v>32.978723404255248</v>
      </c>
    </row>
    <row r="157" spans="2:13" customFormat="1" x14ac:dyDescent="0.35">
      <c r="B157" s="1" t="s">
        <v>31</v>
      </c>
      <c r="C157" s="2"/>
      <c r="D157" s="16">
        <v>-0.73125927627603216</v>
      </c>
      <c r="E157" s="16">
        <v>1.2749787275627378</v>
      </c>
      <c r="F157" s="19">
        <v>2.0062380038387699</v>
      </c>
      <c r="G157" s="21">
        <v>2.0139530225993491E-2</v>
      </c>
      <c r="H157" s="25">
        <v>5.7956688004345835E-6</v>
      </c>
      <c r="I157" s="28">
        <v>0.132978723404264</v>
      </c>
      <c r="J157" s="28">
        <v>0</v>
      </c>
      <c r="K157" s="28"/>
      <c r="L157" s="28"/>
      <c r="M157" s="31">
        <f t="shared" si="2"/>
        <v>0.132978723404264</v>
      </c>
    </row>
    <row r="158" spans="2:13" customFormat="1" x14ac:dyDescent="0.35">
      <c r="B158" s="1" t="s">
        <v>31</v>
      </c>
      <c r="C158" s="2"/>
      <c r="D158" s="16">
        <v>-1.511145703414585</v>
      </c>
      <c r="E158" s="16">
        <v>1.488374450136275</v>
      </c>
      <c r="F158" s="19">
        <v>2.99952015355086</v>
      </c>
      <c r="G158" s="21">
        <v>94.142660569173501</v>
      </c>
      <c r="H158" s="25">
        <v>16.769933499628952</v>
      </c>
      <c r="I158" s="28">
        <v>82.313829787233999</v>
      </c>
      <c r="J158" s="28">
        <v>2.6595744680850899</v>
      </c>
      <c r="K158" s="28"/>
      <c r="L158" s="28"/>
      <c r="M158" s="31">
        <f t="shared" si="2"/>
        <v>84.973404255319082</v>
      </c>
    </row>
    <row r="159" spans="2:13" customFormat="1" x14ac:dyDescent="0.35">
      <c r="B159" s="1" t="s">
        <v>31</v>
      </c>
      <c r="C159" s="2"/>
      <c r="D159" s="16">
        <v>-1.3494359852331275</v>
      </c>
      <c r="E159" s="16">
        <v>1.3996043218685925</v>
      </c>
      <c r="F159" s="19">
        <v>2.74904030710172</v>
      </c>
      <c r="G159" s="21">
        <v>30.2941929166713</v>
      </c>
      <c r="H159" s="25">
        <v>5.4312733016630421</v>
      </c>
      <c r="I159" s="28">
        <v>82.845744680850999</v>
      </c>
      <c r="J159" s="28">
        <v>3.4574468085106198</v>
      </c>
      <c r="K159" s="28"/>
      <c r="L159" s="28"/>
      <c r="M159" s="31">
        <f t="shared" si="2"/>
        <v>86.303191489361623</v>
      </c>
    </row>
    <row r="160" spans="2:13" customFormat="1" x14ac:dyDescent="0.35">
      <c r="B160" s="1" t="s">
        <v>31</v>
      </c>
      <c r="C160" s="2"/>
      <c r="D160" s="16">
        <v>-1.1737743138836751</v>
      </c>
      <c r="E160" s="16">
        <v>1.3276652254637249</v>
      </c>
      <c r="F160" s="19">
        <v>2.5014395393474</v>
      </c>
      <c r="G160" s="21">
        <v>6.5805822289972156</v>
      </c>
      <c r="H160" s="25">
        <v>1.1229831434600324</v>
      </c>
      <c r="I160" s="28">
        <v>78.856382978723403</v>
      </c>
      <c r="J160" s="28">
        <v>4.3882978723404102</v>
      </c>
      <c r="K160" s="28"/>
      <c r="L160" s="28"/>
      <c r="M160" s="31">
        <f t="shared" si="2"/>
        <v>83.244680851063819</v>
      </c>
    </row>
    <row r="161" spans="1:13" x14ac:dyDescent="0.35">
      <c r="A161"/>
      <c r="B161" s="1" t="s">
        <v>31</v>
      </c>
      <c r="C161" s="2"/>
      <c r="D161" s="16">
        <v>-0.96714144841355743</v>
      </c>
      <c r="E161" s="16">
        <v>1.2866973231795324</v>
      </c>
      <c r="F161" s="19">
        <v>2.2538387715930899</v>
      </c>
      <c r="G161" s="21">
        <v>0.7386348884908065</v>
      </c>
      <c r="H161" s="25">
        <v>3.9111265088798142E-2</v>
      </c>
      <c r="I161" s="28">
        <v>24.468085106382901</v>
      </c>
      <c r="J161" s="28">
        <v>20.611702127659498</v>
      </c>
      <c r="K161" s="28"/>
      <c r="L161" s="28"/>
      <c r="M161" s="31">
        <f t="shared" si="2"/>
        <v>45.079787234042399</v>
      </c>
    </row>
    <row r="162" spans="1:13" ht="15" thickBot="1" x14ac:dyDescent="0.4">
      <c r="A162" s="8"/>
      <c r="B162" s="8" t="s">
        <v>31</v>
      </c>
      <c r="C162" s="8"/>
      <c r="D162" s="17">
        <v>-0.72586150194891075</v>
      </c>
      <c r="E162" s="34">
        <v>1.2717392658053992</v>
      </c>
      <c r="F162" s="20">
        <v>1.9976007677543099</v>
      </c>
      <c r="G162" s="22">
        <v>0.26411343414225447</v>
      </c>
      <c r="H162" s="26">
        <v>2.2801634012026284E-4</v>
      </c>
      <c r="I162" s="29">
        <v>0.39893617021276301</v>
      </c>
      <c r="J162" s="29">
        <v>0</v>
      </c>
      <c r="K162" s="29"/>
      <c r="L162" s="29"/>
      <c r="M162" s="33">
        <f>SUM(I162:L162)</f>
        <v>0.39893617021276301</v>
      </c>
    </row>
    <row r="163" spans="1:13" ht="15" thickTop="1" x14ac:dyDescent="0.35">
      <c r="A163"/>
      <c r="B163" s="9" t="s">
        <v>32</v>
      </c>
      <c r="C163" s="1"/>
      <c r="D163" s="35">
        <f t="shared" ref="D163:E163" si="3">MIN(D4:D162)</f>
        <v>-2.3703045188120551</v>
      </c>
      <c r="E163" s="35">
        <f t="shared" si="3"/>
        <v>0.72151411503800977</v>
      </c>
      <c r="F163" s="35">
        <f>MIN(F4:F162)</f>
        <v>1.665714285714285</v>
      </c>
      <c r="G163" s="36">
        <f>MIN(G4:G162)</f>
        <v>2.0139530225993491E-2</v>
      </c>
      <c r="H163" s="35">
        <f t="shared" ref="H163:I163" si="4">MIN(H4:H162)</f>
        <v>5.7956688004345835E-6</v>
      </c>
      <c r="I163" s="36">
        <f t="shared" si="4"/>
        <v>6.5207970282486266E-3</v>
      </c>
      <c r="J163" s="36">
        <f>MIN(J4:J162)</f>
        <v>0</v>
      </c>
      <c r="K163" s="36">
        <f t="shared" ref="K163:M163" si="5">MIN(K4:K162)</f>
        <v>3.3767272404133998E-2</v>
      </c>
      <c r="L163" s="36">
        <f t="shared" si="5"/>
        <v>1.0583104593046218</v>
      </c>
      <c r="M163" s="36">
        <f t="shared" si="5"/>
        <v>0</v>
      </c>
    </row>
    <row r="164" spans="1:13" x14ac:dyDescent="0.35">
      <c r="A164"/>
      <c r="B164" s="9" t="s">
        <v>33</v>
      </c>
      <c r="C164" s="1"/>
      <c r="D164" s="35">
        <f t="shared" ref="D164:M164" si="6">MAX(D4:D162)</f>
        <v>-0.435714285714285</v>
      </c>
      <c r="E164" s="35">
        <f t="shared" si="6"/>
        <v>7.0880759238525091</v>
      </c>
      <c r="F164" s="35">
        <f>MAX(F4:F162)</f>
        <v>8.2975206611570194</v>
      </c>
      <c r="G164" s="36">
        <f t="shared" si="6"/>
        <v>300</v>
      </c>
      <c r="H164" s="35">
        <f t="shared" si="6"/>
        <v>28.288179208154261</v>
      </c>
      <c r="I164" s="36">
        <f t="shared" si="6"/>
        <v>97.637179544141802</v>
      </c>
      <c r="J164" s="36">
        <f t="shared" si="6"/>
        <v>96.962025316455694</v>
      </c>
      <c r="K164" s="36">
        <f t="shared" si="6"/>
        <v>94.146341463414601</v>
      </c>
      <c r="L164" s="36">
        <f t="shared" si="6"/>
        <v>5.3668831381453392</v>
      </c>
      <c r="M164" s="36">
        <f t="shared" si="6"/>
        <v>109.05923344947729</v>
      </c>
    </row>
    <row r="165" spans="1:13" x14ac:dyDescent="0.35">
      <c r="A165"/>
      <c r="B165" s="9" t="s">
        <v>35</v>
      </c>
      <c r="C165" s="1"/>
      <c r="D165" s="35">
        <f t="shared" ref="D165:L165" si="7">AVERAGE(D4:D162)</f>
        <v>-1.0661022495188615</v>
      </c>
      <c r="E165" s="35">
        <f t="shared" si="7"/>
        <v>2.0644497562300952</v>
      </c>
      <c r="F165" s="35">
        <f t="shared" si="7"/>
        <v>2.5602261279459317</v>
      </c>
      <c r="G165" s="36">
        <f t="shared" si="7"/>
        <v>35.066162127986694</v>
      </c>
      <c r="H165" s="35">
        <f>AVERAGE(H4:H162)</f>
        <v>3.8794307866252296</v>
      </c>
      <c r="I165" s="36">
        <f t="shared" si="7"/>
        <v>42.364784273160801</v>
      </c>
      <c r="J165" s="36">
        <f t="shared" si="7"/>
        <v>33.020831173147336</v>
      </c>
      <c r="K165" s="36">
        <f t="shared" si="7"/>
        <v>15.786585596540728</v>
      </c>
      <c r="L165" s="36">
        <f t="shared" si="7"/>
        <v>2.1243214485104018</v>
      </c>
      <c r="M165" s="36">
        <f>AVERAGE(M4:M162)</f>
        <v>76.79735005333653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eCO2R literature review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</dc:creator>
  <cp:lastModifiedBy>Jan Wyndorps</cp:lastModifiedBy>
  <dcterms:created xsi:type="dcterms:W3CDTF">2021-01-11T17:17:22Z</dcterms:created>
  <dcterms:modified xsi:type="dcterms:W3CDTF">2021-05-04T14:12:39Z</dcterms:modified>
</cp:coreProperties>
</file>