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460s\Desktop\HiDrive\Promotion\09_Publikationen\06_Roadmapping\Paper\Einreichung EES\"/>
    </mc:Choice>
  </mc:AlternateContent>
  <xr:revisionPtr revIDLastSave="0" documentId="13_ncr:1_{6156AEB9-3050-42D4-AC69-5FEF7DA4D901}" xr6:coauthVersionLast="47" xr6:coauthVersionMax="47" xr10:uidLastSave="{00000000-0000-0000-0000-000000000000}"/>
  <bookViews>
    <workbookView xWindow="19090" yWindow="-110" windowWidth="38620" windowHeight="21220" xr2:uid="{481387DF-50E5-4B25-B46D-147B19965B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19" i="1"/>
  <c r="J18" i="1"/>
  <c r="J17" i="1"/>
  <c r="J27" i="1"/>
  <c r="J26" i="1"/>
  <c r="J25" i="1"/>
  <c r="J24" i="1"/>
  <c r="J7" i="1"/>
  <c r="J23" i="1"/>
  <c r="J16" i="1"/>
  <c r="J22" i="1"/>
  <c r="J21" i="1"/>
  <c r="J20" i="1"/>
  <c r="J15" i="1"/>
  <c r="J14" i="1"/>
  <c r="J13" i="1"/>
  <c r="J12" i="1"/>
  <c r="J11" i="1"/>
  <c r="J10" i="1"/>
  <c r="J9" i="1"/>
  <c r="J8" i="1"/>
  <c r="J6" i="1"/>
  <c r="J5" i="1"/>
  <c r="J4" i="1"/>
</calcChain>
</file>

<file path=xl/sharedStrings.xml><?xml version="1.0" encoding="utf-8"?>
<sst xmlns="http://schemas.openxmlformats.org/spreadsheetml/2006/main" count="137" uniqueCount="61">
  <si>
    <t>Element</t>
  </si>
  <si>
    <t>Lithium</t>
  </si>
  <si>
    <t>Source</t>
  </si>
  <si>
    <t>Time period</t>
  </si>
  <si>
    <t>Product</t>
  </si>
  <si>
    <t>LCE</t>
  </si>
  <si>
    <t>Start</t>
  </si>
  <si>
    <t>End</t>
  </si>
  <si>
    <t>Nickel</t>
  </si>
  <si>
    <t>Cobalt</t>
  </si>
  <si>
    <t>Link</t>
  </si>
  <si>
    <t>S&amp;P Global</t>
  </si>
  <si>
    <t>https://www.spglobal.com/platts/en/market-insights/latest-news/metals/042821-cobalt-lithium-to-move-into-deficit-by-2024-2025-mi</t>
  </si>
  <si>
    <t>Initial value</t>
  </si>
  <si>
    <t>Forecasted value</t>
  </si>
  <si>
    <t>Unit</t>
  </si>
  <si>
    <t>$ per t</t>
  </si>
  <si>
    <t>$ per lb</t>
  </si>
  <si>
    <t>Co metal</t>
  </si>
  <si>
    <t>Fitch</t>
  </si>
  <si>
    <t>Li hydroxide</t>
  </si>
  <si>
    <t>Benchmark Minerals</t>
  </si>
  <si>
    <t>https://piedmontlithium.com/wp-content/uploads/2192948-1.pdf</t>
  </si>
  <si>
    <t>https://piedmontlithium.com/wp-content/uploads/2185275.pdf</t>
  </si>
  <si>
    <t>Roskill</t>
  </si>
  <si>
    <t>https://www.ioneer.com/files/presentation/files/200623_ioneer_investor_deck_july_v.f.pdf</t>
  </si>
  <si>
    <t>https://www.fitchsolutions.com/sites/default/files/white-papers/Global%20Summary%20Mining%2015th%20March%202021.pdf?mkt_tok=NzMyLUNLSC03NjcAAAF8EQtce3dPyH2AnT74Zki5XXy6ExZ55edDStTqX6IlR8qvHX82WiJbrI_KcRnN4Q1XlfO7n-4i3CnSSDbop3FoasKriJVWuYjJhq0BDh4Ax0Nd8A</t>
  </si>
  <si>
    <t>Metal</t>
  </si>
  <si>
    <t>https://www.terrastudio.biz/site_files/4683/upload_files/blog/NIckelMarketUpdateNov20.pdf?dl=1</t>
  </si>
  <si>
    <t>https://publications.industry.gov.au/publications/resourcesandenergyquarterlymarch2021/documents/Resources-and-Energy-Quarterly-March-2021-Nickel.pdf</t>
  </si>
  <si>
    <t>Bloomberg/Australia Department of Industry, Science, Energy and Resources</t>
  </si>
  <si>
    <t>https://dumontnickel.com/wp-content/uploads/2020/08/Dumont-Nickel-Presentation-August-2020.pdf</t>
  </si>
  <si>
    <t>Wood Mackenzie</t>
  </si>
  <si>
    <t>https://fpxnickel.com/wp-content/uploads/2017/08/FPX-Nickel-Corporate-Presentation.pdf</t>
  </si>
  <si>
    <t>Refined</t>
  </si>
  <si>
    <t>Scotiabank</t>
  </si>
  <si>
    <t>https://miningfeeds.com/2020/11/12/first-cobalt-corp-substantial-cash-flow-from-cobalt-refinery-by-late-2022/</t>
  </si>
  <si>
    <t>battery-grade metal</t>
  </si>
  <si>
    <t>https://content.macquarie.com/macquarie-capital/asia/2021/events/indo-mining-mar/Global%20auto%20and%20battery%20demand_Quantifying%20metal%20demand.pdf</t>
  </si>
  <si>
    <t>unspecified</t>
  </si>
  <si>
    <t>Macquairie</t>
  </si>
  <si>
    <t>Battery-grade Li carbonate</t>
  </si>
  <si>
    <t>Graphite</t>
  </si>
  <si>
    <t>https://www.batteryminerals.com/wp-content/uploads/2019/02/2019-02-05-BAT-Company-Presentation_201812_121_final.pdf</t>
  </si>
  <si>
    <t>China FOB, 96-97% C, +80 mesh</t>
  </si>
  <si>
    <t>Fastmarkets</t>
  </si>
  <si>
    <t>Europe CIF, 97% C, +80 mesh</t>
  </si>
  <si>
    <t>https://tirupatigraphite.co.uk/pdf/TirupatiProspectus.pdf</t>
  </si>
  <si>
    <t>https://hotcopper.com.au/data/announcements/ASX/6A1027587_BEM.pdf</t>
  </si>
  <si>
    <t>UBS</t>
  </si>
  <si>
    <t>China FOB, 94-95% C, +80 mesh</t>
  </si>
  <si>
    <t>Manganese</t>
  </si>
  <si>
    <t>Roskill 2019</t>
  </si>
  <si>
    <t>https://www.element25.com.au/site/PDF/97fd9ce5-74d2-4a11-ba67-53ba9cc72f3f/UpdatedPreFeasibilityandExpansionStudies</t>
  </si>
  <si>
    <t>China CIF, Mn ore</t>
  </si>
  <si>
    <t>TripleC Consulting</t>
  </si>
  <si>
    <t>Mn ore</t>
  </si>
  <si>
    <t>https://www.gulfmanganese.com/wp-content/uploads/2019/08/GMC-Research-Aug-2019.pdf</t>
  </si>
  <si>
    <t>$ per dmtu</t>
  </si>
  <si>
    <t>Date accessed: 25.06.2021</t>
  </si>
  <si>
    <t>CAGR (compound annual growth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</si>
</sst>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2" applyFill="1"/>
    <xf numFmtId="165" fontId="0" fillId="0" borderId="0" xfId="1" applyNumberFormat="1" applyFont="1" applyFill="1"/>
    <xf numFmtId="14" fontId="4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Fill="1"/>
    <xf numFmtId="165" fontId="1" fillId="0" borderId="0" xfId="1" applyNumberFormat="1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iedmontlithium.com/wp-content/uploads/2192948-1.pdf" TargetMode="External"/><Relationship Id="rId13" Type="http://schemas.openxmlformats.org/officeDocument/2006/relationships/hyperlink" Target="https://dumontnickel.com/wp-content/uploads/2020/08/Dumont-Nickel-Presentation-August-2020.pdf" TargetMode="External"/><Relationship Id="rId18" Type="http://schemas.openxmlformats.org/officeDocument/2006/relationships/hyperlink" Target="https://www.gulfmanganese.com/wp-content/uploads/2019/08/GMC-Research-Aug-2019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fitchsolutions.com/sites/default/files/white-papers/Global%20Summary%20Mining%2015th%20March%202021.pdf?mkt_tok=NzMyLUNLSC03NjcAAAF8EQtce3dPyH2AnT74Zki5XXy6ExZ55edDStTqX6IlR8qvHX82WiJbrI_KcRnN4Q1XlfO7n-4i3CnSSDbop3FoasKriJVWuYjJhq0BDh4Ax0Nd8A" TargetMode="External"/><Relationship Id="rId21" Type="http://schemas.openxmlformats.org/officeDocument/2006/relationships/hyperlink" Target="https://content.macquarie.com/macquarie-capital/asia/2021/events/indo-mining-mar/Global%20auto%20and%20battery%20demand_Quantifying%20metal%20demand.pdf" TargetMode="External"/><Relationship Id="rId7" Type="http://schemas.openxmlformats.org/officeDocument/2006/relationships/hyperlink" Target="https://www.ioneer.com/files/presentation/files/200623_ioneer_investor_deck_july_v.f.pdf" TargetMode="External"/><Relationship Id="rId12" Type="http://schemas.openxmlformats.org/officeDocument/2006/relationships/hyperlink" Target="https://dumontnickel.com/wp-content/uploads/2020/08/Dumont-Nickel-Presentation-August-2020.pdf" TargetMode="External"/><Relationship Id="rId17" Type="http://schemas.openxmlformats.org/officeDocument/2006/relationships/hyperlink" Target="https://www.element25.com.au/site/PDF/97fd9ce5-74d2-4a11-ba67-53ba9cc72f3f/UpdatedPreFeasibilityandExpansionStudies" TargetMode="External"/><Relationship Id="rId25" Type="http://schemas.openxmlformats.org/officeDocument/2006/relationships/hyperlink" Target="https://hotcopper.com.au/data/announcements/ASX/6A1027587_BEM.pdf" TargetMode="External"/><Relationship Id="rId2" Type="http://schemas.openxmlformats.org/officeDocument/2006/relationships/hyperlink" Target="https://piedmontlithium.com/wp-content/uploads/2192948-1.pdf" TargetMode="External"/><Relationship Id="rId16" Type="http://schemas.openxmlformats.org/officeDocument/2006/relationships/hyperlink" Target="https://www.element25.com.au/site/PDF/97fd9ce5-74d2-4a11-ba67-53ba9cc72f3f/UpdatedPreFeasibilityandExpansionStudies" TargetMode="External"/><Relationship Id="rId20" Type="http://schemas.openxmlformats.org/officeDocument/2006/relationships/hyperlink" Target="https://miningfeeds.com/2020/11/12/first-cobalt-corp-substantial-cash-flow-from-cobalt-refinery-by-late-2022/" TargetMode="External"/><Relationship Id="rId1" Type="http://schemas.openxmlformats.org/officeDocument/2006/relationships/hyperlink" Target="https://www.spglobal.com/platts/en/market-insights/latest-news/metals/042821-cobalt-lithium-to-move-into-deficit-by-2024-2025-mi" TargetMode="External"/><Relationship Id="rId6" Type="http://schemas.openxmlformats.org/officeDocument/2006/relationships/hyperlink" Target="https://content.macquarie.com/macquarie-capital/asia/2021/events/indo-mining-mar/Global%20auto%20and%20battery%20demand_Quantifying%20metal%20demand.pdf" TargetMode="External"/><Relationship Id="rId11" Type="http://schemas.openxmlformats.org/officeDocument/2006/relationships/hyperlink" Target="https://publications.industry.gov.au/publications/resourcesandenergyquarterlymarch2021/documents/Resources-and-Energy-Quarterly-March-2021-Nickel.pdf" TargetMode="External"/><Relationship Id="rId24" Type="http://schemas.openxmlformats.org/officeDocument/2006/relationships/hyperlink" Target="https://www.batteryminerals.com/wp-content/uploads/2019/02/2019-02-05-BAT-Company-Presentation_201812_121_final.pdf" TargetMode="External"/><Relationship Id="rId5" Type="http://schemas.openxmlformats.org/officeDocument/2006/relationships/hyperlink" Target="https://piedmontlithium.com/wp-content/uploads/2185275.pdf" TargetMode="External"/><Relationship Id="rId15" Type="http://schemas.openxmlformats.org/officeDocument/2006/relationships/hyperlink" Target="https://content.macquarie.com/macquarie-capital/asia/2021/events/indo-mining-mar/Global%20auto%20and%20battery%20demand_Quantifying%20metal%20demand.pdf" TargetMode="External"/><Relationship Id="rId23" Type="http://schemas.openxmlformats.org/officeDocument/2006/relationships/hyperlink" Target="https://www.batteryminerals.com/wp-content/uploads/2019/02/2019-02-05-BAT-Company-Presentation_201812_121_final.pdf" TargetMode="External"/><Relationship Id="rId10" Type="http://schemas.openxmlformats.org/officeDocument/2006/relationships/hyperlink" Target="https://www.terrastudio.biz/site_files/4683/upload_files/blog/NIckelMarketUpdateNov20.pdf?dl=1" TargetMode="External"/><Relationship Id="rId19" Type="http://schemas.openxmlformats.org/officeDocument/2006/relationships/hyperlink" Target="https://miningfeeds.com/2020/11/12/first-cobalt-corp-substantial-cash-flow-from-cobalt-refinery-by-late-2022/" TargetMode="External"/><Relationship Id="rId4" Type="http://schemas.openxmlformats.org/officeDocument/2006/relationships/hyperlink" Target="https://tirupatigraphite.co.uk/pdf/TirupatiProspectus.pdf" TargetMode="External"/><Relationship Id="rId9" Type="http://schemas.openxmlformats.org/officeDocument/2006/relationships/hyperlink" Target="https://www.ioneer.com/files/presentation/files/200623_ioneer_investor_deck_july_v.f.pdf" TargetMode="External"/><Relationship Id="rId14" Type="http://schemas.openxmlformats.org/officeDocument/2006/relationships/hyperlink" Target="https://fpxnickel.com/wp-content/uploads/2017/08/FPX-Nickel-Corporate-Presentation.pdf" TargetMode="External"/><Relationship Id="rId22" Type="http://schemas.openxmlformats.org/officeDocument/2006/relationships/hyperlink" Target="https://www.spglobal.com/platts/en/market-insights/latest-news/metals/042821-cobalt-lithium-to-move-into-deficit-by-2024-2025-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60C6-15B9-4D41-88FC-6E6489F18884}">
  <dimension ref="A1:K29"/>
  <sheetViews>
    <sheetView tabSelected="1" zoomScale="85" zoomScaleNormal="85" workbookViewId="0">
      <selection activeCell="I33" sqref="I33"/>
    </sheetView>
  </sheetViews>
  <sheetFormatPr defaultRowHeight="15" x14ac:dyDescent="0.25"/>
  <cols>
    <col min="1" max="2" width="15.28515625" customWidth="1"/>
    <col min="3" max="4" width="59.140625" customWidth="1"/>
    <col min="5" max="6" width="7.7109375" customWidth="1"/>
    <col min="7" max="7" width="11.7109375" customWidth="1"/>
    <col min="8" max="8" width="11.42578125" bestFit="1" customWidth="1"/>
    <col min="9" max="9" width="16.28515625" bestFit="1" customWidth="1"/>
    <col min="17" max="17" width="11.140625" bestFit="1" customWidth="1"/>
  </cols>
  <sheetData>
    <row r="1" spans="1:11" x14ac:dyDescent="0.25">
      <c r="A1" s="1"/>
      <c r="B1" s="1"/>
      <c r="C1" s="1"/>
      <c r="D1" s="1"/>
      <c r="E1" s="6" t="s">
        <v>3</v>
      </c>
      <c r="F1" s="6"/>
      <c r="G1" s="1"/>
      <c r="H1" s="1"/>
      <c r="I1" s="1"/>
      <c r="J1" s="1"/>
    </row>
    <row r="2" spans="1:11" x14ac:dyDescent="0.25">
      <c r="A2" s="1" t="s">
        <v>0</v>
      </c>
      <c r="B2" s="1" t="s">
        <v>4</v>
      </c>
      <c r="C2" s="1" t="s">
        <v>2</v>
      </c>
      <c r="D2" s="1" t="s">
        <v>10</v>
      </c>
      <c r="E2" s="1" t="s">
        <v>6</v>
      </c>
      <c r="F2" s="1" t="s">
        <v>7</v>
      </c>
      <c r="G2" s="1" t="s">
        <v>15</v>
      </c>
      <c r="H2" s="1" t="s">
        <v>13</v>
      </c>
      <c r="I2" s="1" t="s">
        <v>14</v>
      </c>
      <c r="J2" s="1" t="s">
        <v>60</v>
      </c>
    </row>
    <row r="3" spans="1:11" x14ac:dyDescent="0.25">
      <c r="A3" s="2" t="s">
        <v>1</v>
      </c>
      <c r="B3" s="2" t="s">
        <v>5</v>
      </c>
      <c r="C3" s="2" t="s">
        <v>11</v>
      </c>
      <c r="D3" s="3" t="s">
        <v>12</v>
      </c>
      <c r="E3" s="7">
        <v>2021</v>
      </c>
      <c r="F3" s="7">
        <v>2025</v>
      </c>
      <c r="G3" s="7" t="s">
        <v>16</v>
      </c>
      <c r="H3" s="7">
        <v>9345</v>
      </c>
      <c r="I3" s="7">
        <v>10500</v>
      </c>
      <c r="J3" s="8">
        <f>POWER(I3/H3,1/(F3-E3))-1</f>
        <v>2.9561984538259756E-2</v>
      </c>
      <c r="K3" s="2"/>
    </row>
    <row r="4" spans="1:11" x14ac:dyDescent="0.25">
      <c r="A4" s="2" t="s">
        <v>1</v>
      </c>
      <c r="B4" s="2" t="s">
        <v>20</v>
      </c>
      <c r="C4" s="2" t="s">
        <v>21</v>
      </c>
      <c r="D4" s="3" t="s">
        <v>22</v>
      </c>
      <c r="E4" s="7">
        <v>2020</v>
      </c>
      <c r="F4" s="7">
        <v>2030</v>
      </c>
      <c r="G4" s="7" t="s">
        <v>16</v>
      </c>
      <c r="H4" s="7">
        <v>12180</v>
      </c>
      <c r="I4" s="7">
        <v>12900</v>
      </c>
      <c r="J4" s="8">
        <f>POWER(I4/H4,1/(F4-E4))-1</f>
        <v>5.7597287279800291E-3</v>
      </c>
      <c r="K4" s="2"/>
    </row>
    <row r="5" spans="1:11" x14ac:dyDescent="0.25">
      <c r="A5" s="2" t="s">
        <v>1</v>
      </c>
      <c r="B5" s="2" t="s">
        <v>20</v>
      </c>
      <c r="C5" s="2" t="s">
        <v>21</v>
      </c>
      <c r="D5" s="3" t="s">
        <v>22</v>
      </c>
      <c r="E5" s="7">
        <v>2020</v>
      </c>
      <c r="F5" s="7">
        <v>2025</v>
      </c>
      <c r="G5" s="7" t="s">
        <v>16</v>
      </c>
      <c r="H5" s="7">
        <v>12180</v>
      </c>
      <c r="I5" s="7">
        <v>14630</v>
      </c>
      <c r="J5" s="8">
        <f>POWER(I5/H5,1/(F5-E5))-1</f>
        <v>3.7335898560201475E-2</v>
      </c>
      <c r="K5" s="2"/>
    </row>
    <row r="6" spans="1:11" x14ac:dyDescent="0.25">
      <c r="A6" s="2" t="s">
        <v>1</v>
      </c>
      <c r="B6" s="2" t="s">
        <v>20</v>
      </c>
      <c r="C6" s="2" t="s">
        <v>11</v>
      </c>
      <c r="D6" s="3" t="s">
        <v>23</v>
      </c>
      <c r="E6" s="7">
        <v>2020</v>
      </c>
      <c r="F6" s="7">
        <v>2030</v>
      </c>
      <c r="G6" s="7" t="s">
        <v>16</v>
      </c>
      <c r="H6" s="7">
        <v>8980</v>
      </c>
      <c r="I6" s="7">
        <v>12360</v>
      </c>
      <c r="J6" s="8">
        <f>POWER(I6/H6,1/(F6-E6))-1</f>
        <v>3.246232591719056E-2</v>
      </c>
      <c r="K6" s="2"/>
    </row>
    <row r="7" spans="1:11" x14ac:dyDescent="0.25">
      <c r="A7" s="2" t="s">
        <v>1</v>
      </c>
      <c r="B7" s="2" t="s">
        <v>41</v>
      </c>
      <c r="C7" s="2" t="s">
        <v>40</v>
      </c>
      <c r="D7" s="3" t="s">
        <v>38</v>
      </c>
      <c r="E7" s="7">
        <v>2020</v>
      </c>
      <c r="F7" s="7">
        <v>2025</v>
      </c>
      <c r="G7" s="7" t="s">
        <v>16</v>
      </c>
      <c r="H7" s="7">
        <v>8245</v>
      </c>
      <c r="I7" s="7">
        <v>9665</v>
      </c>
      <c r="J7" s="8">
        <f t="shared" ref="J7" si="0">POWER(I7/H7,1/(F7-E7))-1</f>
        <v>3.2291234613096131E-2</v>
      </c>
      <c r="K7" s="2"/>
    </row>
    <row r="8" spans="1:11" x14ac:dyDescent="0.25">
      <c r="A8" s="2" t="s">
        <v>1</v>
      </c>
      <c r="B8" s="2" t="s">
        <v>20</v>
      </c>
      <c r="C8" s="2" t="s">
        <v>24</v>
      </c>
      <c r="D8" s="3" t="s">
        <v>25</v>
      </c>
      <c r="E8" s="7">
        <v>2020</v>
      </c>
      <c r="F8" s="7">
        <v>2028</v>
      </c>
      <c r="G8" s="7" t="s">
        <v>16</v>
      </c>
      <c r="H8" s="7">
        <v>11550</v>
      </c>
      <c r="I8" s="7">
        <v>15840</v>
      </c>
      <c r="J8" s="8">
        <f t="shared" ref="J8:J15" si="1">POWER(I8/H8,1/(F8-E8))-1</f>
        <v>4.0271377145348231E-2</v>
      </c>
      <c r="K8" s="2"/>
    </row>
    <row r="9" spans="1:11" x14ac:dyDescent="0.25">
      <c r="A9" s="2" t="s">
        <v>1</v>
      </c>
      <c r="B9" s="2" t="s">
        <v>20</v>
      </c>
      <c r="C9" s="2" t="s">
        <v>24</v>
      </c>
      <c r="D9" s="3" t="s">
        <v>25</v>
      </c>
      <c r="E9" s="7">
        <v>2020</v>
      </c>
      <c r="F9" s="7">
        <v>2025</v>
      </c>
      <c r="G9" s="7" t="s">
        <v>16</v>
      </c>
      <c r="H9" s="7">
        <v>11550</v>
      </c>
      <c r="I9" s="7">
        <v>15140</v>
      </c>
      <c r="J9" s="8">
        <f t="shared" si="1"/>
        <v>5.5622839801161117E-2</v>
      </c>
      <c r="K9" s="2"/>
    </row>
    <row r="10" spans="1:11" x14ac:dyDescent="0.25">
      <c r="A10" s="2" t="s">
        <v>8</v>
      </c>
      <c r="B10" s="2" t="s">
        <v>27</v>
      </c>
      <c r="C10" s="2" t="s">
        <v>19</v>
      </c>
      <c r="D10" s="3" t="s">
        <v>26</v>
      </c>
      <c r="E10" s="7">
        <v>2020</v>
      </c>
      <c r="F10" s="7">
        <v>2025</v>
      </c>
      <c r="G10" s="7" t="s">
        <v>16</v>
      </c>
      <c r="H10" s="7">
        <v>13175</v>
      </c>
      <c r="I10" s="7">
        <v>18260</v>
      </c>
      <c r="J10" s="8">
        <f t="shared" si="1"/>
        <v>6.7456116006116229E-2</v>
      </c>
      <c r="K10" s="2"/>
    </row>
    <row r="11" spans="1:11" x14ac:dyDescent="0.25">
      <c r="A11" s="2" t="s">
        <v>8</v>
      </c>
      <c r="B11" s="2" t="s">
        <v>27</v>
      </c>
      <c r="C11" s="2" t="s">
        <v>11</v>
      </c>
      <c r="D11" s="3" t="s">
        <v>28</v>
      </c>
      <c r="E11" s="7">
        <v>2020</v>
      </c>
      <c r="F11" s="7">
        <v>2028</v>
      </c>
      <c r="G11" s="7" t="s">
        <v>16</v>
      </c>
      <c r="H11" s="7">
        <v>14870</v>
      </c>
      <c r="I11" s="7">
        <v>19400</v>
      </c>
      <c r="J11" s="8">
        <f t="shared" si="1"/>
        <v>3.3799565204332804E-2</v>
      </c>
      <c r="K11" s="2"/>
    </row>
    <row r="12" spans="1:11" x14ac:dyDescent="0.25">
      <c r="A12" s="2" t="s">
        <v>8</v>
      </c>
      <c r="B12" s="2" t="s">
        <v>27</v>
      </c>
      <c r="C12" s="2" t="s">
        <v>30</v>
      </c>
      <c r="D12" s="3" t="s">
        <v>29</v>
      </c>
      <c r="E12" s="7">
        <v>2020</v>
      </c>
      <c r="F12" s="7">
        <v>2026</v>
      </c>
      <c r="G12" s="7" t="s">
        <v>16</v>
      </c>
      <c r="H12" s="7">
        <v>13780</v>
      </c>
      <c r="I12" s="7">
        <v>22935</v>
      </c>
      <c r="J12" s="8">
        <f t="shared" si="1"/>
        <v>8.8616521509266688E-2</v>
      </c>
      <c r="K12" s="2"/>
    </row>
    <row r="13" spans="1:11" x14ac:dyDescent="0.25">
      <c r="A13" s="2" t="s">
        <v>8</v>
      </c>
      <c r="B13" s="2" t="s">
        <v>27</v>
      </c>
      <c r="C13" s="2" t="s">
        <v>32</v>
      </c>
      <c r="D13" s="3" t="s">
        <v>31</v>
      </c>
      <c r="E13" s="7">
        <v>2020</v>
      </c>
      <c r="F13" s="7">
        <v>2025</v>
      </c>
      <c r="G13" s="7" t="s">
        <v>17</v>
      </c>
      <c r="H13" s="7">
        <v>6.8</v>
      </c>
      <c r="I13" s="7">
        <v>10.4</v>
      </c>
      <c r="J13" s="8">
        <f t="shared" si="1"/>
        <v>8.8691633250776336E-2</v>
      </c>
      <c r="K13" s="2"/>
    </row>
    <row r="14" spans="1:11" x14ac:dyDescent="0.25">
      <c r="A14" s="2" t="s">
        <v>8</v>
      </c>
      <c r="B14" s="2" t="s">
        <v>27</v>
      </c>
      <c r="C14" s="2" t="s">
        <v>32</v>
      </c>
      <c r="D14" s="3" t="s">
        <v>31</v>
      </c>
      <c r="E14" s="7">
        <v>2020</v>
      </c>
      <c r="F14" s="7">
        <v>2030</v>
      </c>
      <c r="G14" s="7" t="s">
        <v>17</v>
      </c>
      <c r="H14" s="7">
        <v>6.8</v>
      </c>
      <c r="I14" s="7">
        <v>9.5</v>
      </c>
      <c r="J14" s="8">
        <f t="shared" si="1"/>
        <v>3.4002215405490421E-2</v>
      </c>
      <c r="K14" s="2"/>
    </row>
    <row r="15" spans="1:11" x14ac:dyDescent="0.25">
      <c r="A15" s="2" t="s">
        <v>8</v>
      </c>
      <c r="B15" s="2" t="s">
        <v>34</v>
      </c>
      <c r="C15" s="2" t="s">
        <v>35</v>
      </c>
      <c r="D15" s="3" t="s">
        <v>33</v>
      </c>
      <c r="E15" s="7">
        <v>2020</v>
      </c>
      <c r="F15" s="7">
        <v>2025</v>
      </c>
      <c r="G15" s="7" t="s">
        <v>17</v>
      </c>
      <c r="H15" s="7">
        <v>6.3</v>
      </c>
      <c r="I15" s="7">
        <v>8</v>
      </c>
      <c r="J15" s="8">
        <f t="shared" si="1"/>
        <v>4.8938165624699659E-2</v>
      </c>
      <c r="K15" s="2"/>
    </row>
    <row r="16" spans="1:11" x14ac:dyDescent="0.25">
      <c r="A16" s="2" t="s">
        <v>8</v>
      </c>
      <c r="B16" s="2" t="s">
        <v>39</v>
      </c>
      <c r="C16" s="2" t="s">
        <v>40</v>
      </c>
      <c r="D16" s="3" t="s">
        <v>38</v>
      </c>
      <c r="E16" s="2">
        <v>2020</v>
      </c>
      <c r="F16" s="2">
        <v>2025</v>
      </c>
      <c r="G16" s="2" t="s">
        <v>16</v>
      </c>
      <c r="H16" s="2">
        <v>14165</v>
      </c>
      <c r="I16" s="2">
        <v>16085</v>
      </c>
      <c r="J16" s="4">
        <f t="shared" ref="J16" si="2">POWER(I16/H16,1/(F16-E16))-1</f>
        <v>2.5748515886012013E-2</v>
      </c>
      <c r="K16" s="2"/>
    </row>
    <row r="17" spans="1:11" x14ac:dyDescent="0.25">
      <c r="A17" s="2" t="s">
        <v>51</v>
      </c>
      <c r="B17" s="2" t="s">
        <v>54</v>
      </c>
      <c r="C17" s="2" t="s">
        <v>52</v>
      </c>
      <c r="D17" s="3" t="s">
        <v>53</v>
      </c>
      <c r="E17" s="2">
        <v>2020</v>
      </c>
      <c r="F17" s="2">
        <v>2030</v>
      </c>
      <c r="G17" s="2" t="s">
        <v>58</v>
      </c>
      <c r="H17" s="2">
        <v>6.11</v>
      </c>
      <c r="I17" s="2">
        <v>6.3</v>
      </c>
      <c r="J17" s="4">
        <f>POWER(I17/H17,1/(F17-E17))-1</f>
        <v>3.0669796090498913E-3</v>
      </c>
      <c r="K17" s="2"/>
    </row>
    <row r="18" spans="1:11" x14ac:dyDescent="0.25">
      <c r="A18" s="2" t="s">
        <v>51</v>
      </c>
      <c r="B18" s="2" t="s">
        <v>54</v>
      </c>
      <c r="C18" s="2" t="s">
        <v>52</v>
      </c>
      <c r="D18" s="3" t="s">
        <v>53</v>
      </c>
      <c r="E18" s="2">
        <v>2020</v>
      </c>
      <c r="F18" s="2">
        <v>2025</v>
      </c>
      <c r="G18" s="2" t="s">
        <v>58</v>
      </c>
      <c r="H18" s="2">
        <v>6.11</v>
      </c>
      <c r="I18" s="2">
        <v>6.3</v>
      </c>
      <c r="J18" s="4">
        <f>POWER(I18/H18,1/(F18-E18))-1</f>
        <v>6.1433655820219979E-3</v>
      </c>
      <c r="K18" s="2"/>
    </row>
    <row r="19" spans="1:11" x14ac:dyDescent="0.25">
      <c r="A19" s="2" t="s">
        <v>51</v>
      </c>
      <c r="B19" s="2" t="s">
        <v>56</v>
      </c>
      <c r="C19" s="2" t="s">
        <v>55</v>
      </c>
      <c r="D19" s="3" t="s">
        <v>57</v>
      </c>
      <c r="E19" s="2">
        <v>2020</v>
      </c>
      <c r="F19" s="2">
        <v>2023</v>
      </c>
      <c r="G19" s="2" t="s">
        <v>16</v>
      </c>
      <c r="H19" s="2">
        <v>288</v>
      </c>
      <c r="I19" s="2">
        <v>320</v>
      </c>
      <c r="J19" s="4">
        <f>POWER(I19/H19,1/(F19-E19))-1</f>
        <v>3.5744168651286268E-2</v>
      </c>
      <c r="K19" s="2"/>
    </row>
    <row r="20" spans="1:11" x14ac:dyDescent="0.25">
      <c r="A20" s="2" t="s">
        <v>9</v>
      </c>
      <c r="B20" s="2" t="s">
        <v>37</v>
      </c>
      <c r="C20" s="2" t="s">
        <v>21</v>
      </c>
      <c r="D20" s="3" t="s">
        <v>36</v>
      </c>
      <c r="E20" s="2">
        <v>2020</v>
      </c>
      <c r="F20" s="2">
        <v>2030</v>
      </c>
      <c r="G20" s="2" t="s">
        <v>16</v>
      </c>
      <c r="H20" s="2">
        <v>38540</v>
      </c>
      <c r="I20" s="2">
        <v>61815</v>
      </c>
      <c r="J20" s="4">
        <f>POWER(I20/H20,1/(F20-E20))-1</f>
        <v>4.8378766529658002E-2</v>
      </c>
      <c r="K20" s="2"/>
    </row>
    <row r="21" spans="1:11" x14ac:dyDescent="0.25">
      <c r="A21" s="2" t="s">
        <v>9</v>
      </c>
      <c r="B21" s="2" t="s">
        <v>37</v>
      </c>
      <c r="C21" s="2" t="s">
        <v>21</v>
      </c>
      <c r="D21" s="3" t="s">
        <v>36</v>
      </c>
      <c r="E21" s="2">
        <v>2020</v>
      </c>
      <c r="F21" s="2">
        <v>2025</v>
      </c>
      <c r="G21" s="2" t="s">
        <v>16</v>
      </c>
      <c r="H21" s="2">
        <v>38540</v>
      </c>
      <c r="I21" s="2">
        <v>69010</v>
      </c>
      <c r="J21" s="4">
        <f t="shared" ref="J21:J22" si="3">POWER(I21/H21,1/(F21-E21))-1</f>
        <v>0.12356981543224466</v>
      </c>
      <c r="K21" s="2"/>
    </row>
    <row r="22" spans="1:11" x14ac:dyDescent="0.25">
      <c r="A22" s="2" t="s">
        <v>9</v>
      </c>
      <c r="B22" s="2" t="s">
        <v>39</v>
      </c>
      <c r="C22" s="2" t="s">
        <v>40</v>
      </c>
      <c r="D22" s="3" t="s">
        <v>38</v>
      </c>
      <c r="E22" s="2">
        <v>2020</v>
      </c>
      <c r="F22" s="2">
        <v>2025</v>
      </c>
      <c r="G22" s="2" t="s">
        <v>16</v>
      </c>
      <c r="H22" s="2">
        <v>37910</v>
      </c>
      <c r="I22" s="2">
        <v>63925</v>
      </c>
      <c r="J22" s="4">
        <f t="shared" si="3"/>
        <v>0.11015441507572166</v>
      </c>
      <c r="K22" s="2"/>
    </row>
    <row r="23" spans="1:11" x14ac:dyDescent="0.25">
      <c r="A23" s="2" t="s">
        <v>9</v>
      </c>
      <c r="B23" s="2" t="s">
        <v>18</v>
      </c>
      <c r="C23" s="2" t="s">
        <v>11</v>
      </c>
      <c r="D23" s="3" t="s">
        <v>12</v>
      </c>
      <c r="E23" s="2">
        <v>2021</v>
      </c>
      <c r="F23" s="2">
        <v>2025</v>
      </c>
      <c r="G23" s="2" t="s">
        <v>17</v>
      </c>
      <c r="H23" s="2">
        <v>21</v>
      </c>
      <c r="I23" s="2">
        <v>29.91</v>
      </c>
      <c r="J23" s="4">
        <f>POWER(I23/H23,1/(F23-E23))-1</f>
        <v>9.2444241033595498E-2</v>
      </c>
      <c r="K23" s="2"/>
    </row>
    <row r="24" spans="1:11" x14ac:dyDescent="0.25">
      <c r="A24" s="2" t="s">
        <v>42</v>
      </c>
      <c r="B24" s="2" t="s">
        <v>44</v>
      </c>
      <c r="C24" s="2" t="s">
        <v>21</v>
      </c>
      <c r="D24" s="3" t="s">
        <v>43</v>
      </c>
      <c r="E24" s="2">
        <v>2020</v>
      </c>
      <c r="F24" s="2">
        <v>2030</v>
      </c>
      <c r="G24" s="2" t="s">
        <v>16</v>
      </c>
      <c r="H24" s="2">
        <v>1640</v>
      </c>
      <c r="I24" s="2">
        <v>2310</v>
      </c>
      <c r="J24" s="4">
        <f>POWER(I24/H24,1/(F24-E24))-1</f>
        <v>3.4848592182396443E-2</v>
      </c>
      <c r="K24" s="2"/>
    </row>
    <row r="25" spans="1:11" x14ac:dyDescent="0.25">
      <c r="A25" s="2" t="s">
        <v>42</v>
      </c>
      <c r="B25" s="2" t="s">
        <v>44</v>
      </c>
      <c r="C25" s="2" t="s">
        <v>21</v>
      </c>
      <c r="D25" s="3" t="s">
        <v>43</v>
      </c>
      <c r="E25" s="2">
        <v>2020</v>
      </c>
      <c r="F25" s="2">
        <v>2025</v>
      </c>
      <c r="G25" s="2" t="s">
        <v>16</v>
      </c>
      <c r="H25" s="2">
        <v>1640</v>
      </c>
      <c r="I25" s="2">
        <v>1830</v>
      </c>
      <c r="J25" s="4">
        <f>POWER(I25/H25,1/(F25-E25))-1</f>
        <v>2.2166040679370891E-2</v>
      </c>
      <c r="K25" s="2"/>
    </row>
    <row r="26" spans="1:11" x14ac:dyDescent="0.25">
      <c r="A26" s="2" t="s">
        <v>42</v>
      </c>
      <c r="B26" s="2" t="s">
        <v>46</v>
      </c>
      <c r="C26" s="2" t="s">
        <v>45</v>
      </c>
      <c r="D26" s="3" t="s">
        <v>47</v>
      </c>
      <c r="E26" s="2">
        <v>2020</v>
      </c>
      <c r="F26" s="2">
        <v>2025</v>
      </c>
      <c r="G26" s="2" t="s">
        <v>16</v>
      </c>
      <c r="H26" s="2">
        <v>1485</v>
      </c>
      <c r="I26" s="2">
        <v>2285</v>
      </c>
      <c r="J26" s="4">
        <f>POWER(I26/H26,1/(F26-E26))-1</f>
        <v>9.0013684139097494E-2</v>
      </c>
      <c r="K26" s="2"/>
    </row>
    <row r="27" spans="1:11" x14ac:dyDescent="0.25">
      <c r="A27" s="2" t="s">
        <v>42</v>
      </c>
      <c r="B27" s="2" t="s">
        <v>50</v>
      </c>
      <c r="C27" s="2" t="s">
        <v>49</v>
      </c>
      <c r="D27" s="3" t="s">
        <v>48</v>
      </c>
      <c r="E27" s="2">
        <v>2021</v>
      </c>
      <c r="F27" s="2">
        <v>2025</v>
      </c>
      <c r="G27" s="2" t="s">
        <v>16</v>
      </c>
      <c r="H27" s="2">
        <v>590</v>
      </c>
      <c r="I27" s="2">
        <v>824</v>
      </c>
      <c r="J27" s="4">
        <f>POWER(I27/H27,1/(F27-E27))-1</f>
        <v>8.7098258493947478E-2</v>
      </c>
      <c r="K27" s="2"/>
    </row>
    <row r="29" spans="1:11" x14ac:dyDescent="0.25">
      <c r="D29" s="5" t="s">
        <v>59</v>
      </c>
    </row>
  </sheetData>
  <mergeCells count="1">
    <mergeCell ref="E1:F1"/>
  </mergeCells>
  <hyperlinks>
    <hyperlink ref="D3" r:id="rId1" xr:uid="{DE4B63B1-368B-4784-9405-509CD06B7C3F}"/>
    <hyperlink ref="D4" r:id="rId2" xr:uid="{D4FD99FD-E860-4255-9D25-A6C01015883E}"/>
    <hyperlink ref="D10" r:id="rId3" xr:uid="{ADCBAB68-E9EF-4598-8BCC-FA56C0BACE0A}"/>
    <hyperlink ref="D26" r:id="rId4" xr:uid="{DF7E703A-8365-402F-AB43-C0E2C40BC13C}"/>
    <hyperlink ref="D6" r:id="rId5" xr:uid="{1CBFFA3B-0362-48CC-B20C-5CF965B33159}"/>
    <hyperlink ref="D7" r:id="rId6" xr:uid="{4EB1C93A-5067-47E3-93E1-95177011CEA7}"/>
    <hyperlink ref="D8" r:id="rId7" xr:uid="{667E198E-4F75-4A21-8ED4-EBF0E511ECE5}"/>
    <hyperlink ref="D5" r:id="rId8" xr:uid="{E243B6B3-37BB-439F-8A86-0263BC752407}"/>
    <hyperlink ref="D9" r:id="rId9" xr:uid="{AFA0B39C-3FB0-4BEF-9B21-8D7364A4BE9F}"/>
    <hyperlink ref="D11" r:id="rId10" xr:uid="{6D960B9D-CE71-433F-96D2-F24418E847DD}"/>
    <hyperlink ref="D12" r:id="rId11" xr:uid="{57C95F0F-56FE-4D1A-A388-E7A66D85C9A5}"/>
    <hyperlink ref="D13" r:id="rId12" xr:uid="{9D6A2FEA-322A-41D2-9B35-18D8526CF44C}"/>
    <hyperlink ref="D14" r:id="rId13" xr:uid="{D4FD70F0-D5FB-4028-A87C-A467EEB57492}"/>
    <hyperlink ref="D15" r:id="rId14" xr:uid="{65BA5183-6709-4853-A1EB-260B0066F574}"/>
    <hyperlink ref="D16" r:id="rId15" xr:uid="{F0A901B7-4BED-4484-BB32-D97744D3E8C8}"/>
    <hyperlink ref="D17" r:id="rId16" xr:uid="{DDF0E251-7A73-45B0-AB28-A344824E9A0C}"/>
    <hyperlink ref="D18" r:id="rId17" xr:uid="{71652448-EBAB-49A2-B6D6-617034F557EC}"/>
    <hyperlink ref="D19" r:id="rId18" xr:uid="{BA79968E-77AA-49F6-8720-1CD4B2416F1A}"/>
    <hyperlink ref="D20" r:id="rId19" xr:uid="{7BC2BEA0-5DC3-4EE8-8824-EA0C72818787}"/>
    <hyperlink ref="D21" r:id="rId20" xr:uid="{03BEEAA3-9A8B-4A54-8C51-F9DDC5F0FB92}"/>
    <hyperlink ref="D22" r:id="rId21" xr:uid="{0124D6F8-AE94-4F86-9468-D6DC413579F9}"/>
    <hyperlink ref="D23" r:id="rId22" xr:uid="{C4D25204-E291-4612-9771-3C9C1FF7E450}"/>
    <hyperlink ref="D24" r:id="rId23" xr:uid="{5AC715D5-CA04-43E4-A6CF-BF7338A38D2B}"/>
    <hyperlink ref="D25" r:id="rId24" xr:uid="{57E6759D-AC57-417A-80B3-C26969752FAB}"/>
    <hyperlink ref="D27" r:id="rId25" xr:uid="{62445B0B-374A-4ACD-91B6-9A19CE7C23CE}"/>
  </hyperlinks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Mauler</dc:creator>
  <cp:lastModifiedBy>Mauler</cp:lastModifiedBy>
  <dcterms:created xsi:type="dcterms:W3CDTF">2021-06-21T06:09:18Z</dcterms:created>
  <dcterms:modified xsi:type="dcterms:W3CDTF">2021-09-29T15:06:02Z</dcterms:modified>
</cp:coreProperties>
</file>