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I2" i="1"/>
  <c r="H2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" i="1"/>
</calcChain>
</file>

<file path=xl/sharedStrings.xml><?xml version="1.0" encoding="utf-8"?>
<sst xmlns="http://schemas.openxmlformats.org/spreadsheetml/2006/main" count="6" uniqueCount="6">
  <si>
    <t>Frame</t>
  </si>
  <si>
    <t>Second</t>
  </si>
  <si>
    <t>Long Axis</t>
  </si>
  <si>
    <t>Short axis</t>
  </si>
  <si>
    <t>Long Axis (nm)</t>
  </si>
  <si>
    <t>Short Axis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</si>
</sst>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67290748031496062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v>Long Axis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8.2670603674540682E-2"/>
                  <c:y val="-9.733887430737824E-3"/>
                </c:manualLayout>
              </c:layout>
              <c:numFmt formatCode="General" sourceLinked="0"/>
            </c:trendlineLbl>
          </c:trendline>
          <c:xVal>
            <c:numRef>
              <c:f>Sheet1!$C$2:$C$25</c:f>
              <c:numCache>
                <c:formatCode>General</c:formatCode>
                <c:ptCount val="24"/>
                <c:pt idx="0">
                  <c:v>0</c:v>
                </c:pt>
                <c:pt idx="1">
                  <c:v>256</c:v>
                </c:pt>
                <c:pt idx="2">
                  <c:v>512</c:v>
                </c:pt>
                <c:pt idx="3">
                  <c:v>768</c:v>
                </c:pt>
                <c:pt idx="4">
                  <c:v>1024</c:v>
                </c:pt>
                <c:pt idx="5">
                  <c:v>1280</c:v>
                </c:pt>
                <c:pt idx="6">
                  <c:v>1536</c:v>
                </c:pt>
                <c:pt idx="7">
                  <c:v>1792</c:v>
                </c:pt>
                <c:pt idx="8">
                  <c:v>2048</c:v>
                </c:pt>
                <c:pt idx="9">
                  <c:v>2304</c:v>
                </c:pt>
                <c:pt idx="10">
                  <c:v>2560</c:v>
                </c:pt>
                <c:pt idx="11">
                  <c:v>2816</c:v>
                </c:pt>
                <c:pt idx="12">
                  <c:v>3072</c:v>
                </c:pt>
                <c:pt idx="13">
                  <c:v>3328</c:v>
                </c:pt>
                <c:pt idx="14">
                  <c:v>3584</c:v>
                </c:pt>
                <c:pt idx="15">
                  <c:v>3840</c:v>
                </c:pt>
                <c:pt idx="16">
                  <c:v>4096</c:v>
                </c:pt>
                <c:pt idx="17">
                  <c:v>4352</c:v>
                </c:pt>
                <c:pt idx="18">
                  <c:v>4608</c:v>
                </c:pt>
                <c:pt idx="19">
                  <c:v>4864</c:v>
                </c:pt>
                <c:pt idx="20">
                  <c:v>5120</c:v>
                </c:pt>
                <c:pt idx="21">
                  <c:v>5376</c:v>
                </c:pt>
                <c:pt idx="22">
                  <c:v>5632</c:v>
                </c:pt>
                <c:pt idx="23">
                  <c:v>5888</c:v>
                </c:pt>
              </c:numCache>
            </c:numRef>
          </c:xVal>
          <c:yVal>
            <c:numRef>
              <c:f>Sheet1!$H$2:$H$25</c:f>
              <c:numCache>
                <c:formatCode>General</c:formatCode>
                <c:ptCount val="24"/>
                <c:pt idx="0">
                  <c:v>0</c:v>
                </c:pt>
                <c:pt idx="1">
                  <c:v>51</c:v>
                </c:pt>
                <c:pt idx="2">
                  <c:v>56</c:v>
                </c:pt>
                <c:pt idx="3">
                  <c:v>127</c:v>
                </c:pt>
                <c:pt idx="4">
                  <c:v>128</c:v>
                </c:pt>
                <c:pt idx="5">
                  <c:v>192</c:v>
                </c:pt>
                <c:pt idx="6">
                  <c:v>241</c:v>
                </c:pt>
                <c:pt idx="7">
                  <c:v>249</c:v>
                </c:pt>
                <c:pt idx="8">
                  <c:v>305</c:v>
                </c:pt>
                <c:pt idx="9">
                  <c:v>310</c:v>
                </c:pt>
                <c:pt idx="10">
                  <c:v>335</c:v>
                </c:pt>
                <c:pt idx="11">
                  <c:v>438</c:v>
                </c:pt>
                <c:pt idx="12">
                  <c:v>440</c:v>
                </c:pt>
                <c:pt idx="13">
                  <c:v>452</c:v>
                </c:pt>
                <c:pt idx="14">
                  <c:v>470</c:v>
                </c:pt>
                <c:pt idx="15">
                  <c:v>488</c:v>
                </c:pt>
                <c:pt idx="16">
                  <c:v>493</c:v>
                </c:pt>
                <c:pt idx="17">
                  <c:v>543</c:v>
                </c:pt>
                <c:pt idx="18">
                  <c:v>604</c:v>
                </c:pt>
                <c:pt idx="19">
                  <c:v>612</c:v>
                </c:pt>
                <c:pt idx="20">
                  <c:v>653</c:v>
                </c:pt>
                <c:pt idx="21">
                  <c:v>686</c:v>
                </c:pt>
                <c:pt idx="22">
                  <c:v>701</c:v>
                </c:pt>
                <c:pt idx="23">
                  <c:v>706</c:v>
                </c:pt>
              </c:numCache>
            </c:numRef>
          </c:yVal>
          <c:smooth val="0"/>
        </c:ser>
        <c:ser>
          <c:idx val="1"/>
          <c:order val="1"/>
          <c:tx>
            <c:v>Short Axis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12566272965879266"/>
                  <c:y val="0.16566309419655875"/>
                </c:manualLayout>
              </c:layout>
              <c:numFmt formatCode="General" sourceLinked="0"/>
            </c:trendlineLbl>
          </c:trendline>
          <c:xVal>
            <c:numRef>
              <c:f>Sheet1!$C$2:$C$25</c:f>
              <c:numCache>
                <c:formatCode>General</c:formatCode>
                <c:ptCount val="24"/>
                <c:pt idx="0">
                  <c:v>0</c:v>
                </c:pt>
                <c:pt idx="1">
                  <c:v>256</c:v>
                </c:pt>
                <c:pt idx="2">
                  <c:v>512</c:v>
                </c:pt>
                <c:pt idx="3">
                  <c:v>768</c:v>
                </c:pt>
                <c:pt idx="4">
                  <c:v>1024</c:v>
                </c:pt>
                <c:pt idx="5">
                  <c:v>1280</c:v>
                </c:pt>
                <c:pt idx="6">
                  <c:v>1536</c:v>
                </c:pt>
                <c:pt idx="7">
                  <c:v>1792</c:v>
                </c:pt>
                <c:pt idx="8">
                  <c:v>2048</c:v>
                </c:pt>
                <c:pt idx="9">
                  <c:v>2304</c:v>
                </c:pt>
                <c:pt idx="10">
                  <c:v>2560</c:v>
                </c:pt>
                <c:pt idx="11">
                  <c:v>2816</c:v>
                </c:pt>
                <c:pt idx="12">
                  <c:v>3072</c:v>
                </c:pt>
                <c:pt idx="13">
                  <c:v>3328</c:v>
                </c:pt>
                <c:pt idx="14">
                  <c:v>3584</c:v>
                </c:pt>
                <c:pt idx="15">
                  <c:v>3840</c:v>
                </c:pt>
                <c:pt idx="16">
                  <c:v>4096</c:v>
                </c:pt>
                <c:pt idx="17">
                  <c:v>4352</c:v>
                </c:pt>
                <c:pt idx="18">
                  <c:v>4608</c:v>
                </c:pt>
                <c:pt idx="19">
                  <c:v>4864</c:v>
                </c:pt>
                <c:pt idx="20">
                  <c:v>5120</c:v>
                </c:pt>
                <c:pt idx="21">
                  <c:v>5376</c:v>
                </c:pt>
                <c:pt idx="22">
                  <c:v>5632</c:v>
                </c:pt>
                <c:pt idx="23">
                  <c:v>5888</c:v>
                </c:pt>
              </c:numCache>
            </c:numRef>
          </c:xVal>
          <c:yVal>
            <c:numRef>
              <c:f>Sheet1!$I$2:$I$25</c:f>
              <c:numCache>
                <c:formatCode>General</c:formatCode>
                <c:ptCount val="24"/>
                <c:pt idx="0">
                  <c:v>0</c:v>
                </c:pt>
                <c:pt idx="1">
                  <c:v>18</c:v>
                </c:pt>
                <c:pt idx="2">
                  <c:v>27</c:v>
                </c:pt>
                <c:pt idx="3">
                  <c:v>68</c:v>
                </c:pt>
                <c:pt idx="4">
                  <c:v>75</c:v>
                </c:pt>
                <c:pt idx="5">
                  <c:v>109</c:v>
                </c:pt>
                <c:pt idx="6">
                  <c:v>113</c:v>
                </c:pt>
                <c:pt idx="7">
                  <c:v>142</c:v>
                </c:pt>
                <c:pt idx="8">
                  <c:v>168</c:v>
                </c:pt>
                <c:pt idx="9">
                  <c:v>196</c:v>
                </c:pt>
                <c:pt idx="10">
                  <c:v>211</c:v>
                </c:pt>
                <c:pt idx="11">
                  <c:v>237</c:v>
                </c:pt>
                <c:pt idx="12">
                  <c:v>239</c:v>
                </c:pt>
                <c:pt idx="13">
                  <c:v>261</c:v>
                </c:pt>
                <c:pt idx="14">
                  <c:v>287</c:v>
                </c:pt>
                <c:pt idx="15">
                  <c:v>318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82304"/>
        <c:axId val="128083840"/>
      </c:scatterChart>
      <c:valAx>
        <c:axId val="1280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083840"/>
        <c:crosses val="autoZero"/>
        <c:crossBetween val="midCat"/>
      </c:valAx>
      <c:valAx>
        <c:axId val="128083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8082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751155115511547"/>
          <c:y val="2.7010061242344712E-2"/>
          <c:w val="0.24424460937852965"/>
          <c:h val="0.2958349838172069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26</xdr:row>
      <xdr:rowOff>180975</xdr:rowOff>
    </xdr:from>
    <xdr:to>
      <xdr:col>9</xdr:col>
      <xdr:colOff>314325</xdr:colOff>
      <xdr:row>43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13" workbookViewId="0">
      <selection activeCell="P34" sqref="P34"/>
    </sheetView>
  </sheetViews>
  <sheetFormatPr defaultRowHeight="15" x14ac:dyDescent="0.25"/>
  <sheetData>
    <row r="1" spans="1:9" x14ac:dyDescent="0.25">
      <c r="A1" t="s">
        <v>0</v>
      </c>
      <c r="C1" t="s">
        <v>1</v>
      </c>
      <c r="E1" t="s">
        <v>2</v>
      </c>
      <c r="F1" t="s">
        <v>3</v>
      </c>
      <c r="H1" t="s">
        <v>4</v>
      </c>
      <c r="I1" t="s">
        <v>5</v>
      </c>
    </row>
    <row r="2" spans="1:9" x14ac:dyDescent="0.25">
      <c r="A2">
        <v>0</v>
      </c>
      <c r="C2">
        <v>0</v>
      </c>
      <c r="E2">
        <v>1.677</v>
      </c>
      <c r="F2">
        <v>1.095</v>
      </c>
      <c r="H2">
        <f>E2*1000-1677</f>
        <v>0</v>
      </c>
      <c r="I2">
        <f>F2*1000-1095</f>
        <v>0</v>
      </c>
    </row>
    <row r="3" spans="1:9" x14ac:dyDescent="0.25">
      <c r="A3">
        <f>A2+1</f>
        <v>1</v>
      </c>
      <c r="C3">
        <f>256/1+C2</f>
        <v>256</v>
      </c>
      <c r="E3">
        <v>1.728</v>
      </c>
      <c r="F3">
        <v>1.113</v>
      </c>
      <c r="H3">
        <f t="shared" ref="H3:H25" si="0">E3*1000-1677</f>
        <v>51</v>
      </c>
      <c r="I3">
        <f t="shared" ref="I3:I17" si="1">F3*1000-1095</f>
        <v>18</v>
      </c>
    </row>
    <row r="4" spans="1:9" x14ac:dyDescent="0.25">
      <c r="A4">
        <f t="shared" ref="A4:A25" si="2">A3+1</f>
        <v>2</v>
      </c>
      <c r="C4">
        <f t="shared" ref="C4:C25" si="3">256/1+C3</f>
        <v>512</v>
      </c>
      <c r="E4">
        <v>1.7330000000000001</v>
      </c>
      <c r="F4">
        <v>1.1220000000000001</v>
      </c>
      <c r="H4">
        <f t="shared" si="0"/>
        <v>56</v>
      </c>
      <c r="I4">
        <f t="shared" si="1"/>
        <v>27</v>
      </c>
    </row>
    <row r="5" spans="1:9" x14ac:dyDescent="0.25">
      <c r="A5">
        <f t="shared" si="2"/>
        <v>3</v>
      </c>
      <c r="C5">
        <f t="shared" si="3"/>
        <v>768</v>
      </c>
      <c r="E5">
        <v>1.804</v>
      </c>
      <c r="F5">
        <v>1.163</v>
      </c>
      <c r="H5">
        <f t="shared" si="0"/>
        <v>127</v>
      </c>
      <c r="I5">
        <f t="shared" si="1"/>
        <v>68</v>
      </c>
    </row>
    <row r="6" spans="1:9" x14ac:dyDescent="0.25">
      <c r="A6">
        <f t="shared" si="2"/>
        <v>4</v>
      </c>
      <c r="C6">
        <f t="shared" si="3"/>
        <v>1024</v>
      </c>
      <c r="E6">
        <v>1.8049999999999999</v>
      </c>
      <c r="F6">
        <v>1.17</v>
      </c>
      <c r="H6">
        <f t="shared" si="0"/>
        <v>128</v>
      </c>
      <c r="I6">
        <f t="shared" si="1"/>
        <v>75</v>
      </c>
    </row>
    <row r="7" spans="1:9" x14ac:dyDescent="0.25">
      <c r="A7">
        <f t="shared" si="2"/>
        <v>5</v>
      </c>
      <c r="C7">
        <f t="shared" si="3"/>
        <v>1280</v>
      </c>
      <c r="E7">
        <v>1.869</v>
      </c>
      <c r="F7">
        <v>1.204</v>
      </c>
      <c r="H7">
        <f t="shared" si="0"/>
        <v>192</v>
      </c>
      <c r="I7">
        <f t="shared" si="1"/>
        <v>109</v>
      </c>
    </row>
    <row r="8" spans="1:9" x14ac:dyDescent="0.25">
      <c r="A8">
        <f t="shared" si="2"/>
        <v>6</v>
      </c>
      <c r="C8">
        <f t="shared" si="3"/>
        <v>1536</v>
      </c>
      <c r="E8">
        <v>1.9179999999999999</v>
      </c>
      <c r="F8">
        <v>1.208</v>
      </c>
      <c r="H8">
        <f t="shared" si="0"/>
        <v>241</v>
      </c>
      <c r="I8">
        <f t="shared" si="1"/>
        <v>113</v>
      </c>
    </row>
    <row r="9" spans="1:9" x14ac:dyDescent="0.25">
      <c r="A9">
        <f t="shared" si="2"/>
        <v>7</v>
      </c>
      <c r="C9">
        <f t="shared" si="3"/>
        <v>1792</v>
      </c>
      <c r="E9">
        <v>1.9259999999999999</v>
      </c>
      <c r="F9">
        <v>1.2370000000000001</v>
      </c>
      <c r="H9">
        <f t="shared" si="0"/>
        <v>249</v>
      </c>
      <c r="I9">
        <f t="shared" si="1"/>
        <v>142</v>
      </c>
    </row>
    <row r="10" spans="1:9" x14ac:dyDescent="0.25">
      <c r="A10">
        <f t="shared" si="2"/>
        <v>8</v>
      </c>
      <c r="C10">
        <f t="shared" si="3"/>
        <v>2048</v>
      </c>
      <c r="E10">
        <v>1.982</v>
      </c>
      <c r="F10">
        <v>1.2629999999999999</v>
      </c>
      <c r="H10">
        <f t="shared" si="0"/>
        <v>305</v>
      </c>
      <c r="I10">
        <f t="shared" si="1"/>
        <v>168</v>
      </c>
    </row>
    <row r="11" spans="1:9" x14ac:dyDescent="0.25">
      <c r="A11">
        <f t="shared" si="2"/>
        <v>9</v>
      </c>
      <c r="C11">
        <f t="shared" si="3"/>
        <v>2304</v>
      </c>
      <c r="E11">
        <v>1.9870000000000001</v>
      </c>
      <c r="F11">
        <v>1.2909999999999999</v>
      </c>
      <c r="H11">
        <f t="shared" si="0"/>
        <v>310</v>
      </c>
      <c r="I11">
        <f t="shared" si="1"/>
        <v>196</v>
      </c>
    </row>
    <row r="12" spans="1:9" x14ac:dyDescent="0.25">
      <c r="A12">
        <f t="shared" si="2"/>
        <v>10</v>
      </c>
      <c r="C12">
        <f t="shared" si="3"/>
        <v>2560</v>
      </c>
      <c r="E12">
        <v>2.012</v>
      </c>
      <c r="F12">
        <v>1.306</v>
      </c>
      <c r="H12">
        <f t="shared" si="0"/>
        <v>335</v>
      </c>
      <c r="I12">
        <f t="shared" si="1"/>
        <v>211</v>
      </c>
    </row>
    <row r="13" spans="1:9" x14ac:dyDescent="0.25">
      <c r="A13">
        <f t="shared" si="2"/>
        <v>11</v>
      </c>
      <c r="C13">
        <f t="shared" si="3"/>
        <v>2816</v>
      </c>
      <c r="E13">
        <v>2.1150000000000002</v>
      </c>
      <c r="F13">
        <v>1.3320000000000001</v>
      </c>
      <c r="H13">
        <f t="shared" si="0"/>
        <v>438</v>
      </c>
      <c r="I13">
        <f t="shared" si="1"/>
        <v>237</v>
      </c>
    </row>
    <row r="14" spans="1:9" x14ac:dyDescent="0.25">
      <c r="A14">
        <f t="shared" si="2"/>
        <v>12</v>
      </c>
      <c r="C14">
        <f t="shared" si="3"/>
        <v>3072</v>
      </c>
      <c r="E14">
        <v>2.117</v>
      </c>
      <c r="F14">
        <v>1.3340000000000001</v>
      </c>
      <c r="H14">
        <f t="shared" si="0"/>
        <v>440</v>
      </c>
      <c r="I14">
        <f t="shared" si="1"/>
        <v>239</v>
      </c>
    </row>
    <row r="15" spans="1:9" x14ac:dyDescent="0.25">
      <c r="A15">
        <f t="shared" si="2"/>
        <v>13</v>
      </c>
      <c r="C15">
        <f t="shared" si="3"/>
        <v>3328</v>
      </c>
      <c r="E15">
        <v>2.129</v>
      </c>
      <c r="F15">
        <v>1.3560000000000001</v>
      </c>
      <c r="H15">
        <f t="shared" si="0"/>
        <v>452</v>
      </c>
      <c r="I15">
        <f t="shared" si="1"/>
        <v>261</v>
      </c>
    </row>
    <row r="16" spans="1:9" x14ac:dyDescent="0.25">
      <c r="A16">
        <f t="shared" si="2"/>
        <v>14</v>
      </c>
      <c r="C16">
        <f t="shared" si="3"/>
        <v>3584</v>
      </c>
      <c r="E16">
        <v>2.1469999999999998</v>
      </c>
      <c r="F16">
        <v>1.3819999999999999</v>
      </c>
      <c r="H16">
        <f t="shared" si="0"/>
        <v>470</v>
      </c>
      <c r="I16">
        <f t="shared" si="1"/>
        <v>287</v>
      </c>
    </row>
    <row r="17" spans="1:9" x14ac:dyDescent="0.25">
      <c r="A17">
        <f t="shared" si="2"/>
        <v>15</v>
      </c>
      <c r="C17">
        <f t="shared" si="3"/>
        <v>3840</v>
      </c>
      <c r="E17">
        <v>2.165</v>
      </c>
      <c r="F17">
        <v>1.413</v>
      </c>
      <c r="H17">
        <f t="shared" si="0"/>
        <v>488</v>
      </c>
      <c r="I17">
        <f t="shared" si="1"/>
        <v>318</v>
      </c>
    </row>
    <row r="18" spans="1:9" x14ac:dyDescent="0.25">
      <c r="A18">
        <f t="shared" si="2"/>
        <v>16</v>
      </c>
      <c r="C18">
        <f t="shared" si="3"/>
        <v>4096</v>
      </c>
      <c r="E18">
        <v>2.17</v>
      </c>
      <c r="H18">
        <f t="shared" si="0"/>
        <v>493</v>
      </c>
    </row>
    <row r="19" spans="1:9" x14ac:dyDescent="0.25">
      <c r="A19">
        <f t="shared" si="2"/>
        <v>17</v>
      </c>
      <c r="C19">
        <f t="shared" si="3"/>
        <v>4352</v>
      </c>
      <c r="E19">
        <v>2.2200000000000002</v>
      </c>
      <c r="H19">
        <f t="shared" si="0"/>
        <v>543</v>
      </c>
    </row>
    <row r="20" spans="1:9" x14ac:dyDescent="0.25">
      <c r="A20">
        <f t="shared" si="2"/>
        <v>18</v>
      </c>
      <c r="C20">
        <f t="shared" si="3"/>
        <v>4608</v>
      </c>
      <c r="E20">
        <v>2.2810000000000001</v>
      </c>
      <c r="H20">
        <f t="shared" si="0"/>
        <v>604</v>
      </c>
    </row>
    <row r="21" spans="1:9" x14ac:dyDescent="0.25">
      <c r="A21">
        <f t="shared" si="2"/>
        <v>19</v>
      </c>
      <c r="C21">
        <f t="shared" si="3"/>
        <v>4864</v>
      </c>
      <c r="E21">
        <v>2.2890000000000001</v>
      </c>
      <c r="H21">
        <f t="shared" si="0"/>
        <v>612</v>
      </c>
    </row>
    <row r="22" spans="1:9" x14ac:dyDescent="0.25">
      <c r="A22">
        <f t="shared" si="2"/>
        <v>20</v>
      </c>
      <c r="C22">
        <f t="shared" si="3"/>
        <v>5120</v>
      </c>
      <c r="E22">
        <v>2.33</v>
      </c>
      <c r="H22">
        <f t="shared" si="0"/>
        <v>653</v>
      </c>
    </row>
    <row r="23" spans="1:9" x14ac:dyDescent="0.25">
      <c r="A23">
        <f t="shared" si="2"/>
        <v>21</v>
      </c>
      <c r="C23">
        <f t="shared" si="3"/>
        <v>5376</v>
      </c>
      <c r="E23">
        <v>2.363</v>
      </c>
      <c r="H23">
        <f t="shared" si="0"/>
        <v>686</v>
      </c>
    </row>
    <row r="24" spans="1:9" x14ac:dyDescent="0.25">
      <c r="A24">
        <f t="shared" si="2"/>
        <v>22</v>
      </c>
      <c r="C24">
        <f t="shared" si="3"/>
        <v>5632</v>
      </c>
      <c r="E24">
        <v>2.3780000000000001</v>
      </c>
      <c r="H24">
        <f t="shared" si="0"/>
        <v>701</v>
      </c>
    </row>
    <row r="25" spans="1:9" x14ac:dyDescent="0.25">
      <c r="A25">
        <f t="shared" si="2"/>
        <v>23</v>
      </c>
      <c r="C25">
        <f t="shared" si="3"/>
        <v>5888</v>
      </c>
      <c r="E25">
        <v>2.383</v>
      </c>
      <c r="H25">
        <f t="shared" si="0"/>
        <v>706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2022-01-15T08:04:18Z</dcterms:modified>
</cp:coreProperties>
</file>