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320" windowHeight="12120"/>
  </bookViews>
  <sheets>
    <sheet name="Upper layer" sheetId="1" r:id="rId1"/>
    <sheet name="Next upper layer" sheetId="4" r:id="rId2"/>
    <sheet name="3rd upper layer" sheetId="5" r:id="rId3"/>
    <sheet name="Lower layer" sheetId="2" r:id="rId4"/>
    <sheet name="Next lower layer" sheetId="3" r:id="rId5"/>
  </sheets>
  <calcPr calcId="145621"/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" i="5"/>
  <c r="H22" i="5"/>
  <c r="H21" i="5"/>
  <c r="H20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" i="5"/>
  <c r="C3" i="5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I18" i="4"/>
  <c r="I17" i="4"/>
  <c r="I16" i="4"/>
  <c r="I15" i="4"/>
  <c r="I14" i="4"/>
  <c r="I13" i="4"/>
  <c r="I12" i="4"/>
  <c r="I11" i="4"/>
  <c r="I10" i="4"/>
  <c r="I3" i="4"/>
  <c r="I4" i="4"/>
  <c r="I5" i="4"/>
  <c r="I6" i="4"/>
  <c r="I7" i="4"/>
  <c r="I8" i="4"/>
  <c r="I9" i="4"/>
  <c r="I2" i="4"/>
  <c r="H9" i="4"/>
  <c r="H8" i="4"/>
  <c r="H7" i="4"/>
  <c r="H3" i="4"/>
  <c r="H4" i="4"/>
  <c r="H5" i="4"/>
  <c r="H6" i="4"/>
  <c r="H2" i="4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I3" i="1"/>
  <c r="I4" i="1"/>
  <c r="I5" i="1"/>
  <c r="I6" i="1"/>
  <c r="I7" i="1"/>
  <c r="I2" i="1"/>
  <c r="H3" i="1"/>
  <c r="H4" i="1"/>
  <c r="H5" i="1"/>
  <c r="H6" i="1"/>
  <c r="H2" i="1"/>
  <c r="C3" i="1"/>
  <c r="C4" i="1" s="1"/>
  <c r="C5" i="1" s="1"/>
  <c r="C6" i="1" s="1"/>
  <c r="C7" i="1" s="1"/>
  <c r="C8" i="1" s="1"/>
  <c r="C9" i="1" s="1"/>
  <c r="C10" i="1" s="1"/>
  <c r="C11" i="1" s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" i="3"/>
  <c r="I24" i="3"/>
  <c r="I23" i="3"/>
  <c r="I22" i="3"/>
  <c r="I21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" i="3"/>
  <c r="C3" i="3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2" i="2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3" i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<sst xmlns="http://schemas.openxmlformats.org/spreadsheetml/2006/main" count="31" uniqueCount="7">
  <si>
    <t>Frame</t>
  </si>
  <si>
    <t>Time</t>
  </si>
  <si>
    <t>Second</t>
  </si>
  <si>
    <t>Long axis</t>
  </si>
  <si>
    <t>Short axis</t>
  </si>
  <si>
    <t>Long axis (nm)</t>
  </si>
  <si>
    <t>Short axis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</si>
</sst>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Long Axis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'Upper layer'!$C$2:$C$7</c:f>
              <c:numCache>
                <c:formatCode>General</c:formatCode>
                <c:ptCount val="6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</c:numCache>
            </c:numRef>
          </c:xVal>
          <c:yVal>
            <c:numRef>
              <c:f>'Upper layer'!$H$2:$H$6</c:f>
              <c:numCache>
                <c:formatCode>General</c:formatCode>
                <c:ptCount val="5"/>
                <c:pt idx="0">
                  <c:v>0</c:v>
                </c:pt>
                <c:pt idx="1">
                  <c:v>461</c:v>
                </c:pt>
                <c:pt idx="2">
                  <c:v>899</c:v>
                </c:pt>
                <c:pt idx="3">
                  <c:v>1072</c:v>
                </c:pt>
                <c:pt idx="4">
                  <c:v>1589</c:v>
                </c:pt>
              </c:numCache>
            </c:numRef>
          </c:yVal>
          <c:smooth val="0"/>
        </c:ser>
        <c:ser>
          <c:idx val="1"/>
          <c:order val="1"/>
          <c:tx>
            <c:v>Short Axis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2.5032129604489095E-3"/>
                  <c:y val="-5.7242419165689395E-2"/>
                </c:manualLayout>
              </c:layout>
              <c:numFmt formatCode="General" sourceLinked="0"/>
            </c:trendlineLbl>
          </c:trendline>
          <c:xVal>
            <c:numRef>
              <c:f>'Upper layer'!$C$2:$C$7</c:f>
              <c:numCache>
                <c:formatCode>General</c:formatCode>
                <c:ptCount val="6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</c:numCache>
            </c:numRef>
          </c:xVal>
          <c:yVal>
            <c:numRef>
              <c:f>'Upper layer'!$I$2:$I$7</c:f>
              <c:numCache>
                <c:formatCode>General</c:formatCode>
                <c:ptCount val="6"/>
                <c:pt idx="0">
                  <c:v>0</c:v>
                </c:pt>
                <c:pt idx="1">
                  <c:v>125</c:v>
                </c:pt>
                <c:pt idx="2">
                  <c:v>349</c:v>
                </c:pt>
                <c:pt idx="3">
                  <c:v>498</c:v>
                </c:pt>
                <c:pt idx="4">
                  <c:v>823</c:v>
                </c:pt>
                <c:pt idx="5">
                  <c:v>827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27328"/>
        <c:axId val="127833216"/>
      </c:scatterChart>
      <c:valAx>
        <c:axId val="12782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833216"/>
        <c:crosses val="autoZero"/>
        <c:crossBetween val="midCat"/>
      </c:valAx>
      <c:valAx>
        <c:axId val="12783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7827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72124440327313E-2"/>
          <c:y val="3.5330213794874693E-2"/>
          <c:w val="0.63326385672379193"/>
          <c:h val="0.88495092051441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'Next upper layer'!$H$1</c:f>
              <c:strCache>
                <c:ptCount val="1"/>
                <c:pt idx="0">
                  <c:v>Long axis (nm)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8.2263200555812876E-2"/>
                  <c:y val="8.5220027687469876E-2"/>
                </c:manualLayout>
              </c:layout>
              <c:numFmt formatCode="General" sourceLinked="0"/>
            </c:trendlineLbl>
          </c:trendline>
          <c:xVal>
            <c:numRef>
              <c:f>'Next upper layer'!$C$2:$C$27</c:f>
              <c:numCache>
                <c:formatCode>General</c:formatCode>
                <c:ptCount val="26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  <c:pt idx="6">
                  <c:v>2555.7404326123128</c:v>
                </c:pt>
                <c:pt idx="7">
                  <c:v>2981.6971713810317</c:v>
                </c:pt>
                <c:pt idx="8">
                  <c:v>3407.6539101497506</c:v>
                </c:pt>
                <c:pt idx="9">
                  <c:v>3833.6106489184695</c:v>
                </c:pt>
                <c:pt idx="10">
                  <c:v>4259.5673876871879</c:v>
                </c:pt>
                <c:pt idx="11">
                  <c:v>4685.5241264559063</c:v>
                </c:pt>
                <c:pt idx="12">
                  <c:v>5111.4808652246247</c:v>
                </c:pt>
                <c:pt idx="13">
                  <c:v>5537.4376039933431</c:v>
                </c:pt>
                <c:pt idx="14">
                  <c:v>5963.3943427620616</c:v>
                </c:pt>
                <c:pt idx="15">
                  <c:v>6389.35108153078</c:v>
                </c:pt>
                <c:pt idx="16">
                  <c:v>6815.3078202994984</c:v>
                </c:pt>
              </c:numCache>
            </c:numRef>
          </c:xVal>
          <c:yVal>
            <c:numRef>
              <c:f>'Next upper layer'!$H$2:$H$27</c:f>
              <c:numCache>
                <c:formatCode>General</c:formatCode>
                <c:ptCount val="26"/>
                <c:pt idx="0">
                  <c:v>0</c:v>
                </c:pt>
                <c:pt idx="1">
                  <c:v>105</c:v>
                </c:pt>
                <c:pt idx="2">
                  <c:v>909</c:v>
                </c:pt>
                <c:pt idx="3">
                  <c:v>1096</c:v>
                </c:pt>
                <c:pt idx="4">
                  <c:v>1754</c:v>
                </c:pt>
                <c:pt idx="5">
                  <c:v>1933</c:v>
                </c:pt>
                <c:pt idx="6">
                  <c:v>2529</c:v>
                </c:pt>
                <c:pt idx="7">
                  <c:v>2548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'Next upper layer'!$I$1</c:f>
              <c:strCache>
                <c:ptCount val="1"/>
                <c:pt idx="0">
                  <c:v>Short axis (nm)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6.4795622973598907E-2"/>
                  <c:y val="0.15424777153452479"/>
                </c:manualLayout>
              </c:layout>
              <c:numFmt formatCode="General" sourceLinked="0"/>
            </c:trendlineLbl>
          </c:trendline>
          <c:xVal>
            <c:numRef>
              <c:f>'Next upper layer'!$C$2:$C$27</c:f>
              <c:numCache>
                <c:formatCode>General</c:formatCode>
                <c:ptCount val="26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  <c:pt idx="6">
                  <c:v>2555.7404326123128</c:v>
                </c:pt>
                <c:pt idx="7">
                  <c:v>2981.6971713810317</c:v>
                </c:pt>
                <c:pt idx="8">
                  <c:v>3407.6539101497506</c:v>
                </c:pt>
                <c:pt idx="9">
                  <c:v>3833.6106489184695</c:v>
                </c:pt>
                <c:pt idx="10">
                  <c:v>4259.5673876871879</c:v>
                </c:pt>
                <c:pt idx="11">
                  <c:v>4685.5241264559063</c:v>
                </c:pt>
                <c:pt idx="12">
                  <c:v>5111.4808652246247</c:v>
                </c:pt>
                <c:pt idx="13">
                  <c:v>5537.4376039933431</c:v>
                </c:pt>
                <c:pt idx="14">
                  <c:v>5963.3943427620616</c:v>
                </c:pt>
                <c:pt idx="15">
                  <c:v>6389.35108153078</c:v>
                </c:pt>
                <c:pt idx="16">
                  <c:v>6815.3078202994984</c:v>
                </c:pt>
              </c:numCache>
            </c:numRef>
          </c:xVal>
          <c:yVal>
            <c:numRef>
              <c:f>'Next upper layer'!$I$2:$I$27</c:f>
              <c:numCache>
                <c:formatCode>General</c:formatCode>
                <c:ptCount val="26"/>
                <c:pt idx="0">
                  <c:v>0</c:v>
                </c:pt>
                <c:pt idx="1">
                  <c:v>169</c:v>
                </c:pt>
                <c:pt idx="2">
                  <c:v>434</c:v>
                </c:pt>
                <c:pt idx="3">
                  <c:v>524</c:v>
                </c:pt>
                <c:pt idx="4">
                  <c:v>797</c:v>
                </c:pt>
                <c:pt idx="5">
                  <c:v>949</c:v>
                </c:pt>
                <c:pt idx="6">
                  <c:v>1211</c:v>
                </c:pt>
                <c:pt idx="7">
                  <c:v>1296</c:v>
                </c:pt>
                <c:pt idx="8">
                  <c:v>1686</c:v>
                </c:pt>
                <c:pt idx="9">
                  <c:v>1705</c:v>
                </c:pt>
                <c:pt idx="10">
                  <c:v>1972</c:v>
                </c:pt>
                <c:pt idx="11">
                  <c:v>2053</c:v>
                </c:pt>
                <c:pt idx="12">
                  <c:v>2416</c:v>
                </c:pt>
                <c:pt idx="13">
                  <c:v>2484</c:v>
                </c:pt>
                <c:pt idx="14">
                  <c:v>2823</c:v>
                </c:pt>
                <c:pt idx="15">
                  <c:v>2937</c:v>
                </c:pt>
                <c:pt idx="16">
                  <c:v>3349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38624"/>
        <c:axId val="128152704"/>
      </c:scatterChart>
      <c:valAx>
        <c:axId val="1281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152704"/>
        <c:crosses val="autoZero"/>
        <c:crossBetween val="midCat"/>
      </c:valAx>
      <c:valAx>
        <c:axId val="12815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8138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Long Axis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9.1736482939632547E-2"/>
                  <c:y val="-4.1046230607312698E-3"/>
                </c:manualLayout>
              </c:layout>
              <c:numFmt formatCode="General" sourceLinked="0"/>
            </c:trendlineLbl>
          </c:trendline>
          <c:xVal>
            <c:numRef>
              <c:f>'3rd upper layer'!$C$2:$C$22</c:f>
              <c:numCache>
                <c:formatCode>General</c:formatCode>
                <c:ptCount val="21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  <c:pt idx="6">
                  <c:v>2555.7404326123128</c:v>
                </c:pt>
                <c:pt idx="7">
                  <c:v>2981.6971713810317</c:v>
                </c:pt>
                <c:pt idx="8">
                  <c:v>3407.6539101497506</c:v>
                </c:pt>
                <c:pt idx="9">
                  <c:v>3833.6106489184695</c:v>
                </c:pt>
                <c:pt idx="10">
                  <c:v>4259.5673876871879</c:v>
                </c:pt>
                <c:pt idx="11">
                  <c:v>4685.5241264559063</c:v>
                </c:pt>
                <c:pt idx="12">
                  <c:v>5111.4808652246247</c:v>
                </c:pt>
                <c:pt idx="13">
                  <c:v>5537.4376039933431</c:v>
                </c:pt>
                <c:pt idx="14">
                  <c:v>5963.3943427620616</c:v>
                </c:pt>
                <c:pt idx="15">
                  <c:v>6389.35108153078</c:v>
                </c:pt>
                <c:pt idx="16">
                  <c:v>6815.3078202994984</c:v>
                </c:pt>
                <c:pt idx="17">
                  <c:v>7241.2645590682168</c:v>
                </c:pt>
                <c:pt idx="18">
                  <c:v>7667.2212978369353</c:v>
                </c:pt>
                <c:pt idx="19">
                  <c:v>8093.1780366056537</c:v>
                </c:pt>
                <c:pt idx="20">
                  <c:v>8519.1347753743721</c:v>
                </c:pt>
              </c:numCache>
            </c:numRef>
          </c:xVal>
          <c:yVal>
            <c:numRef>
              <c:f>'3rd upper layer'!$H$2:$H$22</c:f>
              <c:numCache>
                <c:formatCode>General</c:formatCode>
                <c:ptCount val="21"/>
                <c:pt idx="0">
                  <c:v>0</c:v>
                </c:pt>
                <c:pt idx="1">
                  <c:v>164</c:v>
                </c:pt>
                <c:pt idx="2">
                  <c:v>665</c:v>
                </c:pt>
                <c:pt idx="3">
                  <c:v>825</c:v>
                </c:pt>
                <c:pt idx="4">
                  <c:v>1244</c:v>
                </c:pt>
                <c:pt idx="5">
                  <c:v>1335</c:v>
                </c:pt>
                <c:pt idx="6">
                  <c:v>1983</c:v>
                </c:pt>
                <c:pt idx="7">
                  <c:v>2075</c:v>
                </c:pt>
                <c:pt idx="8">
                  <c:v>2460</c:v>
                </c:pt>
                <c:pt idx="9">
                  <c:v>2580</c:v>
                </c:pt>
                <c:pt idx="10">
                  <c:v>3167</c:v>
                </c:pt>
                <c:pt idx="11">
                  <c:v>3238</c:v>
                </c:pt>
                <c:pt idx="12">
                  <c:v>3747</c:v>
                </c:pt>
                <c:pt idx="13">
                  <c:v>3782</c:v>
                </c:pt>
                <c:pt idx="14">
                  <c:v>4210</c:v>
                </c:pt>
                <c:pt idx="15">
                  <c:v>4225</c:v>
                </c:pt>
                <c:pt idx="16">
                  <c:v>4746</c:v>
                </c:pt>
                <c:pt idx="17">
                  <c:v>4709</c:v>
                </c:pt>
                <c:pt idx="18">
                  <c:v>5207</c:v>
                </c:pt>
                <c:pt idx="19">
                  <c:v>5236</c:v>
                </c:pt>
                <c:pt idx="20">
                  <c:v>5514</c:v>
                </c:pt>
              </c:numCache>
            </c:numRef>
          </c:yVal>
          <c:smooth val="0"/>
        </c:ser>
        <c:ser>
          <c:idx val="1"/>
          <c:order val="1"/>
          <c:tx>
            <c:v>Short Axis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5.2707961504811898E-2"/>
                  <c:y val="0.16004131909253919"/>
                </c:manualLayout>
              </c:layout>
              <c:numFmt formatCode="General" sourceLinked="0"/>
            </c:trendlineLbl>
          </c:trendline>
          <c:xVal>
            <c:numRef>
              <c:f>'3rd upper layer'!$C$2:$C$22</c:f>
              <c:numCache>
                <c:formatCode>General</c:formatCode>
                <c:ptCount val="21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  <c:pt idx="6">
                  <c:v>2555.7404326123128</c:v>
                </c:pt>
                <c:pt idx="7">
                  <c:v>2981.6971713810317</c:v>
                </c:pt>
                <c:pt idx="8">
                  <c:v>3407.6539101497506</c:v>
                </c:pt>
                <c:pt idx="9">
                  <c:v>3833.6106489184695</c:v>
                </c:pt>
                <c:pt idx="10">
                  <c:v>4259.5673876871879</c:v>
                </c:pt>
                <c:pt idx="11">
                  <c:v>4685.5241264559063</c:v>
                </c:pt>
                <c:pt idx="12">
                  <c:v>5111.4808652246247</c:v>
                </c:pt>
                <c:pt idx="13">
                  <c:v>5537.4376039933431</c:v>
                </c:pt>
                <c:pt idx="14">
                  <c:v>5963.3943427620616</c:v>
                </c:pt>
                <c:pt idx="15">
                  <c:v>6389.35108153078</c:v>
                </c:pt>
                <c:pt idx="16">
                  <c:v>6815.3078202994984</c:v>
                </c:pt>
                <c:pt idx="17">
                  <c:v>7241.2645590682168</c:v>
                </c:pt>
                <c:pt idx="18">
                  <c:v>7667.2212978369353</c:v>
                </c:pt>
                <c:pt idx="19">
                  <c:v>8093.1780366056537</c:v>
                </c:pt>
                <c:pt idx="20">
                  <c:v>8519.1347753743721</c:v>
                </c:pt>
              </c:numCache>
            </c:numRef>
          </c:xVal>
          <c:yVal>
            <c:numRef>
              <c:f>'3rd upper layer'!$I$2:$I$22</c:f>
              <c:numCache>
                <c:formatCode>General</c:formatCode>
                <c:ptCount val="21"/>
                <c:pt idx="0">
                  <c:v>0</c:v>
                </c:pt>
                <c:pt idx="1">
                  <c:v>195</c:v>
                </c:pt>
                <c:pt idx="2">
                  <c:v>358</c:v>
                </c:pt>
                <c:pt idx="3">
                  <c:v>476</c:v>
                </c:pt>
                <c:pt idx="4">
                  <c:v>799</c:v>
                </c:pt>
                <c:pt idx="5">
                  <c:v>807</c:v>
                </c:pt>
                <c:pt idx="6">
                  <c:v>1212</c:v>
                </c:pt>
                <c:pt idx="7">
                  <c:v>1231</c:v>
                </c:pt>
                <c:pt idx="8">
                  <c:v>1497</c:v>
                </c:pt>
                <c:pt idx="9">
                  <c:v>1621.0000000000002</c:v>
                </c:pt>
                <c:pt idx="10">
                  <c:v>1756</c:v>
                </c:pt>
                <c:pt idx="11">
                  <c:v>1830</c:v>
                </c:pt>
                <c:pt idx="12">
                  <c:v>2132</c:v>
                </c:pt>
                <c:pt idx="13">
                  <c:v>2179</c:v>
                </c:pt>
                <c:pt idx="14">
                  <c:v>2411</c:v>
                </c:pt>
                <c:pt idx="15">
                  <c:v>2417</c:v>
                </c:pt>
                <c:pt idx="16">
                  <c:v>2662</c:v>
                </c:pt>
                <c:pt idx="17">
                  <c:v>2716</c:v>
                </c:pt>
                <c:pt idx="18">
                  <c:v>3054</c:v>
                </c:pt>
                <c:pt idx="19">
                  <c:v>3068</c:v>
                </c:pt>
                <c:pt idx="20">
                  <c:v>3259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38016"/>
        <c:axId val="128039552"/>
      </c:scatterChart>
      <c:valAx>
        <c:axId val="1280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039552"/>
        <c:crosses val="autoZero"/>
        <c:crossBetween val="midCat"/>
      </c:valAx>
      <c:valAx>
        <c:axId val="128039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8038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08104590374515E-2"/>
          <c:y val="2.0547204326731884E-2"/>
          <c:w val="0.5892099694434747"/>
          <c:h val="0.878268777008934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'Lower layer'!$H$1</c:f>
              <c:strCache>
                <c:ptCount val="1"/>
                <c:pt idx="0">
                  <c:v>Long axis (nm)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9.6538967111869725E-2"/>
                  <c:y val="8.0561520719001078E-2"/>
                </c:manualLayout>
              </c:layout>
              <c:numFmt formatCode="General" sourceLinked="0"/>
            </c:trendlineLbl>
          </c:trendline>
          <c:xVal>
            <c:numRef>
              <c:f>'Lower layer'!$C$2:$C$27</c:f>
              <c:numCache>
                <c:formatCode>General</c:formatCode>
                <c:ptCount val="26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  <c:pt idx="6">
                  <c:v>2555.7404326123128</c:v>
                </c:pt>
                <c:pt idx="7">
                  <c:v>2981.6971713810317</c:v>
                </c:pt>
                <c:pt idx="8">
                  <c:v>3407.6539101497506</c:v>
                </c:pt>
                <c:pt idx="9">
                  <c:v>3833.6106489184695</c:v>
                </c:pt>
                <c:pt idx="10">
                  <c:v>4259.5673876871879</c:v>
                </c:pt>
                <c:pt idx="11">
                  <c:v>4685.5241264559063</c:v>
                </c:pt>
                <c:pt idx="12">
                  <c:v>5111.4808652246247</c:v>
                </c:pt>
                <c:pt idx="13">
                  <c:v>5537.4376039933431</c:v>
                </c:pt>
                <c:pt idx="14">
                  <c:v>5963.3943427620616</c:v>
                </c:pt>
              </c:numCache>
            </c:numRef>
          </c:xVal>
          <c:yVal>
            <c:numRef>
              <c:f>'Lower layer'!$H$2:$H$27</c:f>
              <c:numCache>
                <c:formatCode>General</c:formatCode>
                <c:ptCount val="26"/>
                <c:pt idx="0">
                  <c:v>0</c:v>
                </c:pt>
                <c:pt idx="1">
                  <c:v>254</c:v>
                </c:pt>
                <c:pt idx="2">
                  <c:v>660</c:v>
                </c:pt>
                <c:pt idx="3">
                  <c:v>912</c:v>
                </c:pt>
                <c:pt idx="4">
                  <c:v>1672</c:v>
                </c:pt>
                <c:pt idx="5">
                  <c:v>1837</c:v>
                </c:pt>
                <c:pt idx="6">
                  <c:v>2429</c:v>
                </c:pt>
                <c:pt idx="7">
                  <c:v>2723</c:v>
                </c:pt>
                <c:pt idx="8">
                  <c:v>3339</c:v>
                </c:pt>
                <c:pt idx="9">
                  <c:v>3581</c:v>
                </c:pt>
                <c:pt idx="10">
                  <c:v>4179</c:v>
                </c:pt>
                <c:pt idx="11">
                  <c:v>4322</c:v>
                </c:pt>
                <c:pt idx="12">
                  <c:v>4995</c:v>
                </c:pt>
                <c:pt idx="13">
                  <c:v>5166</c:v>
                </c:pt>
                <c:pt idx="14">
                  <c:v>5972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'Lower layer'!$I$1</c:f>
              <c:strCache>
                <c:ptCount val="1"/>
                <c:pt idx="0">
                  <c:v>Short axis (nm)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1.3342470122269206E-2"/>
                  <c:y val="-8.7180466078103869E-2"/>
                </c:manualLayout>
              </c:layout>
              <c:numFmt formatCode="General" sourceLinked="0"/>
            </c:trendlineLbl>
          </c:trendline>
          <c:xVal>
            <c:numRef>
              <c:f>'Lower layer'!$C$2:$C$27</c:f>
              <c:numCache>
                <c:formatCode>General</c:formatCode>
                <c:ptCount val="26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  <c:pt idx="6">
                  <c:v>2555.7404326123128</c:v>
                </c:pt>
                <c:pt idx="7">
                  <c:v>2981.6971713810317</c:v>
                </c:pt>
                <c:pt idx="8">
                  <c:v>3407.6539101497506</c:v>
                </c:pt>
                <c:pt idx="9">
                  <c:v>3833.6106489184695</c:v>
                </c:pt>
                <c:pt idx="10">
                  <c:v>4259.5673876871879</c:v>
                </c:pt>
                <c:pt idx="11">
                  <c:v>4685.5241264559063</c:v>
                </c:pt>
                <c:pt idx="12">
                  <c:v>5111.4808652246247</c:v>
                </c:pt>
                <c:pt idx="13">
                  <c:v>5537.4376039933431</c:v>
                </c:pt>
                <c:pt idx="14">
                  <c:v>5963.3943427620616</c:v>
                </c:pt>
              </c:numCache>
            </c:numRef>
          </c:xVal>
          <c:yVal>
            <c:numRef>
              <c:f>'Lower layer'!$I$2:$I$27</c:f>
              <c:numCache>
                <c:formatCode>General</c:formatCode>
                <c:ptCount val="26"/>
                <c:pt idx="0">
                  <c:v>0</c:v>
                </c:pt>
                <c:pt idx="1">
                  <c:v>74</c:v>
                </c:pt>
                <c:pt idx="2">
                  <c:v>277</c:v>
                </c:pt>
                <c:pt idx="3">
                  <c:v>376</c:v>
                </c:pt>
                <c:pt idx="4">
                  <c:v>565</c:v>
                </c:pt>
                <c:pt idx="5">
                  <c:v>726</c:v>
                </c:pt>
                <c:pt idx="6">
                  <c:v>977</c:v>
                </c:pt>
                <c:pt idx="7">
                  <c:v>1115</c:v>
                </c:pt>
                <c:pt idx="8">
                  <c:v>1253</c:v>
                </c:pt>
                <c:pt idx="9">
                  <c:v>1368</c:v>
                </c:pt>
                <c:pt idx="10">
                  <c:v>1518</c:v>
                </c:pt>
                <c:pt idx="11">
                  <c:v>1709</c:v>
                </c:pt>
                <c:pt idx="12">
                  <c:v>1913</c:v>
                </c:pt>
                <c:pt idx="13">
                  <c:v>1976</c:v>
                </c:pt>
                <c:pt idx="14">
                  <c:v>2147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77184"/>
        <c:axId val="128091264"/>
      </c:scatterChart>
      <c:valAx>
        <c:axId val="12807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091264"/>
        <c:crosses val="autoZero"/>
        <c:crossBetween val="midCat"/>
      </c:valAx>
      <c:valAx>
        <c:axId val="128091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80771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Long Axis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116257217847769"/>
                  <c:y val="4.1550014581510659E-3"/>
                </c:manualLayout>
              </c:layout>
              <c:numFmt formatCode="General" sourceLinked="0"/>
            </c:trendlineLbl>
          </c:trendline>
          <c:xVal>
            <c:numRef>
              <c:f>'Next lower layer'!$C$2:$C$24</c:f>
              <c:numCache>
                <c:formatCode>General</c:formatCode>
                <c:ptCount val="23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  <c:pt idx="6">
                  <c:v>2555.7404326123128</c:v>
                </c:pt>
                <c:pt idx="7">
                  <c:v>2981.6971713810317</c:v>
                </c:pt>
                <c:pt idx="8">
                  <c:v>3407.6539101497506</c:v>
                </c:pt>
                <c:pt idx="9">
                  <c:v>3833.6106489184695</c:v>
                </c:pt>
                <c:pt idx="10">
                  <c:v>4259.5673876871879</c:v>
                </c:pt>
                <c:pt idx="11">
                  <c:v>4685.5241264559063</c:v>
                </c:pt>
                <c:pt idx="12">
                  <c:v>5111.4808652246247</c:v>
                </c:pt>
                <c:pt idx="13">
                  <c:v>5537.4376039933431</c:v>
                </c:pt>
                <c:pt idx="14">
                  <c:v>5963.3943427620616</c:v>
                </c:pt>
                <c:pt idx="15">
                  <c:v>6389.35108153078</c:v>
                </c:pt>
                <c:pt idx="16">
                  <c:v>6815.3078202994984</c:v>
                </c:pt>
                <c:pt idx="17">
                  <c:v>7241.2645590682168</c:v>
                </c:pt>
                <c:pt idx="18">
                  <c:v>7667.2212978369353</c:v>
                </c:pt>
                <c:pt idx="19">
                  <c:v>8093.1780366056537</c:v>
                </c:pt>
                <c:pt idx="20">
                  <c:v>8519.1347753743721</c:v>
                </c:pt>
                <c:pt idx="21">
                  <c:v>8945.0915141430905</c:v>
                </c:pt>
                <c:pt idx="22">
                  <c:v>9371.048252911809</c:v>
                </c:pt>
              </c:numCache>
            </c:numRef>
          </c:xVal>
          <c:yVal>
            <c:numRef>
              <c:f>'Next lower layer'!$H$2:$H$24</c:f>
              <c:numCache>
                <c:formatCode>General</c:formatCode>
                <c:ptCount val="23"/>
                <c:pt idx="0">
                  <c:v>0</c:v>
                </c:pt>
                <c:pt idx="1">
                  <c:v>664</c:v>
                </c:pt>
                <c:pt idx="2">
                  <c:v>829</c:v>
                </c:pt>
                <c:pt idx="3">
                  <c:v>1432</c:v>
                </c:pt>
                <c:pt idx="4">
                  <c:v>1586</c:v>
                </c:pt>
                <c:pt idx="5">
                  <c:v>2231</c:v>
                </c:pt>
                <c:pt idx="6">
                  <c:v>2341</c:v>
                </c:pt>
                <c:pt idx="7">
                  <c:v>3007</c:v>
                </c:pt>
                <c:pt idx="8">
                  <c:v>3071</c:v>
                </c:pt>
                <c:pt idx="9">
                  <c:v>3739</c:v>
                </c:pt>
                <c:pt idx="10">
                  <c:v>3847</c:v>
                </c:pt>
                <c:pt idx="11">
                  <c:v>4479</c:v>
                </c:pt>
                <c:pt idx="12">
                  <c:v>4501</c:v>
                </c:pt>
                <c:pt idx="13">
                  <c:v>5189</c:v>
                </c:pt>
                <c:pt idx="14">
                  <c:v>5254</c:v>
                </c:pt>
                <c:pt idx="15">
                  <c:v>5755</c:v>
                </c:pt>
                <c:pt idx="16">
                  <c:v>5790</c:v>
                </c:pt>
                <c:pt idx="17">
                  <c:v>6462</c:v>
                </c:pt>
                <c:pt idx="18">
                  <c:v>6508</c:v>
                </c:pt>
                <c:pt idx="19">
                  <c:v>7092</c:v>
                </c:pt>
                <c:pt idx="20">
                  <c:v>7125</c:v>
                </c:pt>
                <c:pt idx="21">
                  <c:v>7697</c:v>
                </c:pt>
                <c:pt idx="22">
                  <c:v>7776</c:v>
                </c:pt>
              </c:numCache>
            </c:numRef>
          </c:yVal>
          <c:smooth val="0"/>
        </c:ser>
        <c:ser>
          <c:idx val="1"/>
          <c:order val="1"/>
          <c:tx>
            <c:v>Short Axis</c:v>
          </c:tx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3.3923447069116375E-2"/>
                  <c:y val="-7.7243000874890638E-2"/>
                </c:manualLayout>
              </c:layout>
              <c:numFmt formatCode="General" sourceLinked="0"/>
            </c:trendlineLbl>
          </c:trendline>
          <c:xVal>
            <c:numRef>
              <c:f>'Next lower layer'!$C$2:$C$24</c:f>
              <c:numCache>
                <c:formatCode>General</c:formatCode>
                <c:ptCount val="23"/>
                <c:pt idx="0">
                  <c:v>0</c:v>
                </c:pt>
                <c:pt idx="1">
                  <c:v>425.95673876871882</c:v>
                </c:pt>
                <c:pt idx="2">
                  <c:v>851.91347753743764</c:v>
                </c:pt>
                <c:pt idx="3">
                  <c:v>1277.8702163061564</c:v>
                </c:pt>
                <c:pt idx="4">
                  <c:v>1703.8269550748753</c:v>
                </c:pt>
                <c:pt idx="5">
                  <c:v>2129.7836938435939</c:v>
                </c:pt>
                <c:pt idx="6">
                  <c:v>2555.7404326123128</c:v>
                </c:pt>
                <c:pt idx="7">
                  <c:v>2981.6971713810317</c:v>
                </c:pt>
                <c:pt idx="8">
                  <c:v>3407.6539101497506</c:v>
                </c:pt>
                <c:pt idx="9">
                  <c:v>3833.6106489184695</c:v>
                </c:pt>
                <c:pt idx="10">
                  <c:v>4259.5673876871879</c:v>
                </c:pt>
                <c:pt idx="11">
                  <c:v>4685.5241264559063</c:v>
                </c:pt>
                <c:pt idx="12">
                  <c:v>5111.4808652246247</c:v>
                </c:pt>
                <c:pt idx="13">
                  <c:v>5537.4376039933431</c:v>
                </c:pt>
                <c:pt idx="14">
                  <c:v>5963.3943427620616</c:v>
                </c:pt>
                <c:pt idx="15">
                  <c:v>6389.35108153078</c:v>
                </c:pt>
                <c:pt idx="16">
                  <c:v>6815.3078202994984</c:v>
                </c:pt>
                <c:pt idx="17">
                  <c:v>7241.2645590682168</c:v>
                </c:pt>
                <c:pt idx="18">
                  <c:v>7667.2212978369353</c:v>
                </c:pt>
                <c:pt idx="19">
                  <c:v>8093.1780366056537</c:v>
                </c:pt>
                <c:pt idx="20">
                  <c:v>8519.1347753743721</c:v>
                </c:pt>
                <c:pt idx="21">
                  <c:v>8945.0915141430905</c:v>
                </c:pt>
                <c:pt idx="22">
                  <c:v>9371.048252911809</c:v>
                </c:pt>
              </c:numCache>
            </c:numRef>
          </c:xVal>
          <c:yVal>
            <c:numRef>
              <c:f>'Next lower layer'!$I$2:$I$24</c:f>
              <c:numCache>
                <c:formatCode>General</c:formatCode>
                <c:ptCount val="23"/>
                <c:pt idx="0">
                  <c:v>0</c:v>
                </c:pt>
                <c:pt idx="1">
                  <c:v>203</c:v>
                </c:pt>
                <c:pt idx="2">
                  <c:v>274</c:v>
                </c:pt>
                <c:pt idx="3">
                  <c:v>476</c:v>
                </c:pt>
                <c:pt idx="4">
                  <c:v>598</c:v>
                </c:pt>
                <c:pt idx="5">
                  <c:v>902</c:v>
                </c:pt>
                <c:pt idx="6">
                  <c:v>1089</c:v>
                </c:pt>
                <c:pt idx="7">
                  <c:v>1265</c:v>
                </c:pt>
                <c:pt idx="8">
                  <c:v>1329</c:v>
                </c:pt>
                <c:pt idx="9">
                  <c:v>1528</c:v>
                </c:pt>
                <c:pt idx="10">
                  <c:v>1603</c:v>
                </c:pt>
                <c:pt idx="11">
                  <c:v>1853</c:v>
                </c:pt>
                <c:pt idx="12">
                  <c:v>1881</c:v>
                </c:pt>
                <c:pt idx="13">
                  <c:v>2167</c:v>
                </c:pt>
                <c:pt idx="14">
                  <c:v>2291</c:v>
                </c:pt>
                <c:pt idx="15">
                  <c:v>2506</c:v>
                </c:pt>
                <c:pt idx="16">
                  <c:v>2542</c:v>
                </c:pt>
                <c:pt idx="17">
                  <c:v>2805</c:v>
                </c:pt>
                <c:pt idx="18">
                  <c:v>2880</c:v>
                </c:pt>
                <c:pt idx="19">
                  <c:v>3019</c:v>
                </c:pt>
                <c:pt idx="20">
                  <c:v>3141</c:v>
                </c:pt>
                <c:pt idx="21">
                  <c:v>3282</c:v>
                </c:pt>
                <c:pt idx="22">
                  <c:v>3369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235776"/>
        <c:axId val="128241664"/>
      </c:scatterChart>
      <c:valAx>
        <c:axId val="1282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241664"/>
        <c:crosses val="autoZero"/>
        <c:crossBetween val="midCat"/>
      </c:valAx>
      <c:valAx>
        <c:axId val="128241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8235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12</xdr:row>
      <xdr:rowOff>95249</xdr:rowOff>
    </xdr:from>
    <xdr:to>
      <xdr:col>10</xdr:col>
      <xdr:colOff>266700</xdr:colOff>
      <xdr:row>33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19</xdr:row>
      <xdr:rowOff>114299</xdr:rowOff>
    </xdr:from>
    <xdr:to>
      <xdr:col>9</xdr:col>
      <xdr:colOff>161924</xdr:colOff>
      <xdr:row>40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23</xdr:row>
      <xdr:rowOff>95250</xdr:rowOff>
    </xdr:from>
    <xdr:to>
      <xdr:col>9</xdr:col>
      <xdr:colOff>590550</xdr:colOff>
      <xdr:row>43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18</xdr:row>
      <xdr:rowOff>47625</xdr:rowOff>
    </xdr:from>
    <xdr:to>
      <xdr:col>10</xdr:col>
      <xdr:colOff>438150</xdr:colOff>
      <xdr:row>38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24</xdr:row>
      <xdr:rowOff>152400</xdr:rowOff>
    </xdr:from>
    <xdr:to>
      <xdr:col>9</xdr:col>
      <xdr:colOff>95249</xdr:colOff>
      <xdr:row>44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O28" sqref="O28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H1" t="s">
        <v>5</v>
      </c>
      <c r="I1" t="s">
        <v>6</v>
      </c>
    </row>
    <row r="2" spans="1:9" x14ac:dyDescent="0.25">
      <c r="A2">
        <v>0</v>
      </c>
      <c r="C2">
        <v>0</v>
      </c>
      <c r="E2">
        <v>3.5070000000000001</v>
      </c>
      <c r="F2">
        <v>2.1680000000000001</v>
      </c>
      <c r="H2">
        <f>E2*1000-3507</f>
        <v>0</v>
      </c>
      <c r="I2">
        <f>F2*1000-2168</f>
        <v>0</v>
      </c>
    </row>
    <row r="3" spans="1:9" x14ac:dyDescent="0.25">
      <c r="A3">
        <f xml:space="preserve"> A2+1</f>
        <v>1</v>
      </c>
      <c r="C3">
        <f>C2+256/0.601</f>
        <v>425.95673876871882</v>
      </c>
      <c r="E3">
        <v>3.968</v>
      </c>
      <c r="F3">
        <v>2.2930000000000001</v>
      </c>
      <c r="H3">
        <f t="shared" ref="H3:H6" si="0">E3*1000-3507</f>
        <v>461</v>
      </c>
      <c r="I3">
        <f t="shared" ref="I3:I7" si="1">F3*1000-2168</f>
        <v>125</v>
      </c>
    </row>
    <row r="4" spans="1:9" x14ac:dyDescent="0.25">
      <c r="A4">
        <f t="shared" ref="A4:A11" si="2" xml:space="preserve"> A3+1</f>
        <v>2</v>
      </c>
      <c r="C4">
        <f t="shared" ref="C4:C11" si="3">C3+256/0.601</f>
        <v>851.91347753743764</v>
      </c>
      <c r="E4">
        <v>4.4059999999999997</v>
      </c>
      <c r="F4">
        <v>2.5169999999999999</v>
      </c>
      <c r="H4">
        <f t="shared" si="0"/>
        <v>899</v>
      </c>
      <c r="I4">
        <f t="shared" si="1"/>
        <v>349</v>
      </c>
    </row>
    <row r="5" spans="1:9" x14ac:dyDescent="0.25">
      <c r="A5">
        <f t="shared" si="2"/>
        <v>3</v>
      </c>
      <c r="C5">
        <f t="shared" si="3"/>
        <v>1277.8702163061564</v>
      </c>
      <c r="E5">
        <v>4.5789999999999997</v>
      </c>
      <c r="F5">
        <v>2.6659999999999999</v>
      </c>
      <c r="H5">
        <f t="shared" si="0"/>
        <v>1072</v>
      </c>
      <c r="I5">
        <f t="shared" si="1"/>
        <v>498</v>
      </c>
    </row>
    <row r="6" spans="1:9" x14ac:dyDescent="0.25">
      <c r="A6">
        <f t="shared" si="2"/>
        <v>4</v>
      </c>
      <c r="C6">
        <f t="shared" si="3"/>
        <v>1703.8269550748753</v>
      </c>
      <c r="E6">
        <v>5.0960000000000001</v>
      </c>
      <c r="F6">
        <v>2.9910000000000001</v>
      </c>
      <c r="H6">
        <f t="shared" si="0"/>
        <v>1589</v>
      </c>
      <c r="I6">
        <f t="shared" si="1"/>
        <v>823</v>
      </c>
    </row>
    <row r="7" spans="1:9" x14ac:dyDescent="0.25">
      <c r="A7">
        <f t="shared" si="2"/>
        <v>5</v>
      </c>
      <c r="C7">
        <f t="shared" si="3"/>
        <v>2129.7836938435939</v>
      </c>
      <c r="F7">
        <v>2.9950000000000001</v>
      </c>
      <c r="I7">
        <f t="shared" si="1"/>
        <v>827</v>
      </c>
    </row>
    <row r="8" spans="1:9" x14ac:dyDescent="0.25">
      <c r="A8">
        <f t="shared" si="2"/>
        <v>6</v>
      </c>
      <c r="C8">
        <f t="shared" si="3"/>
        <v>2555.7404326123128</v>
      </c>
    </row>
    <row r="9" spans="1:9" x14ac:dyDescent="0.25">
      <c r="A9">
        <f t="shared" si="2"/>
        <v>7</v>
      </c>
      <c r="C9">
        <f t="shared" si="3"/>
        <v>2981.6971713810317</v>
      </c>
    </row>
    <row r="10" spans="1:9" x14ac:dyDescent="0.25">
      <c r="A10">
        <f t="shared" si="2"/>
        <v>8</v>
      </c>
      <c r="C10">
        <f t="shared" si="3"/>
        <v>3407.6539101497506</v>
      </c>
    </row>
    <row r="11" spans="1:9" x14ac:dyDescent="0.25">
      <c r="A11">
        <f t="shared" si="2"/>
        <v>9</v>
      </c>
      <c r="C11">
        <f t="shared" si="3"/>
        <v>3833.6106489184695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16" workbookViewId="0">
      <selection activeCell="H1" sqref="H1:I18"/>
    </sheetView>
  </sheetViews>
  <sheetFormatPr defaultRowHeight="15" x14ac:dyDescent="0.25"/>
  <sheetData>
    <row r="1" spans="1:9" x14ac:dyDescent="0.25">
      <c r="A1" t="s">
        <v>0</v>
      </c>
      <c r="C1" t="s">
        <v>2</v>
      </c>
      <c r="E1" t="s">
        <v>3</v>
      </c>
      <c r="F1" t="s">
        <v>4</v>
      </c>
      <c r="H1" t="s">
        <v>5</v>
      </c>
      <c r="I1" t="s">
        <v>6</v>
      </c>
    </row>
    <row r="2" spans="1:9" x14ac:dyDescent="0.25">
      <c r="A2">
        <v>20</v>
      </c>
      <c r="C2">
        <v>0</v>
      </c>
      <c r="E2">
        <v>1.08</v>
      </c>
      <c r="F2">
        <v>0.77200000000000002</v>
      </c>
      <c r="H2">
        <f>E2*1000-1080</f>
        <v>0</v>
      </c>
      <c r="I2">
        <f>F2*1000-772</f>
        <v>0</v>
      </c>
    </row>
    <row r="3" spans="1:9" x14ac:dyDescent="0.25">
      <c r="A3">
        <f xml:space="preserve"> A2+1</f>
        <v>21</v>
      </c>
      <c r="C3">
        <f>C2+256/0.601</f>
        <v>425.95673876871882</v>
      </c>
      <c r="E3">
        <v>1.1850000000000001</v>
      </c>
      <c r="F3">
        <v>0.94099999999999995</v>
      </c>
      <c r="H3">
        <f t="shared" ref="H3:H9" si="0">E3*1000-1080</f>
        <v>105</v>
      </c>
      <c r="I3">
        <f t="shared" ref="I3:I18" si="1">F3*1000-772</f>
        <v>169</v>
      </c>
    </row>
    <row r="4" spans="1:9" x14ac:dyDescent="0.25">
      <c r="A4">
        <f t="shared" ref="A4:A18" si="2" xml:space="preserve"> A3+1</f>
        <v>22</v>
      </c>
      <c r="C4">
        <f t="shared" ref="C4:C18" si="3">C3+256/0.601</f>
        <v>851.91347753743764</v>
      </c>
      <c r="E4">
        <v>1.9890000000000001</v>
      </c>
      <c r="F4">
        <v>1.206</v>
      </c>
      <c r="H4">
        <f t="shared" si="0"/>
        <v>909</v>
      </c>
      <c r="I4">
        <f t="shared" si="1"/>
        <v>434</v>
      </c>
    </row>
    <row r="5" spans="1:9" x14ac:dyDescent="0.25">
      <c r="A5">
        <f t="shared" si="2"/>
        <v>23</v>
      </c>
      <c r="C5">
        <f t="shared" si="3"/>
        <v>1277.8702163061564</v>
      </c>
      <c r="E5">
        <v>2.1760000000000002</v>
      </c>
      <c r="F5">
        <v>1.296</v>
      </c>
      <c r="H5">
        <f t="shared" si="0"/>
        <v>1096</v>
      </c>
      <c r="I5">
        <f t="shared" si="1"/>
        <v>524</v>
      </c>
    </row>
    <row r="6" spans="1:9" x14ac:dyDescent="0.25">
      <c r="A6">
        <f t="shared" si="2"/>
        <v>24</v>
      </c>
      <c r="C6">
        <f t="shared" si="3"/>
        <v>1703.8269550748753</v>
      </c>
      <c r="E6">
        <v>2.8340000000000001</v>
      </c>
      <c r="F6">
        <v>1.569</v>
      </c>
      <c r="H6">
        <f t="shared" si="0"/>
        <v>1754</v>
      </c>
      <c r="I6">
        <f t="shared" si="1"/>
        <v>797</v>
      </c>
    </row>
    <row r="7" spans="1:9" x14ac:dyDescent="0.25">
      <c r="A7">
        <f t="shared" si="2"/>
        <v>25</v>
      </c>
      <c r="C7">
        <f t="shared" si="3"/>
        <v>2129.7836938435939</v>
      </c>
      <c r="E7">
        <v>3.0129999999999999</v>
      </c>
      <c r="F7">
        <v>1.7210000000000001</v>
      </c>
      <c r="H7">
        <f t="shared" si="0"/>
        <v>1933</v>
      </c>
      <c r="I7">
        <f t="shared" si="1"/>
        <v>949</v>
      </c>
    </row>
    <row r="8" spans="1:9" x14ac:dyDescent="0.25">
      <c r="A8">
        <f t="shared" si="2"/>
        <v>26</v>
      </c>
      <c r="C8">
        <f t="shared" si="3"/>
        <v>2555.7404326123128</v>
      </c>
      <c r="E8">
        <v>3.609</v>
      </c>
      <c r="F8">
        <v>1.9830000000000001</v>
      </c>
      <c r="H8">
        <f t="shared" si="0"/>
        <v>2529</v>
      </c>
      <c r="I8">
        <f t="shared" si="1"/>
        <v>1211</v>
      </c>
    </row>
    <row r="9" spans="1:9" x14ac:dyDescent="0.25">
      <c r="A9">
        <f t="shared" si="2"/>
        <v>27</v>
      </c>
      <c r="C9">
        <f t="shared" si="3"/>
        <v>2981.6971713810317</v>
      </c>
      <c r="E9">
        <v>3.6280000000000001</v>
      </c>
      <c r="F9">
        <v>2.0680000000000001</v>
      </c>
      <c r="H9">
        <f t="shared" si="0"/>
        <v>2548</v>
      </c>
      <c r="I9">
        <f t="shared" si="1"/>
        <v>1296</v>
      </c>
    </row>
    <row r="10" spans="1:9" x14ac:dyDescent="0.25">
      <c r="A10">
        <f t="shared" si="2"/>
        <v>28</v>
      </c>
      <c r="C10">
        <f t="shared" si="3"/>
        <v>3407.6539101497506</v>
      </c>
      <c r="F10">
        <v>2.4580000000000002</v>
      </c>
      <c r="I10">
        <f t="shared" si="1"/>
        <v>1686</v>
      </c>
    </row>
    <row r="11" spans="1:9" x14ac:dyDescent="0.25">
      <c r="A11">
        <f t="shared" si="2"/>
        <v>29</v>
      </c>
      <c r="C11">
        <f t="shared" si="3"/>
        <v>3833.6106489184695</v>
      </c>
      <c r="F11">
        <v>2.4769999999999999</v>
      </c>
      <c r="I11">
        <f t="shared" si="1"/>
        <v>1705</v>
      </c>
    </row>
    <row r="12" spans="1:9" x14ac:dyDescent="0.25">
      <c r="A12">
        <f t="shared" si="2"/>
        <v>30</v>
      </c>
      <c r="C12">
        <f t="shared" si="3"/>
        <v>4259.5673876871879</v>
      </c>
      <c r="F12">
        <v>2.7440000000000002</v>
      </c>
      <c r="I12">
        <f t="shared" si="1"/>
        <v>1972</v>
      </c>
    </row>
    <row r="13" spans="1:9" x14ac:dyDescent="0.25">
      <c r="A13">
        <f t="shared" si="2"/>
        <v>31</v>
      </c>
      <c r="C13">
        <f t="shared" si="3"/>
        <v>4685.5241264559063</v>
      </c>
      <c r="F13">
        <v>2.8250000000000002</v>
      </c>
      <c r="I13">
        <f t="shared" si="1"/>
        <v>2053</v>
      </c>
    </row>
    <row r="14" spans="1:9" x14ac:dyDescent="0.25">
      <c r="A14">
        <f t="shared" si="2"/>
        <v>32</v>
      </c>
      <c r="C14">
        <f t="shared" si="3"/>
        <v>5111.4808652246247</v>
      </c>
      <c r="F14">
        <v>3.1880000000000002</v>
      </c>
      <c r="I14">
        <f t="shared" si="1"/>
        <v>2416</v>
      </c>
    </row>
    <row r="15" spans="1:9" x14ac:dyDescent="0.25">
      <c r="A15">
        <f t="shared" si="2"/>
        <v>33</v>
      </c>
      <c r="C15">
        <f t="shared" si="3"/>
        <v>5537.4376039933431</v>
      </c>
      <c r="F15">
        <v>3.2559999999999998</v>
      </c>
      <c r="I15">
        <f t="shared" si="1"/>
        <v>2484</v>
      </c>
    </row>
    <row r="16" spans="1:9" x14ac:dyDescent="0.25">
      <c r="A16">
        <f t="shared" si="2"/>
        <v>34</v>
      </c>
      <c r="C16">
        <f t="shared" si="3"/>
        <v>5963.3943427620616</v>
      </c>
      <c r="F16">
        <v>3.5950000000000002</v>
      </c>
      <c r="I16">
        <f t="shared" si="1"/>
        <v>2823</v>
      </c>
    </row>
    <row r="17" spans="1:9" x14ac:dyDescent="0.25">
      <c r="A17">
        <f t="shared" si="2"/>
        <v>35</v>
      </c>
      <c r="C17">
        <f t="shared" si="3"/>
        <v>6389.35108153078</v>
      </c>
      <c r="F17">
        <v>3.7090000000000001</v>
      </c>
      <c r="I17">
        <f t="shared" si="1"/>
        <v>2937</v>
      </c>
    </row>
    <row r="18" spans="1:9" x14ac:dyDescent="0.25">
      <c r="A18">
        <f t="shared" si="2"/>
        <v>36</v>
      </c>
      <c r="C18">
        <f t="shared" si="3"/>
        <v>6815.3078202994984</v>
      </c>
      <c r="F18">
        <v>4.1210000000000004</v>
      </c>
      <c r="I18">
        <f t="shared" si="1"/>
        <v>3349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9" workbookViewId="0">
      <selection activeCell="O29" sqref="O29"/>
    </sheetView>
  </sheetViews>
  <sheetFormatPr defaultRowHeight="15" x14ac:dyDescent="0.25"/>
  <sheetData>
    <row r="1" spans="1:9" x14ac:dyDescent="0.25">
      <c r="A1" t="s">
        <v>0</v>
      </c>
      <c r="C1" t="s">
        <v>2</v>
      </c>
      <c r="E1" t="s">
        <v>3</v>
      </c>
      <c r="F1" t="s">
        <v>4</v>
      </c>
      <c r="H1" t="s">
        <v>5</v>
      </c>
      <c r="I1" t="s">
        <v>6</v>
      </c>
    </row>
    <row r="2" spans="1:9" x14ac:dyDescent="0.25">
      <c r="A2">
        <v>48</v>
      </c>
      <c r="C2">
        <v>0</v>
      </c>
      <c r="E2">
        <v>0.57999999999999996</v>
      </c>
      <c r="F2">
        <v>0.41</v>
      </c>
      <c r="H2">
        <f>E2*1000-580</f>
        <v>0</v>
      </c>
      <c r="I2">
        <f>F2*1000-410</f>
        <v>0</v>
      </c>
    </row>
    <row r="3" spans="1:9" x14ac:dyDescent="0.25">
      <c r="A3">
        <f xml:space="preserve"> A2+1</f>
        <v>49</v>
      </c>
      <c r="C3">
        <f>C2+256/0.601</f>
        <v>425.95673876871882</v>
      </c>
      <c r="E3">
        <v>0.74399999999999999</v>
      </c>
      <c r="F3">
        <v>0.60499999999999998</v>
      </c>
      <c r="H3">
        <f t="shared" ref="H3:H22" si="0">E3*1000-580</f>
        <v>164</v>
      </c>
      <c r="I3">
        <f t="shared" ref="I3:I22" si="1">F3*1000-410</f>
        <v>195</v>
      </c>
    </row>
    <row r="4" spans="1:9" x14ac:dyDescent="0.25">
      <c r="A4">
        <f t="shared" ref="A4:A22" si="2" xml:space="preserve"> A3+1</f>
        <v>50</v>
      </c>
      <c r="C4">
        <f t="shared" ref="C4:C17" si="3">C3+256/0.601</f>
        <v>851.91347753743764</v>
      </c>
      <c r="E4">
        <v>1.2450000000000001</v>
      </c>
      <c r="F4">
        <v>0.76800000000000002</v>
      </c>
      <c r="H4">
        <f t="shared" si="0"/>
        <v>665</v>
      </c>
      <c r="I4">
        <f t="shared" si="1"/>
        <v>358</v>
      </c>
    </row>
    <row r="5" spans="1:9" x14ac:dyDescent="0.25">
      <c r="A5">
        <f t="shared" si="2"/>
        <v>51</v>
      </c>
      <c r="C5">
        <f t="shared" si="3"/>
        <v>1277.8702163061564</v>
      </c>
      <c r="E5">
        <v>1.405</v>
      </c>
      <c r="F5">
        <v>0.88600000000000001</v>
      </c>
      <c r="H5">
        <f t="shared" si="0"/>
        <v>825</v>
      </c>
      <c r="I5">
        <f t="shared" si="1"/>
        <v>476</v>
      </c>
    </row>
    <row r="6" spans="1:9" x14ac:dyDescent="0.25">
      <c r="A6">
        <f t="shared" si="2"/>
        <v>52</v>
      </c>
      <c r="C6">
        <f t="shared" si="3"/>
        <v>1703.8269550748753</v>
      </c>
      <c r="E6">
        <v>1.8240000000000001</v>
      </c>
      <c r="F6">
        <v>1.2090000000000001</v>
      </c>
      <c r="H6">
        <f t="shared" si="0"/>
        <v>1244</v>
      </c>
      <c r="I6">
        <f t="shared" si="1"/>
        <v>799</v>
      </c>
    </row>
    <row r="7" spans="1:9" x14ac:dyDescent="0.25">
      <c r="A7">
        <f t="shared" si="2"/>
        <v>53</v>
      </c>
      <c r="C7">
        <f t="shared" si="3"/>
        <v>2129.7836938435939</v>
      </c>
      <c r="E7">
        <v>1.915</v>
      </c>
      <c r="F7">
        <v>1.2170000000000001</v>
      </c>
      <c r="H7">
        <f t="shared" si="0"/>
        <v>1335</v>
      </c>
      <c r="I7">
        <f t="shared" si="1"/>
        <v>807</v>
      </c>
    </row>
    <row r="8" spans="1:9" x14ac:dyDescent="0.25">
      <c r="A8">
        <f t="shared" si="2"/>
        <v>54</v>
      </c>
      <c r="C8">
        <f t="shared" si="3"/>
        <v>2555.7404326123128</v>
      </c>
      <c r="E8">
        <v>2.5630000000000002</v>
      </c>
      <c r="F8">
        <v>1.6220000000000001</v>
      </c>
      <c r="H8">
        <f t="shared" si="0"/>
        <v>1983</v>
      </c>
      <c r="I8">
        <f t="shared" si="1"/>
        <v>1212</v>
      </c>
    </row>
    <row r="9" spans="1:9" x14ac:dyDescent="0.25">
      <c r="A9">
        <f t="shared" si="2"/>
        <v>55</v>
      </c>
      <c r="C9">
        <f t="shared" si="3"/>
        <v>2981.6971713810317</v>
      </c>
      <c r="E9">
        <v>2.6549999999999998</v>
      </c>
      <c r="F9">
        <v>1.641</v>
      </c>
      <c r="H9">
        <f t="shared" si="0"/>
        <v>2075</v>
      </c>
      <c r="I9">
        <f t="shared" si="1"/>
        <v>1231</v>
      </c>
    </row>
    <row r="10" spans="1:9" x14ac:dyDescent="0.25">
      <c r="A10">
        <f t="shared" si="2"/>
        <v>56</v>
      </c>
      <c r="C10">
        <f t="shared" si="3"/>
        <v>3407.6539101497506</v>
      </c>
      <c r="E10">
        <v>3.04</v>
      </c>
      <c r="F10">
        <v>1.907</v>
      </c>
      <c r="H10">
        <f t="shared" si="0"/>
        <v>2460</v>
      </c>
      <c r="I10">
        <f t="shared" si="1"/>
        <v>1497</v>
      </c>
    </row>
    <row r="11" spans="1:9" x14ac:dyDescent="0.25">
      <c r="A11">
        <f t="shared" si="2"/>
        <v>57</v>
      </c>
      <c r="C11">
        <f t="shared" si="3"/>
        <v>3833.6106489184695</v>
      </c>
      <c r="E11">
        <v>3.16</v>
      </c>
      <c r="F11">
        <v>2.0310000000000001</v>
      </c>
      <c r="H11">
        <f t="shared" si="0"/>
        <v>2580</v>
      </c>
      <c r="I11">
        <f t="shared" si="1"/>
        <v>1621.0000000000002</v>
      </c>
    </row>
    <row r="12" spans="1:9" x14ac:dyDescent="0.25">
      <c r="A12">
        <f t="shared" si="2"/>
        <v>58</v>
      </c>
      <c r="C12">
        <f t="shared" si="3"/>
        <v>4259.5673876871879</v>
      </c>
      <c r="E12">
        <v>3.7469999999999999</v>
      </c>
      <c r="F12">
        <v>2.1659999999999999</v>
      </c>
      <c r="H12">
        <f t="shared" si="0"/>
        <v>3167</v>
      </c>
      <c r="I12">
        <f t="shared" si="1"/>
        <v>1756</v>
      </c>
    </row>
    <row r="13" spans="1:9" x14ac:dyDescent="0.25">
      <c r="A13">
        <f t="shared" si="2"/>
        <v>59</v>
      </c>
      <c r="C13">
        <f t="shared" si="3"/>
        <v>4685.5241264559063</v>
      </c>
      <c r="E13">
        <v>3.8180000000000001</v>
      </c>
      <c r="F13">
        <v>2.2400000000000002</v>
      </c>
      <c r="H13">
        <f t="shared" si="0"/>
        <v>3238</v>
      </c>
      <c r="I13">
        <f t="shared" si="1"/>
        <v>1830</v>
      </c>
    </row>
    <row r="14" spans="1:9" x14ac:dyDescent="0.25">
      <c r="A14">
        <f t="shared" si="2"/>
        <v>60</v>
      </c>
      <c r="C14">
        <f t="shared" si="3"/>
        <v>5111.4808652246247</v>
      </c>
      <c r="E14">
        <v>4.327</v>
      </c>
      <c r="F14">
        <v>2.5419999999999998</v>
      </c>
      <c r="H14">
        <f t="shared" si="0"/>
        <v>3747</v>
      </c>
      <c r="I14">
        <f t="shared" si="1"/>
        <v>2132</v>
      </c>
    </row>
    <row r="15" spans="1:9" x14ac:dyDescent="0.25">
      <c r="A15">
        <f t="shared" si="2"/>
        <v>61</v>
      </c>
      <c r="C15">
        <f t="shared" si="3"/>
        <v>5537.4376039933431</v>
      </c>
      <c r="E15">
        <v>4.3620000000000001</v>
      </c>
      <c r="F15">
        <v>2.589</v>
      </c>
      <c r="H15">
        <f t="shared" si="0"/>
        <v>3782</v>
      </c>
      <c r="I15">
        <f t="shared" si="1"/>
        <v>2179</v>
      </c>
    </row>
    <row r="16" spans="1:9" x14ac:dyDescent="0.25">
      <c r="A16">
        <f t="shared" si="2"/>
        <v>62</v>
      </c>
      <c r="C16">
        <f t="shared" si="3"/>
        <v>5963.3943427620616</v>
      </c>
      <c r="E16">
        <v>4.79</v>
      </c>
      <c r="F16">
        <v>2.8210000000000002</v>
      </c>
      <c r="H16">
        <f t="shared" si="0"/>
        <v>4210</v>
      </c>
      <c r="I16">
        <f t="shared" si="1"/>
        <v>2411</v>
      </c>
    </row>
    <row r="17" spans="1:9" x14ac:dyDescent="0.25">
      <c r="A17">
        <f t="shared" si="2"/>
        <v>63</v>
      </c>
      <c r="C17">
        <f t="shared" si="3"/>
        <v>6389.35108153078</v>
      </c>
      <c r="E17">
        <v>4.8049999999999997</v>
      </c>
      <c r="F17">
        <v>2.827</v>
      </c>
      <c r="H17">
        <f t="shared" si="0"/>
        <v>4225</v>
      </c>
      <c r="I17">
        <f t="shared" si="1"/>
        <v>2417</v>
      </c>
    </row>
    <row r="18" spans="1:9" x14ac:dyDescent="0.25">
      <c r="A18">
        <f t="shared" si="2"/>
        <v>64</v>
      </c>
      <c r="C18">
        <f>C17+256/0.601</f>
        <v>6815.3078202994984</v>
      </c>
      <c r="E18">
        <v>5.3259999999999996</v>
      </c>
      <c r="F18">
        <v>3.0720000000000001</v>
      </c>
      <c r="H18">
        <f t="shared" si="0"/>
        <v>4746</v>
      </c>
      <c r="I18">
        <f t="shared" si="1"/>
        <v>2662</v>
      </c>
    </row>
    <row r="19" spans="1:9" x14ac:dyDescent="0.25">
      <c r="A19">
        <f t="shared" si="2"/>
        <v>65</v>
      </c>
      <c r="C19">
        <f t="shared" ref="C19:C22" si="4">C18+256/0.601</f>
        <v>7241.2645590682168</v>
      </c>
      <c r="E19">
        <v>5.2889999999999997</v>
      </c>
      <c r="F19">
        <v>3.1259999999999999</v>
      </c>
      <c r="H19">
        <f t="shared" si="0"/>
        <v>4709</v>
      </c>
      <c r="I19">
        <f t="shared" si="1"/>
        <v>2716</v>
      </c>
    </row>
    <row r="20" spans="1:9" x14ac:dyDescent="0.25">
      <c r="A20">
        <f t="shared" si="2"/>
        <v>66</v>
      </c>
      <c r="C20">
        <f t="shared" si="4"/>
        <v>7667.2212978369353</v>
      </c>
      <c r="E20">
        <v>5.7869999999999999</v>
      </c>
      <c r="F20">
        <v>3.464</v>
      </c>
      <c r="H20">
        <f t="shared" si="0"/>
        <v>5207</v>
      </c>
      <c r="I20">
        <f t="shared" si="1"/>
        <v>3054</v>
      </c>
    </row>
    <row r="21" spans="1:9" x14ac:dyDescent="0.25">
      <c r="A21">
        <f t="shared" si="2"/>
        <v>67</v>
      </c>
      <c r="C21">
        <f t="shared" si="4"/>
        <v>8093.1780366056537</v>
      </c>
      <c r="E21">
        <v>5.8159999999999998</v>
      </c>
      <c r="F21">
        <v>3.4780000000000002</v>
      </c>
      <c r="H21">
        <f t="shared" si="0"/>
        <v>5236</v>
      </c>
      <c r="I21">
        <f t="shared" si="1"/>
        <v>3068</v>
      </c>
    </row>
    <row r="22" spans="1:9" x14ac:dyDescent="0.25">
      <c r="A22">
        <f t="shared" si="2"/>
        <v>68</v>
      </c>
      <c r="C22">
        <f t="shared" si="4"/>
        <v>8519.1347753743721</v>
      </c>
      <c r="E22">
        <v>6.0940000000000003</v>
      </c>
      <c r="F22">
        <v>3.669</v>
      </c>
      <c r="H22">
        <f t="shared" si="0"/>
        <v>5514</v>
      </c>
      <c r="I22">
        <f t="shared" si="1"/>
        <v>3259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13" workbookViewId="0">
      <selection activeCell="H1" sqref="H1:J1"/>
    </sheetView>
  </sheetViews>
  <sheetFormatPr defaultRowHeight="15" x14ac:dyDescent="0.25"/>
  <sheetData>
    <row r="1" spans="1:9" x14ac:dyDescent="0.25">
      <c r="A1" t="s">
        <v>0</v>
      </c>
      <c r="C1" t="s">
        <v>2</v>
      </c>
      <c r="E1" t="s">
        <v>3</v>
      </c>
      <c r="F1" t="s">
        <v>4</v>
      </c>
      <c r="H1" t="s">
        <v>5</v>
      </c>
      <c r="I1" t="s">
        <v>6</v>
      </c>
    </row>
    <row r="2" spans="1:9" x14ac:dyDescent="0.25">
      <c r="A2">
        <v>0</v>
      </c>
      <c r="B2" s="1"/>
      <c r="C2">
        <v>0</v>
      </c>
      <c r="E2">
        <v>3.3420000000000001</v>
      </c>
      <c r="F2">
        <v>1.7150000000000001</v>
      </c>
      <c r="H2">
        <f>E2*1000-3342</f>
        <v>0</v>
      </c>
      <c r="I2">
        <f>F2*1000-1715</f>
        <v>0</v>
      </c>
    </row>
    <row r="3" spans="1:9" x14ac:dyDescent="0.25">
      <c r="A3">
        <f xml:space="preserve"> A2+1</f>
        <v>1</v>
      </c>
      <c r="B3" s="1"/>
      <c r="C3">
        <f>C2+256/0.601</f>
        <v>425.95673876871882</v>
      </c>
      <c r="E3">
        <v>3.5960000000000001</v>
      </c>
      <c r="F3">
        <v>1.7889999999999999</v>
      </c>
      <c r="H3">
        <f t="shared" ref="H3:H16" si="0">E3*1000-3342</f>
        <v>254</v>
      </c>
      <c r="I3">
        <f t="shared" ref="I3:I16" si="1">F3*1000-1715</f>
        <v>74</v>
      </c>
    </row>
    <row r="4" spans="1:9" x14ac:dyDescent="0.25">
      <c r="A4">
        <f t="shared" ref="A4:A16" si="2" xml:space="preserve"> A3+1</f>
        <v>2</v>
      </c>
      <c r="B4" s="1"/>
      <c r="C4">
        <f t="shared" ref="C4:C16" si="3">C3+256/0.601</f>
        <v>851.91347753743764</v>
      </c>
      <c r="E4">
        <v>4.0019999999999998</v>
      </c>
      <c r="F4">
        <v>1.992</v>
      </c>
      <c r="H4">
        <f t="shared" si="0"/>
        <v>660</v>
      </c>
      <c r="I4">
        <f t="shared" si="1"/>
        <v>277</v>
      </c>
    </row>
    <row r="5" spans="1:9" x14ac:dyDescent="0.25">
      <c r="A5">
        <f t="shared" si="2"/>
        <v>3</v>
      </c>
      <c r="B5" s="1"/>
      <c r="C5">
        <f t="shared" si="3"/>
        <v>1277.8702163061564</v>
      </c>
      <c r="E5">
        <v>4.2539999999999996</v>
      </c>
      <c r="F5">
        <v>2.0910000000000002</v>
      </c>
      <c r="H5">
        <f t="shared" si="0"/>
        <v>912</v>
      </c>
      <c r="I5">
        <f t="shared" si="1"/>
        <v>376</v>
      </c>
    </row>
    <row r="6" spans="1:9" x14ac:dyDescent="0.25">
      <c r="A6">
        <f t="shared" si="2"/>
        <v>4</v>
      </c>
      <c r="B6" s="1"/>
      <c r="C6">
        <f t="shared" si="3"/>
        <v>1703.8269550748753</v>
      </c>
      <c r="E6">
        <v>5.0140000000000002</v>
      </c>
      <c r="F6">
        <v>2.2799999999999998</v>
      </c>
      <c r="H6">
        <f t="shared" si="0"/>
        <v>1672</v>
      </c>
      <c r="I6">
        <f t="shared" si="1"/>
        <v>565</v>
      </c>
    </row>
    <row r="7" spans="1:9" x14ac:dyDescent="0.25">
      <c r="A7">
        <f t="shared" si="2"/>
        <v>5</v>
      </c>
      <c r="B7" s="1"/>
      <c r="C7">
        <f t="shared" si="3"/>
        <v>2129.7836938435939</v>
      </c>
      <c r="E7">
        <v>5.1790000000000003</v>
      </c>
      <c r="F7">
        <v>2.4409999999999998</v>
      </c>
      <c r="H7">
        <f t="shared" si="0"/>
        <v>1837</v>
      </c>
      <c r="I7">
        <f t="shared" si="1"/>
        <v>726</v>
      </c>
    </row>
    <row r="8" spans="1:9" x14ac:dyDescent="0.25">
      <c r="A8">
        <f t="shared" si="2"/>
        <v>6</v>
      </c>
      <c r="B8" s="1"/>
      <c r="C8">
        <f t="shared" si="3"/>
        <v>2555.7404326123128</v>
      </c>
      <c r="E8">
        <v>5.7709999999999999</v>
      </c>
      <c r="F8">
        <v>2.6920000000000002</v>
      </c>
      <c r="H8">
        <f t="shared" si="0"/>
        <v>2429</v>
      </c>
      <c r="I8">
        <f t="shared" si="1"/>
        <v>977</v>
      </c>
    </row>
    <row r="9" spans="1:9" x14ac:dyDescent="0.25">
      <c r="A9">
        <f t="shared" si="2"/>
        <v>7</v>
      </c>
      <c r="B9" s="1"/>
      <c r="C9">
        <f t="shared" si="3"/>
        <v>2981.6971713810317</v>
      </c>
      <c r="E9">
        <v>6.0650000000000004</v>
      </c>
      <c r="F9">
        <v>2.83</v>
      </c>
      <c r="H9">
        <f t="shared" si="0"/>
        <v>2723</v>
      </c>
      <c r="I9">
        <f t="shared" si="1"/>
        <v>1115</v>
      </c>
    </row>
    <row r="10" spans="1:9" x14ac:dyDescent="0.25">
      <c r="A10">
        <f t="shared" si="2"/>
        <v>8</v>
      </c>
      <c r="B10" s="1"/>
      <c r="C10">
        <f t="shared" si="3"/>
        <v>3407.6539101497506</v>
      </c>
      <c r="E10">
        <v>6.681</v>
      </c>
      <c r="F10">
        <v>2.968</v>
      </c>
      <c r="H10">
        <f t="shared" si="0"/>
        <v>3339</v>
      </c>
      <c r="I10">
        <f t="shared" si="1"/>
        <v>1253</v>
      </c>
    </row>
    <row r="11" spans="1:9" x14ac:dyDescent="0.25">
      <c r="A11">
        <f t="shared" si="2"/>
        <v>9</v>
      </c>
      <c r="B11" s="1"/>
      <c r="C11">
        <f t="shared" si="3"/>
        <v>3833.6106489184695</v>
      </c>
      <c r="E11">
        <v>6.923</v>
      </c>
      <c r="F11">
        <v>3.0830000000000002</v>
      </c>
      <c r="H11">
        <f t="shared" si="0"/>
        <v>3581</v>
      </c>
      <c r="I11">
        <f t="shared" si="1"/>
        <v>1368</v>
      </c>
    </row>
    <row r="12" spans="1:9" x14ac:dyDescent="0.25">
      <c r="A12">
        <f t="shared" si="2"/>
        <v>10</v>
      </c>
      <c r="B12" s="1"/>
      <c r="C12">
        <f t="shared" si="3"/>
        <v>4259.5673876871879</v>
      </c>
      <c r="E12">
        <v>7.5209999999999999</v>
      </c>
      <c r="F12">
        <v>3.2330000000000001</v>
      </c>
      <c r="H12">
        <f t="shared" si="0"/>
        <v>4179</v>
      </c>
      <c r="I12">
        <f t="shared" si="1"/>
        <v>1518</v>
      </c>
    </row>
    <row r="13" spans="1:9" x14ac:dyDescent="0.25">
      <c r="A13">
        <f t="shared" si="2"/>
        <v>11</v>
      </c>
      <c r="B13" s="1"/>
      <c r="C13">
        <f t="shared" si="3"/>
        <v>4685.5241264559063</v>
      </c>
      <c r="E13">
        <v>7.6639999999999997</v>
      </c>
      <c r="F13">
        <v>3.4239999999999999</v>
      </c>
      <c r="H13">
        <f t="shared" si="0"/>
        <v>4322</v>
      </c>
      <c r="I13">
        <f t="shared" si="1"/>
        <v>1709</v>
      </c>
    </row>
    <row r="14" spans="1:9" x14ac:dyDescent="0.25">
      <c r="A14">
        <f t="shared" si="2"/>
        <v>12</v>
      </c>
      <c r="C14">
        <f t="shared" si="3"/>
        <v>5111.4808652246247</v>
      </c>
      <c r="E14">
        <v>8.3369999999999997</v>
      </c>
      <c r="F14">
        <v>3.6280000000000001</v>
      </c>
      <c r="H14">
        <f t="shared" si="0"/>
        <v>4995</v>
      </c>
      <c r="I14">
        <f t="shared" si="1"/>
        <v>1913</v>
      </c>
    </row>
    <row r="15" spans="1:9" x14ac:dyDescent="0.25">
      <c r="A15">
        <f t="shared" si="2"/>
        <v>13</v>
      </c>
      <c r="C15">
        <f t="shared" si="3"/>
        <v>5537.4376039933431</v>
      </c>
      <c r="E15">
        <v>8.5079999999999991</v>
      </c>
      <c r="F15">
        <v>3.6909999999999998</v>
      </c>
      <c r="H15">
        <f t="shared" si="0"/>
        <v>5166</v>
      </c>
      <c r="I15">
        <f t="shared" si="1"/>
        <v>1976</v>
      </c>
    </row>
    <row r="16" spans="1:9" x14ac:dyDescent="0.25">
      <c r="A16">
        <f t="shared" si="2"/>
        <v>14</v>
      </c>
      <c r="C16">
        <f t="shared" si="3"/>
        <v>5963.3943427620616</v>
      </c>
      <c r="E16">
        <v>9.3140000000000001</v>
      </c>
      <c r="F16">
        <v>3.8620000000000001</v>
      </c>
      <c r="H16">
        <f t="shared" si="0"/>
        <v>5972</v>
      </c>
      <c r="I16">
        <f t="shared" si="1"/>
        <v>2147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5" workbookViewId="0">
      <selection activeCell="K40" sqref="K40"/>
    </sheetView>
  </sheetViews>
  <sheetFormatPr defaultRowHeight="15" x14ac:dyDescent="0.25"/>
  <sheetData>
    <row r="1" spans="1:9" x14ac:dyDescent="0.25">
      <c r="A1" t="s">
        <v>0</v>
      </c>
      <c r="C1" t="s">
        <v>2</v>
      </c>
      <c r="E1" t="s">
        <v>3</v>
      </c>
      <c r="F1" t="s">
        <v>4</v>
      </c>
      <c r="H1" t="s">
        <v>5</v>
      </c>
      <c r="I1" t="s">
        <v>6</v>
      </c>
    </row>
    <row r="2" spans="1:9" x14ac:dyDescent="0.25">
      <c r="A2">
        <v>15</v>
      </c>
      <c r="B2" s="1"/>
      <c r="C2">
        <v>0</v>
      </c>
      <c r="E2">
        <v>0.66900000000000004</v>
      </c>
      <c r="F2">
        <v>0.48899999999999999</v>
      </c>
      <c r="H2">
        <f>E2*1000-669</f>
        <v>0</v>
      </c>
      <c r="I2">
        <f>F2*1000-489</f>
        <v>0</v>
      </c>
    </row>
    <row r="3" spans="1:9" x14ac:dyDescent="0.25">
      <c r="A3">
        <f xml:space="preserve"> A2+1</f>
        <v>16</v>
      </c>
      <c r="B3" s="1"/>
      <c r="C3">
        <f>C2+256/0.601</f>
        <v>425.95673876871882</v>
      </c>
      <c r="E3">
        <v>1.333</v>
      </c>
      <c r="F3">
        <v>0.69199999999999995</v>
      </c>
      <c r="H3">
        <f t="shared" ref="H3:H24" si="0">E3*1000-669</f>
        <v>664</v>
      </c>
      <c r="I3">
        <f t="shared" ref="I3:I24" si="1">F3*1000-489</f>
        <v>203</v>
      </c>
    </row>
    <row r="4" spans="1:9" x14ac:dyDescent="0.25">
      <c r="A4">
        <f t="shared" ref="A4:A24" si="2" xml:space="preserve"> A3+1</f>
        <v>17</v>
      </c>
      <c r="B4" s="1"/>
      <c r="C4">
        <f t="shared" ref="C4:C24" si="3">C3+256/0.601</f>
        <v>851.91347753743764</v>
      </c>
      <c r="E4">
        <v>1.498</v>
      </c>
      <c r="F4">
        <v>0.76300000000000001</v>
      </c>
      <c r="H4">
        <f t="shared" si="0"/>
        <v>829</v>
      </c>
      <c r="I4">
        <f t="shared" si="1"/>
        <v>274</v>
      </c>
    </row>
    <row r="5" spans="1:9" x14ac:dyDescent="0.25">
      <c r="A5">
        <f t="shared" si="2"/>
        <v>18</v>
      </c>
      <c r="B5" s="1"/>
      <c r="C5">
        <f t="shared" si="3"/>
        <v>1277.8702163061564</v>
      </c>
      <c r="E5">
        <v>2.101</v>
      </c>
      <c r="F5">
        <v>0.96499999999999997</v>
      </c>
      <c r="H5">
        <f t="shared" si="0"/>
        <v>1432</v>
      </c>
      <c r="I5">
        <f t="shared" si="1"/>
        <v>476</v>
      </c>
    </row>
    <row r="6" spans="1:9" x14ac:dyDescent="0.25">
      <c r="A6">
        <f t="shared" si="2"/>
        <v>19</v>
      </c>
      <c r="B6" s="1"/>
      <c r="C6">
        <f t="shared" si="3"/>
        <v>1703.8269550748753</v>
      </c>
      <c r="E6">
        <v>2.2549999999999999</v>
      </c>
      <c r="F6">
        <v>1.087</v>
      </c>
      <c r="H6">
        <f t="shared" si="0"/>
        <v>1586</v>
      </c>
      <c r="I6">
        <f t="shared" si="1"/>
        <v>598</v>
      </c>
    </row>
    <row r="7" spans="1:9" x14ac:dyDescent="0.25">
      <c r="A7">
        <f t="shared" si="2"/>
        <v>20</v>
      </c>
      <c r="B7" s="1"/>
      <c r="C7">
        <f t="shared" si="3"/>
        <v>2129.7836938435939</v>
      </c>
      <c r="E7">
        <v>2.9</v>
      </c>
      <c r="F7">
        <v>1.391</v>
      </c>
      <c r="H7">
        <f t="shared" si="0"/>
        <v>2231</v>
      </c>
      <c r="I7">
        <f t="shared" si="1"/>
        <v>902</v>
      </c>
    </row>
    <row r="8" spans="1:9" x14ac:dyDescent="0.25">
      <c r="A8">
        <f t="shared" si="2"/>
        <v>21</v>
      </c>
      <c r="B8" s="1"/>
      <c r="C8">
        <f t="shared" si="3"/>
        <v>2555.7404326123128</v>
      </c>
      <c r="E8">
        <v>3.01</v>
      </c>
      <c r="F8">
        <v>1.5780000000000001</v>
      </c>
      <c r="H8">
        <f t="shared" si="0"/>
        <v>2341</v>
      </c>
      <c r="I8">
        <f t="shared" si="1"/>
        <v>1089</v>
      </c>
    </row>
    <row r="9" spans="1:9" x14ac:dyDescent="0.25">
      <c r="A9">
        <f t="shared" si="2"/>
        <v>22</v>
      </c>
      <c r="B9" s="1"/>
      <c r="C9">
        <f t="shared" si="3"/>
        <v>2981.6971713810317</v>
      </c>
      <c r="E9">
        <v>3.6760000000000002</v>
      </c>
      <c r="F9">
        <v>1.754</v>
      </c>
      <c r="H9">
        <f t="shared" si="0"/>
        <v>3007</v>
      </c>
      <c r="I9">
        <f t="shared" si="1"/>
        <v>1265</v>
      </c>
    </row>
    <row r="10" spans="1:9" x14ac:dyDescent="0.25">
      <c r="A10">
        <f t="shared" si="2"/>
        <v>23</v>
      </c>
      <c r="B10" s="1"/>
      <c r="C10">
        <f t="shared" si="3"/>
        <v>3407.6539101497506</v>
      </c>
      <c r="E10">
        <v>3.74</v>
      </c>
      <c r="F10">
        <v>1.8180000000000001</v>
      </c>
      <c r="H10">
        <f t="shared" si="0"/>
        <v>3071</v>
      </c>
      <c r="I10">
        <f t="shared" si="1"/>
        <v>1329</v>
      </c>
    </row>
    <row r="11" spans="1:9" x14ac:dyDescent="0.25">
      <c r="A11">
        <f t="shared" si="2"/>
        <v>24</v>
      </c>
      <c r="B11" s="1"/>
      <c r="C11">
        <f t="shared" si="3"/>
        <v>3833.6106489184695</v>
      </c>
      <c r="E11">
        <v>4.4080000000000004</v>
      </c>
      <c r="F11">
        <v>2.0169999999999999</v>
      </c>
      <c r="H11">
        <f t="shared" si="0"/>
        <v>3739</v>
      </c>
      <c r="I11">
        <f t="shared" si="1"/>
        <v>1528</v>
      </c>
    </row>
    <row r="12" spans="1:9" x14ac:dyDescent="0.25">
      <c r="A12">
        <f t="shared" si="2"/>
        <v>25</v>
      </c>
      <c r="B12" s="1"/>
      <c r="C12">
        <f t="shared" si="3"/>
        <v>4259.5673876871879</v>
      </c>
      <c r="E12">
        <v>4.516</v>
      </c>
      <c r="F12">
        <v>2.0920000000000001</v>
      </c>
      <c r="H12">
        <f t="shared" si="0"/>
        <v>3847</v>
      </c>
      <c r="I12">
        <f t="shared" si="1"/>
        <v>1603</v>
      </c>
    </row>
    <row r="13" spans="1:9" x14ac:dyDescent="0.25">
      <c r="A13">
        <f t="shared" si="2"/>
        <v>26</v>
      </c>
      <c r="B13" s="1"/>
      <c r="C13">
        <f t="shared" si="3"/>
        <v>4685.5241264559063</v>
      </c>
      <c r="E13">
        <v>5.1479999999999997</v>
      </c>
      <c r="F13">
        <v>2.3420000000000001</v>
      </c>
      <c r="H13">
        <f t="shared" si="0"/>
        <v>4479</v>
      </c>
      <c r="I13">
        <f t="shared" si="1"/>
        <v>1853</v>
      </c>
    </row>
    <row r="14" spans="1:9" x14ac:dyDescent="0.25">
      <c r="A14">
        <f t="shared" si="2"/>
        <v>27</v>
      </c>
      <c r="C14">
        <f t="shared" si="3"/>
        <v>5111.4808652246247</v>
      </c>
      <c r="E14">
        <v>5.17</v>
      </c>
      <c r="F14">
        <v>2.37</v>
      </c>
      <c r="H14">
        <f t="shared" si="0"/>
        <v>4501</v>
      </c>
      <c r="I14">
        <f t="shared" si="1"/>
        <v>1881</v>
      </c>
    </row>
    <row r="15" spans="1:9" x14ac:dyDescent="0.25">
      <c r="A15">
        <f t="shared" si="2"/>
        <v>28</v>
      </c>
      <c r="C15">
        <f t="shared" si="3"/>
        <v>5537.4376039933431</v>
      </c>
      <c r="E15">
        <v>5.8579999999999997</v>
      </c>
      <c r="F15">
        <v>2.6560000000000001</v>
      </c>
      <c r="H15">
        <f t="shared" si="0"/>
        <v>5189</v>
      </c>
      <c r="I15">
        <f t="shared" si="1"/>
        <v>2167</v>
      </c>
    </row>
    <row r="16" spans="1:9" x14ac:dyDescent="0.25">
      <c r="A16">
        <f t="shared" si="2"/>
        <v>29</v>
      </c>
      <c r="C16">
        <f t="shared" si="3"/>
        <v>5963.3943427620616</v>
      </c>
      <c r="E16">
        <v>5.923</v>
      </c>
      <c r="F16">
        <v>2.78</v>
      </c>
      <c r="H16">
        <f t="shared" si="0"/>
        <v>5254</v>
      </c>
      <c r="I16">
        <f t="shared" si="1"/>
        <v>2291</v>
      </c>
    </row>
    <row r="17" spans="1:9" x14ac:dyDescent="0.25">
      <c r="A17">
        <f t="shared" si="2"/>
        <v>30</v>
      </c>
      <c r="C17">
        <f t="shared" si="3"/>
        <v>6389.35108153078</v>
      </c>
      <c r="E17">
        <v>6.4240000000000004</v>
      </c>
      <c r="F17">
        <v>2.9950000000000001</v>
      </c>
      <c r="H17">
        <f t="shared" si="0"/>
        <v>5755</v>
      </c>
      <c r="I17">
        <f t="shared" si="1"/>
        <v>2506</v>
      </c>
    </row>
    <row r="18" spans="1:9" x14ac:dyDescent="0.25">
      <c r="A18">
        <f t="shared" si="2"/>
        <v>31</v>
      </c>
      <c r="C18">
        <f t="shared" si="3"/>
        <v>6815.3078202994984</v>
      </c>
      <c r="E18">
        <v>6.4589999999999996</v>
      </c>
      <c r="F18">
        <v>3.0310000000000001</v>
      </c>
      <c r="H18">
        <f t="shared" si="0"/>
        <v>5790</v>
      </c>
      <c r="I18">
        <f t="shared" si="1"/>
        <v>2542</v>
      </c>
    </row>
    <row r="19" spans="1:9" x14ac:dyDescent="0.25">
      <c r="A19">
        <f t="shared" si="2"/>
        <v>32</v>
      </c>
      <c r="C19">
        <f t="shared" si="3"/>
        <v>7241.2645590682168</v>
      </c>
      <c r="E19">
        <v>7.1310000000000002</v>
      </c>
      <c r="F19">
        <v>3.294</v>
      </c>
      <c r="H19">
        <f t="shared" si="0"/>
        <v>6462</v>
      </c>
      <c r="I19">
        <f t="shared" si="1"/>
        <v>2805</v>
      </c>
    </row>
    <row r="20" spans="1:9" x14ac:dyDescent="0.25">
      <c r="A20">
        <f t="shared" si="2"/>
        <v>33</v>
      </c>
      <c r="C20">
        <f t="shared" si="3"/>
        <v>7667.2212978369353</v>
      </c>
      <c r="E20">
        <v>7.1769999999999996</v>
      </c>
      <c r="F20">
        <v>3.3690000000000002</v>
      </c>
      <c r="H20">
        <f t="shared" si="0"/>
        <v>6508</v>
      </c>
      <c r="I20">
        <f t="shared" si="1"/>
        <v>2880</v>
      </c>
    </row>
    <row r="21" spans="1:9" x14ac:dyDescent="0.25">
      <c r="A21">
        <f t="shared" si="2"/>
        <v>34</v>
      </c>
      <c r="C21">
        <f t="shared" si="3"/>
        <v>8093.1780366056537</v>
      </c>
      <c r="E21">
        <v>7.7610000000000001</v>
      </c>
      <c r="F21">
        <v>3.508</v>
      </c>
      <c r="H21">
        <f t="shared" si="0"/>
        <v>7092</v>
      </c>
      <c r="I21">
        <f t="shared" si="1"/>
        <v>3019</v>
      </c>
    </row>
    <row r="22" spans="1:9" x14ac:dyDescent="0.25">
      <c r="A22">
        <f t="shared" si="2"/>
        <v>35</v>
      </c>
      <c r="C22">
        <f t="shared" si="3"/>
        <v>8519.1347753743721</v>
      </c>
      <c r="E22">
        <v>7.7939999999999996</v>
      </c>
      <c r="F22">
        <v>3.63</v>
      </c>
      <c r="H22">
        <f t="shared" si="0"/>
        <v>7125</v>
      </c>
      <c r="I22">
        <f t="shared" si="1"/>
        <v>3141</v>
      </c>
    </row>
    <row r="23" spans="1:9" x14ac:dyDescent="0.25">
      <c r="A23">
        <f t="shared" si="2"/>
        <v>36</v>
      </c>
      <c r="C23">
        <f t="shared" si="3"/>
        <v>8945.0915141430905</v>
      </c>
      <c r="E23">
        <v>8.3659999999999997</v>
      </c>
      <c r="F23">
        <v>3.7709999999999999</v>
      </c>
      <c r="H23">
        <f t="shared" si="0"/>
        <v>7697</v>
      </c>
      <c r="I23">
        <f t="shared" si="1"/>
        <v>3282</v>
      </c>
    </row>
    <row r="24" spans="1:9" x14ac:dyDescent="0.25">
      <c r="A24">
        <f t="shared" si="2"/>
        <v>37</v>
      </c>
      <c r="C24">
        <f t="shared" si="3"/>
        <v>9371.048252911809</v>
      </c>
      <c r="E24">
        <v>8.4450000000000003</v>
      </c>
      <c r="F24">
        <v>3.8580000000000001</v>
      </c>
      <c r="H24">
        <f t="shared" si="0"/>
        <v>7776</v>
      </c>
      <c r="I24">
        <f t="shared" si="1"/>
        <v>3369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Upper layer</vt:lpstr>
      <vt:lpstr>Next upper layer</vt:lpstr>
      <vt:lpstr>3rd upper layer</vt:lpstr>
      <vt:lpstr>Lower layer</vt:lpstr>
      <vt:lpstr>Next lower layer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rt390</dc:creator>
  <cp:lastModifiedBy>Ranjit Thakuria</cp:lastModifiedBy>
  <dcterms:created xsi:type="dcterms:W3CDTF">2012-07-30T16:27:43Z</dcterms:created>
  <dcterms:modified xsi:type="dcterms:W3CDTF">2022-01-15T08:02:09Z</dcterms:modified>
</cp:coreProperties>
</file>