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南通大学工作-2019-12-01\2-长寿+果蝇+表观遗传\果蝇长寿-数据总结-20210621\文章写作和论文整理-2022\投稿-Food and Function-2022-9-20\文章修回-2023-1-24\"/>
    </mc:Choice>
  </mc:AlternateContent>
  <xr:revisionPtr revIDLastSave="0" documentId="13_ncr:1_{122096F1-297D-4739-B533-0F2AC05F72FC}" xr6:coauthVersionLast="45" xr6:coauthVersionMax="47" xr10:uidLastSave="{00000000-0000-0000-0000-000000000000}"/>
  <bookViews>
    <workbookView xWindow="-108" yWindow="-108" windowWidth="23256" windowHeight="12576" tabRatio="813" firstSheet="2" activeTab="13" xr2:uid="{00000000-000D-0000-FFFF-FFFF00000000}"/>
  </bookViews>
  <sheets>
    <sheet name="Fig.1A, B" sheetId="1" r:id="rId1"/>
    <sheet name="Fig.1C, D" sheetId="2" r:id="rId2"/>
    <sheet name="Fig.2A" sheetId="8" r:id="rId3"/>
    <sheet name="Fig.2B" sheetId="9" r:id="rId4"/>
    <sheet name="Fig.2C" sheetId="10" r:id="rId5"/>
    <sheet name="Fig.3A" sheetId="11" r:id="rId6"/>
    <sheet name="Fig.3B" sheetId="12" r:id="rId7"/>
    <sheet name="Fig.4A, B" sheetId="4" r:id="rId8"/>
    <sheet name="Fig.4D, E" sheetId="5" r:id="rId9"/>
    <sheet name="Fig.4G, H" sheetId="6" r:id="rId10"/>
    <sheet name="Fig.5A" sheetId="13" r:id="rId11"/>
    <sheet name="Supplementary Fig.1" sheetId="16" r:id="rId12"/>
    <sheet name="Supplementary Fig.2A" sheetId="7" r:id="rId13"/>
    <sheet name="RT-qPCR data" sheetId="14" r:id="rId14"/>
  </sheets>
  <externalReferences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2" i="6" l="1"/>
  <c r="K72" i="6"/>
  <c r="J72" i="6"/>
  <c r="E72" i="6"/>
  <c r="D72" i="6"/>
  <c r="C72" i="6"/>
  <c r="L54" i="6"/>
  <c r="K54" i="6"/>
  <c r="J54" i="6"/>
  <c r="E54" i="6"/>
  <c r="D54" i="6"/>
  <c r="C54" i="6"/>
  <c r="L36" i="6"/>
  <c r="K36" i="6"/>
  <c r="J36" i="6"/>
  <c r="E36" i="6"/>
  <c r="D36" i="6"/>
  <c r="C36" i="6"/>
  <c r="L16" i="6"/>
  <c r="K16" i="6"/>
  <c r="J16" i="6"/>
  <c r="E16" i="6"/>
  <c r="D16" i="6"/>
  <c r="C16" i="6"/>
  <c r="K105" i="5"/>
  <c r="J105" i="5"/>
  <c r="I105" i="5"/>
  <c r="D105" i="5"/>
  <c r="C105" i="5"/>
  <c r="B105" i="5"/>
  <c r="K79" i="5"/>
  <c r="J79" i="5"/>
  <c r="I79" i="5"/>
  <c r="D79" i="5"/>
  <c r="C79" i="5"/>
  <c r="B79" i="5"/>
  <c r="K52" i="5"/>
  <c r="J52" i="5"/>
  <c r="I52" i="5"/>
  <c r="D52" i="5"/>
  <c r="C52" i="5"/>
  <c r="B52" i="5"/>
  <c r="K26" i="5"/>
  <c r="J26" i="5"/>
  <c r="I26" i="5"/>
  <c r="D26" i="5"/>
  <c r="C26" i="5"/>
  <c r="B26" i="5"/>
  <c r="K80" i="4"/>
  <c r="J80" i="4"/>
  <c r="I80" i="4"/>
  <c r="E80" i="4"/>
  <c r="D80" i="4"/>
  <c r="C80" i="4"/>
  <c r="K55" i="4"/>
  <c r="J55" i="4"/>
  <c r="I55" i="4"/>
  <c r="E55" i="4"/>
  <c r="D55" i="4"/>
  <c r="C55" i="4"/>
  <c r="K32" i="4"/>
  <c r="J32" i="4"/>
  <c r="I32" i="4"/>
  <c r="F32" i="4"/>
  <c r="E32" i="4"/>
  <c r="D32" i="4"/>
  <c r="C32" i="4"/>
  <c r="F101" i="7"/>
  <c r="E101" i="7"/>
  <c r="D101" i="7"/>
  <c r="C101" i="7"/>
  <c r="F65" i="7"/>
  <c r="E65" i="7"/>
  <c r="D65" i="7"/>
  <c r="C65" i="7"/>
  <c r="F33" i="7"/>
  <c r="E33" i="7"/>
  <c r="D33" i="7"/>
  <c r="C33" i="7"/>
  <c r="K67" i="12" l="1"/>
  <c r="K66" i="12"/>
  <c r="K65" i="12"/>
  <c r="K63" i="12"/>
  <c r="K62" i="12"/>
  <c r="K61" i="12"/>
  <c r="G67" i="12"/>
  <c r="J67" i="12" s="1"/>
  <c r="G66" i="12"/>
  <c r="J66" i="12" s="1"/>
  <c r="G65" i="12"/>
  <c r="J65" i="12" s="1"/>
  <c r="G63" i="12"/>
  <c r="J63" i="12" s="1"/>
  <c r="P65" i="12" s="1"/>
  <c r="G62" i="12"/>
  <c r="J62" i="12" s="1"/>
  <c r="P63" i="12" s="1"/>
  <c r="G61" i="12"/>
  <c r="J61" i="12" s="1"/>
  <c r="P61" i="12" s="1"/>
  <c r="Q46" i="11" l="1"/>
  <c r="Q45" i="11"/>
  <c r="Q44" i="11"/>
  <c r="Q43" i="11"/>
  <c r="Q42" i="11"/>
  <c r="Q41" i="11"/>
  <c r="Q40" i="11"/>
  <c r="Q39" i="11"/>
  <c r="Q38" i="11"/>
  <c r="Q37" i="11"/>
  <c r="Q36" i="11"/>
  <c r="Q35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21" i="11"/>
  <c r="C22" i="11"/>
  <c r="C23" i="11"/>
  <c r="C24" i="11"/>
  <c r="C25" i="11"/>
  <c r="C26" i="11"/>
  <c r="C27" i="11"/>
  <c r="C28" i="11"/>
  <c r="C29" i="11"/>
  <c r="C30" i="11"/>
  <c r="C31" i="11"/>
  <c r="C20" i="11"/>
  <c r="B6" i="11"/>
  <c r="M20" i="11" l="1"/>
  <c r="S46" i="11"/>
  <c r="T46" i="11" s="1"/>
  <c r="S45" i="11"/>
  <c r="T45" i="11" s="1"/>
  <c r="S44" i="11"/>
  <c r="T44" i="11" s="1"/>
  <c r="S43" i="11"/>
  <c r="T43" i="11" s="1"/>
  <c r="S42" i="11"/>
  <c r="T42" i="11" s="1"/>
  <c r="S41" i="11"/>
  <c r="T41" i="11" s="1"/>
  <c r="S40" i="11"/>
  <c r="T40" i="11" s="1"/>
  <c r="S39" i="11"/>
  <c r="T39" i="11" s="1"/>
  <c r="S38" i="11"/>
  <c r="T38" i="11" s="1"/>
  <c r="S37" i="11"/>
  <c r="T37" i="11" s="1"/>
  <c r="S36" i="11"/>
  <c r="T36" i="11" s="1"/>
  <c r="S35" i="11"/>
  <c r="T35" i="11" s="1"/>
  <c r="S31" i="11"/>
  <c r="T31" i="11" s="1"/>
  <c r="S30" i="11"/>
  <c r="T30" i="11" s="1"/>
  <c r="S29" i="11"/>
  <c r="T29" i="11" s="1"/>
  <c r="S28" i="11"/>
  <c r="T28" i="11" s="1"/>
  <c r="S27" i="11"/>
  <c r="T27" i="11" s="1"/>
  <c r="S26" i="11"/>
  <c r="T26" i="11" s="1"/>
  <c r="S25" i="11"/>
  <c r="T25" i="11" s="1"/>
  <c r="S24" i="11"/>
  <c r="T24" i="11" s="1"/>
  <c r="S23" i="11"/>
  <c r="T23" i="11" s="1"/>
  <c r="S22" i="11"/>
  <c r="T22" i="11" s="1"/>
  <c r="S21" i="11"/>
  <c r="T21" i="11" s="1"/>
  <c r="S20" i="11"/>
  <c r="T20" i="11" s="1"/>
  <c r="M46" i="11"/>
  <c r="M45" i="11"/>
  <c r="M44" i="11"/>
  <c r="M43" i="11"/>
  <c r="M42" i="11"/>
  <c r="M41" i="11"/>
  <c r="M40" i="11"/>
  <c r="M39" i="11"/>
  <c r="M38" i="11"/>
  <c r="M37" i="11"/>
  <c r="M36" i="11"/>
  <c r="M35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M21" i="11"/>
  <c r="M22" i="11"/>
  <c r="M23" i="11"/>
  <c r="M24" i="11"/>
  <c r="M25" i="11"/>
  <c r="M26" i="11"/>
  <c r="M27" i="11"/>
  <c r="M28" i="11"/>
  <c r="M29" i="11"/>
  <c r="M30" i="11"/>
  <c r="M31" i="11"/>
  <c r="L21" i="11"/>
  <c r="L22" i="11"/>
  <c r="L23" i="11"/>
  <c r="L24" i="11"/>
  <c r="L25" i="11"/>
  <c r="L26" i="11"/>
  <c r="L27" i="11"/>
  <c r="L28" i="11"/>
  <c r="L29" i="11"/>
  <c r="L30" i="11"/>
  <c r="L31" i="11"/>
  <c r="L20" i="11"/>
  <c r="G57" i="12"/>
  <c r="J57" i="12" s="1"/>
  <c r="G56" i="12"/>
  <c r="J56" i="12" s="1"/>
  <c r="G55" i="12"/>
  <c r="J55" i="12" s="1"/>
  <c r="G53" i="12"/>
  <c r="J53" i="12" s="1"/>
  <c r="G52" i="12"/>
  <c r="J52" i="12" s="1"/>
  <c r="G51" i="12"/>
  <c r="J51" i="12" s="1"/>
  <c r="G44" i="12"/>
  <c r="J44" i="12" s="1"/>
  <c r="G43" i="12"/>
  <c r="J43" i="12" s="1"/>
  <c r="G42" i="12"/>
  <c r="J42" i="12" s="1"/>
  <c r="G40" i="12"/>
  <c r="J40" i="12" s="1"/>
  <c r="G39" i="12"/>
  <c r="J39" i="12" s="1"/>
  <c r="G38" i="12"/>
  <c r="J38" i="12" s="1"/>
  <c r="K44" i="12" s="1"/>
  <c r="G31" i="12"/>
  <c r="J31" i="12" s="1"/>
  <c r="G30" i="12"/>
  <c r="J30" i="12" s="1"/>
  <c r="G29" i="12"/>
  <c r="J29" i="12" s="1"/>
  <c r="G27" i="12"/>
  <c r="J27" i="12" s="1"/>
  <c r="G26" i="12"/>
  <c r="J26" i="12" s="1"/>
  <c r="G25" i="12"/>
  <c r="J25" i="12" s="1"/>
  <c r="K25" i="12" s="1"/>
  <c r="B3" i="11"/>
  <c r="V26" i="9"/>
  <c r="V25" i="9"/>
  <c r="V21" i="9"/>
  <c r="V20" i="9"/>
  <c r="U26" i="9"/>
  <c r="U25" i="9"/>
  <c r="S26" i="9"/>
  <c r="S25" i="9"/>
  <c r="R26" i="9"/>
  <c r="R25" i="9"/>
  <c r="P26" i="9"/>
  <c r="P25" i="9"/>
  <c r="O26" i="9"/>
  <c r="O25" i="9"/>
  <c r="U21" i="9"/>
  <c r="U20" i="9"/>
  <c r="S21" i="9"/>
  <c r="S20" i="9"/>
  <c r="R21" i="9"/>
  <c r="R20" i="9"/>
  <c r="P21" i="9"/>
  <c r="P20" i="9"/>
  <c r="O21" i="9"/>
  <c r="O20" i="9"/>
  <c r="V16" i="9"/>
  <c r="V15" i="9"/>
  <c r="U16" i="9"/>
  <c r="U15" i="9"/>
  <c r="S16" i="9"/>
  <c r="S15" i="9"/>
  <c r="R16" i="9"/>
  <c r="R15" i="9"/>
  <c r="P16" i="9"/>
  <c r="P15" i="9"/>
  <c r="O16" i="9"/>
  <c r="O15" i="9"/>
  <c r="Q26" i="9"/>
  <c r="T26" i="9"/>
  <c r="N26" i="9"/>
  <c r="T25" i="9"/>
  <c r="Q25" i="9"/>
  <c r="N25" i="9"/>
  <c r="T21" i="9"/>
  <c r="Q21" i="9"/>
  <c r="N21" i="9"/>
  <c r="T20" i="9"/>
  <c r="Q20" i="9"/>
  <c r="N20" i="9"/>
  <c r="T16" i="9"/>
  <c r="Q16" i="9"/>
  <c r="N16" i="9"/>
  <c r="T15" i="9"/>
  <c r="Q15" i="9"/>
  <c r="N15" i="9"/>
  <c r="R42" i="8"/>
  <c r="Q42" i="8"/>
  <c r="P42" i="8"/>
  <c r="O42" i="8"/>
  <c r="O43" i="8" s="1"/>
  <c r="L42" i="8"/>
  <c r="K42" i="8"/>
  <c r="J42" i="8"/>
  <c r="I42" i="8"/>
  <c r="I43" i="8" s="1"/>
  <c r="F42" i="8"/>
  <c r="E42" i="8"/>
  <c r="D42" i="8"/>
  <c r="C42" i="8"/>
  <c r="C43" i="8" s="1"/>
  <c r="O36" i="8"/>
  <c r="R35" i="8"/>
  <c r="Q35" i="8"/>
  <c r="P35" i="8"/>
  <c r="O35" i="8"/>
  <c r="L35" i="8"/>
  <c r="K35" i="8"/>
  <c r="J35" i="8"/>
  <c r="I35" i="8"/>
  <c r="I36" i="8" s="1"/>
  <c r="F35" i="8"/>
  <c r="E35" i="8"/>
  <c r="D35" i="8"/>
  <c r="C35" i="8"/>
  <c r="C36" i="8" s="1"/>
  <c r="C5" i="8"/>
  <c r="R27" i="8"/>
  <c r="Q27" i="8"/>
  <c r="P27" i="8"/>
  <c r="O27" i="8"/>
  <c r="L27" i="8"/>
  <c r="K27" i="8"/>
  <c r="J27" i="8"/>
  <c r="I27" i="8"/>
  <c r="F27" i="8"/>
  <c r="E27" i="8"/>
  <c r="D27" i="8"/>
  <c r="C27" i="8"/>
  <c r="C28" i="8" s="1"/>
  <c r="R20" i="8"/>
  <c r="Q20" i="8"/>
  <c r="P20" i="8"/>
  <c r="O20" i="8"/>
  <c r="L20" i="8"/>
  <c r="K20" i="8"/>
  <c r="J20" i="8"/>
  <c r="I20" i="8"/>
  <c r="I21" i="8" s="1"/>
  <c r="F20" i="8"/>
  <c r="E20" i="8"/>
  <c r="D20" i="8"/>
  <c r="C20" i="8"/>
  <c r="C21" i="8" s="1"/>
  <c r="R12" i="8"/>
  <c r="Q12" i="8"/>
  <c r="P12" i="8"/>
  <c r="O12" i="8"/>
  <c r="L12" i="8"/>
  <c r="K12" i="8"/>
  <c r="J12" i="8"/>
  <c r="I12" i="8"/>
  <c r="F12" i="8"/>
  <c r="E12" i="8"/>
  <c r="D12" i="8"/>
  <c r="C12" i="8"/>
  <c r="R5" i="8"/>
  <c r="Q5" i="8"/>
  <c r="P5" i="8"/>
  <c r="O5" i="8"/>
  <c r="L5" i="8"/>
  <c r="K5" i="8"/>
  <c r="J5" i="8"/>
  <c r="I5" i="8"/>
  <c r="F5" i="8"/>
  <c r="E5" i="8"/>
  <c r="D5" i="8"/>
  <c r="K40" i="12" l="1"/>
  <c r="K56" i="12"/>
  <c r="K57" i="12"/>
  <c r="K53" i="12"/>
  <c r="K55" i="12"/>
  <c r="K42" i="12"/>
  <c r="K38" i="12"/>
  <c r="K43" i="12"/>
  <c r="K39" i="12"/>
  <c r="K51" i="12"/>
  <c r="K52" i="12"/>
  <c r="K29" i="12"/>
  <c r="K30" i="12"/>
  <c r="K26" i="12"/>
  <c r="K27" i="12"/>
  <c r="K31" i="12"/>
  <c r="O28" i="8"/>
  <c r="I28" i="8"/>
  <c r="O21" i="8"/>
  <c r="I13" i="8"/>
  <c r="C13" i="8"/>
  <c r="I6" i="8"/>
  <c r="O13" i="8"/>
  <c r="C6" i="8"/>
  <c r="O6" i="8"/>
</calcChain>
</file>

<file path=xl/sharedStrings.xml><?xml version="1.0" encoding="utf-8"?>
<sst xmlns="http://schemas.openxmlformats.org/spreadsheetml/2006/main" count="816" uniqueCount="187">
  <si>
    <t>Days</t>
  </si>
  <si>
    <t>control</t>
  </si>
  <si>
    <t>30d control + 30d puerarin</t>
  </si>
  <si>
    <t xml:space="preserve"> puerarin</t>
    <phoneticPr fontId="2" type="noConversion"/>
  </si>
  <si>
    <t>30d puerarin + 30d control</t>
    <phoneticPr fontId="2" type="noConversion"/>
  </si>
  <si>
    <t>10d puerarin + 50d control</t>
    <phoneticPr fontId="2" type="noConversion"/>
  </si>
  <si>
    <t xml:space="preserve"> </t>
  </si>
  <si>
    <t>10d</t>
  </si>
  <si>
    <t>25d</t>
  </si>
  <si>
    <t>Hours</t>
    <phoneticPr fontId="2" type="noConversion"/>
  </si>
  <si>
    <t>Median of lifespan</t>
  </si>
  <si>
    <t>Median of lifespan</t>
    <phoneticPr fontId="2" type="noConversion"/>
  </si>
  <si>
    <t>The number of survival flies</t>
    <phoneticPr fontId="2" type="noConversion"/>
  </si>
  <si>
    <t>Group γ</t>
    <phoneticPr fontId="2" type="noConversion"/>
  </si>
  <si>
    <t>Group δ</t>
    <phoneticPr fontId="2" type="noConversion"/>
  </si>
  <si>
    <t>Group λ</t>
    <phoneticPr fontId="2" type="noConversion"/>
  </si>
  <si>
    <t>Control (20 flies per tube)</t>
    <phoneticPr fontId="2" type="noConversion"/>
  </si>
  <si>
    <t>Tube 1</t>
    <phoneticPr fontId="2" type="noConversion"/>
  </si>
  <si>
    <t>Tube 2</t>
    <phoneticPr fontId="2" type="noConversion"/>
  </si>
  <si>
    <t>Tube 3</t>
    <phoneticPr fontId="2" type="noConversion"/>
  </si>
  <si>
    <t>Tube 4</t>
    <phoneticPr fontId="2" type="noConversion"/>
  </si>
  <si>
    <t>Puerarin diet for 10 days</t>
    <phoneticPr fontId="2" type="noConversion"/>
  </si>
  <si>
    <t>Total body weight of flies in each tube</t>
    <phoneticPr fontId="2" type="noConversion"/>
  </si>
  <si>
    <t>Average body weight per fly in each tube</t>
    <phoneticPr fontId="2" type="noConversion"/>
  </si>
  <si>
    <t>Average body weight of every group</t>
    <phoneticPr fontId="2" type="noConversion"/>
  </si>
  <si>
    <t>OD</t>
    <phoneticPr fontId="5" type="noConversion"/>
  </si>
  <si>
    <t>lot2</t>
  </si>
  <si>
    <t>Standard curve</t>
    <phoneticPr fontId="2" type="noConversion"/>
  </si>
  <si>
    <t>OD</t>
    <phoneticPr fontId="2" type="noConversion"/>
  </si>
  <si>
    <t>The Second experiment: Relative food intake</t>
    <phoneticPr fontId="2" type="noConversion"/>
  </si>
  <si>
    <t>The Third experiment: Absorbance (OD)</t>
    <phoneticPr fontId="2" type="noConversion"/>
  </si>
  <si>
    <t>Tube 1</t>
    <phoneticPr fontId="5" type="noConversion"/>
  </si>
  <si>
    <t>Tube 2</t>
    <phoneticPr fontId="5" type="noConversion"/>
  </si>
  <si>
    <t>Tube 3</t>
    <phoneticPr fontId="5" type="noConversion"/>
  </si>
  <si>
    <t>Tube 4</t>
    <phoneticPr fontId="5" type="noConversion"/>
  </si>
  <si>
    <t>Tube 5</t>
    <phoneticPr fontId="5" type="noConversion"/>
  </si>
  <si>
    <t>Tube 6</t>
    <phoneticPr fontId="5" type="noConversion"/>
  </si>
  <si>
    <t>Puerarin diet for 10d</t>
    <phoneticPr fontId="2" type="noConversion"/>
  </si>
  <si>
    <t>Puerarin diet for 25d</t>
    <phoneticPr fontId="2" type="noConversion"/>
  </si>
  <si>
    <t>60 μM</t>
    <phoneticPr fontId="5" type="noConversion"/>
  </si>
  <si>
    <t>120 μM</t>
    <phoneticPr fontId="5" type="noConversion"/>
  </si>
  <si>
    <t>0 μM</t>
    <phoneticPr fontId="5" type="noConversion"/>
  </si>
  <si>
    <t>Group</t>
    <phoneticPr fontId="2" type="noConversion"/>
  </si>
  <si>
    <t>The mean of three repeat experiments from each tube (Climbing activity)</t>
    <phoneticPr fontId="2" type="noConversion"/>
  </si>
  <si>
    <t>OD value of TG</t>
    <phoneticPr fontId="2" type="noConversion"/>
  </si>
  <si>
    <t>TG/protein (μmol/g protein)</t>
    <phoneticPr fontId="2" type="noConversion"/>
  </si>
  <si>
    <t xml:space="preserve">OD value of Blank </t>
    <phoneticPr fontId="2" type="noConversion"/>
  </si>
  <si>
    <t>TG (μmol/g)</t>
    <phoneticPr fontId="2" type="noConversion"/>
  </si>
  <si>
    <t>0 μM (Tube 1)</t>
    <phoneticPr fontId="2" type="noConversion"/>
  </si>
  <si>
    <t>0 μM (Tube 2)</t>
    <phoneticPr fontId="2" type="noConversion"/>
  </si>
  <si>
    <t>0 μM (Tube 3)</t>
    <phoneticPr fontId="2" type="noConversion"/>
  </si>
  <si>
    <t>0 μM (Tube 4)</t>
    <phoneticPr fontId="2" type="noConversion"/>
  </si>
  <si>
    <t>60 μM (Tube 1)</t>
    <phoneticPr fontId="2" type="noConversion"/>
  </si>
  <si>
    <t>60 μM (Tube 2)</t>
    <phoneticPr fontId="2" type="noConversion"/>
  </si>
  <si>
    <t>60 μM (Tube 3)</t>
    <phoneticPr fontId="2" type="noConversion"/>
  </si>
  <si>
    <t>60 μM (Tube 4)</t>
    <phoneticPr fontId="2" type="noConversion"/>
  </si>
  <si>
    <t>120 μM (Tube 1)</t>
    <phoneticPr fontId="2" type="noConversion"/>
  </si>
  <si>
    <t>120 μM (Tube 2)</t>
    <phoneticPr fontId="2" type="noConversion"/>
  </si>
  <si>
    <t>120 μM (Tube 3)</t>
    <phoneticPr fontId="2" type="noConversion"/>
  </si>
  <si>
    <t>120 μM (Tube 4)</t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</si>
  <si>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First</t>
    </r>
    <r>
      <rPr>
        <sz val="11"/>
        <color theme="1"/>
        <rFont val="Arial"/>
        <family val="2"/>
      </rPr>
      <t xml:space="preserve"> experiment: Puerarin for whole lifespan</t>
    </r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</si>
  <si>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Second</t>
    </r>
    <r>
      <rPr>
        <sz val="11"/>
        <color theme="1"/>
        <rFont val="Arial"/>
        <family val="2"/>
      </rPr>
      <t xml:space="preserve"> experiment</t>
    </r>
    <phoneticPr fontId="2" type="noConversion"/>
  </si>
  <si>
    <r>
      <t>The</t>
    </r>
    <r>
      <rPr>
        <b/>
        <sz val="11"/>
        <color theme="1"/>
        <rFont val="Arial"/>
        <family val="2"/>
      </rPr>
      <t xml:space="preserve"> Third</t>
    </r>
    <r>
      <rPr>
        <sz val="11"/>
        <color theme="1"/>
        <rFont val="Arial"/>
        <family val="2"/>
      </rPr>
      <t xml:space="preserve"> experiment</t>
    </r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</si>
  <si>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Fourth</t>
    </r>
    <r>
      <rPr>
        <sz val="11"/>
        <color theme="1"/>
        <rFont val="Arial"/>
        <family val="2"/>
      </rPr>
      <t xml:space="preserve"> experiment</t>
    </r>
    <phoneticPr fontId="2" type="noConversion"/>
  </si>
  <si>
    <t>60μM</t>
    <phoneticPr fontId="2" type="noConversion"/>
  </si>
  <si>
    <t>120μM</t>
    <phoneticPr fontId="2" type="noConversion"/>
  </si>
  <si>
    <r>
      <t>The</t>
    </r>
    <r>
      <rPr>
        <b/>
        <sz val="11"/>
        <color theme="1"/>
        <rFont val="Arial"/>
        <family val="2"/>
      </rPr>
      <t xml:space="preserve"> First</t>
    </r>
    <r>
      <rPr>
        <sz val="11"/>
        <color theme="1"/>
        <rFont val="Arial"/>
        <family val="2"/>
      </rPr>
      <t xml:space="preserve"> experiment</t>
    </r>
    <phoneticPr fontId="2" type="noConversion"/>
  </si>
  <si>
    <r>
      <t>The</t>
    </r>
    <r>
      <rPr>
        <b/>
        <sz val="11"/>
        <color theme="1"/>
        <rFont val="Arial"/>
        <family val="2"/>
      </rPr>
      <t xml:space="preserve"> Second</t>
    </r>
    <r>
      <rPr>
        <sz val="11"/>
        <color theme="1"/>
        <rFont val="Arial"/>
        <family val="2"/>
      </rPr>
      <t xml:space="preserve"> experiment</t>
    </r>
    <phoneticPr fontId="2" type="noConversion"/>
  </si>
  <si>
    <t>Group α</t>
    <phoneticPr fontId="2" type="noConversion"/>
  </si>
  <si>
    <t>Group β</t>
    <phoneticPr fontId="2" type="noConversion"/>
  </si>
  <si>
    <t>60 μM Puerarin (20 flies per tube)</t>
    <phoneticPr fontId="2" type="noConversion"/>
  </si>
  <si>
    <t>120 μM Puerarin (20 flies per tube)</t>
    <phoneticPr fontId="2" type="noConversion"/>
  </si>
  <si>
    <t>μg/ml (Bright blue)</t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</si>
  <si>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First</t>
    </r>
    <r>
      <rPr>
        <sz val="11"/>
        <color theme="1"/>
        <rFont val="Arial"/>
        <family val="2"/>
      </rPr>
      <t xml:space="preserve"> experiment: Absorbance (OD) </t>
    </r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</si>
  <si>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First</t>
    </r>
    <r>
      <rPr>
        <sz val="11"/>
        <color theme="1"/>
        <rFont val="Arial"/>
        <family val="2"/>
      </rPr>
      <t xml:space="preserve"> experiment: Relative food intake</t>
    </r>
    <phoneticPr fontId="2" type="noConversion"/>
  </si>
  <si>
    <t>60 μM Puerarin</t>
    <phoneticPr fontId="2" type="noConversion"/>
  </si>
  <si>
    <t>120 μM Puerarin</t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</si>
  <si>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Second</t>
    </r>
    <r>
      <rPr>
        <sz val="11"/>
        <color theme="1"/>
        <rFont val="Arial"/>
        <family val="2"/>
      </rPr>
      <t xml:space="preserve"> experiment: Absorbance (OD)</t>
    </r>
    <phoneticPr fontId="2" type="noConversion"/>
  </si>
  <si>
    <r>
      <t xml:space="preserve">The </t>
    </r>
    <r>
      <rPr>
        <b/>
        <sz val="11"/>
        <color theme="1"/>
        <rFont val="Arial"/>
        <family val="2"/>
      </rPr>
      <t>Third</t>
    </r>
    <r>
      <rPr>
        <sz val="11"/>
        <color theme="1"/>
        <rFont val="Arial"/>
        <family val="2"/>
      </rPr>
      <t xml:space="preserve"> experiment: Absorbance (OD)</t>
    </r>
    <phoneticPr fontId="2" type="noConversion"/>
  </si>
  <si>
    <t>OD value of TG quatitation standard (2.26 mmol/L)</t>
    <phoneticPr fontId="2" type="noConversion"/>
  </si>
  <si>
    <t>TG (μmol/g)=(OD of tested sample-OD of Blank)/(OD of TG quatitation standard-OD of Blank)*concentration of TG quatitation standard*Dilution mutiple/(protein concentration of tested sample/Volume of Isopropanol)</t>
    <phoneticPr fontId="2" type="noConversion"/>
  </si>
  <si>
    <r>
      <t>The</t>
    </r>
    <r>
      <rPr>
        <b/>
        <sz val="10"/>
        <color theme="1"/>
        <rFont val="Arial"/>
        <family val="2"/>
      </rPr>
      <t xml:space="preserve"> First</t>
    </r>
    <r>
      <rPr>
        <sz val="10"/>
        <color theme="1"/>
        <rFont val="Arial"/>
        <family val="2"/>
      </rPr>
      <t xml:space="preserve"> experiment: 10 days</t>
    </r>
    <phoneticPr fontId="2" type="noConversion"/>
  </si>
  <si>
    <r>
      <t>The</t>
    </r>
    <r>
      <rPr>
        <b/>
        <sz val="10"/>
        <color theme="1"/>
        <rFont val="Arial"/>
        <family val="2"/>
      </rPr>
      <t xml:space="preserve"> First</t>
    </r>
    <r>
      <rPr>
        <sz val="10"/>
        <color theme="1"/>
        <rFont val="Arial"/>
        <family val="2"/>
      </rPr>
      <t xml:space="preserve"> experiment: 25 days</t>
    </r>
    <phoneticPr fontId="2" type="noConversion"/>
  </si>
  <si>
    <t>Concentration of  BSA (mg/ml)</t>
    <phoneticPr fontId="5" type="noConversion"/>
  </si>
  <si>
    <t>Protein standard curve</t>
    <phoneticPr fontId="5" type="noConversion"/>
  </si>
  <si>
    <r>
      <t>The</t>
    </r>
    <r>
      <rPr>
        <b/>
        <sz val="10"/>
        <color theme="1"/>
        <rFont val="Arial"/>
        <family val="2"/>
      </rPr>
      <t xml:space="preserve"> Second </t>
    </r>
    <r>
      <rPr>
        <sz val="10"/>
        <color theme="1"/>
        <rFont val="Arial"/>
        <family val="2"/>
      </rPr>
      <t>experiment: 10 days</t>
    </r>
    <phoneticPr fontId="2" type="noConversion"/>
  </si>
  <si>
    <r>
      <t>The</t>
    </r>
    <r>
      <rPr>
        <b/>
        <sz val="10"/>
        <color theme="1"/>
        <rFont val="Arial"/>
        <family val="2"/>
      </rPr>
      <t xml:space="preserve"> Second </t>
    </r>
    <r>
      <rPr>
        <sz val="10"/>
        <color theme="1"/>
        <rFont val="Arial"/>
        <family val="2"/>
      </rPr>
      <t>experiment: 25 days</t>
    </r>
    <phoneticPr fontId="2" type="noConversion"/>
  </si>
  <si>
    <t>We used 70 μl isopropanol to extract TG of flies in each tube (body weight (g) : Volume (ml)=1:9. We prepared 10 flies for each tube, and 4 tubes for each group.</t>
    <phoneticPr fontId="2" type="noConversion"/>
  </si>
  <si>
    <t>Puerarin diet for 25 days</t>
    <phoneticPr fontId="2" type="noConversion"/>
  </si>
  <si>
    <t>OD value of ATP in each tube</t>
    <phoneticPr fontId="5" type="noConversion"/>
  </si>
  <si>
    <t>Total protein (OD)</t>
    <phoneticPr fontId="2" type="noConversion"/>
  </si>
  <si>
    <t>Total protein (mg/ml)</t>
    <phoneticPr fontId="2" type="noConversion"/>
  </si>
  <si>
    <t>TG/Total protein (μmol/g protein)</t>
    <phoneticPr fontId="2" type="noConversion"/>
  </si>
  <si>
    <r>
      <t>The</t>
    </r>
    <r>
      <rPr>
        <b/>
        <sz val="10"/>
        <color theme="1"/>
        <rFont val="Arial"/>
        <family val="2"/>
      </rPr>
      <t xml:space="preserve"> Third </t>
    </r>
    <r>
      <rPr>
        <sz val="10"/>
        <color theme="1"/>
        <rFont val="Arial"/>
        <family val="2"/>
      </rPr>
      <t>experiment: 10 days</t>
    </r>
    <phoneticPr fontId="2" type="noConversion"/>
  </si>
  <si>
    <r>
      <t>The</t>
    </r>
    <r>
      <rPr>
        <b/>
        <sz val="10"/>
        <color theme="1"/>
        <rFont val="Arial"/>
        <family val="2"/>
      </rPr>
      <t xml:space="preserve"> Third </t>
    </r>
    <r>
      <rPr>
        <sz val="10"/>
        <color theme="1"/>
        <rFont val="Arial"/>
        <family val="2"/>
      </rPr>
      <t>experiment: 25 days</t>
    </r>
    <phoneticPr fontId="2" type="noConversion"/>
  </si>
  <si>
    <t>The mean OD value of ATP in each group</t>
    <phoneticPr fontId="5" type="noConversion"/>
  </si>
  <si>
    <t>OD value of total protein</t>
    <phoneticPr fontId="5" type="noConversion"/>
  </si>
  <si>
    <t>Total protein (mg/ml)</t>
    <phoneticPr fontId="5" type="noConversion"/>
  </si>
  <si>
    <t>ATP content/Total protein</t>
    <phoneticPr fontId="5" type="noConversion"/>
  </si>
  <si>
    <t>Relative ATP content</t>
    <phoneticPr fontId="2" type="noConversion"/>
  </si>
  <si>
    <r>
      <t>Puerarin (</t>
    </r>
    <r>
      <rPr>
        <sz val="11"/>
        <rFont val="Calibri"/>
        <family val="2"/>
      </rPr>
      <t>μ</t>
    </r>
    <r>
      <rPr>
        <sz val="11"/>
        <rFont val="等线"/>
        <family val="3"/>
        <charset val="134"/>
        <scheme val="minor"/>
      </rPr>
      <t>M)</t>
    </r>
    <phoneticPr fontId="5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</si>
  <si>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First </t>
    </r>
    <r>
      <rPr>
        <sz val="11"/>
        <rFont val="等线"/>
        <family val="3"/>
        <charset val="134"/>
        <scheme val="minor"/>
      </rPr>
      <t>experiment: We prepared 15 flies for each tube, and three tubes for each group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</si>
  <si>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Second </t>
    </r>
    <r>
      <rPr>
        <sz val="11"/>
        <rFont val="等线"/>
        <family val="3"/>
        <charset val="134"/>
        <scheme val="minor"/>
      </rPr>
      <t>experiment: We prepared 15 flies for each tube, and three tubes for each group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</si>
  <si>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Third </t>
    </r>
    <r>
      <rPr>
        <sz val="11"/>
        <rFont val="等线"/>
        <family val="3"/>
        <charset val="134"/>
        <scheme val="minor"/>
      </rPr>
      <t>experiment: We prepared 15 flies for each tube, and three tubes for each group</t>
    </r>
    <phoneticPr fontId="2" type="noConversion"/>
  </si>
  <si>
    <t>OD value of Blank  (mean)</t>
    <phoneticPr fontId="2" type="noConversion"/>
  </si>
  <si>
    <t>OD value ofTG quatitation standard  (mean)</t>
    <phoneticPr fontId="2" type="noConversion"/>
  </si>
  <si>
    <t>60 μM Puerarin</t>
  </si>
  <si>
    <t>120 μM Puerarin</t>
  </si>
  <si>
    <r>
      <t xml:space="preserve">Puerarin diet for </t>
    </r>
    <r>
      <rPr>
        <b/>
        <sz val="11"/>
        <color theme="1"/>
        <rFont val="等线"/>
        <family val="3"/>
        <charset val="134"/>
        <scheme val="minor"/>
      </rPr>
      <t xml:space="preserve">10 </t>
    </r>
    <r>
      <rPr>
        <sz val="11"/>
        <color theme="1"/>
        <rFont val="等线"/>
        <family val="2"/>
        <scheme val="minor"/>
      </rPr>
      <t>days (The number of survival flies at time course)</t>
    </r>
    <phoneticPr fontId="2" type="noConversion"/>
  </si>
  <si>
    <r>
      <t xml:space="preserve">Puerarin diet for </t>
    </r>
    <r>
      <rPr>
        <b/>
        <sz val="11"/>
        <color theme="1"/>
        <rFont val="等线"/>
        <family val="3"/>
        <charset val="134"/>
        <scheme val="minor"/>
      </rPr>
      <t>25</t>
    </r>
    <r>
      <rPr>
        <sz val="11"/>
        <color theme="1"/>
        <rFont val="等线"/>
        <family val="2"/>
        <scheme val="minor"/>
      </rPr>
      <t xml:space="preserve"> days (The number of survival flies at time course)</t>
    </r>
    <phoneticPr fontId="2" type="noConversion"/>
  </si>
  <si>
    <t>0 μM Puerarin</t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</si>
  <si>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>First</t>
    </r>
    <r>
      <rPr>
        <sz val="11"/>
        <color theme="1"/>
        <rFont val="等线"/>
        <family val="2"/>
        <scheme val="minor"/>
      </rPr>
      <t xml:space="preserve"> experiment: anti-starvation</t>
    </r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</si>
  <si>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 xml:space="preserve">Second </t>
    </r>
    <r>
      <rPr>
        <sz val="11"/>
        <color theme="1"/>
        <rFont val="等线"/>
        <family val="2"/>
        <scheme val="minor"/>
      </rPr>
      <t>experiment: anti-starvation</t>
    </r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</si>
  <si>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 xml:space="preserve">Third </t>
    </r>
    <r>
      <rPr>
        <sz val="11"/>
        <color theme="1"/>
        <rFont val="等线"/>
        <family val="2"/>
        <scheme val="minor"/>
      </rPr>
      <t>experiment: anti-starvation</t>
    </r>
    <phoneticPr fontId="2" type="noConversion"/>
  </si>
  <si>
    <r>
      <t>The</t>
    </r>
    <r>
      <rPr>
        <b/>
        <sz val="11"/>
        <color theme="1"/>
        <rFont val="等线"/>
        <family val="3"/>
        <charset val="134"/>
        <scheme val="minor"/>
      </rPr>
      <t xml:space="preserve"> First</t>
    </r>
    <r>
      <rPr>
        <sz val="11"/>
        <color theme="1"/>
        <rFont val="等线"/>
        <family val="2"/>
        <scheme val="minor"/>
      </rPr>
      <t xml:space="preserve"> experiment: anti-oxidation</t>
    </r>
    <phoneticPr fontId="2" type="noConversion"/>
  </si>
  <si>
    <r>
      <t>The</t>
    </r>
    <r>
      <rPr>
        <b/>
        <sz val="11"/>
        <color theme="1"/>
        <rFont val="等线"/>
        <family val="3"/>
        <charset val="134"/>
        <scheme val="minor"/>
      </rPr>
      <t xml:space="preserve"> Second </t>
    </r>
    <r>
      <rPr>
        <sz val="11"/>
        <color theme="1"/>
        <rFont val="等线"/>
        <family val="2"/>
        <scheme val="minor"/>
      </rPr>
      <t>experiment: anti-oxidation</t>
    </r>
    <phoneticPr fontId="2" type="noConversion"/>
  </si>
  <si>
    <r>
      <t>The</t>
    </r>
    <r>
      <rPr>
        <b/>
        <sz val="11"/>
        <color theme="1"/>
        <rFont val="等线"/>
        <family val="3"/>
        <charset val="134"/>
        <scheme val="minor"/>
      </rPr>
      <t xml:space="preserve"> Third </t>
    </r>
    <r>
      <rPr>
        <sz val="11"/>
        <color theme="1"/>
        <rFont val="等线"/>
        <family val="2"/>
        <scheme val="minor"/>
      </rPr>
      <t>experiment: anti-oxidation</t>
    </r>
    <phoneticPr fontId="2" type="noConversion"/>
  </si>
  <si>
    <r>
      <t>The</t>
    </r>
    <r>
      <rPr>
        <b/>
        <sz val="11"/>
        <color theme="1"/>
        <rFont val="等线"/>
        <family val="3"/>
        <charset val="134"/>
        <scheme val="minor"/>
      </rPr>
      <t xml:space="preserve"> Fourth </t>
    </r>
    <r>
      <rPr>
        <sz val="11"/>
        <color theme="1"/>
        <rFont val="等线"/>
        <family val="2"/>
        <scheme val="minor"/>
      </rPr>
      <t>experiment: anti-oxidation</t>
    </r>
    <phoneticPr fontId="2" type="noConversion"/>
  </si>
  <si>
    <t>control-fed father and mother</t>
    <phoneticPr fontId="2" type="noConversion"/>
  </si>
  <si>
    <t>Puerarin-fed father and control-fed mother</t>
    <phoneticPr fontId="2" type="noConversion"/>
  </si>
  <si>
    <t>femal offsprings</t>
    <phoneticPr fontId="2" type="noConversion"/>
  </si>
  <si>
    <t>male offsprings</t>
    <phoneticPr fontId="2" type="noConversion"/>
  </si>
  <si>
    <t>female offsprings</t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</si>
  <si>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 xml:space="preserve">Fourth </t>
    </r>
    <r>
      <rPr>
        <sz val="11"/>
        <color theme="1"/>
        <rFont val="等线"/>
        <family val="2"/>
        <scheme val="minor"/>
      </rPr>
      <t>experiment: anti-heat shock</t>
    </r>
    <phoneticPr fontId="2" type="noConversion"/>
  </si>
  <si>
    <r>
      <t>The</t>
    </r>
    <r>
      <rPr>
        <b/>
        <sz val="11"/>
        <color theme="1"/>
        <rFont val="等线"/>
        <family val="3"/>
        <charset val="134"/>
        <scheme val="minor"/>
      </rPr>
      <t xml:space="preserve"> Third</t>
    </r>
    <r>
      <rPr>
        <sz val="11"/>
        <color theme="1"/>
        <rFont val="等线"/>
        <family val="2"/>
        <scheme val="minor"/>
      </rPr>
      <t xml:space="preserve"> experiment: anti-heat shock</t>
    </r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</si>
  <si>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>Second</t>
    </r>
    <r>
      <rPr>
        <sz val="11"/>
        <color theme="1"/>
        <rFont val="等线"/>
        <family val="2"/>
        <scheme val="minor"/>
      </rPr>
      <t xml:space="preserve"> experiment: anti-heat shock</t>
    </r>
    <phoneticPr fontId="2" type="noConversion"/>
  </si>
  <si>
    <r>
      <t xml:space="preserve">The </t>
    </r>
    <r>
      <rPr>
        <b/>
        <sz val="11"/>
        <color theme="1"/>
        <rFont val="等线"/>
        <family val="3"/>
        <charset val="134"/>
        <scheme val="minor"/>
      </rPr>
      <t>First</t>
    </r>
    <r>
      <rPr>
        <sz val="11"/>
        <color theme="1"/>
        <rFont val="等线"/>
        <family val="2"/>
        <scheme val="minor"/>
      </rPr>
      <t xml:space="preserve"> experiment: anti-heat shock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</si>
  <si>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Fourth </t>
    </r>
    <r>
      <rPr>
        <sz val="11"/>
        <rFont val="等线"/>
        <family val="3"/>
        <charset val="134"/>
        <scheme val="minor"/>
      </rPr>
      <t>experiment: We prepared 15 flies for each tube, and three tubes for each group</t>
    </r>
    <phoneticPr fontId="2" type="noConversion"/>
  </si>
  <si>
    <t>dProsbeta5</t>
  </si>
  <si>
    <t>dSirt1</t>
  </si>
  <si>
    <t>dSirt4</t>
  </si>
  <si>
    <t>dLim3</t>
  </si>
  <si>
    <t>dCAT</t>
  </si>
  <si>
    <t>dSOD1</t>
  </si>
  <si>
    <t>dHSP70</t>
  </si>
  <si>
    <t>dMethuselath</t>
  </si>
  <si>
    <t>dFAS1</t>
  </si>
  <si>
    <t>dAMP</t>
  </si>
  <si>
    <t>dATG1</t>
    <phoneticPr fontId="5" type="noConversion"/>
  </si>
  <si>
    <t>dATG5</t>
    <phoneticPr fontId="5" type="noConversion"/>
  </si>
  <si>
    <t>dATG8b</t>
    <phoneticPr fontId="5" type="noConversion"/>
  </si>
  <si>
    <t>ACTIN5C</t>
    <phoneticPr fontId="5" type="noConversion"/>
  </si>
  <si>
    <t>control</t>
    <phoneticPr fontId="2" type="noConversion"/>
  </si>
  <si>
    <r>
      <t>The</t>
    </r>
    <r>
      <rPr>
        <b/>
        <sz val="10"/>
        <rFont val="Arial"/>
        <family val="2"/>
      </rPr>
      <t xml:space="preserve"> Third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days</t>
    </r>
    <phoneticPr fontId="2" type="noConversion"/>
  </si>
  <si>
    <r>
      <t>The</t>
    </r>
    <r>
      <rPr>
        <b/>
        <sz val="10"/>
        <rFont val="Arial"/>
        <family val="2"/>
      </rPr>
      <t xml:space="preserve"> First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days</t>
    </r>
    <phoneticPr fontId="2" type="noConversion"/>
  </si>
  <si>
    <r>
      <t>The</t>
    </r>
    <r>
      <rPr>
        <b/>
        <sz val="10"/>
        <rFont val="Arial"/>
        <family val="2"/>
      </rPr>
      <t xml:space="preserve"> First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days</t>
    </r>
    <phoneticPr fontId="2" type="noConversion"/>
  </si>
  <si>
    <r>
      <t>The</t>
    </r>
    <r>
      <rPr>
        <b/>
        <sz val="10"/>
        <rFont val="Arial"/>
        <family val="2"/>
      </rPr>
      <t xml:space="preserve"> Second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days</t>
    </r>
    <phoneticPr fontId="2" type="noConversion"/>
  </si>
  <si>
    <r>
      <t>The</t>
    </r>
    <r>
      <rPr>
        <b/>
        <sz val="10"/>
        <rFont val="Arial"/>
        <family val="2"/>
      </rPr>
      <t xml:space="preserve"> Second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days</t>
    </r>
    <phoneticPr fontId="2" type="noConversion"/>
  </si>
  <si>
    <r>
      <t>The</t>
    </r>
    <r>
      <rPr>
        <b/>
        <sz val="10"/>
        <rFont val="Arial"/>
        <family val="2"/>
      </rPr>
      <t xml:space="preserve"> Third</t>
    </r>
    <r>
      <rPr>
        <sz val="10"/>
        <rFont val="Arial"/>
        <family val="2"/>
      </rPr>
      <t xml:space="preserve"> experiment: Puerarin diet for </t>
    </r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days</t>
    </r>
    <phoneticPr fontId="2" type="noConversion"/>
  </si>
  <si>
    <r>
      <t xml:space="preserve">Puerarin diet for </t>
    </r>
    <r>
      <rPr>
        <b/>
        <sz val="11"/>
        <color theme="1"/>
        <rFont val="等线"/>
        <family val="3"/>
        <charset val="134"/>
        <scheme val="minor"/>
      </rPr>
      <t>10</t>
    </r>
    <r>
      <rPr>
        <sz val="11"/>
        <color theme="1"/>
        <rFont val="等线"/>
        <family val="2"/>
        <scheme val="minor"/>
      </rPr>
      <t xml:space="preserve"> days (The number of survival flies at time course)</t>
    </r>
    <phoneticPr fontId="2" type="noConversion"/>
  </si>
  <si>
    <r>
      <t>Puerarin diet for</t>
    </r>
    <r>
      <rPr>
        <b/>
        <sz val="11"/>
        <color theme="1"/>
        <rFont val="等线"/>
        <family val="3"/>
        <charset val="134"/>
        <scheme val="minor"/>
      </rPr>
      <t xml:space="preserve"> 10</t>
    </r>
    <r>
      <rPr>
        <sz val="11"/>
        <color theme="1"/>
        <rFont val="等线"/>
        <family val="2"/>
        <scheme val="minor"/>
      </rPr>
      <t xml:space="preserve"> days (The number of survival flies at time course)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</si>
  <si>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First </t>
    </r>
    <r>
      <rPr>
        <sz val="11"/>
        <rFont val="等线"/>
        <family val="3"/>
        <charset val="134"/>
        <scheme val="minor"/>
      </rPr>
      <t>experiment: We prepared 3 males and 3 virgin females for each tube, and 6 tubes for each group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</si>
  <si>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Second </t>
    </r>
    <r>
      <rPr>
        <sz val="11"/>
        <rFont val="等线"/>
        <family val="3"/>
        <charset val="134"/>
        <scheme val="minor"/>
      </rPr>
      <t>experiment: We prepared 3 males and 3 virgin females for each tube, and 6 tubes for each group</t>
    </r>
    <phoneticPr fontId="2" type="noConversion"/>
  </si>
  <si>
    <r>
      <t>The</t>
    </r>
    <r>
      <rPr>
        <b/>
        <sz val="11"/>
        <rFont val="等线"/>
        <family val="3"/>
        <charset val="134"/>
        <scheme val="minor"/>
      </rPr>
      <t xml:space="preserve"> Third </t>
    </r>
    <r>
      <rPr>
        <sz val="11"/>
        <rFont val="等线"/>
        <family val="3"/>
        <charset val="134"/>
        <scheme val="minor"/>
      </rPr>
      <t>experiment: We prepared 3 males and 3 virgin females for each tube, and 6 tubes for each group</t>
    </r>
    <phoneticPr fontId="2" type="noConversion"/>
  </si>
  <si>
    <r>
      <t xml:space="preserve">Puerarin diet for </t>
    </r>
    <r>
      <rPr>
        <b/>
        <sz val="11"/>
        <rFont val="等线"/>
        <family val="3"/>
        <charset val="134"/>
        <scheme val="minor"/>
      </rPr>
      <t>10</t>
    </r>
    <r>
      <rPr>
        <sz val="11"/>
        <rFont val="等线"/>
        <family val="3"/>
        <charset val="134"/>
        <scheme val="minor"/>
      </rPr>
      <t xml:space="preserve"> days</t>
    </r>
    <phoneticPr fontId="2" type="noConversion"/>
  </si>
  <si>
    <r>
      <t xml:space="preserve">Puerarin diet for </t>
    </r>
    <r>
      <rPr>
        <b/>
        <sz val="11"/>
        <rFont val="等线"/>
        <family val="3"/>
        <charset val="134"/>
        <scheme val="minor"/>
      </rPr>
      <t xml:space="preserve">25 </t>
    </r>
    <r>
      <rPr>
        <sz val="11"/>
        <rFont val="等线"/>
        <family val="3"/>
        <charset val="134"/>
        <scheme val="minor"/>
      </rPr>
      <t>days</t>
    </r>
    <phoneticPr fontId="2" type="noConversion"/>
  </si>
  <si>
    <r>
      <t>Puerarin diet for</t>
    </r>
    <r>
      <rPr>
        <b/>
        <sz val="11"/>
        <rFont val="等线"/>
        <family val="3"/>
        <charset val="134"/>
        <scheme val="minor"/>
      </rPr>
      <t xml:space="preserve"> 25</t>
    </r>
    <r>
      <rPr>
        <sz val="11"/>
        <rFont val="等线"/>
        <family val="3"/>
        <charset val="134"/>
        <scheme val="minor"/>
      </rPr>
      <t xml:space="preserve"> days</t>
    </r>
    <phoneticPr fontId="2" type="noConversion"/>
  </si>
  <si>
    <r>
      <t xml:space="preserve">Puerarin diet for </t>
    </r>
    <r>
      <rPr>
        <b/>
        <sz val="11"/>
        <rFont val="等线"/>
        <family val="3"/>
        <charset val="134"/>
        <scheme val="minor"/>
      </rPr>
      <t xml:space="preserve">10 </t>
    </r>
    <r>
      <rPr>
        <sz val="11"/>
        <rFont val="等线"/>
        <family val="3"/>
        <charset val="134"/>
        <scheme val="minor"/>
      </rPr>
      <t>days</t>
    </r>
    <phoneticPr fontId="2" type="noConversion"/>
  </si>
  <si>
    <t>Shaker</t>
    <phoneticPr fontId="2" type="noConversion"/>
  </si>
  <si>
    <t>PARP-1</t>
    <phoneticPr fontId="2" type="noConversion"/>
  </si>
  <si>
    <t>DMP53</t>
    <phoneticPr fontId="2" type="noConversion"/>
  </si>
  <si>
    <t>Bam</t>
    <phoneticPr fontId="2" type="noConversion"/>
  </si>
  <si>
    <t>Punt</t>
    <phoneticPr fontId="2" type="noConversion"/>
  </si>
  <si>
    <t>β-gal</t>
    <phoneticPr fontId="2" type="noConversion"/>
  </si>
  <si>
    <t>LAMP1</t>
    <phoneticPr fontId="2" type="noConversion"/>
  </si>
  <si>
    <t>The father or mother flies were fed with control diet or puerarin diet for 25 days, and their male or females offsprings were recorded below.</t>
    <phoneticPr fontId="2" type="noConversion"/>
  </si>
  <si>
    <t>The father or mother flies were fed with control diet or puerarin diet for 25 days, and their offsprings were recorded below.</t>
    <phoneticPr fontId="2" type="noConversion"/>
  </si>
  <si>
    <t>Puerarin diet for 10 days (The number of survival flies at time course)</t>
    <phoneticPr fontId="2" type="noConversion"/>
  </si>
  <si>
    <t>Puerarin diet for 25 days (The number of survival flies at time course)</t>
    <phoneticPr fontId="2" type="noConversion"/>
  </si>
  <si>
    <r>
      <t>Puerarin diet for</t>
    </r>
    <r>
      <rPr>
        <b/>
        <sz val="11"/>
        <color theme="1"/>
        <rFont val="等线"/>
        <family val="3"/>
        <charset val="134"/>
        <scheme val="minor"/>
      </rPr>
      <t xml:space="preserve"> 10 </t>
    </r>
    <r>
      <rPr>
        <sz val="11"/>
        <color theme="1"/>
        <rFont val="等线"/>
        <family val="2"/>
        <scheme val="minor"/>
      </rPr>
      <t>days (The number of survival flies at time course)</t>
    </r>
    <phoneticPr fontId="2" type="noConversion"/>
  </si>
  <si>
    <t>Canton-s female</t>
    <phoneticPr fontId="2" type="noConversion"/>
  </si>
  <si>
    <t>control (0 μM)</t>
  </si>
  <si>
    <t>120 μM puerarin</t>
  </si>
  <si>
    <t>240 μM puerarin</t>
  </si>
  <si>
    <t>720 μM puerarin</t>
  </si>
  <si>
    <t>2400 μM puerarin</t>
  </si>
  <si>
    <t>Canton-s male</t>
    <phoneticPr fontId="2" type="noConversion"/>
  </si>
  <si>
    <t>W1118 female</t>
    <phoneticPr fontId="2" type="noConversion"/>
  </si>
  <si>
    <t>W1118 male</t>
    <phoneticPr fontId="2" type="noConversion"/>
  </si>
  <si>
    <r>
      <t xml:space="preserve">The </t>
    </r>
    <r>
      <rPr>
        <b/>
        <sz val="11"/>
        <rFont val="等线"/>
        <family val="3"/>
        <charset val="134"/>
        <scheme val="minor"/>
      </rPr>
      <t>First</t>
    </r>
    <r>
      <rPr>
        <sz val="11"/>
        <rFont val="等线"/>
        <family val="2"/>
        <scheme val="minor"/>
      </rPr>
      <t xml:space="preserve"> experiment: RT-qPCR (CT value)</t>
    </r>
    <phoneticPr fontId="2" type="noConversion"/>
  </si>
  <si>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days</t>
    </r>
    <phoneticPr fontId="5" type="noConversion"/>
  </si>
  <si>
    <r>
      <t>60</t>
    </r>
    <r>
      <rPr>
        <sz val="11"/>
        <rFont val="Calibri"/>
        <family val="2"/>
      </rPr>
      <t>μ</t>
    </r>
    <r>
      <rPr>
        <sz val="11"/>
        <rFont val="等线"/>
        <family val="3"/>
        <charset val="134"/>
        <scheme val="minor"/>
      </rPr>
      <t>M</t>
    </r>
    <phoneticPr fontId="2" type="noConversion"/>
  </si>
  <si>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days</t>
    </r>
    <phoneticPr fontId="5" type="noConversion"/>
  </si>
  <si>
    <r>
      <t xml:space="preserve">The </t>
    </r>
    <r>
      <rPr>
        <b/>
        <sz val="11"/>
        <rFont val="等线"/>
        <family val="3"/>
        <charset val="134"/>
        <scheme val="minor"/>
      </rPr>
      <t>Second</t>
    </r>
    <r>
      <rPr>
        <sz val="11"/>
        <rFont val="等线"/>
        <family val="2"/>
        <scheme val="minor"/>
      </rPr>
      <t xml:space="preserve"> experiment: RT-qPCR (CT value)</t>
    </r>
    <phoneticPr fontId="2" type="noConversion"/>
  </si>
  <si>
    <r>
      <rPr>
        <b/>
        <sz val="10"/>
        <rFont val="Arial"/>
        <family val="2"/>
      </rPr>
      <t xml:space="preserve">25 </t>
    </r>
    <r>
      <rPr>
        <sz val="10"/>
        <rFont val="Arial"/>
        <family val="2"/>
      </rPr>
      <t>days</t>
    </r>
    <phoneticPr fontId="5" type="noConversion"/>
  </si>
  <si>
    <r>
      <t xml:space="preserve">The </t>
    </r>
    <r>
      <rPr>
        <b/>
        <sz val="11"/>
        <rFont val="等线"/>
        <family val="3"/>
        <charset val="134"/>
        <scheme val="minor"/>
      </rPr>
      <t>Third</t>
    </r>
    <r>
      <rPr>
        <sz val="11"/>
        <rFont val="等线"/>
        <family val="2"/>
        <scheme val="minor"/>
      </rPr>
      <t xml:space="preserve"> experiment: RT-qPCR (CT value)</t>
    </r>
    <phoneticPr fontId="2" type="noConversion"/>
  </si>
  <si>
    <t>dAMP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</si>
</sst>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0_);[Red]\(0.0000\)"/>
    <numFmt numFmtId="178" formatCode="0_ "/>
    <numFmt numFmtId="179" formatCode="0.000_ "/>
    <numFmt numFmtId="180" formatCode="0.00_);[Red]\(0.00\)"/>
  </numFmts>
  <fonts count="29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4"/>
      <name val="等线"/>
      <family val="3"/>
      <charset val="134"/>
      <scheme val="minor"/>
    </font>
    <font>
      <sz val="11"/>
      <color rgb="FF00B050"/>
      <name val="等线"/>
      <family val="3"/>
      <charset val="134"/>
      <scheme val="minor"/>
    </font>
    <font>
      <sz val="11"/>
      <color rgb="FFC00000"/>
      <name val="等线"/>
      <family val="3"/>
      <charset val="134"/>
      <scheme val="minor"/>
    </font>
    <font>
      <sz val="11"/>
      <color rgb="FF7030A0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微软雅黑"/>
      <family val="2"/>
      <charset val="134"/>
    </font>
    <font>
      <sz val="11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7" fillId="3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8" fontId="14" fillId="0" borderId="0" xfId="0" applyNumberFormat="1" applyFont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177" fontId="7" fillId="5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178" fontId="17" fillId="5" borderId="1" xfId="0" applyNumberFormat="1" applyFont="1" applyFill="1" applyBorder="1" applyAlignment="1">
      <alignment horizontal="left" vertical="center"/>
    </xf>
    <xf numFmtId="178" fontId="1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176" fontId="3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80" fontId="9" fillId="3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76" fontId="3" fillId="5" borderId="1" xfId="0" applyNumberFormat="1" applyFont="1" applyFill="1" applyBorder="1" applyAlignment="1">
      <alignment horizontal="left" vertical="center"/>
    </xf>
    <xf numFmtId="176" fontId="3" fillId="5" borderId="0" xfId="0" applyNumberFormat="1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80" fontId="20" fillId="3" borderId="1" xfId="0" applyNumberFormat="1" applyFont="1" applyFill="1" applyBorder="1" applyAlignment="1">
      <alignment horizontal="left" vertical="center"/>
    </xf>
    <xf numFmtId="180" fontId="9" fillId="3" borderId="2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180" fontId="20" fillId="3" borderId="0" xfId="0" applyNumberFormat="1" applyFont="1" applyFill="1" applyBorder="1" applyAlignment="1">
      <alignment horizontal="left" vertical="center"/>
    </xf>
    <xf numFmtId="180" fontId="9" fillId="3" borderId="0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180" fontId="9" fillId="2" borderId="1" xfId="0" applyNumberFormat="1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80" fontId="20" fillId="2" borderId="1" xfId="0" applyNumberFormat="1" applyFont="1" applyFill="1" applyBorder="1" applyAlignment="1">
      <alignment horizontal="left" vertical="center"/>
    </xf>
    <xf numFmtId="180" fontId="9" fillId="2" borderId="2" xfId="0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80" fontId="20" fillId="5" borderId="1" xfId="0" applyNumberFormat="1" applyFont="1" applyFill="1" applyBorder="1" applyAlignment="1">
      <alignment horizontal="left" vertical="center"/>
    </xf>
    <xf numFmtId="180" fontId="9" fillId="5" borderId="2" xfId="0" applyNumberFormat="1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180" fontId="9" fillId="5" borderId="1" xfId="0" applyNumberFormat="1" applyFont="1" applyFill="1" applyBorder="1" applyAlignment="1">
      <alignment horizontal="left" vertical="center"/>
    </xf>
    <xf numFmtId="180" fontId="9" fillId="5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180" fontId="9" fillId="0" borderId="0" xfId="0" applyNumberFormat="1" applyFont="1" applyAlignment="1">
      <alignment horizontal="left" vertical="center"/>
    </xf>
    <xf numFmtId="180" fontId="10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horizontal="left" vertical="center"/>
    </xf>
    <xf numFmtId="180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80" fontId="12" fillId="0" borderId="0" xfId="0" applyNumberFormat="1" applyFont="1" applyFill="1" applyBorder="1" applyAlignment="1">
      <alignment horizontal="left" vertical="center"/>
    </xf>
    <xf numFmtId="180" fontId="12" fillId="0" borderId="0" xfId="0" applyNumberFormat="1" applyFont="1" applyBorder="1" applyAlignment="1">
      <alignment horizontal="left" vertical="center"/>
    </xf>
    <xf numFmtId="180" fontId="12" fillId="0" borderId="0" xfId="0" applyNumberFormat="1" applyFont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180" fontId="4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180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9" fontId="9" fillId="5" borderId="1" xfId="0" applyNumberFormat="1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9" borderId="1" xfId="0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80" fontId="12" fillId="0" borderId="0" xfId="0" applyNumberFormat="1" applyFont="1" applyAlignment="1">
      <alignment vertical="center"/>
    </xf>
    <xf numFmtId="0" fontId="20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180" fontId="20" fillId="9" borderId="1" xfId="0" applyNumberFormat="1" applyFont="1" applyFill="1" applyBorder="1" applyAlignment="1">
      <alignment horizontal="left" vertical="center"/>
    </xf>
    <xf numFmtId="180" fontId="9" fillId="9" borderId="1" xfId="0" applyNumberFormat="1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180" fontId="0" fillId="9" borderId="1" xfId="0" applyNumberFormat="1" applyFill="1" applyBorder="1" applyAlignment="1">
      <alignment horizontal="left" vertical="center"/>
    </xf>
    <xf numFmtId="180" fontId="13" fillId="9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58" fontId="1" fillId="5" borderId="1" xfId="0" applyNumberFormat="1" applyFont="1" applyFill="1" applyBorder="1" applyAlignment="1">
      <alignment horizontal="left"/>
    </xf>
    <xf numFmtId="176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58" fontId="1" fillId="3" borderId="1" xfId="0" applyNumberFormat="1" applyFont="1" applyFill="1" applyBorder="1" applyAlignment="1">
      <alignment horizontal="left"/>
    </xf>
    <xf numFmtId="176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/>
    </xf>
    <xf numFmtId="0" fontId="26" fillId="3" borderId="0" xfId="0" applyFont="1" applyFill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24" fillId="7" borderId="1" xfId="0" applyFont="1" applyFill="1" applyBorder="1" applyAlignment="1">
      <alignment horizontal="left"/>
    </xf>
    <xf numFmtId="0" fontId="25" fillId="7" borderId="1" xfId="0" applyFont="1" applyFill="1" applyBorder="1" applyAlignment="1">
      <alignment horizontal="left"/>
    </xf>
    <xf numFmtId="58" fontId="1" fillId="7" borderId="1" xfId="0" applyNumberFormat="1" applyFont="1" applyFill="1" applyBorder="1" applyAlignment="1">
      <alignment horizontal="left"/>
    </xf>
    <xf numFmtId="176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/>
    </xf>
    <xf numFmtId="0" fontId="26" fillId="7" borderId="0" xfId="0" applyFont="1" applyFill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/>
    <xf numFmtId="0" fontId="27" fillId="3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5" borderId="1" xfId="0" applyFont="1" applyFill="1" applyBorder="1" applyAlignment="1">
      <alignment horizontal="left"/>
    </xf>
    <xf numFmtId="0" fontId="27" fillId="9" borderId="1" xfId="0" applyFont="1" applyFill="1" applyBorder="1" applyAlignment="1">
      <alignment horizontal="left"/>
    </xf>
    <xf numFmtId="180" fontId="20" fillId="5" borderId="1" xfId="0" applyNumberFormat="1" applyFont="1" applyFill="1" applyBorder="1" applyAlignment="1">
      <alignment horizontal="left" vertical="center"/>
    </xf>
    <xf numFmtId="180" fontId="20" fillId="3" borderId="1" xfId="0" applyNumberFormat="1" applyFont="1" applyFill="1" applyBorder="1" applyAlignment="1">
      <alignment horizontal="left" vertical="center"/>
    </xf>
    <xf numFmtId="180" fontId="20" fillId="2" borderId="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180" fontId="1" fillId="3" borderId="1" xfId="0" applyNumberFormat="1" applyFont="1" applyFill="1" applyBorder="1" applyAlignment="1">
      <alignment horizontal="left"/>
    </xf>
    <xf numFmtId="180" fontId="28" fillId="3" borderId="1" xfId="0" applyNumberFormat="1" applyFont="1" applyFill="1" applyBorder="1" applyAlignment="1">
      <alignment horizontal="left" vertical="center"/>
    </xf>
    <xf numFmtId="0" fontId="20" fillId="3" borderId="0" xfId="0" applyFont="1" applyFill="1" applyAlignment="1">
      <alignment horizontal="left"/>
    </xf>
    <xf numFmtId="180" fontId="1" fillId="0" borderId="0" xfId="0" applyNumberFormat="1" applyFont="1" applyAlignment="1">
      <alignment horizontal="left"/>
    </xf>
    <xf numFmtId="180" fontId="20" fillId="0" borderId="0" xfId="0" applyNumberFormat="1" applyFont="1" applyAlignment="1">
      <alignment horizontal="left" vertical="center"/>
    </xf>
    <xf numFmtId="0" fontId="20" fillId="2" borderId="1" xfId="0" applyFont="1" applyFill="1" applyBorder="1" applyAlignment="1">
      <alignment horizontal="left"/>
    </xf>
    <xf numFmtId="180" fontId="2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180" fontId="20" fillId="5" borderId="2" xfId="0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/>
    </xf>
    <xf numFmtId="180" fontId="20" fillId="5" borderId="4" xfId="0" applyNumberFormat="1" applyFont="1" applyFill="1" applyBorder="1" applyAlignment="1">
      <alignment horizontal="left" vertical="center"/>
    </xf>
    <xf numFmtId="180" fontId="28" fillId="5" borderId="1" xfId="0" applyNumberFormat="1" applyFont="1" applyFill="1" applyBorder="1" applyAlignment="1">
      <alignment horizontal="left" vertical="center"/>
    </xf>
    <xf numFmtId="180" fontId="28" fillId="5" borderId="2" xfId="0" applyNumberFormat="1" applyFont="1" applyFill="1" applyBorder="1" applyAlignment="1">
      <alignment horizontal="left" vertical="center"/>
    </xf>
    <xf numFmtId="180" fontId="28" fillId="5" borderId="4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80" fontId="1" fillId="3" borderId="9" xfId="0" applyNumberFormat="1" applyFont="1" applyFill="1" applyBorder="1" applyAlignment="1">
      <alignment horizontal="left"/>
    </xf>
    <xf numFmtId="180" fontId="1" fillId="3" borderId="10" xfId="0" applyNumberFormat="1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left"/>
    </xf>
    <xf numFmtId="0" fontId="21" fillId="3" borderId="9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left"/>
    </xf>
    <xf numFmtId="180" fontId="1" fillId="2" borderId="7" xfId="0" applyNumberFormat="1" applyFont="1" applyFill="1" applyBorder="1" applyAlignment="1">
      <alignment horizontal="left"/>
    </xf>
    <xf numFmtId="180" fontId="1" fillId="2" borderId="9" xfId="0" applyNumberFormat="1" applyFont="1" applyFill="1" applyBorder="1" applyAlignment="1">
      <alignment horizontal="left"/>
    </xf>
    <xf numFmtId="180" fontId="1" fillId="2" borderId="10" xfId="0" applyNumberFormat="1" applyFont="1" applyFill="1" applyBorder="1" applyAlignment="1">
      <alignment horizontal="left"/>
    </xf>
    <xf numFmtId="0" fontId="20" fillId="2" borderId="9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180" fontId="9" fillId="3" borderId="6" xfId="0" applyNumberFormat="1" applyFont="1" applyFill="1" applyBorder="1" applyAlignment="1">
      <alignment horizontal="left" vertical="center"/>
    </xf>
    <xf numFmtId="180" fontId="20" fillId="3" borderId="6" xfId="0" applyNumberFormat="1" applyFont="1" applyFill="1" applyBorder="1" applyAlignment="1">
      <alignment horizontal="left" vertical="center"/>
    </xf>
    <xf numFmtId="180" fontId="28" fillId="3" borderId="6" xfId="0" applyNumberFormat="1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180" fontId="1" fillId="3" borderId="7" xfId="0" applyNumberFormat="1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180" fontId="9" fillId="2" borderId="6" xfId="0" applyNumberFormat="1" applyFont="1" applyFill="1" applyBorder="1" applyAlignment="1">
      <alignment horizontal="left" vertical="center"/>
    </xf>
    <xf numFmtId="180" fontId="20" fillId="2" borderId="6" xfId="0" applyNumberFormat="1" applyFont="1" applyFill="1" applyBorder="1" applyAlignment="1">
      <alignment horizontal="left" vertical="center"/>
    </xf>
    <xf numFmtId="180" fontId="28" fillId="2" borderId="6" xfId="0" applyNumberFormat="1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/>
    </xf>
    <xf numFmtId="180" fontId="1" fillId="5" borderId="7" xfId="0" applyNumberFormat="1" applyFont="1" applyFill="1" applyBorder="1" applyAlignment="1">
      <alignment horizontal="left"/>
    </xf>
    <xf numFmtId="180" fontId="1" fillId="5" borderId="9" xfId="0" applyNumberFormat="1" applyFont="1" applyFill="1" applyBorder="1" applyAlignment="1">
      <alignment horizontal="left"/>
    </xf>
    <xf numFmtId="180" fontId="1" fillId="5" borderId="10" xfId="0" applyNumberFormat="1" applyFont="1" applyFill="1" applyBorder="1" applyAlignment="1">
      <alignment horizontal="left"/>
    </xf>
    <xf numFmtId="0" fontId="20" fillId="5" borderId="9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left"/>
    </xf>
    <xf numFmtId="0" fontId="21" fillId="5" borderId="9" xfId="0" applyFont="1" applyFill="1" applyBorder="1" applyAlignment="1">
      <alignment horizontal="left"/>
    </xf>
    <xf numFmtId="0" fontId="21" fillId="5" borderId="10" xfId="0" applyFont="1" applyFill="1" applyBorder="1" applyAlignment="1">
      <alignment horizontal="left"/>
    </xf>
    <xf numFmtId="180" fontId="9" fillId="5" borderId="6" xfId="0" applyNumberFormat="1" applyFont="1" applyFill="1" applyBorder="1" applyAlignment="1">
      <alignment horizontal="left" vertical="center"/>
    </xf>
    <xf numFmtId="180" fontId="20" fillId="5" borderId="6" xfId="0" applyNumberFormat="1" applyFont="1" applyFill="1" applyBorder="1" applyAlignment="1">
      <alignment horizontal="left" vertical="center"/>
    </xf>
    <xf numFmtId="180" fontId="28" fillId="5" borderId="6" xfId="0" applyNumberFormat="1" applyFont="1" applyFill="1" applyBorder="1" applyAlignment="1">
      <alignment horizontal="left" vertical="center"/>
    </xf>
    <xf numFmtId="180" fontId="28" fillId="5" borderId="12" xfId="0" applyNumberFormat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/>
    </xf>
    <xf numFmtId="0" fontId="20" fillId="5" borderId="6" xfId="0" applyFont="1" applyFill="1" applyBorder="1" applyAlignment="1">
      <alignment horizontal="left"/>
    </xf>
    <xf numFmtId="180" fontId="28" fillId="5" borderId="11" xfId="0" applyNumberFormat="1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180" fontId="20" fillId="0" borderId="0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76" fontId="7" fillId="5" borderId="2" xfId="0" applyNumberFormat="1" applyFont="1" applyFill="1" applyBorder="1" applyAlignment="1">
      <alignment horizontal="left" vertical="center"/>
    </xf>
    <xf numFmtId="176" fontId="7" fillId="5" borderId="3" xfId="0" applyNumberFormat="1" applyFont="1" applyFill="1" applyBorder="1" applyAlignment="1">
      <alignment horizontal="left" vertical="center"/>
    </xf>
    <xf numFmtId="176" fontId="7" fillId="5" borderId="4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80" fontId="9" fillId="3" borderId="2" xfId="0" applyNumberFormat="1" applyFont="1" applyFill="1" applyBorder="1" applyAlignment="1">
      <alignment horizontal="left" vertical="center"/>
    </xf>
    <xf numFmtId="180" fontId="9" fillId="3" borderId="3" xfId="0" applyNumberFormat="1" applyFont="1" applyFill="1" applyBorder="1" applyAlignment="1">
      <alignment horizontal="left" vertical="center"/>
    </xf>
    <xf numFmtId="180" fontId="9" fillId="3" borderId="4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180" fontId="20" fillId="5" borderId="1" xfId="0" applyNumberFormat="1" applyFont="1" applyFill="1" applyBorder="1" applyAlignment="1">
      <alignment horizontal="left" vertical="center"/>
    </xf>
    <xf numFmtId="180" fontId="9" fillId="2" borderId="2" xfId="0" applyNumberFormat="1" applyFont="1" applyFill="1" applyBorder="1" applyAlignment="1">
      <alignment horizontal="left" vertical="center"/>
    </xf>
    <xf numFmtId="180" fontId="9" fillId="2" borderId="3" xfId="0" applyNumberFormat="1" applyFont="1" applyFill="1" applyBorder="1" applyAlignment="1">
      <alignment horizontal="left" vertical="center"/>
    </xf>
    <xf numFmtId="180" fontId="9" fillId="2" borderId="4" xfId="0" applyNumberFormat="1" applyFont="1" applyFill="1" applyBorder="1" applyAlignment="1">
      <alignment horizontal="left" vertical="center"/>
    </xf>
    <xf numFmtId="180" fontId="9" fillId="5" borderId="2" xfId="0" applyNumberFormat="1" applyFont="1" applyFill="1" applyBorder="1" applyAlignment="1">
      <alignment horizontal="left" vertical="center"/>
    </xf>
    <xf numFmtId="180" fontId="9" fillId="5" borderId="3" xfId="0" applyNumberFormat="1" applyFont="1" applyFill="1" applyBorder="1" applyAlignment="1">
      <alignment horizontal="left" vertical="center"/>
    </xf>
    <xf numFmtId="180" fontId="9" fillId="5" borderId="4" xfId="0" applyNumberFormat="1" applyFont="1" applyFill="1" applyBorder="1" applyAlignment="1">
      <alignment horizontal="left" vertical="center"/>
    </xf>
    <xf numFmtId="180" fontId="20" fillId="3" borderId="1" xfId="0" applyNumberFormat="1" applyFont="1" applyFill="1" applyBorder="1" applyAlignment="1">
      <alignment horizontal="left" vertical="center"/>
    </xf>
    <xf numFmtId="180" fontId="20" fillId="2" borderId="1" xfId="0" applyNumberFormat="1" applyFont="1" applyFill="1" applyBorder="1" applyAlignment="1">
      <alignment horizontal="left" vertical="center"/>
    </xf>
    <xf numFmtId="180" fontId="9" fillId="9" borderId="2" xfId="0" applyNumberFormat="1" applyFont="1" applyFill="1" applyBorder="1" applyAlignment="1">
      <alignment horizontal="left" vertical="center"/>
    </xf>
    <xf numFmtId="180" fontId="9" fillId="9" borderId="3" xfId="0" applyNumberFormat="1" applyFont="1" applyFill="1" applyBorder="1" applyAlignment="1">
      <alignment horizontal="left" vertical="center"/>
    </xf>
    <xf numFmtId="180" fontId="9" fillId="9" borderId="4" xfId="0" applyNumberFormat="1" applyFont="1" applyFill="1" applyBorder="1" applyAlignment="1">
      <alignment horizontal="left" vertical="center"/>
    </xf>
    <xf numFmtId="180" fontId="20" fillId="9" borderId="1" xfId="0" applyNumberFormat="1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12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9" borderId="12" xfId="0" applyFill="1" applyBorder="1" applyAlignment="1">
      <alignment horizontal="left"/>
    </xf>
    <xf numFmtId="0" fontId="0" fillId="9" borderId="8" xfId="0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9" borderId="13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14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180" fontId="9" fillId="3" borderId="2" xfId="0" applyNumberFormat="1" applyFont="1" applyFill="1" applyBorder="1" applyAlignment="1">
      <alignment horizontal="center" vertical="center"/>
    </xf>
    <xf numFmtId="180" fontId="9" fillId="3" borderId="3" xfId="0" applyNumberFormat="1" applyFont="1" applyFill="1" applyBorder="1" applyAlignment="1">
      <alignment horizontal="center" vertical="center"/>
    </xf>
    <xf numFmtId="180" fontId="9" fillId="3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80" fontId="9" fillId="5" borderId="2" xfId="0" applyNumberFormat="1" applyFont="1" applyFill="1" applyBorder="1" applyAlignment="1">
      <alignment horizontal="center" vertical="center"/>
    </xf>
    <xf numFmtId="180" fontId="9" fillId="5" borderId="3" xfId="0" applyNumberFormat="1" applyFont="1" applyFill="1" applyBorder="1" applyAlignment="1">
      <alignment horizontal="center" vertical="center"/>
    </xf>
    <xf numFmtId="180" fontId="9" fillId="5" borderId="4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80" fontId="9" fillId="2" borderId="2" xfId="0" applyNumberFormat="1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80" fontId="20" fillId="3" borderId="2" xfId="0" applyNumberFormat="1" applyFont="1" applyFill="1" applyBorder="1" applyAlignment="1">
      <alignment horizontal="left" vertical="center"/>
    </xf>
    <xf numFmtId="180" fontId="20" fillId="3" borderId="3" xfId="0" applyNumberFormat="1" applyFont="1" applyFill="1" applyBorder="1" applyAlignment="1">
      <alignment horizontal="left" vertical="center"/>
    </xf>
    <xf numFmtId="180" fontId="20" fillId="3" borderId="4" xfId="0" applyNumberFormat="1" applyFont="1" applyFill="1" applyBorder="1" applyAlignment="1">
      <alignment horizontal="left" vertical="center"/>
    </xf>
    <xf numFmtId="180" fontId="1" fillId="3" borderId="7" xfId="0" applyNumberFormat="1" applyFont="1" applyFill="1" applyBorder="1" applyAlignment="1">
      <alignment horizontal="left"/>
    </xf>
    <xf numFmtId="180" fontId="1" fillId="2" borderId="7" xfId="0" applyNumberFormat="1" applyFont="1" applyFill="1" applyBorder="1" applyAlignment="1">
      <alignment horizontal="left"/>
    </xf>
    <xf numFmtId="180" fontId="1" fillId="5" borderId="7" xfId="0" applyNumberFormat="1" applyFont="1" applyFill="1" applyBorder="1" applyAlignment="1">
      <alignment horizontal="left"/>
    </xf>
    <xf numFmtId="180" fontId="1" fillId="5" borderId="9" xfId="0" applyNumberFormat="1" applyFont="1" applyFill="1" applyBorder="1" applyAlignment="1">
      <alignment horizontal="left"/>
    </xf>
    <xf numFmtId="180" fontId="1" fillId="5" borderId="10" xfId="0" applyNumberFormat="1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Standard curve</a:t>
            </a:r>
            <a:endParaRPr lang="zh-CN" altLang="en-US"/>
          </a:p>
        </c:rich>
      </c:tx>
      <c:layout>
        <c:manualLayout>
          <c:xMode val="edge"/>
          <c:yMode val="edge"/>
          <c:x val="0.31830808867393867"/>
          <c:y val="8.04924872622223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5E-2"/>
          <c:y val="0.19335767811632243"/>
          <c:w val="0.88389129483814521"/>
          <c:h val="0.715748760571595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[1]Sheet1!$D$2:$D$8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</c:numCache>
            </c:numRef>
          </c:xVal>
          <c:yVal>
            <c:numRef>
              <c:f>[1]Sheet1!$E$2:$E$8</c:f>
              <c:numCache>
                <c:formatCode>General</c:formatCode>
                <c:ptCount val="7"/>
                <c:pt idx="0">
                  <c:v>3.61E-2</c:v>
                </c:pt>
                <c:pt idx="1">
                  <c:v>7.9000000000000001E-2</c:v>
                </c:pt>
                <c:pt idx="2">
                  <c:v>0.13239999999999999</c:v>
                </c:pt>
                <c:pt idx="3">
                  <c:v>0.22559999999999999</c:v>
                </c:pt>
                <c:pt idx="4">
                  <c:v>0.32169999999999999</c:v>
                </c:pt>
                <c:pt idx="5">
                  <c:v>0.41070000000000001</c:v>
                </c:pt>
                <c:pt idx="6">
                  <c:v>0.49580000000000002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52-4B53-A4E9-DF299EEE1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353440"/>
        <c:axId val="742353856"/>
      </c:scatterChart>
      <c:valAx>
        <c:axId val="74235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42353856"/>
        <c:crosses val="autoZero"/>
        <c:crossBetween val="midCat"/>
      </c:valAx>
      <c:valAx>
        <c:axId val="7423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4235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Protein standard curve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[2]Sheet1!$C$11:$C$17</c:f>
              <c:numCache>
                <c:formatCode>General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0.75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xVal>
          <c:yVal>
            <c:numRef>
              <c:f>[2]Sheet1!$D$11:$D$17</c:f>
              <c:numCache>
                <c:formatCode>General</c:formatCode>
                <c:ptCount val="7"/>
                <c:pt idx="0">
                  <c:v>2.4437000000000002</c:v>
                </c:pt>
                <c:pt idx="1">
                  <c:v>2.1861000000000002</c:v>
                </c:pt>
                <c:pt idx="2">
                  <c:v>2.0097999999999998</c:v>
                </c:pt>
                <c:pt idx="3">
                  <c:v>1.8394999999999999</c:v>
                </c:pt>
                <c:pt idx="4">
                  <c:v>1.6580999999999999</c:v>
                </c:pt>
                <c:pt idx="5">
                  <c:v>1.5243</c:v>
                </c:pt>
                <c:pt idx="6">
                  <c:v>1.4504999999999999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3D-4D88-B568-1D245A01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6460576"/>
        <c:axId val="1976461408"/>
      </c:scatterChart>
      <c:valAx>
        <c:axId val="197646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6461408"/>
        <c:crosses val="autoZero"/>
        <c:crossBetween val="midCat"/>
      </c:valAx>
      <c:valAx>
        <c:axId val="19764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7646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Proten</a:t>
            </a:r>
            <a:r>
              <a:rPr lang="en-US" altLang="zh-CN" baseline="0"/>
              <a:t> standard curve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[3]Sheet1!$E$47:$E$53</c:f>
              <c:numCache>
                <c:formatCode>General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0.75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xVal>
          <c:yVal>
            <c:numRef>
              <c:f>[3]Sheet1!$F$47:$F$53</c:f>
              <c:numCache>
                <c:formatCode>General</c:formatCode>
                <c:ptCount val="7"/>
                <c:pt idx="0">
                  <c:v>2.7155999999999998</c:v>
                </c:pt>
                <c:pt idx="1">
                  <c:v>2.1709999999999998</c:v>
                </c:pt>
                <c:pt idx="2">
                  <c:v>2.0728</c:v>
                </c:pt>
                <c:pt idx="3">
                  <c:v>1.8673999999999999</c:v>
                </c:pt>
                <c:pt idx="4">
                  <c:v>1.4979</c:v>
                </c:pt>
                <c:pt idx="5">
                  <c:v>1.3724000000000001</c:v>
                </c:pt>
                <c:pt idx="6">
                  <c:v>1.1029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48-4209-A433-CBF076AF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696371"/>
        <c:axId val="954368147"/>
      </c:scatterChart>
      <c:valAx>
        <c:axId val="5246963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54368147"/>
        <c:crosses val="autoZero"/>
        <c:crossBetween val="midCat"/>
      </c:valAx>
      <c:valAx>
        <c:axId val="9543681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246963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53788</xdr:colOff>
      <xdr:row>0</xdr:row>
      <xdr:rowOff>53788</xdr:rowOff>
    </xdr:from>
    <xdr:to>
      <xdr:col>5</xdr:col>
      <xdr:colOff>537882</xdr:colOff>
      <xdr:row>9</xdr:row>
      <xdr:rowOff>17928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3A5312E-2405-4EC0-B95D-450D24D37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99893</xdr:colOff>
      <xdr:row>0</xdr:row>
      <xdr:rowOff>14728</xdr:rowOff>
    </xdr:from>
    <xdr:to>
      <xdr:col>8</xdr:col>
      <xdr:colOff>1621971</xdr:colOff>
      <xdr:row>11</xdr:row>
      <xdr:rowOff>21771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9594538-A7F8-4180-8FF9-7B19EFD6B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296883</xdr:colOff>
      <xdr:row>1</xdr:row>
      <xdr:rowOff>102972</xdr:rowOff>
    </xdr:from>
    <xdr:to>
      <xdr:col>6</xdr:col>
      <xdr:colOff>418606</xdr:colOff>
      <xdr:row>17</xdr:row>
      <xdr:rowOff>53439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61FBEC9-2D3C-4C10-9B99-430F69ED9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524;&#34631;/&#26524;&#34631;&#23454;&#39564;&#32467;&#26524;&#30456;&#20851;/&#37319;&#39135;&#373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524;&#34631;/&#26524;&#34631;&#23454;&#39564;&#32467;&#26524;&#30456;&#20851;/&#26524;&#34631;&#29976;&#27833;&#19977;&#37231;/&#34507;&#30333;&#27987;&#2423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524;&#34631;\&#26524;&#34631;&#23454;&#39564;\4P&#26524;&#34631;\11-9a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2">
            <v>0</v>
          </cell>
          <cell r="E2">
            <v>3.61E-2</v>
          </cell>
        </row>
        <row r="3">
          <cell r="D3">
            <v>1</v>
          </cell>
          <cell r="E3">
            <v>7.9000000000000001E-2</v>
          </cell>
        </row>
        <row r="4">
          <cell r="D4">
            <v>2</v>
          </cell>
          <cell r="E4">
            <v>0.13239999999999999</v>
          </cell>
        </row>
        <row r="5">
          <cell r="D5">
            <v>4</v>
          </cell>
          <cell r="E5">
            <v>0.22559999999999999</v>
          </cell>
        </row>
        <row r="6">
          <cell r="D6">
            <v>6</v>
          </cell>
          <cell r="E6">
            <v>0.32169999999999999</v>
          </cell>
        </row>
        <row r="7">
          <cell r="D7">
            <v>8</v>
          </cell>
          <cell r="E7">
            <v>0.41070000000000001</v>
          </cell>
        </row>
        <row r="8">
          <cell r="D8">
            <v>10</v>
          </cell>
          <cell r="E8">
            <v>0.49580000000000002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C11">
            <v>1.5</v>
          </cell>
          <cell r="D11">
            <v>2.4437000000000002</v>
          </cell>
        </row>
        <row r="12">
          <cell r="C12">
            <v>1</v>
          </cell>
          <cell r="D12">
            <v>2.1861000000000002</v>
          </cell>
        </row>
        <row r="13">
          <cell r="C13">
            <v>0.75</v>
          </cell>
          <cell r="D13">
            <v>2.0097999999999998</v>
          </cell>
        </row>
        <row r="14">
          <cell r="C14">
            <v>0.5</v>
          </cell>
          <cell r="D14">
            <v>1.8394999999999999</v>
          </cell>
        </row>
        <row r="15">
          <cell r="C15">
            <v>0.25</v>
          </cell>
          <cell r="D15">
            <v>1.6580999999999999</v>
          </cell>
        </row>
        <row r="16">
          <cell r="C16">
            <v>0.125</v>
          </cell>
          <cell r="D16">
            <v>1.5243</v>
          </cell>
        </row>
        <row r="17">
          <cell r="C17">
            <v>0</v>
          </cell>
          <cell r="D17">
            <v>1.4504999999999999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7">
          <cell r="E47">
            <v>1.5</v>
          </cell>
          <cell r="F47">
            <v>2.7155999999999998</v>
          </cell>
        </row>
        <row r="48">
          <cell r="E48">
            <v>1</v>
          </cell>
          <cell r="F48">
            <v>2.1709999999999998</v>
          </cell>
        </row>
        <row r="49">
          <cell r="E49">
            <v>0.75</v>
          </cell>
          <cell r="F49">
            <v>2.0728</v>
          </cell>
        </row>
        <row r="50">
          <cell r="E50">
            <v>0.5</v>
          </cell>
          <cell r="F50">
            <v>1.8673999999999999</v>
          </cell>
        </row>
        <row r="51">
          <cell r="E51">
            <v>0.25</v>
          </cell>
          <cell r="F51">
            <v>1.4979</v>
          </cell>
        </row>
        <row r="52">
          <cell r="E52">
            <v>0.125</v>
          </cell>
          <cell r="F52">
            <v>1.3724000000000001</v>
          </cell>
        </row>
        <row r="53">
          <cell r="E53">
            <v>0</v>
          </cell>
          <cell r="F53">
            <v>1.1029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zoomScale="85" zoomScaleNormal="85" workbookViewId="0">
      <selection activeCell="H44" sqref="H44"/>
    </sheetView>
  </sheetViews>
  <sheetFormatPr defaultRowHeight="13.8" x14ac:dyDescent="0.25"/>
  <cols>
    <col min="1" max="1" width="18.5546875" style="13" customWidth="1"/>
    <col min="2" max="6" width="8.88671875" style="13"/>
    <col min="7" max="7" width="18.6640625" style="13" customWidth="1"/>
    <col min="8" max="11" width="8.88671875" style="13"/>
    <col min="12" max="12" width="19" style="13" customWidth="1"/>
    <col min="13" max="16" width="8.88671875" style="13"/>
    <col min="17" max="17" width="19.5546875" style="13" customWidth="1"/>
    <col min="18" max="16384" width="8.88671875" style="13"/>
  </cols>
  <sheetData>
    <row r="1" spans="1:20" x14ac:dyDescent="0.25">
      <c r="A1" s="228" t="s">
        <v>60</v>
      </c>
      <c r="B1" s="228"/>
      <c r="C1" s="228"/>
      <c r="D1" s="228"/>
      <c r="G1" s="229" t="s">
        <v>61</v>
      </c>
      <c r="H1" s="229"/>
      <c r="I1" s="229"/>
      <c r="J1" s="229"/>
      <c r="L1" s="230" t="s">
        <v>62</v>
      </c>
      <c r="M1" s="230"/>
      <c r="N1" s="230"/>
      <c r="O1" s="230"/>
      <c r="Q1" s="231" t="s">
        <v>63</v>
      </c>
      <c r="R1" s="231"/>
      <c r="S1" s="231"/>
      <c r="T1" s="231"/>
    </row>
    <row r="2" spans="1:20" x14ac:dyDescent="0.25">
      <c r="A2" s="17"/>
      <c r="B2" s="232" t="s">
        <v>12</v>
      </c>
      <c r="C2" s="233"/>
      <c r="D2" s="234"/>
      <c r="G2" s="18"/>
      <c r="H2" s="235" t="s">
        <v>12</v>
      </c>
      <c r="I2" s="236"/>
      <c r="J2" s="237"/>
      <c r="L2" s="14"/>
      <c r="M2" s="238" t="s">
        <v>12</v>
      </c>
      <c r="N2" s="239"/>
      <c r="O2" s="240"/>
      <c r="Q2" s="15"/>
      <c r="R2" s="241" t="s">
        <v>12</v>
      </c>
      <c r="S2" s="242"/>
      <c r="T2" s="243"/>
    </row>
    <row r="3" spans="1:20" x14ac:dyDescent="0.25">
      <c r="A3" s="5" t="s">
        <v>0</v>
      </c>
      <c r="B3" s="5" t="s">
        <v>1</v>
      </c>
      <c r="C3" s="5" t="s">
        <v>64</v>
      </c>
      <c r="D3" s="5" t="s">
        <v>65</v>
      </c>
      <c r="E3" s="1"/>
      <c r="G3" s="7" t="s">
        <v>0</v>
      </c>
      <c r="H3" s="7" t="s">
        <v>1</v>
      </c>
      <c r="I3" s="7" t="s">
        <v>64</v>
      </c>
      <c r="J3" s="7" t="s">
        <v>65</v>
      </c>
      <c r="L3" s="8" t="s">
        <v>0</v>
      </c>
      <c r="M3" s="8" t="s">
        <v>1</v>
      </c>
      <c r="N3" s="8" t="s">
        <v>64</v>
      </c>
      <c r="O3" s="8" t="s">
        <v>65</v>
      </c>
      <c r="Q3" s="9" t="s">
        <v>0</v>
      </c>
      <c r="R3" s="9" t="s">
        <v>1</v>
      </c>
      <c r="S3" s="9" t="s">
        <v>64</v>
      </c>
      <c r="T3" s="9" t="s">
        <v>65</v>
      </c>
    </row>
    <row r="4" spans="1:20" x14ac:dyDescent="0.25">
      <c r="A4" s="5">
        <v>0</v>
      </c>
      <c r="B4" s="5">
        <v>0</v>
      </c>
      <c r="C4" s="5">
        <v>0</v>
      </c>
      <c r="D4" s="5">
        <v>0</v>
      </c>
      <c r="E4" s="1"/>
      <c r="G4" s="7">
        <v>0</v>
      </c>
      <c r="H4" s="7">
        <v>0</v>
      </c>
      <c r="I4" s="7">
        <v>0</v>
      </c>
      <c r="J4" s="7">
        <v>0</v>
      </c>
      <c r="L4" s="8">
        <v>0</v>
      </c>
      <c r="M4" s="8">
        <v>0</v>
      </c>
      <c r="N4" s="8">
        <v>0</v>
      </c>
      <c r="O4" s="8">
        <v>0</v>
      </c>
      <c r="Q4" s="9">
        <v>0</v>
      </c>
      <c r="R4" s="9">
        <v>0</v>
      </c>
      <c r="S4" s="9">
        <v>0</v>
      </c>
      <c r="T4" s="9">
        <v>0</v>
      </c>
    </row>
    <row r="5" spans="1:20" x14ac:dyDescent="0.25">
      <c r="A5" s="5">
        <v>4</v>
      </c>
      <c r="B5" s="5">
        <v>0</v>
      </c>
      <c r="C5" s="5">
        <v>0</v>
      </c>
      <c r="D5" s="5">
        <v>0</v>
      </c>
      <c r="G5" s="7">
        <v>4</v>
      </c>
      <c r="H5" s="7">
        <v>0</v>
      </c>
      <c r="I5" s="7">
        <v>0</v>
      </c>
      <c r="J5" s="7">
        <v>0</v>
      </c>
      <c r="L5" s="8">
        <v>4</v>
      </c>
      <c r="M5" s="14">
        <v>0</v>
      </c>
      <c r="N5" s="14">
        <v>0</v>
      </c>
      <c r="O5" s="14">
        <v>1</v>
      </c>
      <c r="Q5" s="9">
        <v>4</v>
      </c>
      <c r="R5" s="15">
        <v>0</v>
      </c>
      <c r="S5" s="15">
        <v>0</v>
      </c>
      <c r="T5" s="15">
        <v>0</v>
      </c>
    </row>
    <row r="6" spans="1:20" x14ac:dyDescent="0.25">
      <c r="A6" s="5">
        <v>6</v>
      </c>
      <c r="B6" s="5">
        <v>3</v>
      </c>
      <c r="C6" s="5">
        <v>3</v>
      </c>
      <c r="D6" s="5">
        <v>4</v>
      </c>
      <c r="E6" s="1"/>
      <c r="G6" s="7">
        <v>6</v>
      </c>
      <c r="H6" s="7">
        <v>3</v>
      </c>
      <c r="I6" s="7">
        <v>1</v>
      </c>
      <c r="J6" s="7">
        <v>2</v>
      </c>
      <c r="L6" s="8">
        <v>6</v>
      </c>
      <c r="M6" s="14">
        <v>2</v>
      </c>
      <c r="N6" s="14">
        <v>3</v>
      </c>
      <c r="O6" s="14">
        <v>3</v>
      </c>
      <c r="Q6" s="9">
        <v>6</v>
      </c>
      <c r="R6" s="15">
        <v>0</v>
      </c>
      <c r="S6" s="15">
        <v>1</v>
      </c>
      <c r="T6" s="15">
        <v>1</v>
      </c>
    </row>
    <row r="7" spans="1:20" x14ac:dyDescent="0.25">
      <c r="A7" s="5">
        <v>8</v>
      </c>
      <c r="B7" s="5">
        <v>2</v>
      </c>
      <c r="C7" s="5">
        <v>2</v>
      </c>
      <c r="D7" s="5">
        <v>2</v>
      </c>
      <c r="E7" s="1"/>
      <c r="G7" s="7">
        <v>8</v>
      </c>
      <c r="H7" s="7">
        <v>1</v>
      </c>
      <c r="I7" s="7">
        <v>2</v>
      </c>
      <c r="J7" s="7">
        <v>2</v>
      </c>
      <c r="L7" s="8">
        <v>8</v>
      </c>
      <c r="M7" s="14">
        <v>2</v>
      </c>
      <c r="N7" s="14">
        <v>2</v>
      </c>
      <c r="O7" s="14">
        <v>2</v>
      </c>
      <c r="Q7" s="9">
        <v>8</v>
      </c>
      <c r="R7" s="15">
        <v>2</v>
      </c>
      <c r="S7" s="15">
        <v>2</v>
      </c>
      <c r="T7" s="15">
        <v>1</v>
      </c>
    </row>
    <row r="8" spans="1:20" x14ac:dyDescent="0.25">
      <c r="A8" s="5">
        <v>10</v>
      </c>
      <c r="B8" s="5">
        <v>2</v>
      </c>
      <c r="C8" s="5">
        <v>2</v>
      </c>
      <c r="D8" s="5">
        <v>1</v>
      </c>
      <c r="E8" s="1"/>
      <c r="G8" s="7">
        <v>10</v>
      </c>
      <c r="H8" s="7">
        <v>2</v>
      </c>
      <c r="I8" s="7">
        <v>3</v>
      </c>
      <c r="J8" s="7">
        <v>4</v>
      </c>
      <c r="L8" s="8">
        <v>10</v>
      </c>
      <c r="M8" s="14">
        <v>2</v>
      </c>
      <c r="N8" s="14">
        <v>2</v>
      </c>
      <c r="O8" s="14">
        <v>1</v>
      </c>
      <c r="Q8" s="9">
        <v>10</v>
      </c>
      <c r="R8" s="15">
        <v>2</v>
      </c>
      <c r="S8" s="15">
        <v>2</v>
      </c>
      <c r="T8" s="15">
        <v>1</v>
      </c>
    </row>
    <row r="9" spans="1:20" x14ac:dyDescent="0.25">
      <c r="A9" s="5">
        <v>12</v>
      </c>
      <c r="B9" s="5">
        <v>2</v>
      </c>
      <c r="C9" s="5">
        <v>1</v>
      </c>
      <c r="D9" s="5">
        <v>2</v>
      </c>
      <c r="E9" s="1"/>
      <c r="G9" s="7">
        <v>12</v>
      </c>
      <c r="H9" s="7">
        <v>4</v>
      </c>
      <c r="I9" s="7">
        <v>3</v>
      </c>
      <c r="J9" s="7">
        <v>3</v>
      </c>
      <c r="L9" s="8">
        <v>12</v>
      </c>
      <c r="M9" s="14">
        <v>2</v>
      </c>
      <c r="N9" s="14">
        <v>1</v>
      </c>
      <c r="O9" s="14">
        <v>2</v>
      </c>
      <c r="Q9" s="9">
        <v>12</v>
      </c>
      <c r="R9" s="15">
        <v>2</v>
      </c>
      <c r="S9" s="15">
        <v>2</v>
      </c>
      <c r="T9" s="15">
        <v>2</v>
      </c>
    </row>
    <row r="10" spans="1:20" x14ac:dyDescent="0.25">
      <c r="A10" s="5">
        <v>14</v>
      </c>
      <c r="B10" s="5">
        <v>3</v>
      </c>
      <c r="C10" s="5">
        <v>1</v>
      </c>
      <c r="D10" s="5">
        <v>1</v>
      </c>
      <c r="E10" s="1"/>
      <c r="G10" s="7">
        <v>14</v>
      </c>
      <c r="H10" s="7">
        <v>4</v>
      </c>
      <c r="I10" s="7">
        <v>3</v>
      </c>
      <c r="J10" s="7">
        <v>2</v>
      </c>
      <c r="L10" s="8">
        <v>14</v>
      </c>
      <c r="M10" s="14">
        <v>2</v>
      </c>
      <c r="N10" s="14">
        <v>1</v>
      </c>
      <c r="O10" s="14">
        <v>1</v>
      </c>
      <c r="Q10" s="9">
        <v>14</v>
      </c>
      <c r="R10" s="15">
        <v>1</v>
      </c>
      <c r="S10" s="15">
        <v>1</v>
      </c>
      <c r="T10" s="15">
        <v>0</v>
      </c>
    </row>
    <row r="11" spans="1:20" x14ac:dyDescent="0.25">
      <c r="A11" s="5">
        <v>16</v>
      </c>
      <c r="B11" s="5">
        <v>3</v>
      </c>
      <c r="C11" s="5">
        <v>6</v>
      </c>
      <c r="D11" s="5">
        <v>2</v>
      </c>
      <c r="E11" s="1"/>
      <c r="G11" s="7">
        <v>16</v>
      </c>
      <c r="H11" s="7">
        <v>3</v>
      </c>
      <c r="I11" s="7">
        <v>2</v>
      </c>
      <c r="J11" s="7">
        <v>3</v>
      </c>
      <c r="L11" s="8">
        <v>16</v>
      </c>
      <c r="M11" s="14">
        <v>2</v>
      </c>
      <c r="N11" s="14">
        <v>4</v>
      </c>
      <c r="O11" s="14">
        <v>2</v>
      </c>
      <c r="Q11" s="9">
        <v>16</v>
      </c>
      <c r="R11" s="15">
        <v>3</v>
      </c>
      <c r="S11" s="15">
        <v>2</v>
      </c>
      <c r="T11" s="15">
        <v>1</v>
      </c>
    </row>
    <row r="12" spans="1:20" x14ac:dyDescent="0.25">
      <c r="A12" s="5">
        <v>18</v>
      </c>
      <c r="B12" s="5">
        <v>4</v>
      </c>
      <c r="C12" s="5">
        <v>1</v>
      </c>
      <c r="D12" s="5">
        <v>2</v>
      </c>
      <c r="E12" s="1"/>
      <c r="G12" s="7">
        <v>18</v>
      </c>
      <c r="H12" s="7">
        <v>5</v>
      </c>
      <c r="I12" s="7">
        <v>3</v>
      </c>
      <c r="J12" s="7">
        <v>2</v>
      </c>
      <c r="L12" s="8">
        <v>18</v>
      </c>
      <c r="M12" s="14">
        <v>3</v>
      </c>
      <c r="N12" s="14">
        <v>1</v>
      </c>
      <c r="O12" s="14">
        <v>2</v>
      </c>
      <c r="Q12" s="9">
        <v>18</v>
      </c>
      <c r="R12" s="15">
        <v>3</v>
      </c>
      <c r="S12" s="15">
        <v>3</v>
      </c>
      <c r="T12" s="15">
        <v>1</v>
      </c>
    </row>
    <row r="13" spans="1:20" x14ac:dyDescent="0.25">
      <c r="A13" s="5">
        <v>20</v>
      </c>
      <c r="B13" s="5">
        <v>5</v>
      </c>
      <c r="C13" s="5">
        <v>3</v>
      </c>
      <c r="D13" s="5">
        <v>4</v>
      </c>
      <c r="E13" s="1"/>
      <c r="G13" s="7">
        <v>20</v>
      </c>
      <c r="H13" s="7">
        <v>6</v>
      </c>
      <c r="I13" s="7">
        <v>5</v>
      </c>
      <c r="J13" s="7">
        <v>2</v>
      </c>
      <c r="L13" s="8">
        <v>20</v>
      </c>
      <c r="M13" s="14">
        <v>5</v>
      </c>
      <c r="N13" s="14">
        <v>3</v>
      </c>
      <c r="O13" s="14">
        <v>4</v>
      </c>
      <c r="Q13" s="9">
        <v>20</v>
      </c>
      <c r="R13" s="15">
        <v>2</v>
      </c>
      <c r="S13" s="15">
        <v>1</v>
      </c>
      <c r="T13" s="15">
        <v>2</v>
      </c>
    </row>
    <row r="14" spans="1:20" x14ac:dyDescent="0.25">
      <c r="A14" s="5">
        <v>22</v>
      </c>
      <c r="B14" s="5">
        <v>6</v>
      </c>
      <c r="C14" s="5">
        <v>5</v>
      </c>
      <c r="D14" s="5">
        <v>3</v>
      </c>
      <c r="E14" s="1"/>
      <c r="G14" s="7">
        <v>22</v>
      </c>
      <c r="H14" s="7">
        <v>7</v>
      </c>
      <c r="I14" s="7">
        <v>6</v>
      </c>
      <c r="J14" s="7">
        <v>5</v>
      </c>
      <c r="L14" s="8">
        <v>22</v>
      </c>
      <c r="M14" s="14">
        <v>6</v>
      </c>
      <c r="N14" s="14">
        <v>5</v>
      </c>
      <c r="O14" s="14">
        <v>3</v>
      </c>
      <c r="Q14" s="9">
        <v>22</v>
      </c>
      <c r="R14" s="15">
        <v>5</v>
      </c>
      <c r="S14" s="15">
        <v>2</v>
      </c>
      <c r="T14" s="15">
        <v>1</v>
      </c>
    </row>
    <row r="15" spans="1:20" x14ac:dyDescent="0.25">
      <c r="A15" s="5">
        <v>24</v>
      </c>
      <c r="B15" s="5">
        <v>6</v>
      </c>
      <c r="C15" s="5">
        <v>4</v>
      </c>
      <c r="D15" s="5">
        <v>4</v>
      </c>
      <c r="E15" s="1"/>
      <c r="G15" s="7">
        <v>24</v>
      </c>
      <c r="H15" s="7">
        <v>7</v>
      </c>
      <c r="I15" s="7">
        <v>5</v>
      </c>
      <c r="J15" s="7">
        <v>5</v>
      </c>
      <c r="L15" s="8">
        <v>24</v>
      </c>
      <c r="M15" s="14">
        <v>6</v>
      </c>
      <c r="N15" s="14">
        <v>4</v>
      </c>
      <c r="O15" s="14">
        <v>4</v>
      </c>
      <c r="Q15" s="9">
        <v>24</v>
      </c>
      <c r="R15" s="15">
        <v>6</v>
      </c>
      <c r="S15" s="15">
        <v>4</v>
      </c>
      <c r="T15" s="15">
        <v>4</v>
      </c>
    </row>
    <row r="16" spans="1:20" x14ac:dyDescent="0.25">
      <c r="A16" s="5">
        <v>26</v>
      </c>
      <c r="B16" s="5">
        <v>8</v>
      </c>
      <c r="C16" s="5">
        <v>6</v>
      </c>
      <c r="D16" s="5">
        <v>4</v>
      </c>
      <c r="E16" s="1"/>
      <c r="G16" s="7">
        <v>26</v>
      </c>
      <c r="H16" s="7">
        <v>8</v>
      </c>
      <c r="I16" s="7">
        <v>7</v>
      </c>
      <c r="J16" s="7">
        <v>4</v>
      </c>
      <c r="L16" s="8">
        <v>26</v>
      </c>
      <c r="M16" s="14">
        <v>8</v>
      </c>
      <c r="N16" s="14">
        <v>6</v>
      </c>
      <c r="O16" s="14">
        <v>4</v>
      </c>
      <c r="Q16" s="9">
        <v>26</v>
      </c>
      <c r="R16" s="15">
        <v>6</v>
      </c>
      <c r="S16" s="15">
        <v>4</v>
      </c>
      <c r="T16" s="15">
        <v>5</v>
      </c>
    </row>
    <row r="17" spans="1:20" x14ac:dyDescent="0.25">
      <c r="A17" s="5">
        <v>28</v>
      </c>
      <c r="B17" s="5">
        <v>9</v>
      </c>
      <c r="C17" s="5">
        <v>6</v>
      </c>
      <c r="D17" s="5">
        <v>4</v>
      </c>
      <c r="E17" s="1"/>
      <c r="G17" s="7">
        <v>28</v>
      </c>
      <c r="H17" s="7">
        <v>7</v>
      </c>
      <c r="I17" s="7">
        <v>7</v>
      </c>
      <c r="J17" s="7">
        <v>5</v>
      </c>
      <c r="L17" s="8">
        <v>28</v>
      </c>
      <c r="M17" s="14">
        <v>9</v>
      </c>
      <c r="N17" s="14">
        <v>6</v>
      </c>
      <c r="O17" s="14">
        <v>4</v>
      </c>
      <c r="Q17" s="9">
        <v>28</v>
      </c>
      <c r="R17" s="15">
        <v>8</v>
      </c>
      <c r="S17" s="15">
        <v>6</v>
      </c>
      <c r="T17" s="15">
        <v>7</v>
      </c>
    </row>
    <row r="18" spans="1:20" x14ac:dyDescent="0.25">
      <c r="A18" s="5">
        <v>30</v>
      </c>
      <c r="B18" s="5">
        <v>8</v>
      </c>
      <c r="C18" s="5">
        <v>10</v>
      </c>
      <c r="D18" s="5">
        <v>7</v>
      </c>
      <c r="E18" s="1"/>
      <c r="G18" s="7">
        <v>30</v>
      </c>
      <c r="H18" s="7">
        <v>6</v>
      </c>
      <c r="I18" s="7">
        <v>5</v>
      </c>
      <c r="J18" s="7">
        <v>4</v>
      </c>
      <c r="K18" s="16"/>
      <c r="L18" s="8">
        <v>30</v>
      </c>
      <c r="M18" s="14">
        <v>7</v>
      </c>
      <c r="N18" s="14">
        <v>10</v>
      </c>
      <c r="O18" s="14">
        <v>7</v>
      </c>
      <c r="Q18" s="9">
        <v>30</v>
      </c>
      <c r="R18" s="15">
        <v>9</v>
      </c>
      <c r="S18" s="15">
        <v>8</v>
      </c>
      <c r="T18" s="15">
        <v>6</v>
      </c>
    </row>
    <row r="19" spans="1:20" x14ac:dyDescent="0.25">
      <c r="A19" s="5">
        <v>32</v>
      </c>
      <c r="B19" s="5">
        <v>7</v>
      </c>
      <c r="C19" s="5">
        <v>8</v>
      </c>
      <c r="D19" s="5">
        <v>7</v>
      </c>
      <c r="E19" s="1"/>
      <c r="G19" s="7">
        <v>32</v>
      </c>
      <c r="H19" s="7">
        <v>7</v>
      </c>
      <c r="I19" s="7">
        <v>7</v>
      </c>
      <c r="J19" s="7">
        <v>5</v>
      </c>
      <c r="L19" s="8">
        <v>32</v>
      </c>
      <c r="M19" s="14">
        <v>6</v>
      </c>
      <c r="N19" s="14">
        <v>8</v>
      </c>
      <c r="O19" s="14">
        <v>7</v>
      </c>
      <c r="Q19" s="9">
        <v>32</v>
      </c>
      <c r="R19" s="15">
        <v>11</v>
      </c>
      <c r="S19" s="15">
        <v>9</v>
      </c>
      <c r="T19" s="15">
        <v>8</v>
      </c>
    </row>
    <row r="20" spans="1:20" x14ac:dyDescent="0.25">
      <c r="A20" s="5">
        <v>34</v>
      </c>
      <c r="B20" s="5">
        <v>6</v>
      </c>
      <c r="C20" s="5">
        <v>7</v>
      </c>
      <c r="D20" s="5">
        <v>6</v>
      </c>
      <c r="E20" s="1"/>
      <c r="G20" s="7">
        <v>34</v>
      </c>
      <c r="H20" s="7">
        <v>6</v>
      </c>
      <c r="I20" s="7">
        <v>3</v>
      </c>
      <c r="J20" s="7">
        <v>5</v>
      </c>
      <c r="L20" s="8">
        <v>34</v>
      </c>
      <c r="M20" s="14">
        <v>6</v>
      </c>
      <c r="N20" s="14">
        <v>7</v>
      </c>
      <c r="O20" s="14">
        <v>6</v>
      </c>
      <c r="Q20" s="9">
        <v>34</v>
      </c>
      <c r="R20" s="15">
        <v>7</v>
      </c>
      <c r="S20" s="15">
        <v>9</v>
      </c>
      <c r="T20" s="15">
        <v>9</v>
      </c>
    </row>
    <row r="21" spans="1:20" x14ac:dyDescent="0.25">
      <c r="A21" s="5">
        <v>36</v>
      </c>
      <c r="B21" s="5">
        <v>6</v>
      </c>
      <c r="C21" s="5">
        <v>8</v>
      </c>
      <c r="D21" s="5">
        <v>6</v>
      </c>
      <c r="E21" s="1"/>
      <c r="G21" s="7">
        <v>36</v>
      </c>
      <c r="H21" s="7">
        <v>6</v>
      </c>
      <c r="I21" s="7">
        <v>8</v>
      </c>
      <c r="J21" s="7">
        <v>7</v>
      </c>
      <c r="L21" s="8">
        <v>36</v>
      </c>
      <c r="M21" s="14">
        <v>6</v>
      </c>
      <c r="N21" s="14">
        <v>8</v>
      </c>
      <c r="O21" s="14">
        <v>11</v>
      </c>
      <c r="Q21" s="9">
        <v>36</v>
      </c>
      <c r="R21" s="15">
        <v>7</v>
      </c>
      <c r="S21" s="15">
        <v>10</v>
      </c>
      <c r="T21" s="15">
        <v>11</v>
      </c>
    </row>
    <row r="22" spans="1:20" x14ac:dyDescent="0.25">
      <c r="A22" s="5">
        <v>38</v>
      </c>
      <c r="B22" s="5">
        <v>8</v>
      </c>
      <c r="C22" s="5">
        <v>6</v>
      </c>
      <c r="D22" s="5">
        <v>6</v>
      </c>
      <c r="E22" s="1"/>
      <c r="G22" s="7">
        <v>38</v>
      </c>
      <c r="H22" s="7">
        <v>8</v>
      </c>
      <c r="I22" s="7">
        <v>8</v>
      </c>
      <c r="J22" s="7">
        <v>6</v>
      </c>
      <c r="L22" s="8">
        <v>38</v>
      </c>
      <c r="M22" s="14">
        <v>8</v>
      </c>
      <c r="N22" s="14">
        <v>6</v>
      </c>
      <c r="O22" s="14">
        <v>6</v>
      </c>
      <c r="Q22" s="9">
        <v>38</v>
      </c>
      <c r="R22" s="15">
        <v>7</v>
      </c>
      <c r="S22" s="15">
        <v>7</v>
      </c>
      <c r="T22" s="15">
        <v>8</v>
      </c>
    </row>
    <row r="23" spans="1:20" x14ac:dyDescent="0.25">
      <c r="A23" s="5">
        <v>40</v>
      </c>
      <c r="B23" s="5">
        <v>7</v>
      </c>
      <c r="C23" s="5">
        <v>8</v>
      </c>
      <c r="D23" s="5">
        <v>6</v>
      </c>
      <c r="E23" s="1"/>
      <c r="G23" s="7">
        <v>40</v>
      </c>
      <c r="H23" s="7">
        <v>5</v>
      </c>
      <c r="I23" s="7">
        <v>9</v>
      </c>
      <c r="J23" s="7">
        <v>5</v>
      </c>
      <c r="L23" s="8">
        <v>40</v>
      </c>
      <c r="M23" s="14">
        <v>7</v>
      </c>
      <c r="N23" s="14">
        <v>8</v>
      </c>
      <c r="O23" s="14">
        <v>6</v>
      </c>
      <c r="Q23" s="9">
        <v>40</v>
      </c>
      <c r="R23" s="15">
        <v>6</v>
      </c>
      <c r="S23" s="15">
        <v>6</v>
      </c>
      <c r="T23" s="15">
        <v>6</v>
      </c>
    </row>
    <row r="24" spans="1:20" x14ac:dyDescent="0.25">
      <c r="A24" s="5">
        <v>42</v>
      </c>
      <c r="B24" s="5">
        <v>5</v>
      </c>
      <c r="C24" s="5">
        <v>6</v>
      </c>
      <c r="D24" s="5">
        <v>7</v>
      </c>
      <c r="E24" s="1"/>
      <c r="G24" s="7">
        <v>42</v>
      </c>
      <c r="H24" s="7">
        <v>6</v>
      </c>
      <c r="I24" s="7">
        <v>8</v>
      </c>
      <c r="J24" s="7">
        <v>6</v>
      </c>
      <c r="L24" s="8">
        <v>42</v>
      </c>
      <c r="M24" s="14">
        <v>5</v>
      </c>
      <c r="N24" s="14">
        <v>6</v>
      </c>
      <c r="O24" s="14">
        <v>7</v>
      </c>
      <c r="Q24" s="9">
        <v>42</v>
      </c>
      <c r="R24" s="15">
        <v>6</v>
      </c>
      <c r="S24" s="15">
        <v>8</v>
      </c>
      <c r="T24" s="15">
        <v>5</v>
      </c>
    </row>
    <row r="25" spans="1:20" x14ac:dyDescent="0.25">
      <c r="A25" s="5">
        <v>44</v>
      </c>
      <c r="B25" s="5">
        <v>6</v>
      </c>
      <c r="C25" s="5">
        <v>5</v>
      </c>
      <c r="D25" s="5">
        <v>7</v>
      </c>
      <c r="E25" s="1"/>
      <c r="G25" s="7">
        <v>44</v>
      </c>
      <c r="H25" s="7">
        <v>6</v>
      </c>
      <c r="I25" s="7">
        <v>8</v>
      </c>
      <c r="J25" s="7">
        <v>7</v>
      </c>
      <c r="L25" s="8">
        <v>44</v>
      </c>
      <c r="M25" s="14">
        <v>6</v>
      </c>
      <c r="N25" s="14">
        <v>5</v>
      </c>
      <c r="O25" s="14">
        <v>7</v>
      </c>
      <c r="Q25" s="9">
        <v>44</v>
      </c>
      <c r="R25" s="15">
        <v>6</v>
      </c>
      <c r="S25" s="15">
        <v>5</v>
      </c>
      <c r="T25" s="15">
        <v>8</v>
      </c>
    </row>
    <row r="26" spans="1:20" x14ac:dyDescent="0.25">
      <c r="A26" s="5">
        <v>46</v>
      </c>
      <c r="B26" s="5">
        <v>4</v>
      </c>
      <c r="C26" s="5">
        <v>5</v>
      </c>
      <c r="D26" s="5">
        <v>7</v>
      </c>
      <c r="E26" s="1"/>
      <c r="G26" s="7">
        <v>46</v>
      </c>
      <c r="H26" s="7">
        <v>6</v>
      </c>
      <c r="I26" s="7">
        <v>6</v>
      </c>
      <c r="J26" s="7">
        <v>7</v>
      </c>
      <c r="L26" s="8">
        <v>46</v>
      </c>
      <c r="M26" s="14">
        <v>4</v>
      </c>
      <c r="N26" s="14">
        <v>5</v>
      </c>
      <c r="O26" s="14">
        <v>7</v>
      </c>
      <c r="Q26" s="9">
        <v>46</v>
      </c>
      <c r="R26" s="15">
        <v>7</v>
      </c>
      <c r="S26" s="15">
        <v>5</v>
      </c>
      <c r="T26" s="15">
        <v>5</v>
      </c>
    </row>
    <row r="27" spans="1:20" x14ac:dyDescent="0.25">
      <c r="A27" s="5">
        <v>48</v>
      </c>
      <c r="B27" s="5">
        <v>5</v>
      </c>
      <c r="C27" s="5">
        <v>7</v>
      </c>
      <c r="D27" s="5">
        <v>8</v>
      </c>
      <c r="E27" s="1"/>
      <c r="G27" s="7">
        <v>48</v>
      </c>
      <c r="H27" s="7">
        <v>3</v>
      </c>
      <c r="I27" s="7">
        <v>5</v>
      </c>
      <c r="J27" s="7">
        <v>6</v>
      </c>
      <c r="L27" s="8">
        <v>48</v>
      </c>
      <c r="M27" s="14">
        <v>6</v>
      </c>
      <c r="N27" s="14">
        <v>7</v>
      </c>
      <c r="O27" s="14">
        <v>7</v>
      </c>
      <c r="Q27" s="9">
        <v>48</v>
      </c>
      <c r="R27" s="15">
        <v>5</v>
      </c>
      <c r="S27" s="15">
        <v>6</v>
      </c>
      <c r="T27" s="15">
        <v>5</v>
      </c>
    </row>
    <row r="28" spans="1:20" x14ac:dyDescent="0.25">
      <c r="A28" s="5">
        <v>50</v>
      </c>
      <c r="B28" s="5">
        <v>3</v>
      </c>
      <c r="C28" s="5">
        <v>5</v>
      </c>
      <c r="D28" s="5">
        <v>6</v>
      </c>
      <c r="E28" s="1"/>
      <c r="G28" s="7">
        <v>50</v>
      </c>
      <c r="H28" s="7">
        <v>2</v>
      </c>
      <c r="I28" s="7">
        <v>3</v>
      </c>
      <c r="J28" s="7">
        <v>7</v>
      </c>
      <c r="L28" s="8">
        <v>50</v>
      </c>
      <c r="M28" s="14">
        <v>5</v>
      </c>
      <c r="N28" s="14">
        <v>5</v>
      </c>
      <c r="O28" s="14">
        <v>6</v>
      </c>
      <c r="Q28" s="9">
        <v>50</v>
      </c>
      <c r="R28" s="15">
        <v>4</v>
      </c>
      <c r="S28" s="15">
        <v>5</v>
      </c>
      <c r="T28" s="15">
        <v>4</v>
      </c>
    </row>
    <row r="29" spans="1:20" x14ac:dyDescent="0.25">
      <c r="A29" s="5">
        <v>52</v>
      </c>
      <c r="B29" s="5">
        <v>2</v>
      </c>
      <c r="C29" s="5">
        <v>3</v>
      </c>
      <c r="D29" s="5">
        <v>5</v>
      </c>
      <c r="E29" s="1"/>
      <c r="G29" s="7">
        <v>52</v>
      </c>
      <c r="H29" s="7">
        <v>1</v>
      </c>
      <c r="I29" s="7">
        <v>2</v>
      </c>
      <c r="J29" s="7">
        <v>7</v>
      </c>
      <c r="L29" s="8">
        <v>52</v>
      </c>
      <c r="M29" s="14">
        <v>3</v>
      </c>
      <c r="N29" s="14">
        <v>3</v>
      </c>
      <c r="O29" s="14">
        <v>4</v>
      </c>
      <c r="Q29" s="9">
        <v>52</v>
      </c>
      <c r="R29" s="15">
        <v>2</v>
      </c>
      <c r="S29" s="15">
        <v>3</v>
      </c>
      <c r="T29" s="15">
        <v>5</v>
      </c>
    </row>
    <row r="30" spans="1:20" x14ac:dyDescent="0.25">
      <c r="A30" s="5">
        <v>54</v>
      </c>
      <c r="B30" s="5"/>
      <c r="C30" s="5">
        <v>2</v>
      </c>
      <c r="D30" s="5">
        <v>3</v>
      </c>
      <c r="E30" s="1"/>
      <c r="G30" s="7">
        <v>54</v>
      </c>
      <c r="H30" s="7">
        <v>1</v>
      </c>
      <c r="I30" s="7">
        <v>1</v>
      </c>
      <c r="J30" s="7">
        <v>5</v>
      </c>
      <c r="L30" s="8">
        <v>54</v>
      </c>
      <c r="M30" s="14">
        <v>2</v>
      </c>
      <c r="N30" s="14">
        <v>3</v>
      </c>
      <c r="O30" s="14">
        <v>3</v>
      </c>
      <c r="Q30" s="9">
        <v>54</v>
      </c>
      <c r="R30" s="15">
        <v>2</v>
      </c>
      <c r="S30" s="15">
        <v>2</v>
      </c>
      <c r="T30" s="15">
        <v>5</v>
      </c>
    </row>
    <row r="31" spans="1:20" x14ac:dyDescent="0.25">
      <c r="A31" s="5">
        <v>56</v>
      </c>
      <c r="B31" s="5"/>
      <c r="C31" s="5"/>
      <c r="D31" s="5">
        <v>3</v>
      </c>
      <c r="E31" s="1"/>
      <c r="G31" s="7">
        <v>56</v>
      </c>
      <c r="H31" s="7"/>
      <c r="I31" s="7"/>
      <c r="J31" s="7">
        <v>2</v>
      </c>
      <c r="L31" s="8">
        <v>56</v>
      </c>
      <c r="M31" s="14"/>
      <c r="N31" s="14">
        <v>1</v>
      </c>
      <c r="O31" s="14">
        <v>1</v>
      </c>
      <c r="Q31" s="9">
        <v>56</v>
      </c>
      <c r="R31" s="15">
        <v>1</v>
      </c>
      <c r="S31" s="15">
        <v>3</v>
      </c>
      <c r="T31" s="15">
        <v>4</v>
      </c>
    </row>
    <row r="32" spans="1:20" x14ac:dyDescent="0.25">
      <c r="A32" s="5">
        <v>58</v>
      </c>
      <c r="B32" s="5"/>
      <c r="C32" s="5"/>
      <c r="D32" s="5">
        <v>2</v>
      </c>
      <c r="E32" s="1"/>
      <c r="G32" s="7">
        <v>58</v>
      </c>
      <c r="H32" s="7"/>
      <c r="I32" s="7"/>
      <c r="J32" s="7">
        <v>2</v>
      </c>
      <c r="L32" s="8">
        <v>58</v>
      </c>
      <c r="M32" s="14"/>
      <c r="N32" s="14"/>
      <c r="O32" s="14">
        <v>1</v>
      </c>
      <c r="Q32" s="9">
        <v>58</v>
      </c>
      <c r="R32" s="15">
        <v>0</v>
      </c>
      <c r="S32" s="15">
        <v>2</v>
      </c>
      <c r="T32" s="15">
        <v>2</v>
      </c>
    </row>
    <row r="33" spans="1:20" x14ac:dyDescent="0.25">
      <c r="A33" s="5">
        <v>60</v>
      </c>
      <c r="B33" s="17"/>
      <c r="C33" s="17"/>
      <c r="D33" s="17">
        <v>1</v>
      </c>
      <c r="E33" s="1"/>
      <c r="G33" s="18"/>
      <c r="H33" s="18"/>
      <c r="I33" s="18"/>
      <c r="J33" s="18"/>
      <c r="L33" s="8">
        <v>60</v>
      </c>
      <c r="M33" s="14"/>
      <c r="N33" s="14"/>
      <c r="O33" s="14">
        <v>1</v>
      </c>
      <c r="Q33" s="9">
        <v>60</v>
      </c>
      <c r="R33" s="15">
        <v>0</v>
      </c>
      <c r="S33" s="15">
        <v>2</v>
      </c>
      <c r="T33" s="15">
        <v>2</v>
      </c>
    </row>
    <row r="34" spans="1:20" x14ac:dyDescent="0.25">
      <c r="A34" s="17" t="s">
        <v>10</v>
      </c>
      <c r="B34" s="5">
        <v>28</v>
      </c>
      <c r="C34" s="5">
        <v>34</v>
      </c>
      <c r="D34" s="5">
        <v>36</v>
      </c>
      <c r="G34" s="18" t="s">
        <v>10</v>
      </c>
      <c r="H34" s="18">
        <v>28</v>
      </c>
      <c r="I34" s="18">
        <v>32</v>
      </c>
      <c r="J34" s="7">
        <v>34</v>
      </c>
      <c r="L34" s="14" t="s">
        <v>10</v>
      </c>
      <c r="M34" s="14">
        <v>30</v>
      </c>
      <c r="N34" s="14">
        <v>32</v>
      </c>
      <c r="O34" s="14">
        <v>34</v>
      </c>
      <c r="Q34" s="15" t="s">
        <v>10</v>
      </c>
      <c r="R34" s="15">
        <v>30</v>
      </c>
      <c r="S34" s="15">
        <v>32</v>
      </c>
      <c r="T34" s="15">
        <v>34</v>
      </c>
    </row>
  </sheetData>
  <mergeCells count="8">
    <mergeCell ref="A1:D1"/>
    <mergeCell ref="G1:J1"/>
    <mergeCell ref="L1:O1"/>
    <mergeCell ref="Q1:T1"/>
    <mergeCell ref="B2:D2"/>
    <mergeCell ref="H2:J2"/>
    <mergeCell ref="M2:O2"/>
    <mergeCell ref="R2:T2"/>
  </mergeCells>
  <phoneticPr fontId="2" type="noConversion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D90F-D991-4057-B1FC-D6674250C5F4}">
  <dimension ref="B1:P72"/>
  <sheetViews>
    <sheetView zoomScaleNormal="100" workbookViewId="0">
      <selection activeCell="E16" sqref="E16"/>
    </sheetView>
  </sheetViews>
  <sheetFormatPr defaultRowHeight="13.8" x14ac:dyDescent="0.25"/>
  <cols>
    <col min="1" max="1" width="8.88671875" style="2"/>
    <col min="2" max="2" width="18.44140625" style="2" customWidth="1"/>
    <col min="3" max="3" width="12.88671875" style="2" customWidth="1"/>
    <col min="4" max="4" width="17.21875" style="2" customWidth="1"/>
    <col min="5" max="5" width="32.33203125" style="2" customWidth="1"/>
    <col min="6" max="8" width="8.88671875" style="2"/>
    <col min="9" max="9" width="18.77734375" style="2" customWidth="1"/>
    <col min="10" max="10" width="17.21875" style="2" customWidth="1"/>
    <col min="11" max="11" width="18.44140625" style="2" customWidth="1"/>
    <col min="12" max="12" width="29.5546875" style="2" customWidth="1"/>
    <col min="13" max="16384" width="8.88671875" style="2"/>
  </cols>
  <sheetData>
    <row r="1" spans="2:16" x14ac:dyDescent="0.25">
      <c r="B1" s="404" t="s">
        <v>126</v>
      </c>
      <c r="C1" s="405"/>
      <c r="D1" s="405"/>
      <c r="E1" s="405"/>
      <c r="F1" s="405"/>
      <c r="G1" s="405"/>
      <c r="H1" s="405"/>
      <c r="I1" s="405"/>
      <c r="J1" s="405"/>
      <c r="K1" s="405"/>
      <c r="L1" s="406"/>
    </row>
    <row r="2" spans="2:16" x14ac:dyDescent="0.25">
      <c r="B2" s="121"/>
      <c r="C2" s="320" t="s">
        <v>149</v>
      </c>
      <c r="D2" s="320"/>
      <c r="E2" s="320"/>
      <c r="F2" s="343"/>
      <c r="G2" s="344"/>
      <c r="H2" s="345"/>
      <c r="I2" s="121"/>
      <c r="J2" s="320" t="s">
        <v>109</v>
      </c>
      <c r="K2" s="320"/>
      <c r="L2" s="320"/>
    </row>
    <row r="3" spans="2:16" x14ac:dyDescent="0.25">
      <c r="B3" s="5" t="s">
        <v>9</v>
      </c>
      <c r="C3" s="5" t="s">
        <v>110</v>
      </c>
      <c r="D3" s="5" t="s">
        <v>75</v>
      </c>
      <c r="E3" s="5" t="s">
        <v>76</v>
      </c>
      <c r="F3" s="346"/>
      <c r="G3" s="347"/>
      <c r="H3" s="348"/>
      <c r="I3" s="5" t="s">
        <v>9</v>
      </c>
      <c r="J3" s="5" t="s">
        <v>110</v>
      </c>
      <c r="K3" s="5" t="s">
        <v>75</v>
      </c>
      <c r="L3" s="5" t="s">
        <v>76</v>
      </c>
      <c r="O3" s="1"/>
      <c r="P3" s="1"/>
    </row>
    <row r="4" spans="2:16" x14ac:dyDescent="0.25">
      <c r="B4" s="5">
        <v>0</v>
      </c>
      <c r="C4" s="5">
        <v>0</v>
      </c>
      <c r="D4" s="5">
        <v>0</v>
      </c>
      <c r="E4" s="5">
        <v>0</v>
      </c>
      <c r="F4" s="346"/>
      <c r="G4" s="347"/>
      <c r="H4" s="348"/>
      <c r="I4" s="5">
        <v>0</v>
      </c>
      <c r="J4" s="5">
        <v>0</v>
      </c>
      <c r="K4" s="5">
        <v>0</v>
      </c>
      <c r="L4" s="5">
        <v>0</v>
      </c>
      <c r="P4" s="1"/>
    </row>
    <row r="5" spans="2:16" x14ac:dyDescent="0.25">
      <c r="B5" s="5">
        <v>0.5</v>
      </c>
      <c r="C5" s="5">
        <v>0</v>
      </c>
      <c r="D5" s="5">
        <v>0</v>
      </c>
      <c r="E5" s="5">
        <v>0</v>
      </c>
      <c r="F5" s="346"/>
      <c r="G5" s="347"/>
      <c r="H5" s="348"/>
      <c r="I5" s="5">
        <v>0.5</v>
      </c>
      <c r="J5" s="5">
        <v>0</v>
      </c>
      <c r="K5" s="5">
        <v>0</v>
      </c>
      <c r="L5" s="5">
        <v>0</v>
      </c>
      <c r="P5" s="1"/>
    </row>
    <row r="6" spans="2:16" x14ac:dyDescent="0.25">
      <c r="B6" s="5">
        <v>1.5</v>
      </c>
      <c r="C6" s="5">
        <v>1</v>
      </c>
      <c r="D6" s="5">
        <v>3</v>
      </c>
      <c r="E6" s="5">
        <v>2</v>
      </c>
      <c r="F6" s="346"/>
      <c r="G6" s="347"/>
      <c r="H6" s="348"/>
      <c r="I6" s="5">
        <v>1</v>
      </c>
      <c r="J6" s="5">
        <v>5</v>
      </c>
      <c r="K6" s="5">
        <v>3</v>
      </c>
      <c r="L6" s="5">
        <v>3</v>
      </c>
      <c r="O6" s="1"/>
      <c r="P6" s="1"/>
    </row>
    <row r="7" spans="2:16" x14ac:dyDescent="0.25">
      <c r="B7" s="5">
        <v>2</v>
      </c>
      <c r="C7" s="5">
        <v>1</v>
      </c>
      <c r="D7" s="5">
        <v>2</v>
      </c>
      <c r="E7" s="5">
        <v>3</v>
      </c>
      <c r="F7" s="346"/>
      <c r="G7" s="347"/>
      <c r="H7" s="348"/>
      <c r="I7" s="5">
        <v>1.5</v>
      </c>
      <c r="J7" s="5">
        <v>9</v>
      </c>
      <c r="K7" s="5">
        <v>7</v>
      </c>
      <c r="L7" s="5">
        <v>8</v>
      </c>
      <c r="P7" s="1"/>
    </row>
    <row r="8" spans="2:16" x14ac:dyDescent="0.25">
      <c r="B8" s="5">
        <v>2.5</v>
      </c>
      <c r="C8" s="5">
        <v>0</v>
      </c>
      <c r="D8" s="5">
        <v>13</v>
      </c>
      <c r="E8" s="5">
        <v>11</v>
      </c>
      <c r="F8" s="346"/>
      <c r="G8" s="347"/>
      <c r="H8" s="348"/>
      <c r="I8" s="5">
        <v>2</v>
      </c>
      <c r="J8" s="5">
        <v>8</v>
      </c>
      <c r="K8" s="5">
        <v>10</v>
      </c>
      <c r="L8" s="5">
        <v>13</v>
      </c>
      <c r="P8" s="1"/>
    </row>
    <row r="9" spans="2:16" x14ac:dyDescent="0.25">
      <c r="B9" s="5">
        <v>3</v>
      </c>
      <c r="C9" s="5">
        <v>17</v>
      </c>
      <c r="D9" s="5">
        <v>9</v>
      </c>
      <c r="E9" s="5">
        <v>15</v>
      </c>
      <c r="F9" s="346"/>
      <c r="G9" s="347"/>
      <c r="H9" s="348"/>
      <c r="I9" s="5">
        <v>2.5</v>
      </c>
      <c r="J9" s="5">
        <v>10</v>
      </c>
      <c r="K9" s="5">
        <v>9</v>
      </c>
      <c r="L9" s="5">
        <v>6</v>
      </c>
    </row>
    <row r="10" spans="2:16" x14ac:dyDescent="0.25">
      <c r="B10" s="5">
        <v>3.5</v>
      </c>
      <c r="C10" s="5">
        <v>12</v>
      </c>
      <c r="D10" s="5">
        <v>18</v>
      </c>
      <c r="E10" s="5">
        <v>18</v>
      </c>
      <c r="F10" s="346"/>
      <c r="G10" s="347"/>
      <c r="H10" s="348"/>
      <c r="I10" s="5">
        <v>3</v>
      </c>
      <c r="J10" s="5">
        <v>14</v>
      </c>
      <c r="K10" s="5">
        <v>7</v>
      </c>
      <c r="L10" s="5">
        <v>12</v>
      </c>
    </row>
    <row r="11" spans="2:16" x14ac:dyDescent="0.25">
      <c r="B11" s="5">
        <v>4</v>
      </c>
      <c r="C11" s="5">
        <v>9</v>
      </c>
      <c r="D11" s="5">
        <v>8</v>
      </c>
      <c r="E11" s="5">
        <v>4</v>
      </c>
      <c r="F11" s="346"/>
      <c r="G11" s="347"/>
      <c r="H11" s="348"/>
      <c r="I11" s="5">
        <v>3.5</v>
      </c>
      <c r="J11" s="5">
        <v>10</v>
      </c>
      <c r="K11" s="5">
        <v>11</v>
      </c>
      <c r="L11" s="5">
        <v>10</v>
      </c>
    </row>
    <row r="12" spans="2:16" x14ac:dyDescent="0.25">
      <c r="B12" s="5">
        <v>4.5</v>
      </c>
      <c r="C12" s="5">
        <v>6</v>
      </c>
      <c r="D12" s="5">
        <v>5</v>
      </c>
      <c r="E12" s="5">
        <v>3</v>
      </c>
      <c r="F12" s="346"/>
      <c r="G12" s="347"/>
      <c r="H12" s="348"/>
      <c r="I12" s="5">
        <v>4</v>
      </c>
      <c r="J12" s="5">
        <v>2</v>
      </c>
      <c r="K12" s="5">
        <v>11</v>
      </c>
      <c r="L12" s="5">
        <v>6</v>
      </c>
    </row>
    <row r="13" spans="2:16" x14ac:dyDescent="0.25">
      <c r="B13" s="5">
        <v>5</v>
      </c>
      <c r="C13" s="5">
        <v>6</v>
      </c>
      <c r="D13" s="5">
        <v>2</v>
      </c>
      <c r="E13" s="5">
        <v>4</v>
      </c>
      <c r="F13" s="346"/>
      <c r="G13" s="347"/>
      <c r="H13" s="348"/>
      <c r="I13" s="5">
        <v>4.5</v>
      </c>
      <c r="J13" s="5">
        <v>2</v>
      </c>
      <c r="K13" s="5">
        <v>2</v>
      </c>
      <c r="L13" s="5">
        <v>2</v>
      </c>
    </row>
    <row r="14" spans="2:16" x14ac:dyDescent="0.25">
      <c r="B14" s="121"/>
      <c r="C14" s="121">
        <v>8</v>
      </c>
      <c r="D14" s="121">
        <v>0</v>
      </c>
      <c r="E14" s="121">
        <v>0</v>
      </c>
      <c r="F14" s="346"/>
      <c r="G14" s="347"/>
      <c r="H14" s="348"/>
      <c r="I14" s="121"/>
      <c r="J14" s="121"/>
      <c r="K14" s="121"/>
      <c r="L14" s="121"/>
    </row>
    <row r="15" spans="2:16" x14ac:dyDescent="0.25">
      <c r="B15" s="121" t="s">
        <v>11</v>
      </c>
      <c r="C15" s="5">
        <v>3</v>
      </c>
      <c r="D15" s="5">
        <v>3</v>
      </c>
      <c r="E15" s="5">
        <v>2.5</v>
      </c>
      <c r="F15" s="349"/>
      <c r="G15" s="350"/>
      <c r="H15" s="351"/>
      <c r="I15" s="121" t="s">
        <v>11</v>
      </c>
      <c r="J15" s="121">
        <v>2</v>
      </c>
      <c r="K15" s="121">
        <v>2.5</v>
      </c>
      <c r="L15" s="121">
        <v>2</v>
      </c>
    </row>
    <row r="16" spans="2:16" x14ac:dyDescent="0.25">
      <c r="C16" s="2">
        <f>SUM(C4:C14)</f>
        <v>60</v>
      </c>
      <c r="D16" s="2">
        <f t="shared" ref="D16:E16" si="0">SUM(D4:D14)</f>
        <v>60</v>
      </c>
      <c r="E16" s="2">
        <f t="shared" si="0"/>
        <v>60</v>
      </c>
      <c r="J16" s="2">
        <f>SUM(J4:J14)</f>
        <v>60</v>
      </c>
      <c r="K16" s="2">
        <f t="shared" ref="K16:L16" si="1">SUM(K4:K14)</f>
        <v>60</v>
      </c>
      <c r="L16" s="2">
        <f t="shared" si="1"/>
        <v>60</v>
      </c>
    </row>
    <row r="18" spans="2:16" x14ac:dyDescent="0.25">
      <c r="B18" s="392" t="s">
        <v>125</v>
      </c>
      <c r="C18" s="393"/>
      <c r="D18" s="393"/>
      <c r="E18" s="393"/>
      <c r="F18" s="393"/>
      <c r="G18" s="393"/>
      <c r="H18" s="393"/>
      <c r="I18" s="393"/>
      <c r="J18" s="393"/>
      <c r="K18" s="393"/>
      <c r="L18" s="394"/>
    </row>
    <row r="19" spans="2:16" x14ac:dyDescent="0.25">
      <c r="B19" s="122"/>
      <c r="C19" s="401" t="s">
        <v>108</v>
      </c>
      <c r="D19" s="402"/>
      <c r="E19" s="403"/>
      <c r="F19" s="362"/>
      <c r="G19" s="363"/>
      <c r="H19" s="364"/>
      <c r="I19" s="122"/>
      <c r="J19" s="401" t="s">
        <v>109</v>
      </c>
      <c r="K19" s="402"/>
      <c r="L19" s="403"/>
    </row>
    <row r="20" spans="2:16" x14ac:dyDescent="0.25">
      <c r="B20" s="3" t="s">
        <v>9</v>
      </c>
      <c r="C20" s="3" t="s">
        <v>110</v>
      </c>
      <c r="D20" s="3" t="s">
        <v>75</v>
      </c>
      <c r="E20" s="3" t="s">
        <v>76</v>
      </c>
      <c r="F20" s="365"/>
      <c r="G20" s="366"/>
      <c r="H20" s="367"/>
      <c r="I20" s="3" t="s">
        <v>9</v>
      </c>
      <c r="J20" s="3" t="s">
        <v>110</v>
      </c>
      <c r="K20" s="3" t="s">
        <v>75</v>
      </c>
      <c r="L20" s="3" t="s">
        <v>76</v>
      </c>
    </row>
    <row r="21" spans="2:16" x14ac:dyDescent="0.25">
      <c r="B21" s="3">
        <v>0</v>
      </c>
      <c r="C21" s="3">
        <v>0</v>
      </c>
      <c r="D21" s="3">
        <v>0</v>
      </c>
      <c r="E21" s="3">
        <v>0</v>
      </c>
      <c r="F21" s="365"/>
      <c r="G21" s="366"/>
      <c r="H21" s="367"/>
      <c r="I21" s="3">
        <v>0</v>
      </c>
      <c r="J21" s="122">
        <v>0</v>
      </c>
      <c r="K21" s="122">
        <v>0</v>
      </c>
      <c r="L21" s="122">
        <v>0</v>
      </c>
    </row>
    <row r="22" spans="2:16" x14ac:dyDescent="0.25">
      <c r="B22" s="3">
        <v>0.5</v>
      </c>
      <c r="C22" s="3">
        <v>0</v>
      </c>
      <c r="D22" s="3">
        <v>0</v>
      </c>
      <c r="E22" s="3">
        <v>1</v>
      </c>
      <c r="F22" s="365"/>
      <c r="G22" s="366"/>
      <c r="H22" s="367"/>
      <c r="I22" s="3">
        <v>0.5</v>
      </c>
      <c r="J22" s="122">
        <v>4</v>
      </c>
      <c r="K22" s="122">
        <v>0</v>
      </c>
      <c r="L22" s="122">
        <v>3</v>
      </c>
    </row>
    <row r="23" spans="2:16" x14ac:dyDescent="0.25">
      <c r="B23" s="122">
        <v>1</v>
      </c>
      <c r="C23" s="122">
        <v>0</v>
      </c>
      <c r="D23" s="122">
        <v>1</v>
      </c>
      <c r="E23" s="122">
        <v>2</v>
      </c>
      <c r="F23" s="365"/>
      <c r="G23" s="366"/>
      <c r="H23" s="367"/>
      <c r="I23" s="3">
        <v>1</v>
      </c>
      <c r="J23" s="122">
        <v>7</v>
      </c>
      <c r="K23" s="122">
        <v>9</v>
      </c>
      <c r="L23" s="122">
        <v>7</v>
      </c>
      <c r="O23" s="1"/>
      <c r="P23" s="1"/>
    </row>
    <row r="24" spans="2:16" x14ac:dyDescent="0.25">
      <c r="B24" s="3">
        <v>1.5</v>
      </c>
      <c r="C24" s="3">
        <v>1</v>
      </c>
      <c r="D24" s="3">
        <v>2</v>
      </c>
      <c r="E24" s="3">
        <v>2</v>
      </c>
      <c r="F24" s="365"/>
      <c r="G24" s="366"/>
      <c r="H24" s="367"/>
      <c r="I24" s="3">
        <v>1.5</v>
      </c>
      <c r="J24" s="122">
        <v>5</v>
      </c>
      <c r="K24" s="122">
        <v>8</v>
      </c>
      <c r="L24" s="122">
        <v>4</v>
      </c>
      <c r="P24" s="1"/>
    </row>
    <row r="25" spans="2:16" x14ac:dyDescent="0.25">
      <c r="B25" s="3">
        <v>2</v>
      </c>
      <c r="C25" s="3">
        <v>4</v>
      </c>
      <c r="D25" s="3">
        <v>3</v>
      </c>
      <c r="E25" s="3">
        <v>9</v>
      </c>
      <c r="F25" s="365"/>
      <c r="G25" s="366"/>
      <c r="H25" s="367"/>
      <c r="I25" s="3">
        <v>2</v>
      </c>
      <c r="J25" s="122">
        <v>4</v>
      </c>
      <c r="K25" s="122">
        <v>8</v>
      </c>
      <c r="L25" s="122">
        <v>8</v>
      </c>
      <c r="P25" s="1"/>
    </row>
    <row r="26" spans="2:16" x14ac:dyDescent="0.25">
      <c r="B26" s="3">
        <v>2.5</v>
      </c>
      <c r="C26" s="3">
        <v>8</v>
      </c>
      <c r="D26" s="3">
        <v>13</v>
      </c>
      <c r="E26" s="3">
        <v>8</v>
      </c>
      <c r="F26" s="365"/>
      <c r="G26" s="366"/>
      <c r="H26" s="367"/>
      <c r="I26" s="3">
        <v>2.5</v>
      </c>
      <c r="J26" s="122">
        <v>13</v>
      </c>
      <c r="K26" s="122">
        <v>11</v>
      </c>
      <c r="L26" s="122">
        <v>7</v>
      </c>
      <c r="O26" s="1"/>
      <c r="P26" s="1"/>
    </row>
    <row r="27" spans="2:16" x14ac:dyDescent="0.25">
      <c r="B27" s="3">
        <v>3</v>
      </c>
      <c r="C27" s="3">
        <v>11</v>
      </c>
      <c r="D27" s="3">
        <v>8</v>
      </c>
      <c r="E27" s="3">
        <v>13</v>
      </c>
      <c r="F27" s="365"/>
      <c r="G27" s="366"/>
      <c r="H27" s="367"/>
      <c r="I27" s="3">
        <v>3</v>
      </c>
      <c r="J27" s="122">
        <v>9</v>
      </c>
      <c r="K27" s="122">
        <v>12</v>
      </c>
      <c r="L27" s="122">
        <v>8</v>
      </c>
      <c r="P27" s="1"/>
    </row>
    <row r="28" spans="2:16" x14ac:dyDescent="0.25">
      <c r="B28" s="3">
        <v>3.5</v>
      </c>
      <c r="C28" s="3">
        <v>6</v>
      </c>
      <c r="D28" s="3">
        <v>11</v>
      </c>
      <c r="E28" s="3">
        <v>7</v>
      </c>
      <c r="F28" s="365"/>
      <c r="G28" s="366"/>
      <c r="H28" s="367"/>
      <c r="I28" s="3">
        <v>3.5</v>
      </c>
      <c r="J28" s="122">
        <v>6</v>
      </c>
      <c r="K28" s="122">
        <v>4</v>
      </c>
      <c r="L28" s="122">
        <v>12</v>
      </c>
      <c r="P28" s="1"/>
    </row>
    <row r="29" spans="2:16" x14ac:dyDescent="0.25">
      <c r="B29" s="3">
        <v>3.75</v>
      </c>
      <c r="C29" s="3">
        <v>5</v>
      </c>
      <c r="D29" s="3">
        <v>5</v>
      </c>
      <c r="E29" s="3">
        <v>5</v>
      </c>
      <c r="F29" s="365"/>
      <c r="G29" s="366"/>
      <c r="H29" s="367"/>
      <c r="I29" s="3">
        <v>4</v>
      </c>
      <c r="J29" s="122">
        <v>6</v>
      </c>
      <c r="K29" s="122">
        <v>3</v>
      </c>
      <c r="L29" s="122">
        <v>7</v>
      </c>
    </row>
    <row r="30" spans="2:16" x14ac:dyDescent="0.25">
      <c r="B30" s="3">
        <v>4</v>
      </c>
      <c r="C30" s="3">
        <v>11</v>
      </c>
      <c r="D30" s="3">
        <v>6</v>
      </c>
      <c r="E30" s="3">
        <v>5</v>
      </c>
      <c r="F30" s="365"/>
      <c r="G30" s="366"/>
      <c r="H30" s="367"/>
      <c r="I30" s="3">
        <v>4.5</v>
      </c>
      <c r="J30" s="122">
        <v>3</v>
      </c>
      <c r="K30" s="122">
        <v>5</v>
      </c>
      <c r="L30" s="122">
        <v>4</v>
      </c>
    </row>
    <row r="31" spans="2:16" x14ac:dyDescent="0.25">
      <c r="B31" s="3">
        <v>4.25</v>
      </c>
      <c r="C31" s="3">
        <v>4</v>
      </c>
      <c r="D31" s="3">
        <v>7</v>
      </c>
      <c r="E31" s="3">
        <v>3</v>
      </c>
      <c r="F31" s="365"/>
      <c r="G31" s="366"/>
      <c r="H31" s="367"/>
      <c r="I31" s="122"/>
      <c r="J31" s="122">
        <v>3</v>
      </c>
      <c r="K31" s="122">
        <v>0</v>
      </c>
      <c r="L31" s="122">
        <v>0</v>
      </c>
    </row>
    <row r="32" spans="2:16" x14ac:dyDescent="0.25">
      <c r="B32" s="3">
        <v>4.5</v>
      </c>
      <c r="C32" s="3">
        <v>2</v>
      </c>
      <c r="D32" s="3">
        <v>4</v>
      </c>
      <c r="E32" s="3">
        <v>5</v>
      </c>
      <c r="F32" s="365"/>
      <c r="G32" s="366"/>
      <c r="H32" s="367"/>
      <c r="I32" s="122"/>
      <c r="J32" s="122"/>
      <c r="K32" s="122"/>
      <c r="L32" s="122"/>
    </row>
    <row r="33" spans="2:16" x14ac:dyDescent="0.25">
      <c r="B33" s="122"/>
      <c r="C33" s="122">
        <v>5</v>
      </c>
      <c r="D33" s="122">
        <v>0</v>
      </c>
      <c r="E33" s="122">
        <v>0</v>
      </c>
      <c r="F33" s="365"/>
      <c r="G33" s="366"/>
      <c r="H33" s="367"/>
      <c r="I33" s="122"/>
      <c r="J33" s="122"/>
      <c r="K33" s="122"/>
      <c r="L33" s="122"/>
    </row>
    <row r="34" spans="2:16" x14ac:dyDescent="0.25">
      <c r="B34" s="122"/>
      <c r="C34" s="122">
        <v>3</v>
      </c>
      <c r="D34" s="122">
        <v>0</v>
      </c>
      <c r="E34" s="122">
        <v>0</v>
      </c>
      <c r="F34" s="365"/>
      <c r="G34" s="366"/>
      <c r="H34" s="367"/>
      <c r="I34" s="122"/>
      <c r="J34" s="122"/>
      <c r="K34" s="122"/>
      <c r="L34" s="122"/>
    </row>
    <row r="35" spans="2:16" x14ac:dyDescent="0.25">
      <c r="B35" s="122" t="s">
        <v>11</v>
      </c>
      <c r="C35" s="3">
        <v>3</v>
      </c>
      <c r="D35" s="3">
        <v>3</v>
      </c>
      <c r="E35" s="3">
        <v>2.5</v>
      </c>
      <c r="F35" s="368"/>
      <c r="G35" s="369"/>
      <c r="H35" s="370"/>
      <c r="I35" s="122" t="s">
        <v>11</v>
      </c>
      <c r="J35" s="122">
        <v>2</v>
      </c>
      <c r="K35" s="122">
        <v>2.5</v>
      </c>
      <c r="L35" s="122">
        <v>2</v>
      </c>
    </row>
    <row r="36" spans="2:16" x14ac:dyDescent="0.25">
      <c r="C36" s="2">
        <f>SUM(C21:C34)</f>
        <v>60</v>
      </c>
      <c r="D36" s="2">
        <f t="shared" ref="D36:E36" si="2">SUM(D21:D34)</f>
        <v>60</v>
      </c>
      <c r="E36" s="2">
        <f t="shared" si="2"/>
        <v>60</v>
      </c>
      <c r="J36" s="2">
        <f>SUM(J21:J31)</f>
        <v>60</v>
      </c>
      <c r="K36" s="2">
        <f t="shared" ref="K36:L36" si="3">SUM(K21:K31)</f>
        <v>60</v>
      </c>
      <c r="L36" s="2">
        <f t="shared" si="3"/>
        <v>60</v>
      </c>
    </row>
    <row r="38" spans="2:16" x14ac:dyDescent="0.25">
      <c r="B38" s="329" t="s">
        <v>124</v>
      </c>
      <c r="C38" s="329"/>
      <c r="D38" s="329"/>
      <c r="E38" s="329"/>
      <c r="F38" s="329"/>
      <c r="G38" s="329"/>
      <c r="H38" s="329"/>
      <c r="I38" s="329"/>
      <c r="J38" s="329"/>
      <c r="K38" s="329"/>
      <c r="L38" s="329"/>
    </row>
    <row r="39" spans="2:16" x14ac:dyDescent="0.25">
      <c r="B39" s="120"/>
      <c r="C39" s="395" t="s">
        <v>169</v>
      </c>
      <c r="D39" s="396"/>
      <c r="E39" s="397"/>
      <c r="F39" s="374"/>
      <c r="G39" s="375"/>
      <c r="H39" s="376"/>
      <c r="I39" s="120"/>
      <c r="J39" s="395" t="s">
        <v>109</v>
      </c>
      <c r="K39" s="396"/>
      <c r="L39" s="397"/>
    </row>
    <row r="40" spans="2:16" x14ac:dyDescent="0.25">
      <c r="B40" s="8" t="s">
        <v>9</v>
      </c>
      <c r="C40" s="8" t="s">
        <v>110</v>
      </c>
      <c r="D40" s="8" t="s">
        <v>75</v>
      </c>
      <c r="E40" s="8" t="s">
        <v>76</v>
      </c>
      <c r="F40" s="377"/>
      <c r="G40" s="378"/>
      <c r="H40" s="379"/>
      <c r="I40" s="8" t="s">
        <v>9</v>
      </c>
      <c r="J40" s="8" t="s">
        <v>110</v>
      </c>
      <c r="K40" s="8" t="s">
        <v>75</v>
      </c>
      <c r="L40" s="8" t="s">
        <v>76</v>
      </c>
      <c r="O40" s="1"/>
      <c r="P40" s="1"/>
    </row>
    <row r="41" spans="2:16" x14ac:dyDescent="0.25">
      <c r="B41" s="8">
        <v>0</v>
      </c>
      <c r="C41" s="120">
        <v>0</v>
      </c>
      <c r="D41" s="120">
        <v>0</v>
      </c>
      <c r="E41" s="120">
        <v>0</v>
      </c>
      <c r="F41" s="377"/>
      <c r="G41" s="378"/>
      <c r="H41" s="379"/>
      <c r="I41" s="8">
        <v>0</v>
      </c>
      <c r="J41" s="120">
        <v>0</v>
      </c>
      <c r="K41" s="120">
        <v>0</v>
      </c>
      <c r="L41" s="120">
        <v>0</v>
      </c>
      <c r="P41" s="1"/>
    </row>
    <row r="42" spans="2:16" x14ac:dyDescent="0.25">
      <c r="B42" s="8">
        <v>0.5</v>
      </c>
      <c r="C42" s="120">
        <v>3</v>
      </c>
      <c r="D42" s="120">
        <v>1</v>
      </c>
      <c r="E42" s="120">
        <v>3</v>
      </c>
      <c r="F42" s="377"/>
      <c r="G42" s="378"/>
      <c r="H42" s="379"/>
      <c r="I42" s="8">
        <v>0.5</v>
      </c>
      <c r="J42" s="120">
        <v>1</v>
      </c>
      <c r="K42" s="120">
        <v>2</v>
      </c>
      <c r="L42" s="120">
        <v>0</v>
      </c>
      <c r="P42" s="1"/>
    </row>
    <row r="43" spans="2:16" x14ac:dyDescent="0.25">
      <c r="B43" s="8">
        <v>1</v>
      </c>
      <c r="C43" s="120">
        <v>3</v>
      </c>
      <c r="D43" s="120">
        <v>2</v>
      </c>
      <c r="E43" s="120">
        <v>3</v>
      </c>
      <c r="F43" s="377"/>
      <c r="G43" s="378"/>
      <c r="H43" s="379"/>
      <c r="I43" s="8">
        <v>1</v>
      </c>
      <c r="J43" s="120">
        <v>5</v>
      </c>
      <c r="K43" s="120">
        <v>7</v>
      </c>
      <c r="L43" s="120">
        <v>4</v>
      </c>
      <c r="O43" s="1"/>
      <c r="P43" s="1"/>
    </row>
    <row r="44" spans="2:16" x14ac:dyDescent="0.25">
      <c r="B44" s="8">
        <v>1.5</v>
      </c>
      <c r="C44" s="120">
        <v>7</v>
      </c>
      <c r="D44" s="120">
        <v>4</v>
      </c>
      <c r="E44" s="120">
        <v>6</v>
      </c>
      <c r="F44" s="377"/>
      <c r="G44" s="378"/>
      <c r="H44" s="379"/>
      <c r="I44" s="8">
        <v>1.5</v>
      </c>
      <c r="J44" s="120">
        <v>13</v>
      </c>
      <c r="K44" s="120">
        <v>7</v>
      </c>
      <c r="L44" s="120">
        <v>12</v>
      </c>
      <c r="P44" s="1"/>
    </row>
    <row r="45" spans="2:16" x14ac:dyDescent="0.25">
      <c r="B45" s="8">
        <v>2</v>
      </c>
      <c r="C45" s="120">
        <v>3</v>
      </c>
      <c r="D45" s="120">
        <v>6</v>
      </c>
      <c r="E45" s="120">
        <v>6</v>
      </c>
      <c r="F45" s="377"/>
      <c r="G45" s="378"/>
      <c r="H45" s="379"/>
      <c r="I45" s="8">
        <v>2</v>
      </c>
      <c r="J45" s="120">
        <v>8</v>
      </c>
      <c r="K45" s="120">
        <v>7</v>
      </c>
      <c r="L45" s="120">
        <v>8</v>
      </c>
      <c r="P45" s="1"/>
    </row>
    <row r="46" spans="2:16" x14ac:dyDescent="0.25">
      <c r="B46" s="8">
        <v>2.5</v>
      </c>
      <c r="C46" s="120">
        <v>6</v>
      </c>
      <c r="D46" s="120">
        <v>8</v>
      </c>
      <c r="E46" s="120">
        <v>3</v>
      </c>
      <c r="F46" s="377"/>
      <c r="G46" s="378"/>
      <c r="H46" s="379"/>
      <c r="I46" s="8">
        <v>2.5</v>
      </c>
      <c r="J46" s="120">
        <v>8</v>
      </c>
      <c r="K46" s="120">
        <v>6</v>
      </c>
      <c r="L46" s="120">
        <v>9</v>
      </c>
    </row>
    <row r="47" spans="2:16" x14ac:dyDescent="0.25">
      <c r="B47" s="8">
        <v>3</v>
      </c>
      <c r="C47" s="120">
        <v>5</v>
      </c>
      <c r="D47" s="120">
        <v>8</v>
      </c>
      <c r="E47" s="120">
        <v>11</v>
      </c>
      <c r="F47" s="377"/>
      <c r="G47" s="378"/>
      <c r="H47" s="379"/>
      <c r="I47" s="8">
        <v>3</v>
      </c>
      <c r="J47" s="120">
        <v>12</v>
      </c>
      <c r="K47" s="120">
        <v>9</v>
      </c>
      <c r="L47" s="120">
        <v>11</v>
      </c>
    </row>
    <row r="48" spans="2:16" x14ac:dyDescent="0.25">
      <c r="B48" s="8">
        <v>3.5</v>
      </c>
      <c r="C48" s="120">
        <v>8</v>
      </c>
      <c r="D48" s="120">
        <v>9</v>
      </c>
      <c r="E48" s="120">
        <v>12</v>
      </c>
      <c r="F48" s="377"/>
      <c r="G48" s="378"/>
      <c r="H48" s="379"/>
      <c r="I48" s="8">
        <v>3.5</v>
      </c>
      <c r="J48" s="120">
        <v>6</v>
      </c>
      <c r="K48" s="120">
        <v>9</v>
      </c>
      <c r="L48" s="120">
        <v>9</v>
      </c>
    </row>
    <row r="49" spans="2:16" x14ac:dyDescent="0.25">
      <c r="B49" s="8">
        <v>4</v>
      </c>
      <c r="C49" s="120">
        <v>7</v>
      </c>
      <c r="D49" s="120">
        <v>5</v>
      </c>
      <c r="E49" s="120">
        <v>9</v>
      </c>
      <c r="F49" s="377"/>
      <c r="G49" s="378"/>
      <c r="H49" s="379"/>
      <c r="I49" s="8">
        <v>4</v>
      </c>
      <c r="J49" s="120">
        <v>7</v>
      </c>
      <c r="K49" s="120">
        <v>8</v>
      </c>
      <c r="L49" s="120">
        <v>7</v>
      </c>
    </row>
    <row r="50" spans="2:16" x14ac:dyDescent="0.25">
      <c r="B50" s="8">
        <v>4.5</v>
      </c>
      <c r="C50" s="120">
        <v>6</v>
      </c>
      <c r="D50" s="120">
        <v>7</v>
      </c>
      <c r="E50" s="120">
        <v>4</v>
      </c>
      <c r="F50" s="377"/>
      <c r="G50" s="378"/>
      <c r="H50" s="379"/>
      <c r="I50" s="8">
        <v>4.5</v>
      </c>
      <c r="J50" s="120">
        <v>0</v>
      </c>
      <c r="K50" s="120">
        <v>5</v>
      </c>
      <c r="L50" s="120">
        <v>0</v>
      </c>
    </row>
    <row r="51" spans="2:16" x14ac:dyDescent="0.25">
      <c r="B51" s="8">
        <v>5</v>
      </c>
      <c r="C51" s="120">
        <v>6</v>
      </c>
      <c r="D51" s="120">
        <v>5</v>
      </c>
      <c r="E51" s="120">
        <v>3</v>
      </c>
      <c r="F51" s="377"/>
      <c r="G51" s="378"/>
      <c r="H51" s="379"/>
      <c r="I51" s="120"/>
      <c r="J51" s="120"/>
      <c r="K51" s="120"/>
      <c r="L51" s="120"/>
    </row>
    <row r="52" spans="2:16" x14ac:dyDescent="0.25">
      <c r="B52" s="8">
        <v>5.5</v>
      </c>
      <c r="C52" s="120">
        <v>6</v>
      </c>
      <c r="D52" s="120">
        <v>5</v>
      </c>
      <c r="E52" s="120">
        <v>0</v>
      </c>
      <c r="F52" s="377"/>
      <c r="G52" s="378"/>
      <c r="H52" s="379"/>
      <c r="I52" s="120"/>
      <c r="J52" s="120"/>
      <c r="K52" s="120"/>
      <c r="L52" s="120"/>
    </row>
    <row r="53" spans="2:16" x14ac:dyDescent="0.25">
      <c r="B53" s="120" t="s">
        <v>11</v>
      </c>
      <c r="C53" s="8">
        <v>3</v>
      </c>
      <c r="D53" s="8">
        <v>3</v>
      </c>
      <c r="E53" s="8">
        <v>2.5</v>
      </c>
      <c r="F53" s="380"/>
      <c r="G53" s="381"/>
      <c r="H53" s="382"/>
      <c r="I53" s="120" t="s">
        <v>11</v>
      </c>
      <c r="J53" s="120">
        <v>2</v>
      </c>
      <c r="K53" s="120">
        <v>2.5</v>
      </c>
      <c r="L53" s="120">
        <v>2</v>
      </c>
    </row>
    <row r="54" spans="2:16" x14ac:dyDescent="0.25">
      <c r="C54" s="2">
        <f>SUM(C41:C52)</f>
        <v>60</v>
      </c>
      <c r="D54" s="2">
        <f t="shared" ref="D54:E54" si="4">SUM(D41:D52)</f>
        <v>60</v>
      </c>
      <c r="E54" s="2">
        <f t="shared" si="4"/>
        <v>60</v>
      </c>
      <c r="J54" s="2">
        <f>SUM(J41:J50)</f>
        <v>60</v>
      </c>
      <c r="K54" s="2">
        <f t="shared" ref="K54:L54" si="5">SUM(K41:K50)</f>
        <v>60</v>
      </c>
      <c r="L54" s="2">
        <f t="shared" si="5"/>
        <v>60</v>
      </c>
    </row>
    <row r="56" spans="2:16" x14ac:dyDescent="0.25">
      <c r="B56" s="352" t="s">
        <v>123</v>
      </c>
      <c r="C56" s="352"/>
      <c r="D56" s="352"/>
      <c r="E56" s="352"/>
      <c r="F56" s="352"/>
      <c r="G56" s="352"/>
      <c r="H56" s="352"/>
      <c r="I56" s="352"/>
      <c r="J56" s="352"/>
      <c r="K56" s="352"/>
      <c r="L56" s="352"/>
    </row>
    <row r="57" spans="2:16" x14ac:dyDescent="0.25">
      <c r="B57" s="123"/>
      <c r="C57" s="398" t="s">
        <v>150</v>
      </c>
      <c r="D57" s="399"/>
      <c r="E57" s="400"/>
      <c r="F57" s="383"/>
      <c r="G57" s="384"/>
      <c r="H57" s="385"/>
      <c r="I57" s="123"/>
      <c r="J57" s="398" t="s">
        <v>109</v>
      </c>
      <c r="K57" s="399"/>
      <c r="L57" s="400"/>
      <c r="O57" s="1"/>
      <c r="P57" s="1"/>
    </row>
    <row r="58" spans="2:16" x14ac:dyDescent="0.25">
      <c r="B58" s="102" t="s">
        <v>9</v>
      </c>
      <c r="C58" s="102" t="s">
        <v>110</v>
      </c>
      <c r="D58" s="102" t="s">
        <v>75</v>
      </c>
      <c r="E58" s="102" t="s">
        <v>76</v>
      </c>
      <c r="F58" s="386"/>
      <c r="G58" s="387"/>
      <c r="H58" s="388"/>
      <c r="I58" s="102" t="s">
        <v>9</v>
      </c>
      <c r="J58" s="102" t="s">
        <v>110</v>
      </c>
      <c r="K58" s="102" t="s">
        <v>75</v>
      </c>
      <c r="L58" s="102" t="s">
        <v>76</v>
      </c>
      <c r="P58" s="1"/>
    </row>
    <row r="59" spans="2:16" x14ac:dyDescent="0.25">
      <c r="B59" s="102">
        <v>0</v>
      </c>
      <c r="C59" s="123">
        <v>0</v>
      </c>
      <c r="D59" s="123">
        <v>0</v>
      </c>
      <c r="E59" s="123">
        <v>0</v>
      </c>
      <c r="F59" s="386"/>
      <c r="G59" s="387"/>
      <c r="H59" s="388"/>
      <c r="I59" s="102">
        <v>0</v>
      </c>
      <c r="J59" s="123">
        <v>0</v>
      </c>
      <c r="K59" s="123">
        <v>0</v>
      </c>
      <c r="L59" s="123">
        <v>0</v>
      </c>
      <c r="P59" s="1"/>
    </row>
    <row r="60" spans="2:16" x14ac:dyDescent="0.25">
      <c r="B60" s="102">
        <v>0.5</v>
      </c>
      <c r="C60" s="123">
        <v>3</v>
      </c>
      <c r="D60" s="123">
        <v>0</v>
      </c>
      <c r="E60" s="123">
        <v>1</v>
      </c>
      <c r="F60" s="386"/>
      <c r="G60" s="387"/>
      <c r="H60" s="388"/>
      <c r="I60" s="102">
        <v>0.5</v>
      </c>
      <c r="J60" s="123">
        <v>0</v>
      </c>
      <c r="K60" s="123">
        <v>4</v>
      </c>
      <c r="L60" s="123">
        <v>3</v>
      </c>
      <c r="O60" s="1"/>
      <c r="P60" s="1"/>
    </row>
    <row r="61" spans="2:16" x14ac:dyDescent="0.25">
      <c r="B61" s="102">
        <v>1</v>
      </c>
      <c r="C61" s="123">
        <v>4</v>
      </c>
      <c r="D61" s="123">
        <v>3</v>
      </c>
      <c r="E61" s="123">
        <v>5</v>
      </c>
      <c r="F61" s="386"/>
      <c r="G61" s="387"/>
      <c r="H61" s="388"/>
      <c r="I61" s="102">
        <v>1</v>
      </c>
      <c r="J61" s="123">
        <v>4</v>
      </c>
      <c r="K61" s="123">
        <v>9</v>
      </c>
      <c r="L61" s="123">
        <v>6</v>
      </c>
      <c r="P61" s="1"/>
    </row>
    <row r="62" spans="2:16" x14ac:dyDescent="0.25">
      <c r="B62" s="102">
        <v>1.5</v>
      </c>
      <c r="C62" s="123">
        <v>6</v>
      </c>
      <c r="D62" s="123">
        <v>5</v>
      </c>
      <c r="E62" s="123">
        <v>6</v>
      </c>
      <c r="F62" s="386"/>
      <c r="G62" s="387"/>
      <c r="H62" s="388"/>
      <c r="I62" s="102">
        <v>1.5</v>
      </c>
      <c r="J62" s="123">
        <v>11</v>
      </c>
      <c r="K62" s="123">
        <v>4</v>
      </c>
      <c r="L62" s="123">
        <v>3</v>
      </c>
      <c r="P62" s="1"/>
    </row>
    <row r="63" spans="2:16" x14ac:dyDescent="0.25">
      <c r="B63" s="102">
        <v>2</v>
      </c>
      <c r="C63" s="123">
        <v>6</v>
      </c>
      <c r="D63" s="123">
        <v>9</v>
      </c>
      <c r="E63" s="123">
        <v>3</v>
      </c>
      <c r="F63" s="386"/>
      <c r="G63" s="387"/>
      <c r="H63" s="388"/>
      <c r="I63" s="102">
        <v>2</v>
      </c>
      <c r="J63" s="123">
        <v>6</v>
      </c>
      <c r="K63" s="123">
        <v>8</v>
      </c>
      <c r="L63" s="123">
        <v>6</v>
      </c>
    </row>
    <row r="64" spans="2:16" x14ac:dyDescent="0.25">
      <c r="B64" s="102">
        <v>2.5</v>
      </c>
      <c r="C64" s="123">
        <v>3</v>
      </c>
      <c r="D64" s="123">
        <v>10</v>
      </c>
      <c r="E64" s="123">
        <v>6</v>
      </c>
      <c r="F64" s="386"/>
      <c r="G64" s="387"/>
      <c r="H64" s="388"/>
      <c r="I64" s="102">
        <v>2.5</v>
      </c>
      <c r="J64" s="123">
        <v>8</v>
      </c>
      <c r="K64" s="123">
        <v>8</v>
      </c>
      <c r="L64" s="123">
        <v>8</v>
      </c>
    </row>
    <row r="65" spans="2:12" x14ac:dyDescent="0.25">
      <c r="B65" s="102">
        <v>3</v>
      </c>
      <c r="C65" s="123">
        <v>2</v>
      </c>
      <c r="D65" s="123">
        <v>7</v>
      </c>
      <c r="E65" s="123">
        <v>6</v>
      </c>
      <c r="F65" s="386"/>
      <c r="G65" s="387"/>
      <c r="H65" s="388"/>
      <c r="I65" s="102">
        <v>3</v>
      </c>
      <c r="J65" s="123">
        <v>6</v>
      </c>
      <c r="K65" s="123">
        <v>6</v>
      </c>
      <c r="L65" s="123">
        <v>8</v>
      </c>
    </row>
    <row r="66" spans="2:12" x14ac:dyDescent="0.25">
      <c r="B66" s="102">
        <v>3.5</v>
      </c>
      <c r="C66" s="123">
        <v>10</v>
      </c>
      <c r="D66" s="123">
        <v>11</v>
      </c>
      <c r="E66" s="123">
        <v>9</v>
      </c>
      <c r="F66" s="386"/>
      <c r="G66" s="387"/>
      <c r="H66" s="388"/>
      <c r="I66" s="102">
        <v>3.5</v>
      </c>
      <c r="J66" s="123">
        <v>12</v>
      </c>
      <c r="K66" s="123">
        <v>7</v>
      </c>
      <c r="L66" s="123">
        <v>9</v>
      </c>
    </row>
    <row r="67" spans="2:12" x14ac:dyDescent="0.25">
      <c r="B67" s="102">
        <v>4</v>
      </c>
      <c r="C67" s="123">
        <v>7</v>
      </c>
      <c r="D67" s="123">
        <v>11</v>
      </c>
      <c r="E67" s="123">
        <v>13</v>
      </c>
      <c r="F67" s="386"/>
      <c r="G67" s="387"/>
      <c r="H67" s="388"/>
      <c r="I67" s="102">
        <v>4</v>
      </c>
      <c r="J67" s="123">
        <v>8</v>
      </c>
      <c r="K67" s="123">
        <v>7</v>
      </c>
      <c r="L67" s="123">
        <v>12</v>
      </c>
    </row>
    <row r="68" spans="2:12" x14ac:dyDescent="0.25">
      <c r="B68" s="102">
        <v>4.5</v>
      </c>
      <c r="C68" s="123">
        <v>5</v>
      </c>
      <c r="D68" s="123">
        <v>4</v>
      </c>
      <c r="E68" s="123">
        <v>8</v>
      </c>
      <c r="F68" s="386"/>
      <c r="G68" s="387"/>
      <c r="H68" s="388"/>
      <c r="I68" s="102">
        <v>4.5</v>
      </c>
      <c r="J68" s="123">
        <v>5</v>
      </c>
      <c r="K68" s="123">
        <v>7</v>
      </c>
      <c r="L68" s="123">
        <v>5</v>
      </c>
    </row>
    <row r="69" spans="2:12" x14ac:dyDescent="0.25">
      <c r="B69" s="102">
        <v>5</v>
      </c>
      <c r="C69" s="123">
        <v>9</v>
      </c>
      <c r="D69" s="123">
        <v>0</v>
      </c>
      <c r="E69" s="123">
        <v>3</v>
      </c>
      <c r="F69" s="386"/>
      <c r="G69" s="387"/>
      <c r="H69" s="388"/>
      <c r="I69" s="123"/>
      <c r="J69" s="123"/>
      <c r="K69" s="123"/>
      <c r="L69" s="123"/>
    </row>
    <row r="70" spans="2:12" x14ac:dyDescent="0.25">
      <c r="B70" s="123"/>
      <c r="C70" s="123">
        <v>5</v>
      </c>
      <c r="D70" s="123">
        <v>0</v>
      </c>
      <c r="E70" s="123">
        <v>0</v>
      </c>
      <c r="F70" s="386"/>
      <c r="G70" s="387"/>
      <c r="H70" s="388"/>
      <c r="I70" s="123"/>
      <c r="J70" s="123"/>
      <c r="K70" s="123"/>
      <c r="L70" s="123"/>
    </row>
    <row r="71" spans="2:12" x14ac:dyDescent="0.25">
      <c r="B71" s="123" t="s">
        <v>11</v>
      </c>
      <c r="C71" s="102">
        <v>3</v>
      </c>
      <c r="D71" s="102">
        <v>2.5</v>
      </c>
      <c r="E71" s="102">
        <v>3</v>
      </c>
      <c r="F71" s="389"/>
      <c r="G71" s="390"/>
      <c r="H71" s="391"/>
      <c r="I71" s="123" t="s">
        <v>11</v>
      </c>
      <c r="J71" s="123">
        <v>2.5</v>
      </c>
      <c r="K71" s="123">
        <v>2</v>
      </c>
      <c r="L71" s="123">
        <v>2.5</v>
      </c>
    </row>
    <row r="72" spans="2:12" x14ac:dyDescent="0.25">
      <c r="C72" s="2">
        <f>SUM(C59:C70)</f>
        <v>60</v>
      </c>
      <c r="D72" s="2">
        <f t="shared" ref="D72:E72" si="6">SUM(D59:D70)</f>
        <v>60</v>
      </c>
      <c r="E72" s="2">
        <f t="shared" si="6"/>
        <v>60</v>
      </c>
      <c r="J72" s="2">
        <f>SUM(J59:J68)</f>
        <v>60</v>
      </c>
      <c r="K72" s="2">
        <f t="shared" ref="K72:L72" si="7">SUM(K59:K68)</f>
        <v>60</v>
      </c>
      <c r="L72" s="2">
        <f t="shared" si="7"/>
        <v>60</v>
      </c>
    </row>
  </sheetData>
  <mergeCells count="16">
    <mergeCell ref="F2:H15"/>
    <mergeCell ref="B38:L38"/>
    <mergeCell ref="C2:E2"/>
    <mergeCell ref="J2:L2"/>
    <mergeCell ref="B1:L1"/>
    <mergeCell ref="J19:L19"/>
    <mergeCell ref="B56:L56"/>
    <mergeCell ref="F19:H35"/>
    <mergeCell ref="F39:H53"/>
    <mergeCell ref="F57:H71"/>
    <mergeCell ref="B18:L18"/>
    <mergeCell ref="J39:L39"/>
    <mergeCell ref="C39:E39"/>
    <mergeCell ref="C57:E57"/>
    <mergeCell ref="J57:L57"/>
    <mergeCell ref="C19:E19"/>
  </mergeCell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0B83-FEAD-4B83-ABDD-D775BA9634AD}">
  <dimension ref="A2:I32"/>
  <sheetViews>
    <sheetView workbookViewId="0">
      <selection activeCell="L27" sqref="L27"/>
    </sheetView>
  </sheetViews>
  <sheetFormatPr defaultRowHeight="13.8" x14ac:dyDescent="0.25"/>
  <cols>
    <col min="2" max="2" width="23.21875" customWidth="1"/>
    <col min="3" max="3" width="15.21875" customWidth="1"/>
    <col min="9" max="9" width="14.5546875" customWidth="1"/>
  </cols>
  <sheetData>
    <row r="2" spans="1:9" x14ac:dyDescent="0.25">
      <c r="A2" s="4"/>
      <c r="B2" s="407" t="s">
        <v>151</v>
      </c>
      <c r="C2" s="408"/>
      <c r="D2" s="408"/>
      <c r="E2" s="408"/>
      <c r="F2" s="408"/>
      <c r="G2" s="408"/>
      <c r="H2" s="408"/>
      <c r="I2" s="409"/>
    </row>
    <row r="3" spans="1:9" ht="14.4" x14ac:dyDescent="0.25">
      <c r="A3" s="4"/>
      <c r="B3" s="6"/>
      <c r="C3" s="57" t="s">
        <v>100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</row>
    <row r="4" spans="1:9" x14ac:dyDescent="0.25">
      <c r="A4" s="4"/>
      <c r="B4" s="296" t="s">
        <v>154</v>
      </c>
      <c r="C4" s="57">
        <v>0</v>
      </c>
      <c r="D4" s="5">
        <v>23</v>
      </c>
      <c r="E4" s="5">
        <v>22</v>
      </c>
      <c r="F4" s="5">
        <v>20</v>
      </c>
      <c r="G4" s="5">
        <v>18</v>
      </c>
      <c r="H4" s="5">
        <v>17</v>
      </c>
      <c r="I4" s="5">
        <v>17</v>
      </c>
    </row>
    <row r="5" spans="1:9" x14ac:dyDescent="0.25">
      <c r="A5" s="4"/>
      <c r="B5" s="296"/>
      <c r="C5" s="57">
        <v>60</v>
      </c>
      <c r="D5" s="5">
        <v>20</v>
      </c>
      <c r="E5" s="5">
        <v>20</v>
      </c>
      <c r="F5" s="5">
        <v>20</v>
      </c>
      <c r="G5" s="5">
        <v>17</v>
      </c>
      <c r="H5" s="5">
        <v>17</v>
      </c>
      <c r="I5" s="5">
        <v>17</v>
      </c>
    </row>
    <row r="6" spans="1:9" x14ac:dyDescent="0.25">
      <c r="A6" s="4"/>
      <c r="B6" s="296"/>
      <c r="C6" s="57">
        <v>120</v>
      </c>
      <c r="D6" s="5">
        <v>20</v>
      </c>
      <c r="E6" s="5">
        <v>19</v>
      </c>
      <c r="F6" s="5">
        <v>19</v>
      </c>
      <c r="G6" s="5">
        <v>16</v>
      </c>
      <c r="H6" s="5">
        <v>15</v>
      </c>
      <c r="I6" s="5">
        <v>13</v>
      </c>
    </row>
    <row r="7" spans="1:9" x14ac:dyDescent="0.25">
      <c r="A7" s="4"/>
      <c r="B7" s="424"/>
      <c r="C7" s="425"/>
      <c r="D7" s="425"/>
      <c r="E7" s="425"/>
      <c r="F7" s="425"/>
      <c r="G7" s="425"/>
      <c r="H7" s="425"/>
      <c r="I7" s="425"/>
    </row>
    <row r="8" spans="1:9" x14ac:dyDescent="0.25">
      <c r="A8" s="4"/>
      <c r="B8" s="416" t="s">
        <v>155</v>
      </c>
      <c r="C8" s="57">
        <v>0</v>
      </c>
      <c r="D8" s="5">
        <v>10</v>
      </c>
      <c r="E8" s="5">
        <v>9</v>
      </c>
      <c r="F8" s="5">
        <v>8</v>
      </c>
      <c r="G8" s="5">
        <v>8</v>
      </c>
      <c r="H8" s="5">
        <v>8</v>
      </c>
      <c r="I8" s="5">
        <v>7</v>
      </c>
    </row>
    <row r="9" spans="1:9" x14ac:dyDescent="0.25">
      <c r="A9" s="4"/>
      <c r="B9" s="417"/>
      <c r="C9" s="57">
        <v>60</v>
      </c>
      <c r="D9" s="5">
        <v>7</v>
      </c>
      <c r="E9" s="5">
        <v>7</v>
      </c>
      <c r="F9" s="5">
        <v>7</v>
      </c>
      <c r="G9" s="5">
        <v>6</v>
      </c>
      <c r="H9" s="5">
        <v>5</v>
      </c>
      <c r="I9" s="5">
        <v>5</v>
      </c>
    </row>
    <row r="10" spans="1:9" x14ac:dyDescent="0.25">
      <c r="A10" s="4"/>
      <c r="B10" s="418"/>
      <c r="C10" s="57">
        <v>120</v>
      </c>
      <c r="D10" s="5">
        <v>4</v>
      </c>
      <c r="E10" s="5">
        <v>4</v>
      </c>
      <c r="F10" s="5">
        <v>4</v>
      </c>
      <c r="G10" s="5">
        <v>4</v>
      </c>
      <c r="H10" s="5">
        <v>3</v>
      </c>
      <c r="I10" s="5">
        <v>3</v>
      </c>
    </row>
    <row r="11" spans="1:9" x14ac:dyDescent="0.25">
      <c r="A11" s="4"/>
      <c r="B11" s="4"/>
      <c r="C11" s="4"/>
      <c r="D11" s="4"/>
      <c r="E11" s="1"/>
      <c r="F11" s="1"/>
      <c r="G11" s="1"/>
      <c r="H11" s="1"/>
      <c r="I11" s="1"/>
    </row>
    <row r="12" spans="1:9" x14ac:dyDescent="0.25">
      <c r="A12" s="4"/>
      <c r="B12" s="4"/>
      <c r="C12" s="4"/>
      <c r="D12" s="4"/>
      <c r="E12" s="10"/>
      <c r="F12" s="1"/>
      <c r="G12" s="1"/>
      <c r="H12" s="1"/>
      <c r="I12" s="1"/>
    </row>
    <row r="13" spans="1:9" x14ac:dyDescent="0.25">
      <c r="A13" s="4"/>
      <c r="B13" s="426" t="s">
        <v>152</v>
      </c>
      <c r="C13" s="427"/>
      <c r="D13" s="427"/>
      <c r="E13" s="427"/>
      <c r="F13" s="427"/>
      <c r="G13" s="427"/>
      <c r="H13" s="427"/>
      <c r="I13" s="428"/>
    </row>
    <row r="14" spans="1:9" ht="14.4" x14ac:dyDescent="0.25">
      <c r="B14" s="156"/>
      <c r="C14" s="110" t="s">
        <v>100</v>
      </c>
      <c r="D14" s="157" t="s">
        <v>31</v>
      </c>
      <c r="E14" s="157" t="s">
        <v>32</v>
      </c>
      <c r="F14" s="157" t="s">
        <v>33</v>
      </c>
      <c r="G14" s="157" t="s">
        <v>34</v>
      </c>
      <c r="H14" s="157" t="s">
        <v>35</v>
      </c>
      <c r="I14" s="157" t="s">
        <v>36</v>
      </c>
    </row>
    <row r="15" spans="1:9" x14ac:dyDescent="0.25">
      <c r="B15" s="301" t="s">
        <v>157</v>
      </c>
      <c r="C15" s="110">
        <v>0</v>
      </c>
      <c r="D15" s="3">
        <v>28</v>
      </c>
      <c r="E15" s="3">
        <v>27</v>
      </c>
      <c r="F15" s="3">
        <v>25</v>
      </c>
      <c r="G15" s="3">
        <v>23</v>
      </c>
      <c r="H15" s="3">
        <v>26</v>
      </c>
      <c r="I15" s="3">
        <v>22</v>
      </c>
    </row>
    <row r="16" spans="1:9" x14ac:dyDescent="0.25">
      <c r="B16" s="301"/>
      <c r="C16" s="110">
        <v>60</v>
      </c>
      <c r="D16" s="3">
        <v>26</v>
      </c>
      <c r="E16" s="3">
        <v>25</v>
      </c>
      <c r="F16" s="3">
        <v>24</v>
      </c>
      <c r="G16" s="3">
        <v>27</v>
      </c>
      <c r="H16" s="3">
        <v>26</v>
      </c>
      <c r="I16" s="3">
        <v>23</v>
      </c>
    </row>
    <row r="17" spans="2:9" x14ac:dyDescent="0.25">
      <c r="B17" s="301"/>
      <c r="C17" s="110">
        <v>120</v>
      </c>
      <c r="D17" s="3">
        <v>26</v>
      </c>
      <c r="E17" s="3">
        <v>28</v>
      </c>
      <c r="F17" s="3">
        <v>25</v>
      </c>
      <c r="G17" s="3">
        <v>23</v>
      </c>
      <c r="H17" s="3">
        <v>24</v>
      </c>
      <c r="I17" s="3">
        <v>25</v>
      </c>
    </row>
    <row r="18" spans="2:9" x14ac:dyDescent="0.25">
      <c r="B18" s="429"/>
      <c r="C18" s="430"/>
      <c r="D18" s="430"/>
      <c r="E18" s="430"/>
      <c r="F18" s="430"/>
      <c r="G18" s="430"/>
      <c r="H18" s="430"/>
      <c r="I18" s="430"/>
    </row>
    <row r="19" spans="2:9" x14ac:dyDescent="0.25">
      <c r="B19" s="413" t="s">
        <v>156</v>
      </c>
      <c r="C19" s="110">
        <v>0</v>
      </c>
      <c r="D19" s="3">
        <v>13</v>
      </c>
      <c r="E19" s="3">
        <v>11</v>
      </c>
      <c r="F19" s="3">
        <v>15</v>
      </c>
      <c r="G19" s="3">
        <v>13</v>
      </c>
      <c r="H19" s="3">
        <v>14</v>
      </c>
      <c r="I19" s="3">
        <v>11</v>
      </c>
    </row>
    <row r="20" spans="2:9" x14ac:dyDescent="0.25">
      <c r="B20" s="414"/>
      <c r="C20" s="110">
        <v>60</v>
      </c>
      <c r="D20" s="3">
        <v>8</v>
      </c>
      <c r="E20" s="3">
        <v>10</v>
      </c>
      <c r="F20" s="3">
        <v>9</v>
      </c>
      <c r="G20" s="3">
        <v>8</v>
      </c>
      <c r="H20" s="3">
        <v>7</v>
      </c>
      <c r="I20" s="3">
        <v>7</v>
      </c>
    </row>
    <row r="21" spans="2:9" x14ac:dyDescent="0.25">
      <c r="B21" s="415"/>
      <c r="C21" s="110">
        <v>120</v>
      </c>
      <c r="D21" s="3">
        <v>5</v>
      </c>
      <c r="E21" s="3">
        <v>6</v>
      </c>
      <c r="F21" s="3">
        <v>5</v>
      </c>
      <c r="G21" s="3">
        <v>6</v>
      </c>
      <c r="H21" s="3">
        <v>7</v>
      </c>
      <c r="I21" s="3">
        <v>5</v>
      </c>
    </row>
    <row r="24" spans="2:9" x14ac:dyDescent="0.25">
      <c r="B24" s="419" t="s">
        <v>153</v>
      </c>
      <c r="C24" s="420"/>
      <c r="D24" s="420"/>
      <c r="E24" s="420"/>
      <c r="F24" s="420"/>
      <c r="G24" s="420"/>
      <c r="H24" s="420"/>
      <c r="I24" s="421"/>
    </row>
    <row r="25" spans="2:9" ht="14.4" x14ac:dyDescent="0.25">
      <c r="B25" s="158"/>
      <c r="C25" s="109" t="s">
        <v>100</v>
      </c>
      <c r="D25" s="159" t="s">
        <v>31</v>
      </c>
      <c r="E25" s="159" t="s">
        <v>32</v>
      </c>
      <c r="F25" s="159" t="s">
        <v>33</v>
      </c>
      <c r="G25" s="159" t="s">
        <v>34</v>
      </c>
      <c r="H25" s="159" t="s">
        <v>35</v>
      </c>
      <c r="I25" s="159" t="s">
        <v>36</v>
      </c>
    </row>
    <row r="26" spans="2:9" x14ac:dyDescent="0.25">
      <c r="B26" s="297" t="s">
        <v>154</v>
      </c>
      <c r="C26" s="109">
        <v>0</v>
      </c>
      <c r="D26" s="8">
        <v>25</v>
      </c>
      <c r="E26" s="8">
        <v>24</v>
      </c>
      <c r="F26" s="8">
        <v>23</v>
      </c>
      <c r="G26" s="8">
        <v>22</v>
      </c>
      <c r="H26" s="8">
        <v>20</v>
      </c>
      <c r="I26" s="8">
        <v>22</v>
      </c>
    </row>
    <row r="27" spans="2:9" x14ac:dyDescent="0.25">
      <c r="B27" s="297"/>
      <c r="C27" s="109">
        <v>60</v>
      </c>
      <c r="D27" s="8">
        <v>24</v>
      </c>
      <c r="E27" s="8">
        <v>25</v>
      </c>
      <c r="F27" s="8">
        <v>22</v>
      </c>
      <c r="G27" s="8">
        <v>21</v>
      </c>
      <c r="H27" s="8">
        <v>21</v>
      </c>
      <c r="I27" s="8">
        <v>22</v>
      </c>
    </row>
    <row r="28" spans="2:9" x14ac:dyDescent="0.25">
      <c r="B28" s="297"/>
      <c r="C28" s="109">
        <v>120</v>
      </c>
      <c r="D28" s="8">
        <v>25</v>
      </c>
      <c r="E28" s="8">
        <v>23</v>
      </c>
      <c r="F28" s="8">
        <v>24</v>
      </c>
      <c r="G28" s="8">
        <v>22</v>
      </c>
      <c r="H28" s="8">
        <v>20</v>
      </c>
      <c r="I28" s="8">
        <v>21</v>
      </c>
    </row>
    <row r="29" spans="2:9" x14ac:dyDescent="0.25">
      <c r="B29" s="422"/>
      <c r="C29" s="423"/>
      <c r="D29" s="423"/>
      <c r="E29" s="423"/>
      <c r="F29" s="423"/>
      <c r="G29" s="423"/>
      <c r="H29" s="423"/>
      <c r="I29" s="423"/>
    </row>
    <row r="30" spans="2:9" x14ac:dyDescent="0.25">
      <c r="B30" s="410" t="s">
        <v>155</v>
      </c>
      <c r="C30" s="109">
        <v>0</v>
      </c>
      <c r="D30" s="8">
        <v>14</v>
      </c>
      <c r="E30" s="8">
        <v>15</v>
      </c>
      <c r="F30" s="8">
        <v>13</v>
      </c>
      <c r="G30" s="8">
        <v>12</v>
      </c>
      <c r="H30" s="8">
        <v>11</v>
      </c>
      <c r="I30" s="8">
        <v>12</v>
      </c>
    </row>
    <row r="31" spans="2:9" x14ac:dyDescent="0.25">
      <c r="B31" s="411"/>
      <c r="C31" s="109">
        <v>60</v>
      </c>
      <c r="D31" s="8">
        <v>9</v>
      </c>
      <c r="E31" s="8">
        <v>9</v>
      </c>
      <c r="F31" s="8">
        <v>8</v>
      </c>
      <c r="G31" s="8">
        <v>8</v>
      </c>
      <c r="H31" s="8">
        <v>7</v>
      </c>
      <c r="I31" s="8">
        <v>6</v>
      </c>
    </row>
    <row r="32" spans="2:9" x14ac:dyDescent="0.25">
      <c r="B32" s="412"/>
      <c r="C32" s="109">
        <v>120</v>
      </c>
      <c r="D32" s="8">
        <v>4</v>
      </c>
      <c r="E32" s="8">
        <v>3</v>
      </c>
      <c r="F32" s="8">
        <v>3</v>
      </c>
      <c r="G32" s="8">
        <v>4</v>
      </c>
      <c r="H32" s="8">
        <v>5</v>
      </c>
      <c r="I32" s="8">
        <v>6</v>
      </c>
    </row>
  </sheetData>
  <mergeCells count="12">
    <mergeCell ref="B2:I2"/>
    <mergeCell ref="B30:B32"/>
    <mergeCell ref="B19:B21"/>
    <mergeCell ref="B8:B10"/>
    <mergeCell ref="B24:I24"/>
    <mergeCell ref="B26:B28"/>
    <mergeCell ref="B29:I29"/>
    <mergeCell ref="B4:B6"/>
    <mergeCell ref="B7:I7"/>
    <mergeCell ref="B13:I13"/>
    <mergeCell ref="B15:B17"/>
    <mergeCell ref="B18:I18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B4A2-0C7C-4183-AEE7-270429CB6C8A}">
  <dimension ref="A1:AE34"/>
  <sheetViews>
    <sheetView topLeftCell="F1" zoomScale="55" zoomScaleNormal="55" workbookViewId="0">
      <selection activeCell="G36" sqref="G36"/>
    </sheetView>
  </sheetViews>
  <sheetFormatPr defaultRowHeight="13.8" x14ac:dyDescent="0.25"/>
  <cols>
    <col min="1" max="1" width="16.5546875" style="2" customWidth="1"/>
    <col min="2" max="2" width="20.5546875" style="2" customWidth="1"/>
    <col min="3" max="3" width="12.44140625" style="2" customWidth="1"/>
    <col min="4" max="4" width="16.5546875" style="2" customWidth="1"/>
    <col min="5" max="5" width="14.44140625" style="2" customWidth="1"/>
    <col min="6" max="6" width="14.77734375" style="2" customWidth="1"/>
    <col min="7" max="7" width="16.44140625" style="2" customWidth="1"/>
    <col min="8" max="8" width="8.88671875" style="2"/>
    <col min="9" max="9" width="15.44140625" style="2" customWidth="1"/>
    <col min="10" max="10" width="20" style="2" customWidth="1"/>
    <col min="11" max="11" width="14" style="2" customWidth="1"/>
    <col min="12" max="12" width="14.88671875" style="2" customWidth="1"/>
    <col min="13" max="13" width="16.109375" style="2" customWidth="1"/>
    <col min="14" max="14" width="15" style="2" customWidth="1"/>
    <col min="15" max="15" width="15.21875" style="2" customWidth="1"/>
    <col min="16" max="16" width="8.88671875" style="2"/>
    <col min="17" max="17" width="16.5546875" style="2" customWidth="1"/>
    <col min="18" max="18" width="28" style="2" customWidth="1"/>
    <col min="19" max="19" width="13.88671875" style="2" customWidth="1"/>
    <col min="20" max="20" width="14.5546875" style="2" customWidth="1"/>
    <col min="21" max="21" width="16" style="2" customWidth="1"/>
    <col min="22" max="22" width="17" style="2" customWidth="1"/>
    <col min="23" max="23" width="20" style="2" customWidth="1"/>
    <col min="24" max="24" width="8.88671875" style="2"/>
    <col min="25" max="25" width="21.6640625" style="2" customWidth="1"/>
    <col min="26" max="26" width="26.109375" style="2" customWidth="1"/>
    <col min="27" max="27" width="22.77734375" style="2" customWidth="1"/>
    <col min="28" max="28" width="18.6640625" style="2" customWidth="1"/>
    <col min="29" max="29" width="25.5546875" style="2" customWidth="1"/>
    <col min="30" max="30" width="21.6640625" style="2" customWidth="1"/>
    <col min="31" max="31" width="22" style="2" customWidth="1"/>
    <col min="32" max="16384" width="8.88671875" style="2"/>
  </cols>
  <sheetData>
    <row r="1" spans="1:31" x14ac:dyDescent="0.25">
      <c r="X1" s="55"/>
    </row>
    <row r="2" spans="1:31" x14ac:dyDescent="0.25">
      <c r="A2" s="121" t="s">
        <v>170</v>
      </c>
      <c r="B2" s="5" t="s">
        <v>0</v>
      </c>
      <c r="C2" s="5" t="s">
        <v>171</v>
      </c>
      <c r="D2" s="5" t="s">
        <v>172</v>
      </c>
      <c r="E2" s="5" t="s">
        <v>173</v>
      </c>
      <c r="F2" s="5" t="s">
        <v>174</v>
      </c>
      <c r="G2" s="5" t="s">
        <v>175</v>
      </c>
      <c r="H2" s="1"/>
      <c r="I2" s="122" t="s">
        <v>176</v>
      </c>
      <c r="J2" s="3" t="s">
        <v>0</v>
      </c>
      <c r="K2" s="3" t="s">
        <v>171</v>
      </c>
      <c r="L2" s="3" t="s">
        <v>172</v>
      </c>
      <c r="M2" s="3" t="s">
        <v>173</v>
      </c>
      <c r="N2" s="3" t="s">
        <v>174</v>
      </c>
      <c r="O2" s="3" t="s">
        <v>175</v>
      </c>
      <c r="P2" s="1"/>
      <c r="Q2" s="8" t="s">
        <v>177</v>
      </c>
      <c r="R2" s="8" t="s">
        <v>0</v>
      </c>
      <c r="S2" s="8" t="s">
        <v>171</v>
      </c>
      <c r="T2" s="8" t="s">
        <v>172</v>
      </c>
      <c r="U2" s="8" t="s">
        <v>173</v>
      </c>
      <c r="V2" s="8" t="s">
        <v>174</v>
      </c>
      <c r="W2" s="8" t="s">
        <v>175</v>
      </c>
      <c r="X2" s="101"/>
      <c r="Y2" s="102" t="s">
        <v>178</v>
      </c>
      <c r="Z2" s="102" t="s">
        <v>0</v>
      </c>
      <c r="AA2" s="102" t="s">
        <v>171</v>
      </c>
      <c r="AB2" s="102" t="s">
        <v>172</v>
      </c>
      <c r="AC2" s="102" t="s">
        <v>173</v>
      </c>
      <c r="AD2" s="102" t="s">
        <v>174</v>
      </c>
      <c r="AE2" s="102" t="s">
        <v>175</v>
      </c>
    </row>
    <row r="3" spans="1:31" x14ac:dyDescent="0.25">
      <c r="A3" s="121"/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1"/>
      <c r="I3" s="122"/>
      <c r="J3" s="3">
        <v>0</v>
      </c>
      <c r="K3" s="122">
        <v>0</v>
      </c>
      <c r="L3" s="122">
        <v>0</v>
      </c>
      <c r="M3" s="122">
        <v>0</v>
      </c>
      <c r="N3" s="122">
        <v>0</v>
      </c>
      <c r="O3" s="122">
        <v>0</v>
      </c>
      <c r="Q3" s="120"/>
      <c r="R3" s="8">
        <v>0</v>
      </c>
      <c r="S3" s="120">
        <v>0</v>
      </c>
      <c r="T3" s="120">
        <v>0</v>
      </c>
      <c r="U3" s="120">
        <v>0</v>
      </c>
      <c r="V3" s="120">
        <v>0</v>
      </c>
      <c r="W3" s="120">
        <v>0</v>
      </c>
      <c r="X3" s="55"/>
      <c r="Y3" s="123"/>
      <c r="Z3" s="102">
        <v>0</v>
      </c>
      <c r="AA3" s="123">
        <v>0</v>
      </c>
      <c r="AB3" s="123">
        <v>0</v>
      </c>
      <c r="AC3" s="123">
        <v>0</v>
      </c>
      <c r="AD3" s="123">
        <v>0</v>
      </c>
      <c r="AE3" s="123">
        <v>0</v>
      </c>
    </row>
    <row r="4" spans="1:31" x14ac:dyDescent="0.25">
      <c r="A4" s="121"/>
      <c r="B4" s="5">
        <v>3</v>
      </c>
      <c r="C4" s="5">
        <v>10</v>
      </c>
      <c r="D4" s="5">
        <v>8</v>
      </c>
      <c r="E4" s="5">
        <v>10</v>
      </c>
      <c r="F4" s="5">
        <v>11</v>
      </c>
      <c r="G4" s="5">
        <v>9</v>
      </c>
      <c r="H4" s="1"/>
      <c r="I4" s="122"/>
      <c r="J4" s="3">
        <v>3</v>
      </c>
      <c r="K4" s="122">
        <v>1</v>
      </c>
      <c r="L4" s="122">
        <v>1</v>
      </c>
      <c r="M4" s="122">
        <v>0</v>
      </c>
      <c r="N4" s="122">
        <v>1</v>
      </c>
      <c r="O4" s="122">
        <v>0</v>
      </c>
      <c r="Q4" s="120"/>
      <c r="R4" s="8">
        <v>3</v>
      </c>
      <c r="S4" s="120">
        <v>2</v>
      </c>
      <c r="T4" s="120">
        <v>0</v>
      </c>
      <c r="U4" s="120">
        <v>2</v>
      </c>
      <c r="V4" s="120">
        <v>3</v>
      </c>
      <c r="W4" s="120">
        <v>3</v>
      </c>
      <c r="X4" s="55"/>
      <c r="Y4" s="123"/>
      <c r="Z4" s="102">
        <v>3</v>
      </c>
      <c r="AA4" s="123">
        <v>2</v>
      </c>
      <c r="AB4" s="123">
        <v>2</v>
      </c>
      <c r="AC4" s="123">
        <v>1</v>
      </c>
      <c r="AD4" s="123">
        <v>3</v>
      </c>
      <c r="AE4" s="123">
        <v>4</v>
      </c>
    </row>
    <row r="5" spans="1:31" x14ac:dyDescent="0.25">
      <c r="A5" s="121"/>
      <c r="B5" s="5">
        <v>5</v>
      </c>
      <c r="C5" s="5">
        <v>5</v>
      </c>
      <c r="D5" s="5">
        <v>5</v>
      </c>
      <c r="E5" s="5">
        <v>6</v>
      </c>
      <c r="F5" s="5">
        <v>7</v>
      </c>
      <c r="G5" s="5">
        <v>9</v>
      </c>
      <c r="H5" s="1"/>
      <c r="I5" s="122"/>
      <c r="J5" s="3">
        <v>5</v>
      </c>
      <c r="K5" s="122">
        <v>5</v>
      </c>
      <c r="L5" s="122">
        <v>3</v>
      </c>
      <c r="M5" s="122">
        <v>4</v>
      </c>
      <c r="N5" s="122">
        <v>3</v>
      </c>
      <c r="O5" s="122">
        <v>2</v>
      </c>
      <c r="Q5" s="120"/>
      <c r="R5" s="8">
        <v>5</v>
      </c>
      <c r="S5" s="120">
        <v>3</v>
      </c>
      <c r="T5" s="120">
        <v>0</v>
      </c>
      <c r="U5" s="120">
        <v>5</v>
      </c>
      <c r="V5" s="120">
        <v>3</v>
      </c>
      <c r="W5" s="120">
        <v>3</v>
      </c>
      <c r="X5" s="55"/>
      <c r="Y5" s="123"/>
      <c r="Z5" s="102">
        <v>5</v>
      </c>
      <c r="AA5" s="123">
        <v>3</v>
      </c>
      <c r="AB5" s="123">
        <v>0</v>
      </c>
      <c r="AC5" s="123">
        <v>0</v>
      </c>
      <c r="AD5" s="123">
        <v>2</v>
      </c>
      <c r="AE5" s="123">
        <v>4</v>
      </c>
    </row>
    <row r="6" spans="1:31" x14ac:dyDescent="0.25">
      <c r="A6" s="121"/>
      <c r="B6" s="5">
        <v>7</v>
      </c>
      <c r="C6" s="5">
        <v>5</v>
      </c>
      <c r="D6" s="5">
        <v>1</v>
      </c>
      <c r="E6" s="5">
        <v>1</v>
      </c>
      <c r="F6" s="5">
        <v>2</v>
      </c>
      <c r="G6" s="5">
        <v>3</v>
      </c>
      <c r="H6" s="1"/>
      <c r="I6" s="122"/>
      <c r="J6" s="3">
        <v>7</v>
      </c>
      <c r="K6" s="122">
        <v>0</v>
      </c>
      <c r="L6" s="122">
        <v>1</v>
      </c>
      <c r="M6" s="122">
        <v>3</v>
      </c>
      <c r="N6" s="122">
        <v>6</v>
      </c>
      <c r="O6" s="122">
        <v>1</v>
      </c>
      <c r="Q6" s="120"/>
      <c r="R6" s="8">
        <v>7</v>
      </c>
      <c r="S6" s="120">
        <v>2</v>
      </c>
      <c r="T6" s="120">
        <v>1</v>
      </c>
      <c r="U6" s="120">
        <v>2</v>
      </c>
      <c r="V6" s="120">
        <v>1</v>
      </c>
      <c r="W6" s="120">
        <v>1</v>
      </c>
      <c r="X6" s="55"/>
      <c r="Y6" s="123"/>
      <c r="Z6" s="102">
        <v>7</v>
      </c>
      <c r="AA6" s="123">
        <v>4</v>
      </c>
      <c r="AB6" s="123">
        <v>2</v>
      </c>
      <c r="AC6" s="123">
        <v>1</v>
      </c>
      <c r="AD6" s="123">
        <v>3</v>
      </c>
      <c r="AE6" s="123">
        <v>3</v>
      </c>
    </row>
    <row r="7" spans="1:31" x14ac:dyDescent="0.25">
      <c r="A7" s="121"/>
      <c r="B7" s="5">
        <v>9</v>
      </c>
      <c r="C7" s="5">
        <v>1</v>
      </c>
      <c r="D7" s="5">
        <v>1</v>
      </c>
      <c r="E7" s="5">
        <v>3</v>
      </c>
      <c r="F7" s="5">
        <v>4</v>
      </c>
      <c r="G7" s="5">
        <v>1</v>
      </c>
      <c r="H7" s="1"/>
      <c r="I7" s="122"/>
      <c r="J7" s="3">
        <v>9</v>
      </c>
      <c r="K7" s="122">
        <v>1</v>
      </c>
      <c r="L7" s="122">
        <v>1</v>
      </c>
      <c r="M7" s="122">
        <v>8</v>
      </c>
      <c r="N7" s="122">
        <v>9</v>
      </c>
      <c r="O7" s="122">
        <v>1</v>
      </c>
      <c r="Q7" s="120"/>
      <c r="R7" s="8">
        <v>9</v>
      </c>
      <c r="S7" s="120">
        <v>7</v>
      </c>
      <c r="T7" s="120">
        <v>2</v>
      </c>
      <c r="U7" s="120">
        <v>3</v>
      </c>
      <c r="V7" s="120">
        <v>1</v>
      </c>
      <c r="W7" s="120">
        <v>1</v>
      </c>
      <c r="X7" s="55"/>
      <c r="Y7" s="123"/>
      <c r="Z7" s="102">
        <v>9</v>
      </c>
      <c r="AA7" s="123">
        <v>2</v>
      </c>
      <c r="AB7" s="123">
        <v>0</v>
      </c>
      <c r="AC7" s="123">
        <v>4</v>
      </c>
      <c r="AD7" s="123">
        <v>1</v>
      </c>
      <c r="AE7" s="123">
        <v>5</v>
      </c>
    </row>
    <row r="8" spans="1:31" x14ac:dyDescent="0.25">
      <c r="A8" s="121"/>
      <c r="B8" s="5">
        <v>11</v>
      </c>
      <c r="C8" s="5">
        <v>1</v>
      </c>
      <c r="D8" s="5">
        <v>1</v>
      </c>
      <c r="E8" s="5">
        <v>2</v>
      </c>
      <c r="F8" s="5">
        <v>6</v>
      </c>
      <c r="G8" s="5">
        <v>2</v>
      </c>
      <c r="H8" s="1"/>
      <c r="I8" s="122"/>
      <c r="J8" s="3">
        <v>11</v>
      </c>
      <c r="K8" s="122">
        <v>0</v>
      </c>
      <c r="L8" s="122">
        <v>1</v>
      </c>
      <c r="M8" s="122">
        <v>1</v>
      </c>
      <c r="N8" s="122">
        <v>4</v>
      </c>
      <c r="O8" s="122">
        <v>3</v>
      </c>
      <c r="Q8" s="120"/>
      <c r="R8" s="8">
        <v>11</v>
      </c>
      <c r="S8" s="120">
        <v>3</v>
      </c>
      <c r="T8" s="120">
        <v>2</v>
      </c>
      <c r="U8" s="120">
        <v>1</v>
      </c>
      <c r="V8" s="120">
        <v>2</v>
      </c>
      <c r="W8" s="120">
        <v>2</v>
      </c>
      <c r="X8" s="55"/>
      <c r="Y8" s="123"/>
      <c r="Z8" s="102">
        <v>11</v>
      </c>
      <c r="AA8" s="123">
        <v>7</v>
      </c>
      <c r="AB8" s="123">
        <v>4</v>
      </c>
      <c r="AC8" s="123">
        <v>6</v>
      </c>
      <c r="AD8" s="123">
        <v>2</v>
      </c>
      <c r="AE8" s="123">
        <v>3</v>
      </c>
    </row>
    <row r="9" spans="1:31" x14ac:dyDescent="0.25">
      <c r="A9" s="121"/>
      <c r="B9" s="5">
        <v>13</v>
      </c>
      <c r="C9" s="5">
        <v>1</v>
      </c>
      <c r="D9" s="5">
        <v>0</v>
      </c>
      <c r="E9" s="5">
        <v>2</v>
      </c>
      <c r="F9" s="5">
        <v>2</v>
      </c>
      <c r="G9" s="5">
        <v>7</v>
      </c>
      <c r="H9" s="1"/>
      <c r="I9" s="122"/>
      <c r="J9" s="3">
        <v>13</v>
      </c>
      <c r="K9" s="122">
        <v>1</v>
      </c>
      <c r="L9" s="122">
        <v>1</v>
      </c>
      <c r="M9" s="122">
        <v>2</v>
      </c>
      <c r="N9" s="122">
        <v>2</v>
      </c>
      <c r="O9" s="122">
        <v>6</v>
      </c>
      <c r="Q9" s="120"/>
      <c r="R9" s="8">
        <v>13</v>
      </c>
      <c r="S9" s="120">
        <v>6</v>
      </c>
      <c r="T9" s="120">
        <v>1</v>
      </c>
      <c r="U9" s="120">
        <v>3</v>
      </c>
      <c r="V9" s="120">
        <v>2</v>
      </c>
      <c r="W9" s="120">
        <v>3</v>
      </c>
      <c r="X9" s="55"/>
      <c r="Y9" s="123"/>
      <c r="Z9" s="102">
        <v>13</v>
      </c>
      <c r="AA9" s="123">
        <v>5</v>
      </c>
      <c r="AB9" s="123">
        <v>3</v>
      </c>
      <c r="AC9" s="123">
        <v>2</v>
      </c>
      <c r="AD9" s="123">
        <v>3</v>
      </c>
      <c r="AE9" s="123">
        <v>5</v>
      </c>
    </row>
    <row r="10" spans="1:31" x14ac:dyDescent="0.25">
      <c r="A10" s="121"/>
      <c r="B10" s="5">
        <v>15</v>
      </c>
      <c r="C10" s="5">
        <v>3</v>
      </c>
      <c r="D10" s="5">
        <v>3</v>
      </c>
      <c r="E10" s="5">
        <v>1</v>
      </c>
      <c r="F10" s="5">
        <v>1</v>
      </c>
      <c r="G10" s="5">
        <v>6</v>
      </c>
      <c r="H10" s="1"/>
      <c r="I10" s="122"/>
      <c r="J10" s="3">
        <v>15</v>
      </c>
      <c r="K10" s="122">
        <v>13</v>
      </c>
      <c r="L10" s="122">
        <v>4</v>
      </c>
      <c r="M10" s="122">
        <v>3</v>
      </c>
      <c r="N10" s="122">
        <v>2</v>
      </c>
      <c r="O10" s="122">
        <v>10</v>
      </c>
      <c r="Q10" s="120"/>
      <c r="R10" s="8">
        <v>15</v>
      </c>
      <c r="S10" s="120">
        <v>7</v>
      </c>
      <c r="T10" s="120">
        <v>2</v>
      </c>
      <c r="U10" s="120">
        <v>3</v>
      </c>
      <c r="V10" s="120">
        <v>1</v>
      </c>
      <c r="W10" s="120">
        <v>1</v>
      </c>
      <c r="X10" s="55"/>
      <c r="Y10" s="123"/>
      <c r="Z10" s="102">
        <v>15</v>
      </c>
      <c r="AA10" s="123">
        <v>3</v>
      </c>
      <c r="AB10" s="123">
        <v>3</v>
      </c>
      <c r="AC10" s="123">
        <v>1</v>
      </c>
      <c r="AD10" s="123">
        <v>1</v>
      </c>
      <c r="AE10" s="123">
        <v>2</v>
      </c>
    </row>
    <row r="11" spans="1:31" x14ac:dyDescent="0.25">
      <c r="A11" s="121"/>
      <c r="B11" s="5">
        <v>17</v>
      </c>
      <c r="C11" s="5">
        <v>3</v>
      </c>
      <c r="D11" s="5">
        <v>1</v>
      </c>
      <c r="E11" s="5">
        <v>1</v>
      </c>
      <c r="F11" s="5">
        <v>3</v>
      </c>
      <c r="G11" s="5">
        <v>5</v>
      </c>
      <c r="H11" s="1"/>
      <c r="I11" s="122"/>
      <c r="J11" s="3">
        <v>17</v>
      </c>
      <c r="K11" s="122">
        <v>15</v>
      </c>
      <c r="L11" s="122">
        <v>7</v>
      </c>
      <c r="M11" s="122">
        <v>5</v>
      </c>
      <c r="N11" s="122">
        <v>11</v>
      </c>
      <c r="O11" s="122">
        <v>11</v>
      </c>
      <c r="Q11" s="120"/>
      <c r="R11" s="8">
        <v>17</v>
      </c>
      <c r="S11" s="120">
        <v>9</v>
      </c>
      <c r="T11" s="120">
        <v>1</v>
      </c>
      <c r="U11" s="120">
        <v>2</v>
      </c>
      <c r="V11" s="120">
        <v>10</v>
      </c>
      <c r="W11" s="120">
        <v>1</v>
      </c>
      <c r="X11" s="55"/>
      <c r="Y11" s="123"/>
      <c r="Z11" s="102">
        <v>17</v>
      </c>
      <c r="AA11" s="123">
        <v>7</v>
      </c>
      <c r="AB11" s="123">
        <v>5</v>
      </c>
      <c r="AC11" s="123">
        <v>8</v>
      </c>
      <c r="AD11" s="123">
        <v>3</v>
      </c>
      <c r="AE11" s="123">
        <v>5</v>
      </c>
    </row>
    <row r="12" spans="1:31" x14ac:dyDescent="0.25">
      <c r="A12" s="121"/>
      <c r="B12" s="5">
        <v>19</v>
      </c>
      <c r="C12" s="5">
        <v>13</v>
      </c>
      <c r="D12" s="5">
        <v>2</v>
      </c>
      <c r="E12" s="5">
        <v>5</v>
      </c>
      <c r="F12" s="5">
        <v>4</v>
      </c>
      <c r="G12" s="5">
        <v>3</v>
      </c>
      <c r="H12" s="1"/>
      <c r="I12" s="122"/>
      <c r="J12" s="3">
        <v>19</v>
      </c>
      <c r="K12" s="122">
        <v>4</v>
      </c>
      <c r="L12" s="122">
        <v>3</v>
      </c>
      <c r="M12" s="122">
        <v>5</v>
      </c>
      <c r="N12" s="122">
        <v>3</v>
      </c>
      <c r="O12" s="122">
        <v>5</v>
      </c>
      <c r="Q12" s="120"/>
      <c r="R12" s="8">
        <v>19</v>
      </c>
      <c r="S12" s="120">
        <v>11</v>
      </c>
      <c r="T12" s="120">
        <v>5</v>
      </c>
      <c r="U12" s="120">
        <v>6</v>
      </c>
      <c r="V12" s="120">
        <v>5</v>
      </c>
      <c r="W12" s="120">
        <v>7</v>
      </c>
      <c r="X12" s="55"/>
      <c r="Y12" s="123"/>
      <c r="Z12" s="102">
        <v>19</v>
      </c>
      <c r="AA12" s="123">
        <v>8</v>
      </c>
      <c r="AB12" s="123">
        <v>5</v>
      </c>
      <c r="AC12" s="123">
        <v>5</v>
      </c>
      <c r="AD12" s="123">
        <v>6</v>
      </c>
      <c r="AE12" s="123">
        <v>7</v>
      </c>
    </row>
    <row r="13" spans="1:31" x14ac:dyDescent="0.25">
      <c r="A13" s="121"/>
      <c r="B13" s="5">
        <v>21</v>
      </c>
      <c r="C13" s="5">
        <v>7</v>
      </c>
      <c r="D13" s="5">
        <v>3</v>
      </c>
      <c r="E13" s="5">
        <v>2</v>
      </c>
      <c r="F13" s="5">
        <v>3</v>
      </c>
      <c r="G13" s="5">
        <v>9</v>
      </c>
      <c r="H13" s="1"/>
      <c r="I13" s="122"/>
      <c r="J13" s="3">
        <v>21</v>
      </c>
      <c r="K13" s="122">
        <v>3</v>
      </c>
      <c r="L13" s="122">
        <v>5</v>
      </c>
      <c r="M13" s="122">
        <v>1</v>
      </c>
      <c r="N13" s="122">
        <v>1</v>
      </c>
      <c r="O13" s="122">
        <v>1</v>
      </c>
      <c r="Q13" s="120"/>
      <c r="R13" s="8">
        <v>21</v>
      </c>
      <c r="S13" s="120">
        <v>5</v>
      </c>
      <c r="T13" s="120">
        <v>6</v>
      </c>
      <c r="U13" s="120">
        <v>5</v>
      </c>
      <c r="V13" s="120">
        <v>4</v>
      </c>
      <c r="W13" s="120">
        <v>5</v>
      </c>
      <c r="X13" s="55"/>
      <c r="Y13" s="123"/>
      <c r="Z13" s="102">
        <v>21</v>
      </c>
      <c r="AA13" s="123">
        <v>10</v>
      </c>
      <c r="AB13" s="123">
        <v>7</v>
      </c>
      <c r="AC13" s="123">
        <v>3</v>
      </c>
      <c r="AD13" s="123">
        <v>7</v>
      </c>
      <c r="AE13" s="123">
        <v>10</v>
      </c>
    </row>
    <row r="14" spans="1:31" x14ac:dyDescent="0.25">
      <c r="A14" s="121"/>
      <c r="B14" s="5">
        <v>23</v>
      </c>
      <c r="C14" s="5">
        <v>8</v>
      </c>
      <c r="D14" s="5">
        <v>5</v>
      </c>
      <c r="E14" s="5">
        <v>9</v>
      </c>
      <c r="F14" s="5">
        <v>7</v>
      </c>
      <c r="G14" s="5">
        <v>5</v>
      </c>
      <c r="H14" s="1"/>
      <c r="I14" s="122"/>
      <c r="J14" s="3">
        <v>23</v>
      </c>
      <c r="K14" s="122">
        <v>5</v>
      </c>
      <c r="L14" s="122">
        <v>3</v>
      </c>
      <c r="M14" s="122">
        <v>3</v>
      </c>
      <c r="N14" s="122">
        <v>1</v>
      </c>
      <c r="O14" s="122">
        <v>2</v>
      </c>
      <c r="Q14" s="120"/>
      <c r="R14" s="8">
        <v>23</v>
      </c>
      <c r="S14" s="120">
        <v>8</v>
      </c>
      <c r="T14" s="120">
        <v>7</v>
      </c>
      <c r="U14" s="120">
        <v>6</v>
      </c>
      <c r="V14" s="120">
        <v>8</v>
      </c>
      <c r="W14" s="120">
        <v>6</v>
      </c>
      <c r="X14" s="55"/>
      <c r="Y14" s="123"/>
      <c r="Z14" s="102">
        <v>23</v>
      </c>
      <c r="AA14" s="123">
        <v>9</v>
      </c>
      <c r="AB14" s="123">
        <v>6</v>
      </c>
      <c r="AC14" s="123">
        <v>7</v>
      </c>
      <c r="AD14" s="123">
        <v>4</v>
      </c>
      <c r="AE14" s="123">
        <v>3</v>
      </c>
    </row>
    <row r="15" spans="1:31" x14ac:dyDescent="0.25">
      <c r="A15" s="121"/>
      <c r="B15" s="5">
        <v>25</v>
      </c>
      <c r="C15" s="5">
        <v>9</v>
      </c>
      <c r="D15" s="5">
        <v>7</v>
      </c>
      <c r="E15" s="5">
        <v>5</v>
      </c>
      <c r="F15" s="5">
        <v>8</v>
      </c>
      <c r="G15" s="5">
        <v>6</v>
      </c>
      <c r="H15" s="1"/>
      <c r="I15" s="122"/>
      <c r="J15" s="3">
        <v>25</v>
      </c>
      <c r="K15" s="122">
        <v>10</v>
      </c>
      <c r="L15" s="122">
        <v>7</v>
      </c>
      <c r="M15" s="122">
        <v>3</v>
      </c>
      <c r="N15" s="122">
        <v>1</v>
      </c>
      <c r="O15" s="122">
        <v>5</v>
      </c>
      <c r="Q15" s="120"/>
      <c r="R15" s="8">
        <v>25</v>
      </c>
      <c r="S15" s="120">
        <v>9</v>
      </c>
      <c r="T15" s="120">
        <v>3</v>
      </c>
      <c r="U15" s="120">
        <v>4</v>
      </c>
      <c r="V15" s="120">
        <v>5</v>
      </c>
      <c r="W15" s="120">
        <v>4</v>
      </c>
      <c r="X15" s="55"/>
      <c r="Y15" s="123"/>
      <c r="Z15" s="102">
        <v>25</v>
      </c>
      <c r="AA15" s="123">
        <v>9</v>
      </c>
      <c r="AB15" s="123">
        <v>7</v>
      </c>
      <c r="AC15" s="123">
        <v>10</v>
      </c>
      <c r="AD15" s="123">
        <v>6</v>
      </c>
      <c r="AE15" s="123">
        <v>8</v>
      </c>
    </row>
    <row r="16" spans="1:31" x14ac:dyDescent="0.25">
      <c r="A16" s="121"/>
      <c r="B16" s="5">
        <v>27</v>
      </c>
      <c r="C16" s="5">
        <v>12</v>
      </c>
      <c r="D16" s="5">
        <v>3</v>
      </c>
      <c r="E16" s="5">
        <v>9</v>
      </c>
      <c r="F16" s="5">
        <v>11</v>
      </c>
      <c r="G16" s="5">
        <v>10</v>
      </c>
      <c r="H16" s="1"/>
      <c r="I16" s="122"/>
      <c r="J16" s="3">
        <v>27</v>
      </c>
      <c r="K16" s="122">
        <v>6</v>
      </c>
      <c r="L16" s="122">
        <v>5</v>
      </c>
      <c r="M16" s="122">
        <v>5</v>
      </c>
      <c r="N16" s="122">
        <v>6</v>
      </c>
      <c r="O16" s="122">
        <v>10</v>
      </c>
      <c r="Q16" s="120"/>
      <c r="R16" s="8">
        <v>27</v>
      </c>
      <c r="S16" s="120">
        <v>6</v>
      </c>
      <c r="T16" s="120">
        <v>2</v>
      </c>
      <c r="U16" s="120">
        <v>1</v>
      </c>
      <c r="V16" s="120">
        <v>2</v>
      </c>
      <c r="W16" s="120">
        <v>3</v>
      </c>
      <c r="X16" s="55"/>
      <c r="Y16" s="123"/>
      <c r="Z16" s="102">
        <v>27</v>
      </c>
      <c r="AA16" s="123">
        <v>6</v>
      </c>
      <c r="AB16" s="123">
        <v>2</v>
      </c>
      <c r="AC16" s="123">
        <v>4</v>
      </c>
      <c r="AD16" s="123">
        <v>8</v>
      </c>
      <c r="AE16" s="123">
        <v>5</v>
      </c>
    </row>
    <row r="17" spans="1:31" x14ac:dyDescent="0.25">
      <c r="A17" s="121"/>
      <c r="B17" s="5">
        <v>29</v>
      </c>
      <c r="C17" s="5">
        <v>14</v>
      </c>
      <c r="D17" s="5">
        <v>8</v>
      </c>
      <c r="E17" s="5">
        <v>11</v>
      </c>
      <c r="F17" s="5">
        <v>8</v>
      </c>
      <c r="G17" s="5">
        <v>9</v>
      </c>
      <c r="H17" s="1"/>
      <c r="I17" s="122"/>
      <c r="J17" s="3">
        <v>29</v>
      </c>
      <c r="K17" s="122">
        <v>9</v>
      </c>
      <c r="L17" s="122">
        <v>7</v>
      </c>
      <c r="M17" s="122">
        <v>9</v>
      </c>
      <c r="N17" s="122">
        <v>9</v>
      </c>
      <c r="O17" s="122">
        <v>9</v>
      </c>
      <c r="Q17" s="120"/>
      <c r="R17" s="8">
        <v>29</v>
      </c>
      <c r="S17" s="120">
        <v>6</v>
      </c>
      <c r="T17" s="120">
        <v>12</v>
      </c>
      <c r="U17" s="120">
        <v>7</v>
      </c>
      <c r="V17" s="120">
        <v>11</v>
      </c>
      <c r="W17" s="120">
        <v>11</v>
      </c>
      <c r="X17" s="55"/>
      <c r="Y17" s="123"/>
      <c r="Z17" s="102">
        <v>29</v>
      </c>
      <c r="AA17" s="123">
        <v>5</v>
      </c>
      <c r="AB17" s="123">
        <v>1</v>
      </c>
      <c r="AC17" s="123">
        <v>2</v>
      </c>
      <c r="AD17" s="123">
        <v>7</v>
      </c>
      <c r="AE17" s="123">
        <v>4</v>
      </c>
    </row>
    <row r="18" spans="1:31" x14ac:dyDescent="0.25">
      <c r="A18" s="121"/>
      <c r="B18" s="5">
        <v>31</v>
      </c>
      <c r="C18" s="5">
        <v>15</v>
      </c>
      <c r="D18" s="5">
        <v>7</v>
      </c>
      <c r="E18" s="5">
        <v>10</v>
      </c>
      <c r="F18" s="5">
        <v>9</v>
      </c>
      <c r="G18" s="5">
        <v>7</v>
      </c>
      <c r="H18" s="1"/>
      <c r="I18" s="122"/>
      <c r="J18" s="3">
        <v>31</v>
      </c>
      <c r="K18" s="122">
        <v>8</v>
      </c>
      <c r="L18" s="122">
        <v>8</v>
      </c>
      <c r="M18" s="122">
        <v>10</v>
      </c>
      <c r="N18" s="122">
        <v>8</v>
      </c>
      <c r="O18" s="122">
        <v>1</v>
      </c>
      <c r="Q18" s="120"/>
      <c r="R18" s="8">
        <v>31</v>
      </c>
      <c r="S18" s="120">
        <v>3</v>
      </c>
      <c r="T18" s="120">
        <v>1</v>
      </c>
      <c r="U18" s="120">
        <v>8</v>
      </c>
      <c r="V18" s="120">
        <v>1</v>
      </c>
      <c r="W18" s="120">
        <v>8</v>
      </c>
      <c r="X18" s="55"/>
      <c r="Y18" s="123"/>
      <c r="Z18" s="102">
        <v>31</v>
      </c>
      <c r="AA18" s="123">
        <v>1</v>
      </c>
      <c r="AB18" s="123">
        <v>1</v>
      </c>
      <c r="AC18" s="123">
        <v>5</v>
      </c>
      <c r="AD18" s="123">
        <v>6</v>
      </c>
      <c r="AE18" s="123">
        <v>1</v>
      </c>
    </row>
    <row r="19" spans="1:31" x14ac:dyDescent="0.25">
      <c r="A19" s="121"/>
      <c r="B19" s="5">
        <v>33</v>
      </c>
      <c r="C19" s="5">
        <v>10</v>
      </c>
      <c r="D19" s="5">
        <v>7</v>
      </c>
      <c r="E19" s="5">
        <v>8</v>
      </c>
      <c r="F19" s="5">
        <v>11</v>
      </c>
      <c r="G19" s="5">
        <v>10</v>
      </c>
      <c r="H19" s="1"/>
      <c r="I19" s="122"/>
      <c r="J19" s="3">
        <v>33</v>
      </c>
      <c r="K19" s="122">
        <v>8</v>
      </c>
      <c r="L19" s="122">
        <v>6</v>
      </c>
      <c r="M19" s="122">
        <v>8</v>
      </c>
      <c r="N19" s="122">
        <v>10</v>
      </c>
      <c r="O19" s="122">
        <v>8</v>
      </c>
      <c r="Q19" s="120"/>
      <c r="R19" s="8">
        <v>33</v>
      </c>
      <c r="S19" s="120">
        <v>2</v>
      </c>
      <c r="T19" s="120">
        <v>3</v>
      </c>
      <c r="U19" s="120">
        <v>2</v>
      </c>
      <c r="V19" s="120">
        <v>1</v>
      </c>
      <c r="W19" s="120">
        <v>8</v>
      </c>
      <c r="X19" s="55"/>
      <c r="Y19" s="123"/>
      <c r="Z19" s="102">
        <v>33</v>
      </c>
      <c r="AA19" s="123">
        <v>1</v>
      </c>
      <c r="AB19" s="123">
        <v>2</v>
      </c>
      <c r="AC19" s="123">
        <v>3</v>
      </c>
      <c r="AD19" s="123">
        <v>5</v>
      </c>
      <c r="AE19" s="123">
        <v>4</v>
      </c>
    </row>
    <row r="20" spans="1:31" x14ac:dyDescent="0.25">
      <c r="A20" s="121"/>
      <c r="B20" s="5">
        <v>35</v>
      </c>
      <c r="C20" s="5">
        <v>8</v>
      </c>
      <c r="D20" s="5">
        <v>8</v>
      </c>
      <c r="E20" s="5">
        <v>7</v>
      </c>
      <c r="F20" s="5">
        <v>12</v>
      </c>
      <c r="G20" s="5">
        <v>11</v>
      </c>
      <c r="H20" s="1"/>
      <c r="I20" s="122"/>
      <c r="J20" s="3">
        <v>35</v>
      </c>
      <c r="K20" s="122">
        <v>6</v>
      </c>
      <c r="L20" s="122">
        <v>9</v>
      </c>
      <c r="M20" s="122">
        <v>7</v>
      </c>
      <c r="N20" s="122">
        <v>11</v>
      </c>
      <c r="O20" s="122">
        <v>7</v>
      </c>
      <c r="Q20" s="120"/>
      <c r="R20" s="8">
        <v>35</v>
      </c>
      <c r="S20" s="120">
        <v>5</v>
      </c>
      <c r="T20" s="120">
        <v>1</v>
      </c>
      <c r="U20" s="120">
        <v>5</v>
      </c>
      <c r="V20" s="120">
        <v>2</v>
      </c>
      <c r="W20" s="120">
        <v>6</v>
      </c>
      <c r="X20" s="55"/>
      <c r="Y20" s="123"/>
      <c r="Z20" s="102">
        <v>35</v>
      </c>
      <c r="AA20" s="123">
        <v>5</v>
      </c>
      <c r="AB20" s="123">
        <v>4</v>
      </c>
      <c r="AC20" s="123">
        <v>4</v>
      </c>
      <c r="AD20" s="123">
        <v>3</v>
      </c>
      <c r="AE20" s="123">
        <v>1</v>
      </c>
    </row>
    <row r="21" spans="1:31" x14ac:dyDescent="0.25">
      <c r="A21" s="121"/>
      <c r="B21" s="5">
        <v>37</v>
      </c>
      <c r="C21" s="5">
        <v>8</v>
      </c>
      <c r="D21" s="5">
        <v>7</v>
      </c>
      <c r="E21" s="5">
        <v>10</v>
      </c>
      <c r="F21" s="5">
        <v>8</v>
      </c>
      <c r="G21" s="5">
        <v>7</v>
      </c>
      <c r="H21" s="1"/>
      <c r="I21" s="122"/>
      <c r="J21" s="3">
        <v>37</v>
      </c>
      <c r="K21" s="122">
        <v>5</v>
      </c>
      <c r="L21" s="122">
        <v>3</v>
      </c>
      <c r="M21" s="122">
        <v>10</v>
      </c>
      <c r="N21" s="122">
        <v>4</v>
      </c>
      <c r="O21" s="122">
        <v>7</v>
      </c>
      <c r="Q21" s="120"/>
      <c r="R21" s="8">
        <v>37</v>
      </c>
      <c r="S21" s="120">
        <v>2</v>
      </c>
      <c r="T21" s="120">
        <v>2</v>
      </c>
      <c r="U21" s="120">
        <v>3</v>
      </c>
      <c r="V21" s="120">
        <v>4</v>
      </c>
      <c r="W21" s="120">
        <v>9</v>
      </c>
      <c r="X21" s="55"/>
      <c r="Y21" s="123"/>
      <c r="Z21" s="102">
        <v>37</v>
      </c>
      <c r="AA21" s="123">
        <v>2</v>
      </c>
      <c r="AB21" s="123">
        <v>3</v>
      </c>
      <c r="AC21" s="123">
        <v>3</v>
      </c>
      <c r="AD21" s="123">
        <v>8</v>
      </c>
      <c r="AE21" s="123">
        <v>1</v>
      </c>
    </row>
    <row r="22" spans="1:31" x14ac:dyDescent="0.25">
      <c r="A22" s="121"/>
      <c r="B22" s="5">
        <v>39</v>
      </c>
      <c r="C22" s="5">
        <v>6</v>
      </c>
      <c r="D22" s="5">
        <v>8</v>
      </c>
      <c r="E22" s="5">
        <v>9</v>
      </c>
      <c r="F22" s="5">
        <v>9</v>
      </c>
      <c r="G22" s="5">
        <v>8</v>
      </c>
      <c r="H22" s="1"/>
      <c r="I22" s="122"/>
      <c r="J22" s="3">
        <v>39</v>
      </c>
      <c r="K22" s="122">
        <v>0</v>
      </c>
      <c r="L22" s="122">
        <v>2</v>
      </c>
      <c r="M22" s="122">
        <v>5</v>
      </c>
      <c r="N22" s="122">
        <v>2</v>
      </c>
      <c r="O22" s="122">
        <v>5</v>
      </c>
      <c r="Q22" s="120"/>
      <c r="R22" s="8">
        <v>39</v>
      </c>
      <c r="S22" s="120">
        <v>1</v>
      </c>
      <c r="T22" s="120">
        <v>3</v>
      </c>
      <c r="U22" s="120">
        <v>2</v>
      </c>
      <c r="V22" s="120">
        <v>2</v>
      </c>
      <c r="W22" s="120">
        <v>7</v>
      </c>
      <c r="X22" s="55"/>
      <c r="Y22" s="123"/>
      <c r="Z22" s="102">
        <v>39</v>
      </c>
      <c r="AA22" s="123">
        <v>7</v>
      </c>
      <c r="AB22" s="123">
        <v>8</v>
      </c>
      <c r="AC22" s="123">
        <v>9</v>
      </c>
      <c r="AD22" s="123">
        <v>1</v>
      </c>
      <c r="AE22" s="123">
        <v>7</v>
      </c>
    </row>
    <row r="23" spans="1:31" x14ac:dyDescent="0.25">
      <c r="A23" s="121"/>
      <c r="B23" s="5">
        <v>41</v>
      </c>
      <c r="C23" s="5">
        <v>8</v>
      </c>
      <c r="D23" s="5">
        <v>5</v>
      </c>
      <c r="E23" s="5">
        <v>11</v>
      </c>
      <c r="F23" s="5">
        <v>11</v>
      </c>
      <c r="G23" s="5">
        <v>10</v>
      </c>
      <c r="H23" s="1"/>
      <c r="I23" s="122"/>
      <c r="J23" s="3">
        <v>41</v>
      </c>
      <c r="K23" s="122">
        <v>0</v>
      </c>
      <c r="L23" s="122">
        <v>3</v>
      </c>
      <c r="M23" s="122">
        <v>6</v>
      </c>
      <c r="N23" s="122">
        <v>6</v>
      </c>
      <c r="O23" s="122">
        <v>6</v>
      </c>
      <c r="Q23" s="120"/>
      <c r="R23" s="8">
        <v>41</v>
      </c>
      <c r="S23" s="120">
        <v>1</v>
      </c>
      <c r="T23" s="120">
        <v>4</v>
      </c>
      <c r="U23" s="120">
        <v>7</v>
      </c>
      <c r="V23" s="120">
        <v>7</v>
      </c>
      <c r="W23" s="120">
        <v>8</v>
      </c>
      <c r="X23" s="55"/>
      <c r="Y23" s="123"/>
      <c r="Z23" s="102">
        <v>41</v>
      </c>
      <c r="AA23" s="123">
        <v>4</v>
      </c>
      <c r="AB23" s="123">
        <v>7</v>
      </c>
      <c r="AC23" s="123">
        <v>7</v>
      </c>
      <c r="AD23" s="123">
        <v>8</v>
      </c>
      <c r="AE23" s="123">
        <v>9</v>
      </c>
    </row>
    <row r="24" spans="1:31" x14ac:dyDescent="0.25">
      <c r="A24" s="121"/>
      <c r="B24" s="5">
        <v>43</v>
      </c>
      <c r="C24" s="5">
        <v>3</v>
      </c>
      <c r="D24" s="5">
        <v>6</v>
      </c>
      <c r="E24" s="5">
        <v>7</v>
      </c>
      <c r="F24" s="5">
        <v>10</v>
      </c>
      <c r="G24" s="5">
        <v>9</v>
      </c>
      <c r="H24" s="1"/>
      <c r="I24" s="122"/>
      <c r="J24" s="3">
        <v>43</v>
      </c>
      <c r="K24" s="122">
        <v>0</v>
      </c>
      <c r="L24" s="122">
        <v>9</v>
      </c>
      <c r="M24" s="122">
        <v>2</v>
      </c>
      <c r="N24" s="122">
        <v>0</v>
      </c>
      <c r="O24" s="122">
        <v>0</v>
      </c>
      <c r="Q24" s="120"/>
      <c r="R24" s="8">
        <v>43</v>
      </c>
      <c r="S24" s="120">
        <v>2</v>
      </c>
      <c r="T24" s="120">
        <v>5</v>
      </c>
      <c r="U24" s="120">
        <v>8</v>
      </c>
      <c r="V24" s="120">
        <v>9</v>
      </c>
      <c r="W24" s="120">
        <v>3</v>
      </c>
      <c r="X24" s="55"/>
      <c r="Y24" s="123"/>
      <c r="Z24" s="102">
        <v>43</v>
      </c>
      <c r="AA24" s="123">
        <v>0</v>
      </c>
      <c r="AB24" s="123">
        <v>5</v>
      </c>
      <c r="AC24" s="123">
        <v>3</v>
      </c>
      <c r="AD24" s="123">
        <v>3</v>
      </c>
      <c r="AE24" s="123">
        <v>4</v>
      </c>
    </row>
    <row r="25" spans="1:31" x14ac:dyDescent="0.25">
      <c r="A25" s="121"/>
      <c r="B25" s="5">
        <v>45</v>
      </c>
      <c r="C25" s="5">
        <v>0</v>
      </c>
      <c r="D25" s="5">
        <v>9</v>
      </c>
      <c r="E25" s="5">
        <v>5</v>
      </c>
      <c r="F25" s="5">
        <v>3</v>
      </c>
      <c r="G25" s="5">
        <v>3</v>
      </c>
      <c r="H25" s="1"/>
      <c r="I25" s="122"/>
      <c r="J25" s="3">
        <v>45</v>
      </c>
      <c r="K25" s="122">
        <v>0</v>
      </c>
      <c r="L25" s="122">
        <v>4</v>
      </c>
      <c r="M25" s="122">
        <v>0</v>
      </c>
      <c r="N25" s="122">
        <v>0</v>
      </c>
      <c r="O25" s="122">
        <v>0</v>
      </c>
      <c r="Q25" s="120"/>
      <c r="R25" s="8">
        <v>45</v>
      </c>
      <c r="S25" s="120">
        <v>0</v>
      </c>
      <c r="T25" s="120">
        <v>10</v>
      </c>
      <c r="U25" s="120">
        <v>8</v>
      </c>
      <c r="V25" s="120">
        <v>8</v>
      </c>
      <c r="W25" s="120">
        <v>0</v>
      </c>
      <c r="X25" s="55"/>
      <c r="Y25" s="123"/>
      <c r="Z25" s="102">
        <v>45</v>
      </c>
      <c r="AA25" s="123">
        <v>0</v>
      </c>
      <c r="AB25" s="123">
        <v>4</v>
      </c>
      <c r="AC25" s="123">
        <v>4</v>
      </c>
      <c r="AD25" s="123">
        <v>10</v>
      </c>
      <c r="AE25" s="123">
        <v>5</v>
      </c>
    </row>
    <row r="26" spans="1:31" x14ac:dyDescent="0.25">
      <c r="A26" s="121"/>
      <c r="B26" s="5">
        <v>47</v>
      </c>
      <c r="C26" s="5">
        <v>0</v>
      </c>
      <c r="D26" s="5">
        <v>9</v>
      </c>
      <c r="E26" s="5">
        <v>9</v>
      </c>
      <c r="F26" s="5">
        <v>0</v>
      </c>
      <c r="G26" s="5">
        <v>1</v>
      </c>
      <c r="H26" s="1"/>
      <c r="I26" s="122"/>
      <c r="J26" s="3">
        <v>47</v>
      </c>
      <c r="K26" s="122">
        <v>0</v>
      </c>
      <c r="L26" s="122">
        <v>3</v>
      </c>
      <c r="M26" s="122">
        <v>0</v>
      </c>
      <c r="N26" s="122">
        <v>0</v>
      </c>
      <c r="O26" s="122">
        <v>0</v>
      </c>
      <c r="Q26" s="120"/>
      <c r="R26" s="8">
        <v>47</v>
      </c>
      <c r="S26" s="120">
        <v>0</v>
      </c>
      <c r="T26" s="120">
        <v>9</v>
      </c>
      <c r="U26" s="120">
        <v>1</v>
      </c>
      <c r="V26" s="120">
        <v>8</v>
      </c>
      <c r="W26" s="120">
        <v>0</v>
      </c>
      <c r="X26" s="55"/>
      <c r="Y26" s="123"/>
      <c r="Z26" s="102">
        <v>47</v>
      </c>
      <c r="AA26" s="123">
        <v>0</v>
      </c>
      <c r="AB26" s="123">
        <v>5</v>
      </c>
      <c r="AC26" s="123">
        <v>5</v>
      </c>
      <c r="AD26" s="123">
        <v>0</v>
      </c>
      <c r="AE26" s="123">
        <v>0</v>
      </c>
    </row>
    <row r="27" spans="1:31" x14ac:dyDescent="0.25">
      <c r="A27" s="121"/>
      <c r="B27" s="5">
        <v>49</v>
      </c>
      <c r="C27" s="5">
        <v>0</v>
      </c>
      <c r="D27" s="5">
        <v>6</v>
      </c>
      <c r="E27" s="5">
        <v>7</v>
      </c>
      <c r="F27" s="5">
        <v>0</v>
      </c>
      <c r="G27" s="5">
        <v>0</v>
      </c>
      <c r="H27" s="1"/>
      <c r="I27" s="122"/>
      <c r="J27" s="3">
        <v>49</v>
      </c>
      <c r="K27" s="122">
        <v>0</v>
      </c>
      <c r="L27" s="122">
        <v>2</v>
      </c>
      <c r="M27" s="122">
        <v>0</v>
      </c>
      <c r="N27" s="122">
        <v>0</v>
      </c>
      <c r="O27" s="122">
        <v>0</v>
      </c>
      <c r="Q27" s="120"/>
      <c r="R27" s="8">
        <v>49</v>
      </c>
      <c r="S27" s="120">
        <v>0</v>
      </c>
      <c r="T27" s="120">
        <v>3</v>
      </c>
      <c r="U27" s="120">
        <v>6</v>
      </c>
      <c r="V27" s="120">
        <v>0</v>
      </c>
      <c r="W27" s="120">
        <v>0</v>
      </c>
      <c r="X27" s="55"/>
      <c r="Y27" s="123"/>
      <c r="Z27" s="102">
        <v>49</v>
      </c>
      <c r="AA27" s="123">
        <v>0</v>
      </c>
      <c r="AB27" s="123">
        <v>3</v>
      </c>
      <c r="AC27" s="123">
        <v>3</v>
      </c>
      <c r="AD27" s="123">
        <v>0</v>
      </c>
      <c r="AE27" s="123">
        <v>0</v>
      </c>
    </row>
    <row r="28" spans="1:31" x14ac:dyDescent="0.25">
      <c r="A28" s="121"/>
      <c r="B28" s="5">
        <v>51</v>
      </c>
      <c r="C28" s="5">
        <v>0</v>
      </c>
      <c r="D28" s="5">
        <v>6</v>
      </c>
      <c r="E28" s="5">
        <v>0</v>
      </c>
      <c r="F28" s="5">
        <v>0</v>
      </c>
      <c r="G28" s="5">
        <v>0</v>
      </c>
      <c r="H28" s="1"/>
      <c r="I28" s="122"/>
      <c r="J28" s="3">
        <v>51</v>
      </c>
      <c r="K28" s="122">
        <v>0</v>
      </c>
      <c r="L28" s="122">
        <v>1</v>
      </c>
      <c r="M28" s="122">
        <v>0</v>
      </c>
      <c r="N28" s="122">
        <v>0</v>
      </c>
      <c r="O28" s="122">
        <v>0</v>
      </c>
      <c r="Q28" s="120"/>
      <c r="R28" s="8">
        <v>51</v>
      </c>
      <c r="S28" s="120">
        <v>0</v>
      </c>
      <c r="T28" s="120">
        <v>7</v>
      </c>
      <c r="U28" s="120">
        <v>0</v>
      </c>
      <c r="V28" s="120">
        <v>0</v>
      </c>
      <c r="W28" s="120">
        <v>0</v>
      </c>
      <c r="X28" s="55"/>
      <c r="Y28" s="123"/>
      <c r="Z28" s="102">
        <v>51</v>
      </c>
      <c r="AA28" s="123">
        <v>0</v>
      </c>
      <c r="AB28" s="123">
        <v>5</v>
      </c>
      <c r="AC28" s="123">
        <v>0</v>
      </c>
      <c r="AD28" s="123">
        <v>0</v>
      </c>
      <c r="AE28" s="123">
        <v>0</v>
      </c>
    </row>
    <row r="29" spans="1:31" x14ac:dyDescent="0.25">
      <c r="A29" s="121"/>
      <c r="B29" s="5">
        <v>53</v>
      </c>
      <c r="C29" s="5">
        <v>0</v>
      </c>
      <c r="D29" s="5">
        <v>4</v>
      </c>
      <c r="E29" s="5">
        <v>0</v>
      </c>
      <c r="F29" s="5">
        <v>0</v>
      </c>
      <c r="G29" s="5">
        <v>0</v>
      </c>
      <c r="H29" s="1"/>
      <c r="I29" s="122"/>
      <c r="J29" s="3">
        <v>53</v>
      </c>
      <c r="K29" s="122">
        <v>0</v>
      </c>
      <c r="L29" s="122">
        <v>1</v>
      </c>
      <c r="M29" s="122">
        <v>0</v>
      </c>
      <c r="N29" s="122">
        <v>0</v>
      </c>
      <c r="O29" s="122">
        <v>0</v>
      </c>
      <c r="Q29" s="120"/>
      <c r="R29" s="8">
        <v>53</v>
      </c>
      <c r="S29" s="120">
        <v>0</v>
      </c>
      <c r="T29" s="120">
        <v>3</v>
      </c>
      <c r="U29" s="120">
        <v>0</v>
      </c>
      <c r="V29" s="120">
        <v>0</v>
      </c>
      <c r="W29" s="120">
        <v>0</v>
      </c>
      <c r="X29" s="55"/>
      <c r="Y29" s="123"/>
      <c r="Z29" s="102">
        <v>53</v>
      </c>
      <c r="AA29" s="123">
        <v>0</v>
      </c>
      <c r="AB29" s="123">
        <v>3</v>
      </c>
      <c r="AC29" s="123">
        <v>0</v>
      </c>
      <c r="AD29" s="123">
        <v>0</v>
      </c>
      <c r="AE29" s="123">
        <v>0</v>
      </c>
    </row>
    <row r="30" spans="1:31" x14ac:dyDescent="0.25">
      <c r="A30" s="121"/>
      <c r="B30" s="5">
        <v>55</v>
      </c>
      <c r="C30" s="5">
        <v>0</v>
      </c>
      <c r="D30" s="5">
        <v>6</v>
      </c>
      <c r="E30" s="5">
        <v>0</v>
      </c>
      <c r="F30" s="5">
        <v>0</v>
      </c>
      <c r="G30" s="5">
        <v>0</v>
      </c>
      <c r="H30" s="1"/>
      <c r="I30" s="122"/>
      <c r="J30" s="3"/>
      <c r="K30" s="122"/>
      <c r="L30" s="122"/>
      <c r="M30" s="122"/>
      <c r="N30" s="122"/>
      <c r="O30" s="122"/>
      <c r="Q30" s="120"/>
      <c r="R30" s="8">
        <v>55</v>
      </c>
      <c r="S30" s="120">
        <v>0</v>
      </c>
      <c r="T30" s="120">
        <v>5</v>
      </c>
      <c r="U30" s="120">
        <v>0</v>
      </c>
      <c r="V30" s="120">
        <v>0</v>
      </c>
      <c r="W30" s="120">
        <v>0</v>
      </c>
      <c r="X30" s="55"/>
      <c r="Y30" s="123"/>
      <c r="Z30" s="102">
        <v>55</v>
      </c>
      <c r="AA30" s="123">
        <v>0</v>
      </c>
      <c r="AB30" s="123">
        <v>1</v>
      </c>
      <c r="AC30" s="123">
        <v>0</v>
      </c>
      <c r="AD30" s="123">
        <v>0</v>
      </c>
      <c r="AE30" s="123">
        <v>0</v>
      </c>
    </row>
    <row r="31" spans="1:31" x14ac:dyDescent="0.25">
      <c r="A31" s="121"/>
      <c r="B31" s="5">
        <v>57</v>
      </c>
      <c r="C31" s="5">
        <v>0</v>
      </c>
      <c r="D31" s="5">
        <v>7</v>
      </c>
      <c r="E31" s="5">
        <v>0</v>
      </c>
      <c r="F31" s="5">
        <v>0</v>
      </c>
      <c r="G31" s="5">
        <v>0</v>
      </c>
      <c r="H31" s="1"/>
      <c r="I31" s="122"/>
      <c r="J31" s="3"/>
      <c r="K31" s="122"/>
      <c r="L31" s="122"/>
      <c r="M31" s="122"/>
      <c r="N31" s="122"/>
      <c r="O31" s="122"/>
      <c r="Q31" s="120"/>
      <c r="R31" s="8"/>
      <c r="S31" s="120"/>
      <c r="T31" s="120"/>
      <c r="U31" s="120"/>
      <c r="V31" s="120"/>
      <c r="W31" s="120"/>
      <c r="X31" s="55"/>
      <c r="Y31" s="123"/>
      <c r="Z31" s="102">
        <v>57</v>
      </c>
      <c r="AA31" s="123">
        <v>0</v>
      </c>
      <c r="AB31" s="123">
        <v>2</v>
      </c>
      <c r="AC31" s="123">
        <v>0</v>
      </c>
      <c r="AD31" s="123">
        <v>0</v>
      </c>
      <c r="AE31" s="123">
        <v>0</v>
      </c>
    </row>
    <row r="32" spans="1:31" x14ac:dyDescent="0.25">
      <c r="A32" s="121"/>
      <c r="B32" s="5">
        <v>59</v>
      </c>
      <c r="C32" s="5">
        <v>0</v>
      </c>
      <c r="D32" s="5">
        <v>7</v>
      </c>
      <c r="E32" s="5">
        <v>0</v>
      </c>
      <c r="F32" s="5">
        <v>0</v>
      </c>
      <c r="G32" s="5">
        <v>0</v>
      </c>
      <c r="H32" s="1"/>
      <c r="I32" s="122"/>
      <c r="J32" s="3"/>
      <c r="K32" s="122"/>
      <c r="L32" s="122"/>
      <c r="M32" s="122"/>
      <c r="N32" s="122"/>
      <c r="O32" s="122"/>
      <c r="Q32" s="120"/>
      <c r="R32" s="8"/>
      <c r="S32" s="120"/>
      <c r="T32" s="120"/>
      <c r="U32" s="120"/>
      <c r="V32" s="120"/>
      <c r="W32" s="120"/>
      <c r="X32" s="55"/>
      <c r="Y32" s="123"/>
      <c r="Z32" s="102">
        <v>59</v>
      </c>
      <c r="AA32" s="123"/>
      <c r="AB32" s="123"/>
      <c r="AC32" s="123"/>
      <c r="AD32" s="123"/>
      <c r="AE32" s="123"/>
    </row>
    <row r="33" spans="1:31" ht="15" x14ac:dyDescent="0.35">
      <c r="A33" s="121"/>
      <c r="B33" s="162" t="s">
        <v>11</v>
      </c>
      <c r="C33" s="5">
        <v>27</v>
      </c>
      <c r="D33" s="5">
        <v>37</v>
      </c>
      <c r="E33" s="5">
        <v>31</v>
      </c>
      <c r="F33" s="5">
        <v>29</v>
      </c>
      <c r="G33" s="5">
        <v>28</v>
      </c>
      <c r="H33" s="1"/>
      <c r="I33" s="122"/>
      <c r="J33" s="163" t="s">
        <v>11</v>
      </c>
      <c r="K33" s="3">
        <v>23</v>
      </c>
      <c r="L33" s="3">
        <v>29</v>
      </c>
      <c r="M33" s="3">
        <v>27</v>
      </c>
      <c r="N33" s="3">
        <v>26</v>
      </c>
      <c r="O33" s="3">
        <v>25</v>
      </c>
      <c r="P33" s="1"/>
      <c r="Q33" s="120"/>
      <c r="R33" s="164" t="s">
        <v>11</v>
      </c>
      <c r="S33" s="8">
        <v>18</v>
      </c>
      <c r="T33" s="8">
        <v>35</v>
      </c>
      <c r="U33" s="8">
        <v>28</v>
      </c>
      <c r="V33" s="8">
        <v>27</v>
      </c>
      <c r="W33" s="8">
        <v>27</v>
      </c>
      <c r="X33" s="101"/>
      <c r="Y33" s="102"/>
      <c r="Z33" s="165" t="s">
        <v>11</v>
      </c>
      <c r="AA33" s="102">
        <v>19</v>
      </c>
      <c r="AB33" s="102">
        <v>32</v>
      </c>
      <c r="AC33" s="102">
        <v>25</v>
      </c>
      <c r="AD33" s="102">
        <v>27</v>
      </c>
      <c r="AE33" s="102">
        <v>21</v>
      </c>
    </row>
    <row r="34" spans="1:31" x14ac:dyDescent="0.25">
      <c r="X34" s="5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8FC3-AF2F-42A2-A4AB-6427471BED41}">
  <dimension ref="B1:L132"/>
  <sheetViews>
    <sheetView topLeftCell="A16" zoomScale="85" zoomScaleNormal="85" workbookViewId="0">
      <selection sqref="A1:XFD1048576"/>
    </sheetView>
  </sheetViews>
  <sheetFormatPr defaultRowHeight="13.8" x14ac:dyDescent="0.25"/>
  <cols>
    <col min="1" max="2" width="8.88671875" style="2"/>
    <col min="3" max="3" width="26.21875" style="2" customWidth="1"/>
    <col min="4" max="4" width="36.88671875" style="2" customWidth="1"/>
    <col min="5" max="5" width="29.33203125" style="2" customWidth="1"/>
    <col min="6" max="6" width="39.33203125" style="2" customWidth="1"/>
    <col min="7" max="16384" width="8.88671875" style="2"/>
  </cols>
  <sheetData>
    <row r="1" spans="2:6" x14ac:dyDescent="0.25">
      <c r="B1" s="320" t="s">
        <v>165</v>
      </c>
      <c r="C1" s="320"/>
      <c r="D1" s="320"/>
      <c r="E1" s="320"/>
      <c r="F1" s="320"/>
    </row>
    <row r="2" spans="2:6" x14ac:dyDescent="0.25">
      <c r="B2" s="5" t="s">
        <v>0</v>
      </c>
      <c r="C2" s="5" t="s">
        <v>118</v>
      </c>
      <c r="D2" s="5" t="s">
        <v>119</v>
      </c>
      <c r="E2" s="5" t="s">
        <v>118</v>
      </c>
      <c r="F2" s="5" t="s">
        <v>119</v>
      </c>
    </row>
    <row r="3" spans="2:6" x14ac:dyDescent="0.25">
      <c r="B3" s="121"/>
      <c r="C3" s="121" t="s">
        <v>121</v>
      </c>
      <c r="D3" s="121" t="s">
        <v>121</v>
      </c>
      <c r="E3" s="121" t="s">
        <v>122</v>
      </c>
      <c r="F3" s="121" t="s">
        <v>120</v>
      </c>
    </row>
    <row r="4" spans="2:6" x14ac:dyDescent="0.25"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2:6" x14ac:dyDescent="0.25">
      <c r="B5" s="5">
        <v>2</v>
      </c>
      <c r="C5" s="5">
        <v>0</v>
      </c>
      <c r="D5" s="5">
        <v>0</v>
      </c>
      <c r="E5" s="5">
        <v>0</v>
      </c>
      <c r="F5" s="5">
        <v>0</v>
      </c>
    </row>
    <row r="6" spans="2:6" x14ac:dyDescent="0.25">
      <c r="B6" s="5">
        <v>4</v>
      </c>
      <c r="C6" s="5">
        <v>2</v>
      </c>
      <c r="D6" s="5">
        <v>2</v>
      </c>
      <c r="E6" s="5">
        <v>2</v>
      </c>
      <c r="F6" s="5">
        <v>4</v>
      </c>
    </row>
    <row r="7" spans="2:6" x14ac:dyDescent="0.25">
      <c r="B7" s="5">
        <v>6</v>
      </c>
      <c r="C7" s="5">
        <v>2</v>
      </c>
      <c r="D7" s="5">
        <v>6</v>
      </c>
      <c r="E7" s="5">
        <v>3</v>
      </c>
      <c r="F7" s="5">
        <v>2</v>
      </c>
    </row>
    <row r="8" spans="2:6" x14ac:dyDescent="0.25">
      <c r="B8" s="5">
        <v>8</v>
      </c>
      <c r="C8" s="5">
        <v>3</v>
      </c>
      <c r="D8" s="5">
        <v>1</v>
      </c>
      <c r="E8" s="5">
        <v>3</v>
      </c>
      <c r="F8" s="5">
        <v>2</v>
      </c>
    </row>
    <row r="9" spans="2:6" x14ac:dyDescent="0.25">
      <c r="B9" s="5">
        <v>10</v>
      </c>
      <c r="C9" s="5">
        <v>6</v>
      </c>
      <c r="D9" s="5">
        <v>3</v>
      </c>
      <c r="E9" s="5">
        <v>2</v>
      </c>
      <c r="F9" s="5">
        <v>2</v>
      </c>
    </row>
    <row r="10" spans="2:6" x14ac:dyDescent="0.25">
      <c r="B10" s="5">
        <v>12</v>
      </c>
      <c r="C10" s="5">
        <v>6</v>
      </c>
      <c r="D10" s="5">
        <v>5</v>
      </c>
      <c r="E10" s="5">
        <v>5</v>
      </c>
      <c r="F10" s="5">
        <v>8</v>
      </c>
    </row>
    <row r="11" spans="2:6" x14ac:dyDescent="0.25">
      <c r="B11" s="5">
        <v>14</v>
      </c>
      <c r="C11" s="5">
        <v>3</v>
      </c>
      <c r="D11" s="5">
        <v>5</v>
      </c>
      <c r="E11" s="5">
        <v>2</v>
      </c>
      <c r="F11" s="5">
        <v>1</v>
      </c>
    </row>
    <row r="12" spans="2:6" x14ac:dyDescent="0.25">
      <c r="B12" s="5">
        <v>16</v>
      </c>
      <c r="C12" s="5">
        <v>6</v>
      </c>
      <c r="D12" s="5">
        <v>8</v>
      </c>
      <c r="E12" s="5">
        <v>4</v>
      </c>
      <c r="F12" s="5">
        <v>3</v>
      </c>
    </row>
    <row r="13" spans="2:6" x14ac:dyDescent="0.25">
      <c r="B13" s="5">
        <v>18</v>
      </c>
      <c r="C13" s="5">
        <v>6</v>
      </c>
      <c r="D13" s="5">
        <v>3</v>
      </c>
      <c r="E13" s="5">
        <v>5</v>
      </c>
      <c r="F13" s="5">
        <v>4</v>
      </c>
    </row>
    <row r="14" spans="2:6" x14ac:dyDescent="0.25">
      <c r="B14" s="5">
        <v>20</v>
      </c>
      <c r="C14" s="5">
        <v>4</v>
      </c>
      <c r="D14" s="5">
        <v>4</v>
      </c>
      <c r="E14" s="5">
        <v>5</v>
      </c>
      <c r="F14" s="5">
        <v>7</v>
      </c>
    </row>
    <row r="15" spans="2:6" x14ac:dyDescent="0.25">
      <c r="B15" s="5">
        <v>22</v>
      </c>
      <c r="C15" s="5">
        <v>5</v>
      </c>
      <c r="D15" s="5">
        <v>15</v>
      </c>
      <c r="E15" s="5">
        <v>6</v>
      </c>
      <c r="F15" s="5">
        <v>7</v>
      </c>
    </row>
    <row r="16" spans="2:6" x14ac:dyDescent="0.25">
      <c r="B16" s="5">
        <v>24</v>
      </c>
      <c r="C16" s="5">
        <v>9</v>
      </c>
      <c r="D16" s="5">
        <v>9</v>
      </c>
      <c r="E16" s="5">
        <v>6</v>
      </c>
      <c r="F16" s="5">
        <v>6</v>
      </c>
    </row>
    <row r="17" spans="2:6" x14ac:dyDescent="0.25">
      <c r="B17" s="5">
        <v>26</v>
      </c>
      <c r="C17" s="5">
        <v>12</v>
      </c>
      <c r="D17" s="5">
        <v>11</v>
      </c>
      <c r="E17" s="5">
        <v>5</v>
      </c>
      <c r="F17" s="5">
        <v>8</v>
      </c>
    </row>
    <row r="18" spans="2:6" x14ac:dyDescent="0.25">
      <c r="B18" s="5">
        <v>28</v>
      </c>
      <c r="C18" s="5">
        <v>10</v>
      </c>
      <c r="D18" s="5">
        <v>9</v>
      </c>
      <c r="E18" s="5">
        <v>9</v>
      </c>
      <c r="F18" s="5">
        <v>7</v>
      </c>
    </row>
    <row r="19" spans="2:6" x14ac:dyDescent="0.25">
      <c r="B19" s="5">
        <v>30</v>
      </c>
      <c r="C19" s="5">
        <v>10</v>
      </c>
      <c r="D19" s="5">
        <v>11</v>
      </c>
      <c r="E19" s="5">
        <v>4</v>
      </c>
      <c r="F19" s="5">
        <v>7</v>
      </c>
    </row>
    <row r="20" spans="2:6" x14ac:dyDescent="0.25">
      <c r="B20" s="5">
        <v>32</v>
      </c>
      <c r="C20" s="5">
        <v>13</v>
      </c>
      <c r="D20" s="5">
        <v>8</v>
      </c>
      <c r="E20" s="5">
        <v>11</v>
      </c>
      <c r="F20" s="5">
        <v>4</v>
      </c>
    </row>
    <row r="21" spans="2:6" x14ac:dyDescent="0.25">
      <c r="B21" s="5">
        <v>34</v>
      </c>
      <c r="C21" s="5">
        <v>8</v>
      </c>
      <c r="D21" s="5">
        <v>10</v>
      </c>
      <c r="E21" s="5">
        <v>9</v>
      </c>
      <c r="F21" s="5">
        <v>12</v>
      </c>
    </row>
    <row r="22" spans="2:6" x14ac:dyDescent="0.25">
      <c r="B22" s="5">
        <v>36</v>
      </c>
      <c r="C22" s="5">
        <v>7</v>
      </c>
      <c r="D22" s="5">
        <v>6</v>
      </c>
      <c r="E22" s="5">
        <v>8</v>
      </c>
      <c r="F22" s="5">
        <v>6</v>
      </c>
    </row>
    <row r="23" spans="2:6" x14ac:dyDescent="0.25">
      <c r="B23" s="5">
        <v>38</v>
      </c>
      <c r="C23" s="5">
        <v>7</v>
      </c>
      <c r="D23" s="5">
        <v>6</v>
      </c>
      <c r="E23" s="5">
        <v>6</v>
      </c>
      <c r="F23" s="5">
        <v>7</v>
      </c>
    </row>
    <row r="24" spans="2:6" x14ac:dyDescent="0.25">
      <c r="B24" s="5">
        <v>40</v>
      </c>
      <c r="C24" s="5">
        <v>8</v>
      </c>
      <c r="D24" s="5">
        <v>7</v>
      </c>
      <c r="E24" s="5">
        <v>8</v>
      </c>
      <c r="F24" s="5">
        <v>8</v>
      </c>
    </row>
    <row r="25" spans="2:6" x14ac:dyDescent="0.25">
      <c r="B25" s="5">
        <v>42</v>
      </c>
      <c r="C25" s="5">
        <v>8</v>
      </c>
      <c r="D25" s="5">
        <v>5</v>
      </c>
      <c r="E25" s="5">
        <v>11</v>
      </c>
      <c r="F25" s="5">
        <v>7</v>
      </c>
    </row>
    <row r="26" spans="2:6" x14ac:dyDescent="0.25">
      <c r="B26" s="5">
        <v>44</v>
      </c>
      <c r="C26" s="5">
        <v>5</v>
      </c>
      <c r="D26" s="5">
        <v>6</v>
      </c>
      <c r="E26" s="5">
        <v>7</v>
      </c>
      <c r="F26" s="5">
        <v>8</v>
      </c>
    </row>
    <row r="27" spans="2:6" x14ac:dyDescent="0.25">
      <c r="B27" s="5">
        <v>46</v>
      </c>
      <c r="C27" s="5">
        <v>7</v>
      </c>
      <c r="D27" s="5">
        <v>5</v>
      </c>
      <c r="E27" s="5">
        <v>6</v>
      </c>
      <c r="F27" s="5">
        <v>5</v>
      </c>
    </row>
    <row r="28" spans="2:6" x14ac:dyDescent="0.25">
      <c r="B28" s="5">
        <v>48</v>
      </c>
      <c r="C28" s="5">
        <v>8</v>
      </c>
      <c r="D28" s="5">
        <v>6</v>
      </c>
      <c r="E28" s="5">
        <v>7</v>
      </c>
      <c r="F28" s="5">
        <v>6</v>
      </c>
    </row>
    <row r="29" spans="2:6" x14ac:dyDescent="0.25">
      <c r="B29" s="5">
        <v>50</v>
      </c>
      <c r="C29" s="5">
        <v>5</v>
      </c>
      <c r="D29" s="5">
        <v>6</v>
      </c>
      <c r="E29" s="5">
        <v>10</v>
      </c>
      <c r="F29" s="5">
        <v>9</v>
      </c>
    </row>
    <row r="30" spans="2:6" x14ac:dyDescent="0.25">
      <c r="B30" s="5">
        <v>52</v>
      </c>
      <c r="C30" s="5">
        <v>0</v>
      </c>
      <c r="D30" s="5">
        <v>3</v>
      </c>
      <c r="E30" s="5">
        <v>8</v>
      </c>
      <c r="F30" s="5">
        <v>8</v>
      </c>
    </row>
    <row r="31" spans="2:6" x14ac:dyDescent="0.25">
      <c r="B31" s="5">
        <v>54</v>
      </c>
      <c r="C31" s="5">
        <v>0</v>
      </c>
      <c r="D31" s="5">
        <v>0</v>
      </c>
      <c r="E31" s="5">
        <v>5</v>
      </c>
      <c r="F31" s="5">
        <v>7</v>
      </c>
    </row>
    <row r="32" spans="2:6" x14ac:dyDescent="0.25">
      <c r="B32" s="5">
        <v>55</v>
      </c>
      <c r="C32" s="121">
        <v>0</v>
      </c>
      <c r="D32" s="121">
        <v>0</v>
      </c>
      <c r="E32" s="5">
        <v>3</v>
      </c>
      <c r="F32" s="5">
        <v>5</v>
      </c>
    </row>
    <row r="33" spans="2:6" x14ac:dyDescent="0.25">
      <c r="C33" s="2">
        <f>SUM(C4:C32)</f>
        <v>160</v>
      </c>
      <c r="D33" s="2">
        <f t="shared" ref="D33:F33" si="0">SUM(D4:D32)</f>
        <v>160</v>
      </c>
      <c r="E33" s="2">
        <f t="shared" si="0"/>
        <v>160</v>
      </c>
      <c r="F33" s="2">
        <f t="shared" si="0"/>
        <v>160</v>
      </c>
    </row>
    <row r="35" spans="2:6" x14ac:dyDescent="0.25">
      <c r="B35" s="321" t="s">
        <v>166</v>
      </c>
      <c r="C35" s="321"/>
      <c r="D35" s="321"/>
      <c r="E35" s="321"/>
      <c r="F35" s="321"/>
    </row>
    <row r="36" spans="2:6" x14ac:dyDescent="0.25">
      <c r="B36" s="3" t="s">
        <v>0</v>
      </c>
      <c r="C36" s="3" t="s">
        <v>118</v>
      </c>
      <c r="D36" s="3" t="s">
        <v>119</v>
      </c>
      <c r="E36" s="3" t="s">
        <v>118</v>
      </c>
      <c r="F36" s="3" t="s">
        <v>119</v>
      </c>
    </row>
    <row r="37" spans="2:6" x14ac:dyDescent="0.25">
      <c r="B37" s="3"/>
      <c r="C37" s="122" t="s">
        <v>121</v>
      </c>
      <c r="D37" s="122" t="s">
        <v>121</v>
      </c>
      <c r="E37" s="122" t="s">
        <v>122</v>
      </c>
      <c r="F37" s="122" t="s">
        <v>122</v>
      </c>
    </row>
    <row r="38" spans="2:6" x14ac:dyDescent="0.25"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2:6" x14ac:dyDescent="0.25">
      <c r="B39" s="3">
        <v>5</v>
      </c>
      <c r="C39" s="3">
        <v>0</v>
      </c>
      <c r="D39" s="3">
        <v>0</v>
      </c>
      <c r="E39" s="3">
        <v>0</v>
      </c>
      <c r="F39" s="3">
        <v>0</v>
      </c>
    </row>
    <row r="40" spans="2:6" x14ac:dyDescent="0.25">
      <c r="B40" s="3">
        <v>7</v>
      </c>
      <c r="C40" s="3">
        <v>6</v>
      </c>
      <c r="D40" s="3">
        <v>4</v>
      </c>
      <c r="E40" s="3">
        <v>5</v>
      </c>
      <c r="F40" s="3">
        <v>3</v>
      </c>
    </row>
    <row r="41" spans="2:6" x14ac:dyDescent="0.25">
      <c r="B41" s="3">
        <v>10</v>
      </c>
      <c r="C41" s="3">
        <v>11</v>
      </c>
      <c r="D41" s="3">
        <v>4</v>
      </c>
      <c r="E41" s="3">
        <v>5</v>
      </c>
      <c r="F41" s="3">
        <v>4</v>
      </c>
    </row>
    <row r="42" spans="2:6" x14ac:dyDescent="0.25">
      <c r="B42" s="3">
        <v>12</v>
      </c>
      <c r="C42" s="3">
        <v>5</v>
      </c>
      <c r="D42" s="3">
        <v>6</v>
      </c>
      <c r="E42" s="3">
        <v>4</v>
      </c>
      <c r="F42" s="3">
        <v>5</v>
      </c>
    </row>
    <row r="43" spans="2:6" x14ac:dyDescent="0.25">
      <c r="B43" s="3">
        <v>14</v>
      </c>
      <c r="C43" s="3">
        <v>5</v>
      </c>
      <c r="D43" s="3">
        <v>8</v>
      </c>
      <c r="E43" s="3">
        <v>4</v>
      </c>
      <c r="F43" s="3">
        <v>2</v>
      </c>
    </row>
    <row r="44" spans="2:6" x14ac:dyDescent="0.25">
      <c r="B44" s="3">
        <v>16</v>
      </c>
      <c r="C44" s="3">
        <v>7</v>
      </c>
      <c r="D44" s="3">
        <v>7</v>
      </c>
      <c r="E44" s="3">
        <v>6</v>
      </c>
      <c r="F44" s="3">
        <v>6</v>
      </c>
    </row>
    <row r="45" spans="2:6" x14ac:dyDescent="0.25">
      <c r="B45" s="3">
        <v>18</v>
      </c>
      <c r="C45" s="3">
        <v>9</v>
      </c>
      <c r="D45" s="3">
        <v>5</v>
      </c>
      <c r="E45" s="3">
        <v>8</v>
      </c>
      <c r="F45" s="3">
        <v>8</v>
      </c>
    </row>
    <row r="46" spans="2:6" x14ac:dyDescent="0.25">
      <c r="B46" s="3">
        <v>20</v>
      </c>
      <c r="C46" s="3">
        <v>5</v>
      </c>
      <c r="D46" s="3">
        <v>7</v>
      </c>
      <c r="E46" s="3">
        <v>8</v>
      </c>
      <c r="F46" s="3">
        <v>5</v>
      </c>
    </row>
    <row r="47" spans="2:6" x14ac:dyDescent="0.25">
      <c r="B47" s="3">
        <v>22</v>
      </c>
      <c r="C47" s="3">
        <v>5</v>
      </c>
      <c r="D47" s="3">
        <v>6</v>
      </c>
      <c r="E47" s="3">
        <v>4</v>
      </c>
      <c r="F47" s="3">
        <v>8</v>
      </c>
    </row>
    <row r="48" spans="2:6" x14ac:dyDescent="0.25">
      <c r="B48" s="3">
        <v>24</v>
      </c>
      <c r="C48" s="3">
        <v>6</v>
      </c>
      <c r="D48" s="3">
        <v>4</v>
      </c>
      <c r="E48" s="3">
        <v>8</v>
      </c>
      <c r="F48" s="3">
        <v>10</v>
      </c>
    </row>
    <row r="49" spans="2:6" x14ac:dyDescent="0.25">
      <c r="B49" s="3">
        <v>27</v>
      </c>
      <c r="C49" s="3">
        <v>9</v>
      </c>
      <c r="D49" s="3">
        <v>15</v>
      </c>
      <c r="E49" s="3">
        <v>6</v>
      </c>
      <c r="F49" s="3">
        <v>5</v>
      </c>
    </row>
    <row r="50" spans="2:6" x14ac:dyDescent="0.25">
      <c r="B50" s="3">
        <v>29</v>
      </c>
      <c r="C50" s="3">
        <v>9</v>
      </c>
      <c r="D50" s="3">
        <v>12</v>
      </c>
      <c r="E50" s="3">
        <v>8</v>
      </c>
      <c r="F50" s="3">
        <v>8</v>
      </c>
    </row>
    <row r="51" spans="2:6" x14ac:dyDescent="0.25">
      <c r="B51" s="3">
        <v>32</v>
      </c>
      <c r="C51" s="3">
        <v>14</v>
      </c>
      <c r="D51" s="3">
        <v>11</v>
      </c>
      <c r="E51" s="3">
        <v>7</v>
      </c>
      <c r="F51" s="3">
        <v>7</v>
      </c>
    </row>
    <row r="52" spans="2:6" x14ac:dyDescent="0.25">
      <c r="B52" s="3">
        <v>34</v>
      </c>
      <c r="C52" s="3">
        <v>16</v>
      </c>
      <c r="D52" s="3">
        <v>16</v>
      </c>
      <c r="E52" s="3">
        <v>13</v>
      </c>
      <c r="F52" s="3">
        <v>8</v>
      </c>
    </row>
    <row r="53" spans="2:6" x14ac:dyDescent="0.25">
      <c r="B53" s="3">
        <v>36</v>
      </c>
      <c r="C53" s="3">
        <v>9</v>
      </c>
      <c r="D53" s="3">
        <v>9</v>
      </c>
      <c r="E53" s="3">
        <v>16</v>
      </c>
      <c r="F53" s="3">
        <v>7</v>
      </c>
    </row>
    <row r="54" spans="2:6" x14ac:dyDescent="0.25">
      <c r="B54" s="3">
        <v>38</v>
      </c>
      <c r="C54" s="3">
        <v>7</v>
      </c>
      <c r="D54" s="3">
        <v>11</v>
      </c>
      <c r="E54" s="3">
        <v>5</v>
      </c>
      <c r="F54" s="3">
        <v>13</v>
      </c>
    </row>
    <row r="55" spans="2:6" x14ac:dyDescent="0.25">
      <c r="B55" s="3">
        <v>40</v>
      </c>
      <c r="C55" s="3">
        <v>12</v>
      </c>
      <c r="D55" s="3">
        <v>8</v>
      </c>
      <c r="E55" s="3">
        <v>11</v>
      </c>
      <c r="F55" s="3">
        <v>12</v>
      </c>
    </row>
    <row r="56" spans="2:6" x14ac:dyDescent="0.25">
      <c r="B56" s="3">
        <v>42</v>
      </c>
      <c r="C56" s="3">
        <v>13</v>
      </c>
      <c r="D56" s="3">
        <v>6</v>
      </c>
      <c r="E56" s="3">
        <v>13</v>
      </c>
      <c r="F56" s="3">
        <v>8</v>
      </c>
    </row>
    <row r="57" spans="2:6" x14ac:dyDescent="0.25">
      <c r="B57" s="3">
        <v>44</v>
      </c>
      <c r="C57" s="3">
        <v>6</v>
      </c>
      <c r="D57" s="3">
        <v>6</v>
      </c>
      <c r="E57" s="3">
        <v>9</v>
      </c>
      <c r="F57" s="3">
        <v>10</v>
      </c>
    </row>
    <row r="58" spans="2:6" x14ac:dyDescent="0.25">
      <c r="B58" s="3">
        <v>46</v>
      </c>
      <c r="C58" s="3">
        <v>7</v>
      </c>
      <c r="D58" s="3">
        <v>11</v>
      </c>
      <c r="E58" s="3">
        <v>8</v>
      </c>
      <c r="F58" s="3">
        <v>7</v>
      </c>
    </row>
    <row r="59" spans="2:6" x14ac:dyDescent="0.25">
      <c r="B59" s="3">
        <v>48</v>
      </c>
      <c r="C59" s="3">
        <v>7</v>
      </c>
      <c r="D59" s="3">
        <v>7</v>
      </c>
      <c r="E59" s="3">
        <v>8</v>
      </c>
      <c r="F59" s="3">
        <v>12</v>
      </c>
    </row>
    <row r="60" spans="2:6" x14ac:dyDescent="0.25">
      <c r="B60" s="3">
        <v>50</v>
      </c>
      <c r="C60" s="3">
        <v>5</v>
      </c>
      <c r="D60" s="3">
        <v>6</v>
      </c>
      <c r="E60" s="3">
        <v>5</v>
      </c>
      <c r="F60" s="3">
        <v>13</v>
      </c>
    </row>
    <row r="61" spans="2:6" x14ac:dyDescent="0.25">
      <c r="B61" s="3">
        <v>52</v>
      </c>
      <c r="C61" s="3">
        <v>4</v>
      </c>
      <c r="D61" s="3">
        <v>6</v>
      </c>
      <c r="E61" s="3">
        <v>10</v>
      </c>
      <c r="F61" s="3">
        <v>7</v>
      </c>
    </row>
    <row r="62" spans="2:6" x14ac:dyDescent="0.25">
      <c r="B62" s="3">
        <v>54</v>
      </c>
      <c r="C62" s="3">
        <v>3</v>
      </c>
      <c r="D62" s="3">
        <v>5</v>
      </c>
      <c r="E62" s="3">
        <v>4</v>
      </c>
      <c r="F62" s="3">
        <v>6</v>
      </c>
    </row>
    <row r="63" spans="2:6" x14ac:dyDescent="0.25">
      <c r="B63" s="3">
        <v>56</v>
      </c>
      <c r="C63" s="3">
        <v>0</v>
      </c>
      <c r="D63" s="3">
        <v>0</v>
      </c>
      <c r="E63" s="3">
        <v>4</v>
      </c>
      <c r="F63" s="3">
        <v>4</v>
      </c>
    </row>
    <row r="64" spans="2:6" x14ac:dyDescent="0.25">
      <c r="B64" s="3">
        <v>57</v>
      </c>
      <c r="C64" s="122">
        <v>0</v>
      </c>
      <c r="D64" s="3">
        <v>0</v>
      </c>
      <c r="E64" s="3">
        <v>1</v>
      </c>
      <c r="F64" s="3">
        <v>2</v>
      </c>
    </row>
    <row r="65" spans="2:6" x14ac:dyDescent="0.25">
      <c r="C65" s="2">
        <f>SUM(C38:C64)</f>
        <v>180</v>
      </c>
      <c r="D65" s="2">
        <f t="shared" ref="D65:F65" si="1">SUM(D38:D64)</f>
        <v>180</v>
      </c>
      <c r="E65" s="2">
        <f t="shared" si="1"/>
        <v>180</v>
      </c>
      <c r="F65" s="2">
        <f t="shared" si="1"/>
        <v>180</v>
      </c>
    </row>
    <row r="69" spans="2:6" x14ac:dyDescent="0.25">
      <c r="B69" s="329" t="s">
        <v>166</v>
      </c>
      <c r="C69" s="329"/>
      <c r="D69" s="329"/>
      <c r="E69" s="329"/>
      <c r="F69" s="329"/>
    </row>
    <row r="70" spans="2:6" x14ac:dyDescent="0.25">
      <c r="B70" s="8" t="s">
        <v>0</v>
      </c>
      <c r="C70" s="8" t="s">
        <v>118</v>
      </c>
      <c r="D70" s="8" t="s">
        <v>119</v>
      </c>
      <c r="E70" s="8" t="s">
        <v>118</v>
      </c>
      <c r="F70" s="8" t="s">
        <v>119</v>
      </c>
    </row>
    <row r="71" spans="2:6" x14ac:dyDescent="0.25">
      <c r="B71" s="8"/>
      <c r="C71" s="120" t="s">
        <v>121</v>
      </c>
      <c r="D71" s="120" t="s">
        <v>121</v>
      </c>
      <c r="E71" s="120" t="s">
        <v>122</v>
      </c>
      <c r="F71" s="120" t="s">
        <v>122</v>
      </c>
    </row>
    <row r="72" spans="2:6" x14ac:dyDescent="0.25">
      <c r="B72" s="8">
        <v>0</v>
      </c>
      <c r="C72" s="8">
        <v>0</v>
      </c>
      <c r="D72" s="8">
        <v>0</v>
      </c>
      <c r="E72" s="8">
        <v>0</v>
      </c>
      <c r="F72" s="8">
        <v>0</v>
      </c>
    </row>
    <row r="73" spans="2:6" x14ac:dyDescent="0.25">
      <c r="B73" s="8">
        <v>5</v>
      </c>
      <c r="C73" s="8">
        <v>0</v>
      </c>
      <c r="D73" s="8">
        <v>0</v>
      </c>
      <c r="E73" s="8">
        <v>0</v>
      </c>
      <c r="F73" s="8">
        <v>0</v>
      </c>
    </row>
    <row r="74" spans="2:6" x14ac:dyDescent="0.25">
      <c r="B74" s="8">
        <v>7</v>
      </c>
      <c r="C74" s="8">
        <v>2</v>
      </c>
      <c r="D74" s="8">
        <v>2</v>
      </c>
      <c r="E74" s="8">
        <v>0</v>
      </c>
      <c r="F74" s="8">
        <v>2</v>
      </c>
    </row>
    <row r="75" spans="2:6" x14ac:dyDescent="0.25">
      <c r="B75" s="8">
        <v>10</v>
      </c>
      <c r="C75" s="8">
        <v>4</v>
      </c>
      <c r="D75" s="8">
        <v>6</v>
      </c>
      <c r="E75" s="8">
        <v>1</v>
      </c>
      <c r="F75" s="8">
        <v>5</v>
      </c>
    </row>
    <row r="76" spans="2:6" x14ac:dyDescent="0.25">
      <c r="B76" s="8">
        <v>12</v>
      </c>
      <c r="C76" s="8">
        <v>5</v>
      </c>
      <c r="D76" s="8">
        <v>5</v>
      </c>
      <c r="E76" s="8">
        <v>8</v>
      </c>
      <c r="F76" s="8">
        <v>6</v>
      </c>
    </row>
    <row r="77" spans="2:6" x14ac:dyDescent="0.25">
      <c r="B77" s="8">
        <v>14</v>
      </c>
      <c r="C77" s="8">
        <v>7</v>
      </c>
      <c r="D77" s="8">
        <v>6</v>
      </c>
      <c r="E77" s="8">
        <v>3</v>
      </c>
      <c r="F77" s="8">
        <v>7</v>
      </c>
    </row>
    <row r="78" spans="2:6" x14ac:dyDescent="0.25">
      <c r="B78" s="8">
        <v>16</v>
      </c>
      <c r="C78" s="8">
        <v>6</v>
      </c>
      <c r="D78" s="8">
        <v>4</v>
      </c>
      <c r="E78" s="8">
        <v>6</v>
      </c>
      <c r="F78" s="8">
        <v>5</v>
      </c>
    </row>
    <row r="79" spans="2:6" x14ac:dyDescent="0.25">
      <c r="B79" s="8">
        <v>18</v>
      </c>
      <c r="C79" s="8">
        <v>5</v>
      </c>
      <c r="D79" s="8">
        <v>9</v>
      </c>
      <c r="E79" s="8">
        <v>4</v>
      </c>
      <c r="F79" s="8">
        <v>6</v>
      </c>
    </row>
    <row r="80" spans="2:6" x14ac:dyDescent="0.25">
      <c r="B80" s="8">
        <v>20</v>
      </c>
      <c r="C80" s="8">
        <v>4</v>
      </c>
      <c r="D80" s="8">
        <v>5</v>
      </c>
      <c r="E80" s="8">
        <v>6</v>
      </c>
      <c r="F80" s="8">
        <v>8</v>
      </c>
    </row>
    <row r="81" spans="2:6" x14ac:dyDescent="0.25">
      <c r="B81" s="8">
        <v>22</v>
      </c>
      <c r="C81" s="8">
        <v>8</v>
      </c>
      <c r="D81" s="8">
        <v>6</v>
      </c>
      <c r="E81" s="8">
        <v>5</v>
      </c>
      <c r="F81" s="8">
        <v>5</v>
      </c>
    </row>
    <row r="82" spans="2:6" x14ac:dyDescent="0.25">
      <c r="B82" s="8">
        <v>24</v>
      </c>
      <c r="C82" s="8">
        <v>7</v>
      </c>
      <c r="D82" s="8">
        <v>8</v>
      </c>
      <c r="E82" s="8">
        <v>3</v>
      </c>
      <c r="F82" s="8">
        <v>5</v>
      </c>
    </row>
    <row r="83" spans="2:6" x14ac:dyDescent="0.25">
      <c r="B83" s="8">
        <v>27</v>
      </c>
      <c r="C83" s="8">
        <v>9</v>
      </c>
      <c r="D83" s="8">
        <v>17</v>
      </c>
      <c r="E83" s="8">
        <v>6</v>
      </c>
      <c r="F83" s="8">
        <v>2</v>
      </c>
    </row>
    <row r="84" spans="2:6" x14ac:dyDescent="0.25">
      <c r="B84" s="8">
        <v>29</v>
      </c>
      <c r="C84" s="8">
        <v>10</v>
      </c>
      <c r="D84" s="8">
        <v>10</v>
      </c>
      <c r="E84" s="8">
        <v>11</v>
      </c>
      <c r="F84" s="8">
        <v>7</v>
      </c>
    </row>
    <row r="85" spans="2:6" x14ac:dyDescent="0.25">
      <c r="B85" s="8">
        <v>32</v>
      </c>
      <c r="C85" s="8">
        <v>13</v>
      </c>
      <c r="D85" s="8">
        <v>11</v>
      </c>
      <c r="E85" s="8">
        <v>12</v>
      </c>
      <c r="F85" s="8">
        <v>5</v>
      </c>
    </row>
    <row r="86" spans="2:6" x14ac:dyDescent="0.25">
      <c r="B86" s="8">
        <v>34</v>
      </c>
      <c r="C86" s="8">
        <v>12</v>
      </c>
      <c r="D86" s="8">
        <v>11</v>
      </c>
      <c r="E86" s="8">
        <v>10</v>
      </c>
      <c r="F86" s="8">
        <v>12</v>
      </c>
    </row>
    <row r="87" spans="2:6" x14ac:dyDescent="0.25">
      <c r="B87" s="8">
        <v>36</v>
      </c>
      <c r="C87" s="8">
        <v>13</v>
      </c>
      <c r="D87" s="8">
        <v>11</v>
      </c>
      <c r="E87" s="8">
        <v>9</v>
      </c>
      <c r="F87" s="8">
        <v>11</v>
      </c>
    </row>
    <row r="88" spans="2:6" x14ac:dyDescent="0.25">
      <c r="B88" s="8">
        <v>38</v>
      </c>
      <c r="C88" s="8">
        <v>7</v>
      </c>
      <c r="D88" s="8">
        <v>7</v>
      </c>
      <c r="E88" s="8">
        <v>9</v>
      </c>
      <c r="F88" s="8">
        <v>6</v>
      </c>
    </row>
    <row r="89" spans="2:6" x14ac:dyDescent="0.25">
      <c r="B89" s="8">
        <v>40</v>
      </c>
      <c r="C89" s="8">
        <v>8</v>
      </c>
      <c r="D89" s="8">
        <v>8</v>
      </c>
      <c r="E89" s="8">
        <v>16</v>
      </c>
      <c r="F89" s="8">
        <v>8</v>
      </c>
    </row>
    <row r="90" spans="2:6" x14ac:dyDescent="0.25">
      <c r="B90" s="8">
        <v>42</v>
      </c>
      <c r="C90" s="8">
        <v>15</v>
      </c>
      <c r="D90" s="8">
        <v>16</v>
      </c>
      <c r="E90" s="8">
        <v>6</v>
      </c>
      <c r="F90" s="8">
        <v>10</v>
      </c>
    </row>
    <row r="91" spans="2:6" x14ac:dyDescent="0.25">
      <c r="B91" s="8">
        <v>44</v>
      </c>
      <c r="C91" s="8">
        <v>15</v>
      </c>
      <c r="D91" s="8">
        <v>8</v>
      </c>
      <c r="E91" s="8">
        <v>8</v>
      </c>
      <c r="F91" s="8">
        <v>11</v>
      </c>
    </row>
    <row r="92" spans="2:6" x14ac:dyDescent="0.25">
      <c r="B92" s="8">
        <v>46</v>
      </c>
      <c r="C92" s="8">
        <v>12</v>
      </c>
      <c r="D92" s="8">
        <v>13</v>
      </c>
      <c r="E92" s="8">
        <v>14</v>
      </c>
      <c r="F92" s="8">
        <v>13</v>
      </c>
    </row>
    <row r="93" spans="2:6" x14ac:dyDescent="0.25">
      <c r="B93" s="8">
        <v>48</v>
      </c>
      <c r="C93" s="8">
        <v>8</v>
      </c>
      <c r="D93" s="8">
        <v>7</v>
      </c>
      <c r="E93" s="8">
        <v>5</v>
      </c>
      <c r="F93" s="8">
        <v>13</v>
      </c>
    </row>
    <row r="94" spans="2:6" x14ac:dyDescent="0.25">
      <c r="B94" s="8">
        <v>50</v>
      </c>
      <c r="C94" s="8">
        <v>5</v>
      </c>
      <c r="D94" s="8">
        <v>4</v>
      </c>
      <c r="E94" s="8">
        <v>7</v>
      </c>
      <c r="F94" s="8">
        <v>7</v>
      </c>
    </row>
    <row r="95" spans="2:6" x14ac:dyDescent="0.25">
      <c r="B95" s="8">
        <v>52</v>
      </c>
      <c r="C95" s="8">
        <v>3</v>
      </c>
      <c r="D95" s="8">
        <v>3</v>
      </c>
      <c r="E95" s="8">
        <v>6</v>
      </c>
      <c r="F95" s="8">
        <v>8</v>
      </c>
    </row>
    <row r="96" spans="2:6" x14ac:dyDescent="0.25">
      <c r="B96" s="8">
        <v>54</v>
      </c>
      <c r="C96" s="8">
        <v>2</v>
      </c>
      <c r="D96" s="8">
        <v>3</v>
      </c>
      <c r="E96" s="8">
        <v>7</v>
      </c>
      <c r="F96" s="8">
        <v>6</v>
      </c>
    </row>
    <row r="97" spans="2:12" x14ac:dyDescent="0.25">
      <c r="B97" s="8">
        <v>56</v>
      </c>
      <c r="C97" s="120">
        <v>0</v>
      </c>
      <c r="D97" s="120">
        <v>0</v>
      </c>
      <c r="E97" s="8">
        <v>6</v>
      </c>
      <c r="F97" s="8">
        <v>6</v>
      </c>
    </row>
    <row r="98" spans="2:12" x14ac:dyDescent="0.25">
      <c r="B98" s="8">
        <v>58</v>
      </c>
      <c r="C98" s="120">
        <v>0</v>
      </c>
      <c r="D98" s="120">
        <v>0</v>
      </c>
      <c r="E98" s="8">
        <v>5</v>
      </c>
      <c r="F98" s="8">
        <v>3</v>
      </c>
    </row>
    <row r="99" spans="2:12" x14ac:dyDescent="0.25">
      <c r="B99" s="8">
        <v>60</v>
      </c>
      <c r="C99" s="120">
        <v>0</v>
      </c>
      <c r="D99" s="120">
        <v>0</v>
      </c>
      <c r="E99" s="8">
        <v>4</v>
      </c>
      <c r="F99" s="8">
        <v>3</v>
      </c>
    </row>
    <row r="100" spans="2:12" x14ac:dyDescent="0.25">
      <c r="B100" s="8">
        <v>61</v>
      </c>
      <c r="C100" s="120">
        <v>0</v>
      </c>
      <c r="D100" s="120">
        <v>0</v>
      </c>
      <c r="E100" s="8">
        <v>3</v>
      </c>
      <c r="F100" s="120">
        <v>0</v>
      </c>
    </row>
    <row r="101" spans="2:12" x14ac:dyDescent="0.25">
      <c r="C101" s="2">
        <f>SUM(C72:C100)</f>
        <v>180</v>
      </c>
      <c r="D101" s="2">
        <f t="shared" ref="D101:F101" si="2">SUM(D72:D100)</f>
        <v>180</v>
      </c>
      <c r="E101" s="2">
        <f t="shared" si="2"/>
        <v>180</v>
      </c>
      <c r="F101" s="2">
        <f t="shared" si="2"/>
        <v>180</v>
      </c>
    </row>
    <row r="103" spans="2:12" x14ac:dyDescent="0.25">
      <c r="B103" s="1"/>
      <c r="C103" s="1"/>
      <c r="D103" s="1"/>
      <c r="E103" s="1"/>
      <c r="F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I104" s="1"/>
    </row>
    <row r="105" spans="2:12" x14ac:dyDescent="0.25">
      <c r="B105" s="1"/>
      <c r="C105" s="1"/>
      <c r="D105" s="1"/>
      <c r="E105" s="1"/>
      <c r="F105" s="1"/>
      <c r="G105" s="1"/>
      <c r="I105" s="1"/>
    </row>
    <row r="106" spans="2:12" x14ac:dyDescent="0.25">
      <c r="B106" s="1"/>
      <c r="C106" s="1"/>
      <c r="D106" s="1"/>
      <c r="E106" s="1"/>
      <c r="F106" s="1"/>
      <c r="G106" s="1"/>
      <c r="I106" s="1"/>
    </row>
    <row r="107" spans="2:12" x14ac:dyDescent="0.25">
      <c r="B107" s="1"/>
      <c r="C107" s="1"/>
      <c r="D107" s="1"/>
      <c r="E107" s="1"/>
      <c r="F107" s="1"/>
      <c r="G107" s="1"/>
      <c r="I107" s="104"/>
    </row>
    <row r="108" spans="2:12" x14ac:dyDescent="0.25">
      <c r="B108" s="1"/>
      <c r="C108" s="1"/>
      <c r="D108" s="1"/>
      <c r="E108" s="1"/>
      <c r="F108" s="1"/>
      <c r="G108" s="1"/>
      <c r="I108" s="104"/>
    </row>
    <row r="109" spans="2:12" x14ac:dyDescent="0.25">
      <c r="B109" s="1"/>
      <c r="C109" s="1"/>
      <c r="D109" s="1"/>
      <c r="E109" s="1"/>
      <c r="F109" s="1"/>
      <c r="G109" s="1"/>
      <c r="I109" s="104"/>
    </row>
    <row r="110" spans="2:12" x14ac:dyDescent="0.25">
      <c r="B110" s="1"/>
      <c r="C110" s="1"/>
      <c r="D110" s="1"/>
      <c r="E110" s="1"/>
      <c r="F110" s="1"/>
      <c r="G110" s="1"/>
      <c r="I110" s="104"/>
    </row>
    <row r="111" spans="2:12" x14ac:dyDescent="0.25">
      <c r="B111" s="1"/>
      <c r="C111" s="1"/>
      <c r="D111" s="1"/>
      <c r="E111" s="1"/>
      <c r="F111" s="1"/>
      <c r="G111" s="1"/>
      <c r="I111" s="104"/>
    </row>
    <row r="112" spans="2:12" x14ac:dyDescent="0.25">
      <c r="B112" s="1"/>
      <c r="C112" s="1"/>
      <c r="D112" s="1"/>
      <c r="E112" s="1"/>
      <c r="F112" s="1"/>
      <c r="G112" s="1"/>
      <c r="I112" s="104"/>
    </row>
    <row r="113" spans="2:12" x14ac:dyDescent="0.25">
      <c r="B113" s="1"/>
      <c r="C113" s="1"/>
      <c r="D113" s="1"/>
      <c r="E113" s="1"/>
      <c r="F113" s="1"/>
      <c r="G113" s="1"/>
      <c r="I113" s="104"/>
    </row>
    <row r="114" spans="2:12" x14ac:dyDescent="0.25">
      <c r="B114" s="1"/>
      <c r="C114" s="1"/>
      <c r="D114" s="1"/>
      <c r="E114" s="1"/>
      <c r="F114" s="1"/>
      <c r="G114" s="1"/>
      <c r="I114" s="104"/>
    </row>
    <row r="115" spans="2:12" x14ac:dyDescent="0.25">
      <c r="B115" s="1"/>
      <c r="C115" s="1"/>
      <c r="D115" s="1"/>
      <c r="E115" s="1"/>
      <c r="F115" s="1"/>
      <c r="G115" s="1"/>
      <c r="I115" s="104"/>
      <c r="J115" s="104"/>
      <c r="K115" s="104"/>
      <c r="L115" s="104"/>
    </row>
    <row r="116" spans="2:12" x14ac:dyDescent="0.25">
      <c r="B116" s="1"/>
      <c r="C116" s="1"/>
      <c r="D116" s="1"/>
      <c r="E116" s="1"/>
      <c r="F116" s="1"/>
      <c r="G116" s="1"/>
      <c r="I116" s="104"/>
      <c r="J116" s="104"/>
      <c r="K116" s="104"/>
      <c r="L116" s="104"/>
    </row>
    <row r="117" spans="2:12" x14ac:dyDescent="0.25">
      <c r="B117" s="1"/>
      <c r="C117" s="1"/>
      <c r="D117" s="1"/>
      <c r="E117" s="1"/>
      <c r="F117" s="1"/>
      <c r="G117" s="1"/>
      <c r="J117" s="1"/>
      <c r="K117" s="1"/>
      <c r="L117" s="1"/>
    </row>
    <row r="118" spans="2:12" x14ac:dyDescent="0.25">
      <c r="B118" s="1"/>
      <c r="C118" s="1"/>
      <c r="D118" s="1"/>
      <c r="E118" s="1"/>
      <c r="F118" s="1"/>
      <c r="G118" s="1"/>
    </row>
    <row r="119" spans="2:12" x14ac:dyDescent="0.25">
      <c r="B119" s="1"/>
      <c r="C119" s="1"/>
      <c r="D119" s="1"/>
      <c r="E119" s="1"/>
      <c r="F119" s="1"/>
      <c r="G119" s="1"/>
    </row>
    <row r="120" spans="2:12" x14ac:dyDescent="0.25">
      <c r="B120" s="1"/>
      <c r="C120" s="1"/>
      <c r="D120" s="1"/>
      <c r="E120" s="1"/>
      <c r="F120" s="1"/>
      <c r="G120" s="1"/>
    </row>
    <row r="121" spans="2:12" x14ac:dyDescent="0.25">
      <c r="D121" s="1"/>
      <c r="E121" s="1"/>
      <c r="F121" s="1"/>
      <c r="G121" s="1"/>
    </row>
    <row r="122" spans="2:12" x14ac:dyDescent="0.25">
      <c r="C122" s="1"/>
      <c r="D122" s="1"/>
      <c r="E122" s="1"/>
      <c r="F122" s="1"/>
      <c r="G122" s="1"/>
    </row>
    <row r="123" spans="2:12" x14ac:dyDescent="0.25">
      <c r="D123" s="1"/>
      <c r="E123" s="1"/>
      <c r="F123" s="1"/>
      <c r="G123" s="1"/>
    </row>
    <row r="124" spans="2:12" x14ac:dyDescent="0.25">
      <c r="C124" s="1"/>
      <c r="D124" s="1"/>
      <c r="E124" s="1"/>
      <c r="F124" s="1"/>
      <c r="G124" s="1"/>
    </row>
    <row r="125" spans="2:12" x14ac:dyDescent="0.25">
      <c r="D125" s="1"/>
      <c r="E125" s="1"/>
      <c r="F125" s="1"/>
      <c r="G125" s="1"/>
    </row>
    <row r="126" spans="2:12" x14ac:dyDescent="0.25">
      <c r="D126" s="1"/>
      <c r="E126" s="1"/>
      <c r="F126" s="1"/>
      <c r="G126" s="1"/>
    </row>
    <row r="127" spans="2:12" x14ac:dyDescent="0.25">
      <c r="D127" s="1"/>
      <c r="E127" s="1"/>
      <c r="F127" s="1"/>
      <c r="G127" s="1"/>
    </row>
    <row r="128" spans="2:12" x14ac:dyDescent="0.25">
      <c r="D128" s="1"/>
      <c r="E128" s="1"/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</row>
  </sheetData>
  <mergeCells count="3">
    <mergeCell ref="B1:F1"/>
    <mergeCell ref="B35:F35"/>
    <mergeCell ref="B69:F69"/>
  </mergeCells>
  <phoneticPr fontId="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2B1E-0B37-4037-8F29-E114B09FCC94}">
  <dimension ref="A1:AX40"/>
  <sheetViews>
    <sheetView tabSelected="1" zoomScale="55" zoomScaleNormal="55" workbookViewId="0">
      <selection activeCell="M10" sqref="M10"/>
    </sheetView>
  </sheetViews>
  <sheetFormatPr defaultRowHeight="13.8" x14ac:dyDescent="0.25"/>
  <cols>
    <col min="1" max="11" width="8.88671875" style="171"/>
    <col min="12" max="12" width="10" style="171" bestFit="1" customWidth="1"/>
    <col min="13" max="24" width="8.88671875" style="171"/>
    <col min="25" max="25" width="8.88671875" style="171" customWidth="1"/>
    <col min="26" max="16384" width="8.88671875" style="171"/>
  </cols>
  <sheetData>
    <row r="1" spans="1:50" x14ac:dyDescent="0.25">
      <c r="A1" s="167" t="s">
        <v>179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</row>
    <row r="2" spans="1:50" ht="14.4" x14ac:dyDescent="0.3">
      <c r="A2" s="172" t="s">
        <v>180</v>
      </c>
      <c r="B2" s="434" t="s">
        <v>128</v>
      </c>
      <c r="C2" s="434"/>
      <c r="D2" s="434" t="s">
        <v>129</v>
      </c>
      <c r="E2" s="434"/>
      <c r="F2" s="434" t="s">
        <v>130</v>
      </c>
      <c r="G2" s="434"/>
      <c r="H2" s="434" t="s">
        <v>131</v>
      </c>
      <c r="I2" s="434"/>
      <c r="J2" s="434" t="s">
        <v>158</v>
      </c>
      <c r="K2" s="434"/>
      <c r="L2" s="434" t="s">
        <v>159</v>
      </c>
      <c r="M2" s="434"/>
      <c r="N2" s="434" t="s">
        <v>136</v>
      </c>
      <c r="O2" s="434"/>
      <c r="P2" s="434" t="s">
        <v>141</v>
      </c>
      <c r="Q2" s="434"/>
      <c r="R2" s="434" t="s">
        <v>186</v>
      </c>
      <c r="S2" s="434"/>
      <c r="U2" s="187" t="s">
        <v>132</v>
      </c>
      <c r="V2" s="188"/>
      <c r="W2" s="187" t="s">
        <v>133</v>
      </c>
      <c r="X2" s="188"/>
      <c r="Y2" s="187" t="s">
        <v>134</v>
      </c>
      <c r="Z2" s="188"/>
      <c r="AA2" s="187" t="s">
        <v>135</v>
      </c>
      <c r="AB2" s="188"/>
      <c r="AC2" s="189" t="s">
        <v>160</v>
      </c>
      <c r="AD2" s="190"/>
      <c r="AE2" s="187" t="s">
        <v>141</v>
      </c>
      <c r="AF2" s="188"/>
      <c r="AH2" s="189" t="s">
        <v>161</v>
      </c>
      <c r="AI2" s="190"/>
      <c r="AJ2" s="189" t="s">
        <v>162</v>
      </c>
      <c r="AK2" s="190"/>
      <c r="AL2" s="191" t="s">
        <v>163</v>
      </c>
      <c r="AM2" s="192"/>
      <c r="AN2" s="189" t="s">
        <v>164</v>
      </c>
      <c r="AO2" s="190"/>
      <c r="AP2" s="187" t="s">
        <v>138</v>
      </c>
      <c r="AQ2" s="188"/>
      <c r="AR2" s="187" t="s">
        <v>139</v>
      </c>
      <c r="AS2" s="188"/>
      <c r="AT2" s="187" t="s">
        <v>140</v>
      </c>
      <c r="AU2" s="188"/>
      <c r="AV2" s="187" t="s">
        <v>141</v>
      </c>
      <c r="AW2" s="188"/>
    </row>
    <row r="3" spans="1:50" x14ac:dyDescent="0.25">
      <c r="A3" s="49" t="s">
        <v>142</v>
      </c>
      <c r="B3" s="49">
        <v>23.93</v>
      </c>
      <c r="C3" s="167">
        <v>23.83</v>
      </c>
      <c r="D3" s="167">
        <v>21.62</v>
      </c>
      <c r="E3" s="167">
        <v>21.23</v>
      </c>
      <c r="F3" s="167">
        <v>17.989999999999998</v>
      </c>
      <c r="G3" s="167">
        <v>18.86</v>
      </c>
      <c r="H3" s="167">
        <v>25.31</v>
      </c>
      <c r="I3" s="167">
        <v>24.44</v>
      </c>
      <c r="J3" s="167">
        <v>20.05</v>
      </c>
      <c r="K3" s="167">
        <v>21.19</v>
      </c>
      <c r="L3" s="167">
        <v>21.36</v>
      </c>
      <c r="M3" s="167">
        <v>21.68</v>
      </c>
      <c r="N3" s="167">
        <v>23.72</v>
      </c>
      <c r="O3" s="167">
        <v>24.33</v>
      </c>
      <c r="P3" s="167">
        <v>16.73</v>
      </c>
      <c r="Q3" s="167">
        <v>16.690000000000001</v>
      </c>
      <c r="R3" s="167">
        <v>20.16</v>
      </c>
      <c r="S3" s="167">
        <v>20.83</v>
      </c>
      <c r="U3" s="173">
        <v>23.16</v>
      </c>
      <c r="V3" s="167">
        <v>23.26</v>
      </c>
      <c r="W3" s="167">
        <v>21.05</v>
      </c>
      <c r="X3" s="167">
        <v>21.71</v>
      </c>
      <c r="Y3" s="167">
        <v>23.85</v>
      </c>
      <c r="Z3" s="167">
        <v>23.77</v>
      </c>
      <c r="AA3" s="167">
        <v>28.1</v>
      </c>
      <c r="AB3" s="167">
        <v>28.85</v>
      </c>
      <c r="AC3" s="169">
        <v>27.93</v>
      </c>
      <c r="AD3" s="169">
        <v>27.36</v>
      </c>
      <c r="AE3" s="169">
        <v>17.100000000000001</v>
      </c>
      <c r="AF3" s="169">
        <v>16.899999999999999</v>
      </c>
      <c r="AH3" s="170">
        <v>21.39</v>
      </c>
      <c r="AI3" s="170">
        <v>20.98</v>
      </c>
      <c r="AJ3" s="170">
        <v>21.73</v>
      </c>
      <c r="AK3" s="170">
        <v>21.67</v>
      </c>
      <c r="AL3" s="169">
        <v>24.55</v>
      </c>
      <c r="AM3" s="169">
        <v>25.03</v>
      </c>
      <c r="AN3" s="169">
        <v>25.73</v>
      </c>
      <c r="AO3" s="169">
        <v>26.32</v>
      </c>
      <c r="AP3" s="167">
        <v>25.61</v>
      </c>
      <c r="AQ3" s="167">
        <v>25.546393348524386</v>
      </c>
      <c r="AR3" s="167">
        <v>22.36</v>
      </c>
      <c r="AS3" s="167">
        <v>21.93</v>
      </c>
      <c r="AT3" s="167">
        <v>21.49</v>
      </c>
      <c r="AU3" s="167">
        <v>21.6</v>
      </c>
      <c r="AV3" s="167">
        <v>16.72</v>
      </c>
      <c r="AW3" s="167">
        <v>16.579999999999998</v>
      </c>
    </row>
    <row r="4" spans="1:50" ht="14.4" x14ac:dyDescent="0.25">
      <c r="A4" s="49" t="s">
        <v>181</v>
      </c>
      <c r="B4" s="49">
        <v>21.36</v>
      </c>
      <c r="C4" s="167">
        <v>23.572628934351471</v>
      </c>
      <c r="D4" s="167">
        <v>19.64</v>
      </c>
      <c r="E4" s="167">
        <v>20.938573754273499</v>
      </c>
      <c r="F4" s="167">
        <v>18.260000000000002</v>
      </c>
      <c r="G4" s="173">
        <v>18.984499569695117</v>
      </c>
      <c r="H4" s="167">
        <v>24.87</v>
      </c>
      <c r="I4" s="167">
        <v>23.465935735211531</v>
      </c>
      <c r="J4" s="167">
        <v>19.920000000000002</v>
      </c>
      <c r="K4" s="167">
        <v>19.89</v>
      </c>
      <c r="L4" s="173">
        <v>22.95</v>
      </c>
      <c r="M4" s="173">
        <v>23.05</v>
      </c>
      <c r="N4" s="173">
        <v>25.11</v>
      </c>
      <c r="O4" s="173">
        <v>24.469146345659517</v>
      </c>
      <c r="P4" s="173">
        <v>17.02</v>
      </c>
      <c r="Q4" s="173">
        <v>16.559999999999999</v>
      </c>
      <c r="R4" s="167">
        <v>20.329999999999998</v>
      </c>
      <c r="S4" s="167">
        <v>19.8889686876113</v>
      </c>
      <c r="U4" s="173">
        <v>22.54</v>
      </c>
      <c r="V4" s="173">
        <v>22.937040592723896</v>
      </c>
      <c r="W4" s="167">
        <v>19.11</v>
      </c>
      <c r="X4" s="167">
        <v>20</v>
      </c>
      <c r="Y4" s="173">
        <v>23.65</v>
      </c>
      <c r="Z4" s="173">
        <v>24.314402824145777</v>
      </c>
      <c r="AA4" s="167">
        <v>27.33</v>
      </c>
      <c r="AB4" s="167">
        <v>27.745875194647155</v>
      </c>
      <c r="AC4" s="169">
        <v>26.22</v>
      </c>
      <c r="AD4" s="169">
        <v>26.3</v>
      </c>
      <c r="AE4" s="169">
        <v>16.88</v>
      </c>
      <c r="AF4" s="169">
        <v>17.13</v>
      </c>
      <c r="AH4" s="170">
        <v>22.94</v>
      </c>
      <c r="AI4" s="170">
        <v>22.16</v>
      </c>
      <c r="AJ4" s="170">
        <v>23.89</v>
      </c>
      <c r="AK4" s="170">
        <v>23.46</v>
      </c>
      <c r="AL4" s="169">
        <v>23.24</v>
      </c>
      <c r="AM4" s="169">
        <v>23.91</v>
      </c>
      <c r="AN4" s="169">
        <v>24.46</v>
      </c>
      <c r="AO4" s="169">
        <v>25.16</v>
      </c>
      <c r="AP4" s="167">
        <v>25.22</v>
      </c>
      <c r="AQ4" s="167">
        <v>24.88</v>
      </c>
      <c r="AR4" s="167">
        <v>21.39</v>
      </c>
      <c r="AS4" s="167">
        <v>21.25</v>
      </c>
      <c r="AT4" s="167">
        <v>21.03</v>
      </c>
      <c r="AU4" s="167">
        <v>21.28</v>
      </c>
      <c r="AV4" s="167">
        <v>16.850000000000001</v>
      </c>
      <c r="AW4" s="167">
        <v>16.690000000000001</v>
      </c>
    </row>
    <row r="5" spans="1:50" x14ac:dyDescent="0.25">
      <c r="A5" s="200" t="s">
        <v>65</v>
      </c>
      <c r="B5" s="200">
        <v>21.11</v>
      </c>
      <c r="C5" s="201">
        <v>22.13</v>
      </c>
      <c r="D5" s="201">
        <v>19.25</v>
      </c>
      <c r="E5" s="201">
        <v>19.62</v>
      </c>
      <c r="F5" s="201">
        <v>19.71</v>
      </c>
      <c r="G5" s="202">
        <v>20.10606154957603</v>
      </c>
      <c r="H5" s="174">
        <v>23.16</v>
      </c>
      <c r="I5" s="201">
        <v>22.718122758808299</v>
      </c>
      <c r="J5" s="201">
        <v>19.21</v>
      </c>
      <c r="K5" s="201">
        <v>20.16</v>
      </c>
      <c r="L5" s="202">
        <v>23.46</v>
      </c>
      <c r="M5" s="202">
        <v>24.25</v>
      </c>
      <c r="N5" s="202">
        <v>24.98</v>
      </c>
      <c r="O5" s="202">
        <v>25.469146345659517</v>
      </c>
      <c r="P5" s="202">
        <v>16.88</v>
      </c>
      <c r="Q5" s="202">
        <v>16.25</v>
      </c>
      <c r="R5" s="201">
        <v>19.03</v>
      </c>
      <c r="S5" s="201">
        <v>19.440000000000001</v>
      </c>
      <c r="U5" s="202">
        <v>21.57</v>
      </c>
      <c r="V5" s="202">
        <v>21.28</v>
      </c>
      <c r="W5" s="202">
        <v>19.03</v>
      </c>
      <c r="X5" s="202">
        <v>19.244992952500134</v>
      </c>
      <c r="Y5" s="202">
        <v>26.14</v>
      </c>
      <c r="Z5" s="202">
        <v>25.742496476250068</v>
      </c>
      <c r="AA5" s="201">
        <v>26.19</v>
      </c>
      <c r="AB5" s="201">
        <v>26.6849929525001</v>
      </c>
      <c r="AC5" s="203">
        <v>25.74</v>
      </c>
      <c r="AD5" s="203">
        <v>25.4</v>
      </c>
      <c r="AE5" s="203">
        <v>16.850000000000001</v>
      </c>
      <c r="AF5" s="203">
        <v>17.11</v>
      </c>
      <c r="AH5" s="204">
        <v>23.56</v>
      </c>
      <c r="AI5" s="204">
        <v>23.1</v>
      </c>
      <c r="AJ5" s="204">
        <v>24.35</v>
      </c>
      <c r="AK5" s="204">
        <v>23.56</v>
      </c>
      <c r="AL5" s="203">
        <v>21.93</v>
      </c>
      <c r="AM5" s="203">
        <v>22.01</v>
      </c>
      <c r="AN5" s="203">
        <v>24.28</v>
      </c>
      <c r="AO5" s="203">
        <v>24.05</v>
      </c>
      <c r="AP5" s="201">
        <v>23.53</v>
      </c>
      <c r="AQ5" s="201">
        <v>23.813677227359499</v>
      </c>
      <c r="AR5" s="201">
        <v>20.77</v>
      </c>
      <c r="AS5" s="201">
        <v>20.329999999999998</v>
      </c>
      <c r="AT5" s="201">
        <v>20.260000000000002</v>
      </c>
      <c r="AU5" s="201">
        <v>20.350000000000001</v>
      </c>
      <c r="AV5" s="201">
        <v>16.440000000000001</v>
      </c>
      <c r="AW5" s="201">
        <v>16.71</v>
      </c>
    </row>
    <row r="6" spans="1:50" x14ac:dyDescent="0.25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3"/>
      <c r="AX6" s="227"/>
    </row>
    <row r="7" spans="1:50" ht="14.4" x14ac:dyDescent="0.3">
      <c r="A7" s="205" t="s">
        <v>182</v>
      </c>
      <c r="B7" s="434" t="s">
        <v>128</v>
      </c>
      <c r="C7" s="434"/>
      <c r="D7" s="434" t="s">
        <v>129</v>
      </c>
      <c r="E7" s="434"/>
      <c r="F7" s="434" t="s">
        <v>130</v>
      </c>
      <c r="G7" s="434"/>
      <c r="H7" s="434" t="s">
        <v>131</v>
      </c>
      <c r="I7" s="434"/>
      <c r="J7" s="434" t="s">
        <v>158</v>
      </c>
      <c r="K7" s="434"/>
      <c r="L7" s="434" t="s">
        <v>159</v>
      </c>
      <c r="M7" s="434"/>
      <c r="N7" s="434" t="s">
        <v>136</v>
      </c>
      <c r="O7" s="434"/>
      <c r="P7" s="434" t="s">
        <v>141</v>
      </c>
      <c r="Q7" s="434"/>
      <c r="R7" s="434" t="s">
        <v>137</v>
      </c>
      <c r="S7" s="434"/>
      <c r="U7" s="187" t="s">
        <v>132</v>
      </c>
      <c r="V7" s="188"/>
      <c r="W7" s="187" t="s">
        <v>133</v>
      </c>
      <c r="X7" s="188"/>
      <c r="Y7" s="187" t="s">
        <v>134</v>
      </c>
      <c r="Z7" s="188"/>
      <c r="AA7" s="187" t="s">
        <v>135</v>
      </c>
      <c r="AB7" s="188"/>
      <c r="AC7" s="206"/>
      <c r="AD7" s="206"/>
      <c r="AE7" s="187" t="s">
        <v>141</v>
      </c>
      <c r="AF7" s="188"/>
      <c r="AH7" s="189" t="s">
        <v>161</v>
      </c>
      <c r="AI7" s="190"/>
      <c r="AJ7" s="189" t="s">
        <v>162</v>
      </c>
      <c r="AK7" s="190"/>
      <c r="AL7" s="191" t="s">
        <v>163</v>
      </c>
      <c r="AM7" s="192"/>
      <c r="AN7" s="189" t="s">
        <v>164</v>
      </c>
      <c r="AO7" s="190"/>
      <c r="AP7" s="187" t="s">
        <v>138</v>
      </c>
      <c r="AQ7" s="188"/>
      <c r="AR7" s="187" t="s">
        <v>139</v>
      </c>
      <c r="AS7" s="188"/>
      <c r="AT7" s="187" t="s">
        <v>140</v>
      </c>
      <c r="AU7" s="188"/>
      <c r="AV7" s="187" t="s">
        <v>141</v>
      </c>
      <c r="AW7" s="188"/>
    </row>
    <row r="8" spans="1:50" x14ac:dyDescent="0.25">
      <c r="A8" s="49" t="s">
        <v>142</v>
      </c>
      <c r="B8" s="49">
        <v>25.27</v>
      </c>
      <c r="C8" s="167">
        <v>24.33</v>
      </c>
      <c r="D8" s="167">
        <v>23.31</v>
      </c>
      <c r="E8" s="167">
        <v>22.65</v>
      </c>
      <c r="F8" s="167">
        <v>20.23</v>
      </c>
      <c r="G8" s="167">
        <v>19.32</v>
      </c>
      <c r="H8" s="167">
        <v>25.76</v>
      </c>
      <c r="I8" s="167">
        <v>24.97</v>
      </c>
      <c r="J8" s="167">
        <v>22.59</v>
      </c>
      <c r="K8" s="167">
        <v>23.87</v>
      </c>
      <c r="L8" s="167">
        <v>21.77</v>
      </c>
      <c r="M8" s="167">
        <v>22.29</v>
      </c>
      <c r="N8" s="167">
        <v>26.15</v>
      </c>
      <c r="O8" s="167">
        <v>25.73</v>
      </c>
      <c r="P8" s="167">
        <v>16.91</v>
      </c>
      <c r="Q8" s="167">
        <v>16.97</v>
      </c>
      <c r="R8" s="167">
        <v>21.19</v>
      </c>
      <c r="S8" s="167">
        <v>21.34</v>
      </c>
      <c r="U8" s="167">
        <v>24.74</v>
      </c>
      <c r="V8" s="167">
        <v>24.34</v>
      </c>
      <c r="W8" s="167">
        <v>19.95</v>
      </c>
      <c r="X8" s="167">
        <v>20.37</v>
      </c>
      <c r="Y8" s="167">
        <v>23.97</v>
      </c>
      <c r="Z8" s="167">
        <v>24.32</v>
      </c>
      <c r="AA8" s="167">
        <v>27.03</v>
      </c>
      <c r="AB8" s="167">
        <v>26.63</v>
      </c>
      <c r="AC8" s="169">
        <v>28.05</v>
      </c>
      <c r="AD8" s="169">
        <v>27.91</v>
      </c>
      <c r="AE8" s="169">
        <v>16.93</v>
      </c>
      <c r="AF8" s="169">
        <v>17.02</v>
      </c>
      <c r="AH8" s="170">
        <v>22.53</v>
      </c>
      <c r="AI8" s="170">
        <v>21.44</v>
      </c>
      <c r="AJ8" s="170">
        <v>23.26</v>
      </c>
      <c r="AK8" s="170">
        <v>22.61</v>
      </c>
      <c r="AL8" s="169">
        <v>25.39</v>
      </c>
      <c r="AM8" s="169">
        <v>26.17</v>
      </c>
      <c r="AN8" s="170">
        <v>26.06</v>
      </c>
      <c r="AO8" s="170">
        <v>26.78</v>
      </c>
      <c r="AP8" s="167">
        <v>24.79</v>
      </c>
      <c r="AQ8" s="167">
        <v>24.25</v>
      </c>
      <c r="AR8" s="173">
        <v>23.02</v>
      </c>
      <c r="AS8" s="167">
        <v>23.94</v>
      </c>
      <c r="AT8" s="167">
        <v>23.57</v>
      </c>
      <c r="AU8" s="167">
        <v>23.19</v>
      </c>
      <c r="AV8" s="167">
        <v>16.510000000000002</v>
      </c>
      <c r="AW8" s="167">
        <v>16.690000000000001</v>
      </c>
    </row>
    <row r="9" spans="1:50" ht="14.4" x14ac:dyDescent="0.25">
      <c r="A9" s="49" t="s">
        <v>181</v>
      </c>
      <c r="B9" s="49">
        <v>22.16</v>
      </c>
      <c r="C9" s="167">
        <v>23.944915117051217</v>
      </c>
      <c r="D9" s="167">
        <v>21.75</v>
      </c>
      <c r="E9" s="167">
        <v>22.107731784500487</v>
      </c>
      <c r="F9" s="167">
        <v>19.84</v>
      </c>
      <c r="G9" s="173">
        <v>19.20836613883035</v>
      </c>
      <c r="H9" s="167">
        <v>24.91</v>
      </c>
      <c r="I9" s="167">
        <v>24.214031630894699</v>
      </c>
      <c r="J9" s="173">
        <v>22.16</v>
      </c>
      <c r="K9" s="173">
        <v>25.04</v>
      </c>
      <c r="L9" s="173">
        <v>23.96</v>
      </c>
      <c r="M9" s="173">
        <v>23.78</v>
      </c>
      <c r="N9" s="173">
        <v>26.13</v>
      </c>
      <c r="O9" s="173">
        <v>25.6183661388303</v>
      </c>
      <c r="P9" s="173">
        <v>16.88</v>
      </c>
      <c r="Q9" s="173">
        <v>16.95</v>
      </c>
      <c r="R9" s="167">
        <v>20.329999999999998</v>
      </c>
      <c r="S9" s="167">
        <v>19.25262893435147</v>
      </c>
      <c r="U9" s="173">
        <v>22.95</v>
      </c>
      <c r="V9" s="173">
        <v>23.535037499278801</v>
      </c>
      <c r="W9" s="173">
        <v>21.06</v>
      </c>
      <c r="X9" s="173">
        <v>20.196965594166208</v>
      </c>
      <c r="Y9" s="173">
        <v>25.09</v>
      </c>
      <c r="Z9" s="173">
        <v>24.439146345659516</v>
      </c>
      <c r="AA9" s="167">
        <v>26.49</v>
      </c>
      <c r="AB9" s="167">
        <v>26.043677227359499</v>
      </c>
      <c r="AC9" s="169">
        <v>27.26</v>
      </c>
      <c r="AD9" s="169">
        <v>26.33</v>
      </c>
      <c r="AE9" s="169">
        <v>17.059999999999999</v>
      </c>
      <c r="AF9" s="169">
        <v>16.79</v>
      </c>
      <c r="AH9" s="170">
        <v>23.76</v>
      </c>
      <c r="AI9" s="170">
        <v>23.09</v>
      </c>
      <c r="AJ9" s="170">
        <v>24.57</v>
      </c>
      <c r="AK9" s="170">
        <v>23.79</v>
      </c>
      <c r="AL9" s="169">
        <v>24.44</v>
      </c>
      <c r="AM9" s="169">
        <v>24.08</v>
      </c>
      <c r="AN9" s="170">
        <v>25.41</v>
      </c>
      <c r="AO9" s="170">
        <v>25.07</v>
      </c>
      <c r="AP9" s="167">
        <v>24.31</v>
      </c>
      <c r="AQ9" s="167">
        <v>23.803947099759789</v>
      </c>
      <c r="AR9" s="173">
        <v>22.27</v>
      </c>
      <c r="AS9" s="173">
        <v>22.651488376746272</v>
      </c>
      <c r="AT9" s="167">
        <v>23.13</v>
      </c>
      <c r="AU9" s="167">
        <v>22.51896868761126</v>
      </c>
      <c r="AV9" s="167">
        <v>16.37</v>
      </c>
      <c r="AW9" s="167">
        <v>16.78</v>
      </c>
    </row>
    <row r="10" spans="1:50" x14ac:dyDescent="0.25">
      <c r="A10" s="49" t="s">
        <v>65</v>
      </c>
      <c r="B10" s="49">
        <v>20.63</v>
      </c>
      <c r="C10" s="167">
        <v>21.25</v>
      </c>
      <c r="D10" s="169">
        <v>20.329999999999998</v>
      </c>
      <c r="E10" s="167">
        <v>21.09</v>
      </c>
      <c r="F10" s="167">
        <v>18.79</v>
      </c>
      <c r="G10" s="173">
        <v>19.911213140412883</v>
      </c>
      <c r="H10" s="167">
        <v>23.18</v>
      </c>
      <c r="I10" s="167">
        <v>23.43</v>
      </c>
      <c r="J10" s="173">
        <v>20.34</v>
      </c>
      <c r="K10" s="173">
        <v>20.28</v>
      </c>
      <c r="L10" s="173">
        <v>25.04</v>
      </c>
      <c r="M10" s="173">
        <v>24.88</v>
      </c>
      <c r="N10" s="173">
        <v>26.88</v>
      </c>
      <c r="O10" s="173">
        <v>26.574499569695114</v>
      </c>
      <c r="P10" s="173">
        <v>16.93</v>
      </c>
      <c r="Q10" s="173">
        <v>17.100000000000001</v>
      </c>
      <c r="R10" s="167">
        <v>18.89</v>
      </c>
      <c r="S10" s="167">
        <v>19.14</v>
      </c>
      <c r="U10" s="173">
        <v>22.03</v>
      </c>
      <c r="V10" s="173">
        <v>21.49</v>
      </c>
      <c r="W10" s="173">
        <v>21.25</v>
      </c>
      <c r="X10" s="173">
        <v>20.724915117051218</v>
      </c>
      <c r="Y10" s="173">
        <v>26.33</v>
      </c>
      <c r="Z10" s="173">
        <v>25.471928094887399</v>
      </c>
      <c r="AA10" s="167">
        <v>25.31</v>
      </c>
      <c r="AB10" s="167">
        <v>25.12</v>
      </c>
      <c r="AC10" s="169">
        <v>26.21</v>
      </c>
      <c r="AD10" s="169">
        <v>25.46</v>
      </c>
      <c r="AE10" s="169">
        <v>16.93</v>
      </c>
      <c r="AF10" s="169">
        <v>17.13</v>
      </c>
      <c r="AH10" s="170">
        <v>24.05</v>
      </c>
      <c r="AI10" s="170">
        <v>23.68</v>
      </c>
      <c r="AJ10" s="170">
        <v>24.88</v>
      </c>
      <c r="AK10" s="170">
        <v>24.18</v>
      </c>
      <c r="AL10" s="169">
        <v>22.24</v>
      </c>
      <c r="AM10" s="169">
        <v>22.31</v>
      </c>
      <c r="AN10" s="170">
        <v>24.35</v>
      </c>
      <c r="AO10" s="170">
        <v>23.56</v>
      </c>
      <c r="AP10" s="167">
        <v>22.52</v>
      </c>
      <c r="AQ10" s="167">
        <v>22.023416471633599</v>
      </c>
      <c r="AR10" s="167">
        <v>21.72</v>
      </c>
      <c r="AS10" s="173">
        <v>21.821399152506601</v>
      </c>
      <c r="AT10" s="167">
        <v>21.65</v>
      </c>
      <c r="AU10" s="167">
        <v>21.24</v>
      </c>
      <c r="AV10" s="167">
        <v>16.809999999999999</v>
      </c>
      <c r="AW10" s="167">
        <v>16.62</v>
      </c>
    </row>
    <row r="11" spans="1:50" x14ac:dyDescent="0.25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H11" s="176"/>
      <c r="AI11" s="176"/>
      <c r="AJ11" s="176"/>
      <c r="AK11" s="176"/>
      <c r="AL11" s="176"/>
      <c r="AM11" s="176"/>
      <c r="AN11" s="176"/>
      <c r="AO11" s="176"/>
      <c r="AP11" s="176"/>
      <c r="AS11" s="176"/>
      <c r="AV11" s="176"/>
      <c r="AW11" s="176"/>
    </row>
    <row r="12" spans="1:50" x14ac:dyDescent="0.25">
      <c r="A12" s="175"/>
      <c r="B12" s="175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H12" s="176"/>
      <c r="AI12" s="176"/>
      <c r="AJ12" s="176"/>
      <c r="AK12" s="176"/>
      <c r="AL12" s="176"/>
      <c r="AM12" s="176"/>
      <c r="AN12" s="176"/>
      <c r="AO12" s="176"/>
      <c r="AP12" s="176"/>
      <c r="AS12" s="176"/>
      <c r="AV12" s="176"/>
      <c r="AW12" s="176"/>
    </row>
    <row r="13" spans="1:50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H13" s="176"/>
      <c r="AI13" s="176"/>
      <c r="AJ13" s="176"/>
      <c r="AK13" s="176"/>
      <c r="AL13" s="176"/>
      <c r="AM13" s="176"/>
      <c r="AN13" s="176"/>
      <c r="AO13" s="176"/>
      <c r="AP13" s="176"/>
      <c r="AR13" s="176"/>
      <c r="AS13" s="176"/>
      <c r="AV13" s="176"/>
      <c r="AW13" s="176"/>
    </row>
    <row r="14" spans="1:50" x14ac:dyDescent="0.25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</row>
    <row r="15" spans="1:50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</row>
    <row r="16" spans="1:50" x14ac:dyDescent="0.25">
      <c r="A16" s="313" t="s">
        <v>183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</row>
    <row r="17" spans="1:49" ht="14.4" x14ac:dyDescent="0.3">
      <c r="A17" s="193" t="s">
        <v>180</v>
      </c>
      <c r="B17" s="435" t="s">
        <v>128</v>
      </c>
      <c r="C17" s="435"/>
      <c r="D17" s="435" t="s">
        <v>129</v>
      </c>
      <c r="E17" s="435"/>
      <c r="F17" s="435" t="s">
        <v>130</v>
      </c>
      <c r="G17" s="435"/>
      <c r="H17" s="435" t="s">
        <v>131</v>
      </c>
      <c r="I17" s="435"/>
      <c r="J17" s="435" t="s">
        <v>158</v>
      </c>
      <c r="K17" s="435"/>
      <c r="L17" s="435" t="s">
        <v>159</v>
      </c>
      <c r="M17" s="435"/>
      <c r="N17" s="435" t="s">
        <v>136</v>
      </c>
      <c r="O17" s="435"/>
      <c r="P17" s="435" t="s">
        <v>141</v>
      </c>
      <c r="Q17" s="435"/>
      <c r="R17" s="435" t="s">
        <v>137</v>
      </c>
      <c r="S17" s="435"/>
      <c r="U17" s="194" t="s">
        <v>132</v>
      </c>
      <c r="V17" s="195"/>
      <c r="W17" s="194" t="s">
        <v>133</v>
      </c>
      <c r="X17" s="195"/>
      <c r="Y17" s="194" t="s">
        <v>134</v>
      </c>
      <c r="Z17" s="195"/>
      <c r="AA17" s="194" t="s">
        <v>135</v>
      </c>
      <c r="AB17" s="195"/>
      <c r="AC17" s="196" t="s">
        <v>160</v>
      </c>
      <c r="AD17" s="197"/>
      <c r="AE17" s="194" t="s">
        <v>141</v>
      </c>
      <c r="AF17" s="195"/>
      <c r="AH17" s="196" t="s">
        <v>161</v>
      </c>
      <c r="AI17" s="197"/>
      <c r="AJ17" s="196" t="s">
        <v>162</v>
      </c>
      <c r="AK17" s="197"/>
      <c r="AL17" s="198" t="s">
        <v>163</v>
      </c>
      <c r="AM17" s="199"/>
      <c r="AN17" s="196" t="s">
        <v>164</v>
      </c>
      <c r="AO17" s="197"/>
      <c r="AP17" s="194" t="s">
        <v>138</v>
      </c>
      <c r="AQ17" s="195"/>
      <c r="AR17" s="194" t="s">
        <v>139</v>
      </c>
      <c r="AS17" s="195"/>
      <c r="AT17" s="194" t="s">
        <v>140</v>
      </c>
      <c r="AU17" s="195"/>
      <c r="AV17" s="194" t="s">
        <v>141</v>
      </c>
      <c r="AW17" s="195"/>
    </row>
    <row r="18" spans="1:49" x14ac:dyDescent="0.25">
      <c r="A18" s="69" t="s">
        <v>142</v>
      </c>
      <c r="B18" s="69">
        <v>25.16</v>
      </c>
      <c r="C18" s="69">
        <v>24.69</v>
      </c>
      <c r="D18" s="168">
        <v>23.89</v>
      </c>
      <c r="E18" s="168">
        <v>23.92</v>
      </c>
      <c r="F18" s="168">
        <v>19.100000000000001</v>
      </c>
      <c r="G18" s="168">
        <v>19.59</v>
      </c>
      <c r="H18" s="168">
        <v>25.31</v>
      </c>
      <c r="I18" s="168">
        <v>25.74</v>
      </c>
      <c r="J18" s="168">
        <v>21.52</v>
      </c>
      <c r="K18" s="168">
        <v>22.03</v>
      </c>
      <c r="L18" s="168">
        <v>22.25</v>
      </c>
      <c r="M18" s="168">
        <v>22.77</v>
      </c>
      <c r="N18" s="168">
        <v>23.95</v>
      </c>
      <c r="O18" s="168">
        <v>24.48</v>
      </c>
      <c r="P18" s="168">
        <v>17.2</v>
      </c>
      <c r="Q18" s="168">
        <v>17.32</v>
      </c>
      <c r="R18" s="168">
        <v>21.65</v>
      </c>
      <c r="S18" s="168">
        <v>21.41</v>
      </c>
      <c r="U18" s="168">
        <v>24.25</v>
      </c>
      <c r="V18" s="168">
        <v>25.37</v>
      </c>
      <c r="W18" s="168">
        <v>22.79</v>
      </c>
      <c r="X18" s="168">
        <v>22.44</v>
      </c>
      <c r="Y18" s="168">
        <v>22.61</v>
      </c>
      <c r="Z18" s="168">
        <v>23.45</v>
      </c>
      <c r="AA18" s="168">
        <v>28.09</v>
      </c>
      <c r="AB18" s="168">
        <v>27.74</v>
      </c>
      <c r="AC18" s="177">
        <v>27.01</v>
      </c>
      <c r="AD18" s="177">
        <v>27.72</v>
      </c>
      <c r="AE18" s="177">
        <v>16.329999999999998</v>
      </c>
      <c r="AF18" s="177">
        <v>16.45</v>
      </c>
      <c r="AH18" s="69">
        <v>22.49</v>
      </c>
      <c r="AI18" s="69">
        <v>22.23</v>
      </c>
      <c r="AJ18" s="69">
        <v>22.27</v>
      </c>
      <c r="AK18" s="69">
        <v>21.88</v>
      </c>
      <c r="AL18" s="168">
        <v>24.91</v>
      </c>
      <c r="AM18" s="168">
        <v>25.66</v>
      </c>
      <c r="AN18" s="168">
        <v>25.19</v>
      </c>
      <c r="AO18" s="168">
        <v>25.48</v>
      </c>
      <c r="AP18" s="168">
        <v>25.4</v>
      </c>
      <c r="AQ18" s="168">
        <v>25.63</v>
      </c>
      <c r="AR18" s="168">
        <v>24.14</v>
      </c>
      <c r="AS18" s="168">
        <v>23.89</v>
      </c>
      <c r="AT18" s="168">
        <v>23.06</v>
      </c>
      <c r="AU18" s="168">
        <v>22.88</v>
      </c>
      <c r="AV18" s="168">
        <v>17.489999999999998</v>
      </c>
      <c r="AW18" s="168">
        <v>17.510000000000002</v>
      </c>
    </row>
    <row r="19" spans="1:49" ht="14.4" x14ac:dyDescent="0.25">
      <c r="A19" s="69" t="s">
        <v>181</v>
      </c>
      <c r="B19" s="69">
        <v>24.34</v>
      </c>
      <c r="C19" s="69">
        <v>24.02</v>
      </c>
      <c r="D19" s="168">
        <v>22.26</v>
      </c>
      <c r="E19" s="168">
        <v>21.395824106814199</v>
      </c>
      <c r="F19" s="168">
        <v>19.46</v>
      </c>
      <c r="G19" s="178">
        <v>20.091430847803228</v>
      </c>
      <c r="H19" s="178">
        <v>24.54</v>
      </c>
      <c r="I19" s="168">
        <v>24.299146345659512</v>
      </c>
      <c r="J19" s="168">
        <v>20.67</v>
      </c>
      <c r="K19" s="168">
        <v>21.05</v>
      </c>
      <c r="L19" s="178">
        <v>23.11</v>
      </c>
      <c r="M19" s="178">
        <v>23.42</v>
      </c>
      <c r="N19" s="178">
        <v>24.86</v>
      </c>
      <c r="O19" s="178">
        <v>25.024499569695113</v>
      </c>
      <c r="P19" s="178">
        <v>17.190000000000001</v>
      </c>
      <c r="Q19" s="178">
        <v>17.07</v>
      </c>
      <c r="R19" s="178">
        <v>20.59</v>
      </c>
      <c r="S19" s="178">
        <v>20.828968687611301</v>
      </c>
      <c r="U19" s="168">
        <v>23.28</v>
      </c>
      <c r="V19" s="168">
        <v>22.645824106814199</v>
      </c>
      <c r="W19" s="168">
        <v>21.75</v>
      </c>
      <c r="X19" s="168">
        <v>21.636576266274801</v>
      </c>
      <c r="Y19" s="178">
        <v>24.86</v>
      </c>
      <c r="Z19" s="178">
        <v>24.453931188332408</v>
      </c>
      <c r="AA19" s="178">
        <v>26.58</v>
      </c>
      <c r="AB19" s="178">
        <v>27.0212131404129</v>
      </c>
      <c r="AC19" s="177">
        <v>26.35</v>
      </c>
      <c r="AD19" s="177">
        <v>27.06</v>
      </c>
      <c r="AE19" s="177">
        <v>16.71</v>
      </c>
      <c r="AF19" s="177">
        <v>16.52</v>
      </c>
      <c r="AH19" s="69">
        <v>23.25</v>
      </c>
      <c r="AI19" s="69">
        <v>23.33</v>
      </c>
      <c r="AJ19" s="69">
        <v>22.97</v>
      </c>
      <c r="AK19" s="69">
        <v>23.24</v>
      </c>
      <c r="AL19" s="178">
        <v>23.19</v>
      </c>
      <c r="AM19" s="178">
        <v>22.98</v>
      </c>
      <c r="AN19" s="168">
        <v>24.36</v>
      </c>
      <c r="AO19" s="168">
        <v>24.51</v>
      </c>
      <c r="AP19" s="168">
        <v>24.47</v>
      </c>
      <c r="AQ19" s="168">
        <v>24.655037499278848</v>
      </c>
      <c r="AR19" s="178">
        <v>21.75</v>
      </c>
      <c r="AS19" s="178">
        <v>22.019462070416267</v>
      </c>
      <c r="AT19" s="168">
        <v>22.22</v>
      </c>
      <c r="AU19" s="168">
        <v>22.385663340185268</v>
      </c>
      <c r="AV19" s="168">
        <v>17.73</v>
      </c>
      <c r="AW19" s="168">
        <v>17.690000000000001</v>
      </c>
    </row>
    <row r="20" spans="1:49" x14ac:dyDescent="0.25">
      <c r="A20" s="207" t="s">
        <v>65</v>
      </c>
      <c r="B20" s="207">
        <v>21.65</v>
      </c>
      <c r="C20" s="207">
        <v>22.21</v>
      </c>
      <c r="D20" s="208">
        <v>20.82</v>
      </c>
      <c r="E20" s="208">
        <v>20.753947099759799</v>
      </c>
      <c r="F20" s="208">
        <v>19.239999999999998</v>
      </c>
      <c r="G20" s="209">
        <v>19.862389203373574</v>
      </c>
      <c r="H20" s="209">
        <v>23.13</v>
      </c>
      <c r="I20" s="208">
        <v>23.199267338097101</v>
      </c>
      <c r="J20" s="208">
        <v>19.57</v>
      </c>
      <c r="K20" s="208">
        <v>19.68</v>
      </c>
      <c r="L20" s="209">
        <v>23.49</v>
      </c>
      <c r="M20" s="209">
        <v>24.71</v>
      </c>
      <c r="N20" s="209">
        <v>24.61</v>
      </c>
      <c r="O20" s="209">
        <v>24.551341684435481</v>
      </c>
      <c r="P20" s="209">
        <v>17.239999999999998</v>
      </c>
      <c r="Q20" s="209">
        <v>17.38</v>
      </c>
      <c r="R20" s="209">
        <v>20.13</v>
      </c>
      <c r="S20" s="209">
        <v>19.565875194647099</v>
      </c>
      <c r="U20" s="208">
        <v>21.67</v>
      </c>
      <c r="V20" s="208">
        <v>21.132645077942399</v>
      </c>
      <c r="W20" s="208">
        <v>19.239999999999998</v>
      </c>
      <c r="X20" s="208">
        <v>19.366393348524383</v>
      </c>
      <c r="Y20" s="209">
        <v>26.34</v>
      </c>
      <c r="Z20" s="209">
        <v>25.61</v>
      </c>
      <c r="AA20" s="209">
        <v>25.73</v>
      </c>
      <c r="AB20" s="209">
        <v>26.1013416844355</v>
      </c>
      <c r="AC20" s="210">
        <v>25.83</v>
      </c>
      <c r="AD20" s="210">
        <v>26.01</v>
      </c>
      <c r="AE20" s="210">
        <v>16.489999999999998</v>
      </c>
      <c r="AF20" s="210">
        <v>16.48</v>
      </c>
      <c r="AH20" s="207">
        <v>24.15</v>
      </c>
      <c r="AI20" s="207">
        <v>24.52</v>
      </c>
      <c r="AJ20" s="207">
        <v>24.48</v>
      </c>
      <c r="AK20" s="207">
        <v>25.05</v>
      </c>
      <c r="AL20" s="209">
        <v>21.34</v>
      </c>
      <c r="AM20" s="209">
        <v>21.79</v>
      </c>
      <c r="AN20" s="208">
        <v>24.13</v>
      </c>
      <c r="AO20" s="208">
        <v>24.14</v>
      </c>
      <c r="AP20" s="208">
        <v>23.15</v>
      </c>
      <c r="AQ20" s="208">
        <v>23.399610672108601</v>
      </c>
      <c r="AR20" s="209">
        <v>21.06</v>
      </c>
      <c r="AS20" s="209">
        <v>21.465451450449599</v>
      </c>
      <c r="AT20" s="208">
        <v>21.03</v>
      </c>
      <c r="AU20" s="208">
        <v>21.2414883767463</v>
      </c>
      <c r="AV20" s="208">
        <v>17.54</v>
      </c>
      <c r="AW20" s="208">
        <v>17.88</v>
      </c>
    </row>
    <row r="21" spans="1:49" x14ac:dyDescent="0.25">
      <c r="A21" s="313"/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</row>
    <row r="22" spans="1:49" ht="14.4" x14ac:dyDescent="0.3">
      <c r="A22" s="193" t="s">
        <v>184</v>
      </c>
      <c r="B22" s="435" t="s">
        <v>128</v>
      </c>
      <c r="C22" s="435"/>
      <c r="D22" s="435" t="s">
        <v>129</v>
      </c>
      <c r="E22" s="435"/>
      <c r="F22" s="435" t="s">
        <v>130</v>
      </c>
      <c r="G22" s="435"/>
      <c r="H22" s="435" t="s">
        <v>131</v>
      </c>
      <c r="I22" s="435"/>
      <c r="J22" s="435" t="s">
        <v>158</v>
      </c>
      <c r="K22" s="435"/>
      <c r="L22" s="435" t="s">
        <v>159</v>
      </c>
      <c r="M22" s="435"/>
      <c r="N22" s="435" t="s">
        <v>136</v>
      </c>
      <c r="O22" s="435"/>
      <c r="P22" s="435" t="s">
        <v>141</v>
      </c>
      <c r="Q22" s="435"/>
      <c r="R22" s="435" t="s">
        <v>137</v>
      </c>
      <c r="S22" s="435"/>
      <c r="U22" s="194" t="s">
        <v>132</v>
      </c>
      <c r="V22" s="195"/>
      <c r="W22" s="194" t="s">
        <v>133</v>
      </c>
      <c r="X22" s="195"/>
      <c r="Y22" s="194" t="s">
        <v>134</v>
      </c>
      <c r="Z22" s="195"/>
      <c r="AA22" s="194" t="s">
        <v>135</v>
      </c>
      <c r="AB22" s="195"/>
      <c r="AC22" s="196" t="s">
        <v>160</v>
      </c>
      <c r="AD22" s="197"/>
      <c r="AE22" s="194" t="s">
        <v>141</v>
      </c>
      <c r="AF22" s="195"/>
      <c r="AH22" s="196" t="s">
        <v>161</v>
      </c>
      <c r="AI22" s="197"/>
      <c r="AJ22" s="196" t="s">
        <v>162</v>
      </c>
      <c r="AK22" s="197"/>
      <c r="AL22" s="198" t="s">
        <v>163</v>
      </c>
      <c r="AM22" s="199"/>
      <c r="AN22" s="196" t="s">
        <v>164</v>
      </c>
      <c r="AO22" s="197"/>
      <c r="AP22" s="194" t="s">
        <v>138</v>
      </c>
      <c r="AQ22" s="195"/>
      <c r="AR22" s="194" t="s">
        <v>139</v>
      </c>
      <c r="AS22" s="195"/>
      <c r="AT22" s="194" t="s">
        <v>140</v>
      </c>
      <c r="AU22" s="195"/>
      <c r="AV22" s="194" t="s">
        <v>141</v>
      </c>
      <c r="AW22" s="195"/>
    </row>
    <row r="23" spans="1:49" x14ac:dyDescent="0.25">
      <c r="A23" s="69" t="s">
        <v>142</v>
      </c>
      <c r="B23" s="69">
        <v>25.33</v>
      </c>
      <c r="C23" s="69">
        <v>25.17</v>
      </c>
      <c r="D23" s="168">
        <v>24.16</v>
      </c>
      <c r="E23" s="168">
        <v>24.14</v>
      </c>
      <c r="F23" s="168">
        <v>18.98</v>
      </c>
      <c r="G23" s="168">
        <v>19.37</v>
      </c>
      <c r="H23" s="168">
        <v>25.98</v>
      </c>
      <c r="I23" s="168">
        <v>25.64</v>
      </c>
      <c r="J23" s="168">
        <v>22.36</v>
      </c>
      <c r="K23" s="168">
        <v>23.02</v>
      </c>
      <c r="L23" s="168">
        <v>23.04</v>
      </c>
      <c r="M23" s="168">
        <v>23.19</v>
      </c>
      <c r="N23" s="168">
        <v>25.64</v>
      </c>
      <c r="O23" s="168">
        <v>25.54</v>
      </c>
      <c r="P23" s="168">
        <v>17.14</v>
      </c>
      <c r="Q23" s="168">
        <v>17.16</v>
      </c>
      <c r="R23" s="168">
        <v>22.85</v>
      </c>
      <c r="S23" s="168">
        <v>22.74</v>
      </c>
      <c r="U23" s="168">
        <v>25.13</v>
      </c>
      <c r="V23" s="168">
        <v>25.8</v>
      </c>
      <c r="W23" s="168">
        <v>23.22</v>
      </c>
      <c r="X23" s="168">
        <v>22.87</v>
      </c>
      <c r="Y23" s="168">
        <v>23.64</v>
      </c>
      <c r="Z23" s="168">
        <v>24.64</v>
      </c>
      <c r="AA23" s="168">
        <v>27.94</v>
      </c>
      <c r="AB23" s="168">
        <v>28.36</v>
      </c>
      <c r="AC23" s="177">
        <v>28.16</v>
      </c>
      <c r="AD23" s="177">
        <v>27.94</v>
      </c>
      <c r="AE23" s="177">
        <v>16.920000000000002</v>
      </c>
      <c r="AF23" s="177">
        <v>17.05</v>
      </c>
      <c r="AH23" s="179">
        <v>23.35</v>
      </c>
      <c r="AI23" s="179">
        <v>22.97</v>
      </c>
      <c r="AJ23" s="179">
        <v>23.21</v>
      </c>
      <c r="AK23" s="179">
        <v>23.04</v>
      </c>
      <c r="AL23" s="177">
        <v>26.64</v>
      </c>
      <c r="AM23" s="177">
        <v>25.73</v>
      </c>
      <c r="AN23" s="179">
        <v>26.33</v>
      </c>
      <c r="AO23" s="179">
        <v>25.92</v>
      </c>
      <c r="AP23" s="168">
        <v>26.21</v>
      </c>
      <c r="AQ23" s="168">
        <v>26.75</v>
      </c>
      <c r="AR23" s="168">
        <v>24.79</v>
      </c>
      <c r="AS23" s="168">
        <v>24.28</v>
      </c>
      <c r="AT23" s="168">
        <v>24.83</v>
      </c>
      <c r="AU23" s="168">
        <v>25.13</v>
      </c>
      <c r="AV23" s="168">
        <v>17.18</v>
      </c>
      <c r="AW23" s="168">
        <v>17.239999999999998</v>
      </c>
    </row>
    <row r="24" spans="1:49" ht="14.4" x14ac:dyDescent="0.25">
      <c r="A24" s="69" t="s">
        <v>181</v>
      </c>
      <c r="B24" s="69">
        <v>23.64</v>
      </c>
      <c r="C24" s="69">
        <v>24.31</v>
      </c>
      <c r="D24" s="168">
        <v>23.54</v>
      </c>
      <c r="E24" s="168">
        <v>23.349462070416273</v>
      </c>
      <c r="F24" s="168">
        <v>18.940000000000001</v>
      </c>
      <c r="G24" s="178">
        <v>19.868968687611261</v>
      </c>
      <c r="H24" s="178">
        <v>24.61</v>
      </c>
      <c r="I24" s="168">
        <v>24.774915117051201</v>
      </c>
      <c r="J24" s="168">
        <v>21.29</v>
      </c>
      <c r="K24" s="168">
        <v>21.27</v>
      </c>
      <c r="L24" s="178">
        <v>24.85</v>
      </c>
      <c r="M24" s="178">
        <v>24.22</v>
      </c>
      <c r="N24" s="178">
        <v>26.18</v>
      </c>
      <c r="O24" s="178">
        <v>26.224000581443779</v>
      </c>
      <c r="P24" s="178">
        <v>17.09</v>
      </c>
      <c r="Q24" s="178">
        <v>17.22</v>
      </c>
      <c r="R24" s="178">
        <v>21.37</v>
      </c>
      <c r="S24" s="178">
        <v>21.885331732996601</v>
      </c>
      <c r="U24" s="168">
        <v>24.71</v>
      </c>
      <c r="V24" s="168">
        <v>24.750075441597598</v>
      </c>
      <c r="W24" s="168">
        <v>22.33</v>
      </c>
      <c r="X24" s="168">
        <v>21.9014883767463</v>
      </c>
      <c r="Y24" s="178">
        <v>24.96</v>
      </c>
      <c r="Z24" s="178">
        <v>25.434424571137431</v>
      </c>
      <c r="AA24" s="178">
        <v>27.51</v>
      </c>
      <c r="AB24" s="178">
        <v>27.683118852211798</v>
      </c>
      <c r="AC24" s="177">
        <v>27.02</v>
      </c>
      <c r="AD24" s="177">
        <v>26.68</v>
      </c>
      <c r="AE24" s="177">
        <v>16.86</v>
      </c>
      <c r="AF24" s="177">
        <v>16.940000000000001</v>
      </c>
      <c r="AH24" s="179">
        <v>24.56</v>
      </c>
      <c r="AI24" s="179">
        <v>23.98</v>
      </c>
      <c r="AJ24" s="179">
        <v>24.36</v>
      </c>
      <c r="AK24" s="179">
        <v>24.17</v>
      </c>
      <c r="AL24" s="177">
        <v>25.53</v>
      </c>
      <c r="AM24" s="177">
        <v>24.71</v>
      </c>
      <c r="AN24" s="179">
        <v>25.17</v>
      </c>
      <c r="AO24" s="179">
        <v>24.77</v>
      </c>
      <c r="AP24" s="168">
        <v>25.372628934351468</v>
      </c>
      <c r="AQ24" s="168">
        <v>25.48</v>
      </c>
      <c r="AR24" s="178">
        <v>23.17</v>
      </c>
      <c r="AS24" s="178">
        <v>23.404573172829799</v>
      </c>
      <c r="AT24" s="168">
        <v>23.209440323424616</v>
      </c>
      <c r="AU24" s="168">
        <v>23.64</v>
      </c>
      <c r="AV24" s="168">
        <v>17.059999999999999</v>
      </c>
      <c r="AW24" s="168">
        <v>17.850000000000001</v>
      </c>
    </row>
    <row r="25" spans="1:49" x14ac:dyDescent="0.25">
      <c r="A25" s="69" t="s">
        <v>65</v>
      </c>
      <c r="B25" s="69">
        <v>22.05</v>
      </c>
      <c r="C25" s="69">
        <v>21.46</v>
      </c>
      <c r="D25" s="168">
        <v>22.09</v>
      </c>
      <c r="E25" s="168">
        <v>22.238453970912499</v>
      </c>
      <c r="F25" s="168">
        <v>19.100000000000001</v>
      </c>
      <c r="G25" s="178">
        <v>19.585671864997799</v>
      </c>
      <c r="H25" s="178">
        <v>23.38</v>
      </c>
      <c r="I25" s="168">
        <v>23.292939311660106</v>
      </c>
      <c r="J25" s="168">
        <v>20.149999999999999</v>
      </c>
      <c r="K25" s="168">
        <v>20.329999999999998</v>
      </c>
      <c r="L25" s="178">
        <v>25.64</v>
      </c>
      <c r="M25" s="178">
        <v>25.36</v>
      </c>
      <c r="N25" s="178">
        <v>25.73</v>
      </c>
      <c r="O25" s="178">
        <v>25.66587519464715</v>
      </c>
      <c r="P25" s="178">
        <v>17.54</v>
      </c>
      <c r="Q25" s="178">
        <v>17.18</v>
      </c>
      <c r="R25" s="178">
        <v>19.059999999999999</v>
      </c>
      <c r="S25" s="178">
        <v>19.216061549576001</v>
      </c>
      <c r="U25" s="168">
        <v>22.18</v>
      </c>
      <c r="V25" s="168">
        <v>22.4440061868901</v>
      </c>
      <c r="W25" s="168">
        <v>21.16</v>
      </c>
      <c r="X25" s="168">
        <v>20.244402824145801</v>
      </c>
      <c r="Y25" s="178">
        <v>26.18</v>
      </c>
      <c r="Z25" s="178">
        <v>25.231538766995964</v>
      </c>
      <c r="AA25" s="178">
        <v>26.3</v>
      </c>
      <c r="AB25" s="178">
        <v>26.42499295250013</v>
      </c>
      <c r="AC25" s="177">
        <v>26.04</v>
      </c>
      <c r="AD25" s="177">
        <v>25.79</v>
      </c>
      <c r="AE25" s="177">
        <v>16.77</v>
      </c>
      <c r="AF25" s="177">
        <v>16.91</v>
      </c>
      <c r="AH25" s="179">
        <v>25.71</v>
      </c>
      <c r="AI25" s="179">
        <v>25.44</v>
      </c>
      <c r="AJ25" s="179">
        <v>25.18</v>
      </c>
      <c r="AK25" s="179">
        <v>25.52</v>
      </c>
      <c r="AL25" s="177">
        <v>22.49</v>
      </c>
      <c r="AM25" s="177">
        <v>23.03</v>
      </c>
      <c r="AN25" s="179">
        <v>24.29</v>
      </c>
      <c r="AO25" s="179">
        <v>23.76</v>
      </c>
      <c r="AP25" s="168">
        <v>24.2664683470821</v>
      </c>
      <c r="AQ25" s="168">
        <v>24.36</v>
      </c>
      <c r="AR25" s="178">
        <v>21.25</v>
      </c>
      <c r="AS25" s="178">
        <v>21.91</v>
      </c>
      <c r="AT25" s="168">
        <v>21.5864683470821</v>
      </c>
      <c r="AU25" s="168">
        <v>20.28</v>
      </c>
      <c r="AV25" s="168">
        <v>17.260000000000002</v>
      </c>
      <c r="AW25" s="168">
        <v>17.579999999999998</v>
      </c>
    </row>
    <row r="26" spans="1:49" x14ac:dyDescent="0.2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H26" s="82"/>
      <c r="AI26" s="82"/>
      <c r="AJ26" s="82"/>
      <c r="AK26" s="82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</row>
    <row r="27" spans="1:49" x14ac:dyDescent="0.25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</row>
    <row r="28" spans="1:49" x14ac:dyDescent="0.25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</row>
    <row r="29" spans="1:49" x14ac:dyDescent="0.25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</row>
    <row r="31" spans="1:49" x14ac:dyDescent="0.25">
      <c r="A31" s="305" t="s">
        <v>185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</row>
    <row r="32" spans="1:49" ht="14.4" x14ac:dyDescent="0.3">
      <c r="A32" s="211" t="s">
        <v>180</v>
      </c>
      <c r="B32" s="437" t="s">
        <v>128</v>
      </c>
      <c r="C32" s="438"/>
      <c r="D32" s="437" t="s">
        <v>129</v>
      </c>
      <c r="E32" s="438"/>
      <c r="F32" s="437" t="s">
        <v>130</v>
      </c>
      <c r="G32" s="438"/>
      <c r="H32" s="437" t="s">
        <v>131</v>
      </c>
      <c r="I32" s="438"/>
      <c r="J32" s="437" t="s">
        <v>158</v>
      </c>
      <c r="K32" s="438"/>
      <c r="L32" s="437" t="s">
        <v>159</v>
      </c>
      <c r="M32" s="438"/>
      <c r="N32" s="437" t="s">
        <v>136</v>
      </c>
      <c r="O32" s="438"/>
      <c r="P32" s="436" t="s">
        <v>141</v>
      </c>
      <c r="Q32" s="436"/>
      <c r="R32" s="437" t="s">
        <v>137</v>
      </c>
      <c r="S32" s="438"/>
      <c r="U32" s="212" t="s">
        <v>132</v>
      </c>
      <c r="V32" s="213"/>
      <c r="W32" s="212" t="s">
        <v>133</v>
      </c>
      <c r="X32" s="213"/>
      <c r="Y32" s="212" t="s">
        <v>134</v>
      </c>
      <c r="Z32" s="213"/>
      <c r="AA32" s="211" t="s">
        <v>135</v>
      </c>
      <c r="AB32" s="211"/>
      <c r="AC32" s="214" t="s">
        <v>160</v>
      </c>
      <c r="AD32" s="215"/>
      <c r="AE32" s="212" t="s">
        <v>141</v>
      </c>
      <c r="AF32" s="213"/>
      <c r="AH32" s="214" t="s">
        <v>161</v>
      </c>
      <c r="AI32" s="215"/>
      <c r="AJ32" s="214" t="s">
        <v>162</v>
      </c>
      <c r="AK32" s="215"/>
      <c r="AL32" s="216" t="s">
        <v>163</v>
      </c>
      <c r="AM32" s="217"/>
      <c r="AN32" s="214" t="s">
        <v>164</v>
      </c>
      <c r="AO32" s="215"/>
      <c r="AP32" s="212" t="s">
        <v>138</v>
      </c>
      <c r="AQ32" s="213"/>
      <c r="AR32" s="212" t="s">
        <v>139</v>
      </c>
      <c r="AS32" s="213"/>
      <c r="AT32" s="212" t="s">
        <v>140</v>
      </c>
      <c r="AU32" s="213"/>
      <c r="AV32" s="212" t="s">
        <v>141</v>
      </c>
      <c r="AW32" s="213"/>
    </row>
    <row r="33" spans="1:49" x14ac:dyDescent="0.25">
      <c r="A33" s="78" t="s">
        <v>142</v>
      </c>
      <c r="B33" s="78">
        <v>24.09</v>
      </c>
      <c r="C33" s="78">
        <v>24.24</v>
      </c>
      <c r="D33" s="166">
        <v>22.38</v>
      </c>
      <c r="E33" s="166">
        <v>22.624304837375899</v>
      </c>
      <c r="F33" s="166">
        <v>19.25</v>
      </c>
      <c r="G33" s="166">
        <v>19.100000000000001</v>
      </c>
      <c r="H33" s="166">
        <v>26.05</v>
      </c>
      <c r="I33" s="166">
        <v>25.39</v>
      </c>
      <c r="J33" s="166">
        <v>22.66</v>
      </c>
      <c r="K33" s="166">
        <v>22.71</v>
      </c>
      <c r="L33" s="166">
        <v>23.59</v>
      </c>
      <c r="M33" s="166">
        <v>24.16</v>
      </c>
      <c r="N33" s="166">
        <v>24.51</v>
      </c>
      <c r="O33" s="166">
        <v>24.27</v>
      </c>
      <c r="P33" s="166">
        <v>16.53</v>
      </c>
      <c r="Q33" s="166">
        <v>16.64</v>
      </c>
      <c r="R33" s="166">
        <v>21.32</v>
      </c>
      <c r="S33" s="166">
        <v>21.02</v>
      </c>
      <c r="U33" s="166">
        <v>25.83</v>
      </c>
      <c r="V33" s="166">
        <v>25.46</v>
      </c>
      <c r="W33" s="166">
        <v>22.74</v>
      </c>
      <c r="X33" s="166">
        <v>22.65</v>
      </c>
      <c r="Y33" s="166">
        <v>22.07</v>
      </c>
      <c r="Z33" s="180">
        <v>23.25</v>
      </c>
      <c r="AA33" s="166">
        <v>27.64</v>
      </c>
      <c r="AB33" s="166">
        <v>27.89</v>
      </c>
      <c r="AC33" s="181">
        <v>26.24</v>
      </c>
      <c r="AD33" s="181">
        <v>26.63</v>
      </c>
      <c r="AE33" s="181">
        <v>16.579999999999998</v>
      </c>
      <c r="AF33" s="181">
        <v>16.66</v>
      </c>
      <c r="AH33" s="181">
        <v>24.16</v>
      </c>
      <c r="AI33" s="181">
        <v>24.07</v>
      </c>
      <c r="AJ33" s="181">
        <v>23.13</v>
      </c>
      <c r="AK33" s="181">
        <v>23.38</v>
      </c>
      <c r="AL33" s="96">
        <v>25.91</v>
      </c>
      <c r="AM33" s="96">
        <v>26.02</v>
      </c>
      <c r="AN33" s="96">
        <v>25.67</v>
      </c>
      <c r="AO33" s="96">
        <v>26.04</v>
      </c>
      <c r="AP33" s="182">
        <v>25.99</v>
      </c>
      <c r="AQ33" s="166">
        <v>26.83</v>
      </c>
      <c r="AR33" s="166">
        <v>24.37</v>
      </c>
      <c r="AS33" s="166">
        <v>23.84</v>
      </c>
      <c r="AT33" s="166">
        <v>22.65</v>
      </c>
      <c r="AU33" s="166">
        <v>22.28</v>
      </c>
      <c r="AV33" s="166">
        <v>17.309999999999999</v>
      </c>
      <c r="AW33" s="166">
        <v>17.239999999999998</v>
      </c>
    </row>
    <row r="34" spans="1:49" ht="14.4" x14ac:dyDescent="0.25">
      <c r="A34" s="218" t="s">
        <v>181</v>
      </c>
      <c r="B34" s="218">
        <v>22.87</v>
      </c>
      <c r="C34" s="218">
        <v>23.30657626627481</v>
      </c>
      <c r="D34" s="219">
        <v>21.17</v>
      </c>
      <c r="E34" s="219">
        <v>21.694109070269999</v>
      </c>
      <c r="F34" s="219">
        <v>19.11</v>
      </c>
      <c r="G34" s="220">
        <v>18.589267338097091</v>
      </c>
      <c r="H34" s="220">
        <v>23.39</v>
      </c>
      <c r="I34" s="219">
        <v>23.8044995696951</v>
      </c>
      <c r="J34" s="220">
        <v>21.38</v>
      </c>
      <c r="K34" s="220">
        <v>21.49</v>
      </c>
      <c r="L34" s="220">
        <v>24.63</v>
      </c>
      <c r="M34" s="220">
        <v>24.84</v>
      </c>
      <c r="N34" s="220">
        <v>23.33</v>
      </c>
      <c r="O34" s="220">
        <v>23.713943347587598</v>
      </c>
      <c r="P34" s="220">
        <v>16.670000000000002</v>
      </c>
      <c r="Q34" s="220">
        <v>16.829999999999998</v>
      </c>
      <c r="R34" s="220">
        <v>21.04</v>
      </c>
      <c r="S34" s="220">
        <v>20.2956718649978</v>
      </c>
      <c r="U34" s="219">
        <v>24.54</v>
      </c>
      <c r="V34" s="219">
        <v>24.3849151170512</v>
      </c>
      <c r="W34" s="220">
        <v>22.1</v>
      </c>
      <c r="X34" s="220">
        <v>21.7051715030026</v>
      </c>
      <c r="Y34" s="220">
        <v>22.98</v>
      </c>
      <c r="Z34" s="221">
        <v>23.164573172829762</v>
      </c>
      <c r="AA34" s="219">
        <v>26.43</v>
      </c>
      <c r="AB34" s="219">
        <v>27.139038426466801</v>
      </c>
      <c r="AC34" s="222">
        <v>25.14</v>
      </c>
      <c r="AD34" s="222">
        <v>25.91</v>
      </c>
      <c r="AE34" s="222">
        <v>16.72</v>
      </c>
      <c r="AF34" s="222">
        <v>16.53</v>
      </c>
      <c r="AH34" s="222">
        <v>25.13</v>
      </c>
      <c r="AI34" s="222">
        <v>25.22</v>
      </c>
      <c r="AJ34" s="222">
        <v>24.29</v>
      </c>
      <c r="AK34" s="222">
        <v>24.07</v>
      </c>
      <c r="AL34" s="223">
        <v>24.15</v>
      </c>
      <c r="AM34" s="223">
        <v>24.49</v>
      </c>
      <c r="AN34" s="223">
        <v>25.33</v>
      </c>
      <c r="AO34" s="223">
        <v>25.67</v>
      </c>
      <c r="AP34" s="224">
        <v>25.32</v>
      </c>
      <c r="AQ34" s="220">
        <v>25.015875194647201</v>
      </c>
      <c r="AR34" s="220">
        <v>22.25</v>
      </c>
      <c r="AS34" s="220">
        <v>22.895171503002601</v>
      </c>
      <c r="AT34" s="220">
        <v>22.37</v>
      </c>
      <c r="AU34" s="220">
        <v>22.065644707022901</v>
      </c>
      <c r="AV34" s="219">
        <v>17.25</v>
      </c>
      <c r="AW34" s="219">
        <v>17.39</v>
      </c>
    </row>
    <row r="35" spans="1:49" x14ac:dyDescent="0.25">
      <c r="A35" s="78" t="s">
        <v>65</v>
      </c>
      <c r="B35" s="78">
        <v>22.67</v>
      </c>
      <c r="C35" s="78">
        <v>23.15</v>
      </c>
      <c r="D35" s="166">
        <v>20.76</v>
      </c>
      <c r="E35" s="166">
        <v>20.8</v>
      </c>
      <c r="F35" s="166">
        <v>18.690000000000001</v>
      </c>
      <c r="G35" s="183">
        <v>19.463943347587598</v>
      </c>
      <c r="H35" s="183">
        <v>22.44</v>
      </c>
      <c r="I35" s="166">
        <v>22.546501267717101</v>
      </c>
      <c r="J35" s="183">
        <v>20.22</v>
      </c>
      <c r="K35" s="183">
        <v>20.64</v>
      </c>
      <c r="L35" s="183">
        <v>25.64</v>
      </c>
      <c r="M35" s="183">
        <v>25.77</v>
      </c>
      <c r="N35" s="183">
        <v>24.62</v>
      </c>
      <c r="O35" s="183">
        <v>24.59</v>
      </c>
      <c r="P35" s="183">
        <v>16.59</v>
      </c>
      <c r="Q35" s="183">
        <v>16.760000000000002</v>
      </c>
      <c r="R35" s="183">
        <v>19.23</v>
      </c>
      <c r="S35" s="183">
        <v>19.113491470191299</v>
      </c>
      <c r="T35" s="186"/>
      <c r="U35" s="166">
        <v>22.48</v>
      </c>
      <c r="V35" s="166">
        <v>23.0929393116601</v>
      </c>
      <c r="W35" s="183">
        <v>20.329999999999998</v>
      </c>
      <c r="X35" s="183">
        <v>19.59148837674627</v>
      </c>
      <c r="Y35" s="183">
        <v>25.69</v>
      </c>
      <c r="Z35" s="183">
        <v>24.77</v>
      </c>
      <c r="AA35" s="166">
        <v>25.76</v>
      </c>
      <c r="AB35" s="166">
        <v>26.288071905112599</v>
      </c>
      <c r="AC35" s="181">
        <v>24.98</v>
      </c>
      <c r="AD35" s="181">
        <v>25.56</v>
      </c>
      <c r="AE35" s="181">
        <v>16.809999999999999</v>
      </c>
      <c r="AF35" s="181">
        <v>16.77</v>
      </c>
      <c r="AG35" s="186"/>
      <c r="AH35" s="181">
        <v>26.33</v>
      </c>
      <c r="AI35" s="181">
        <v>26.41</v>
      </c>
      <c r="AJ35" s="181">
        <v>25.44</v>
      </c>
      <c r="AK35" s="181">
        <v>25.73</v>
      </c>
      <c r="AL35" s="96">
        <v>21.75</v>
      </c>
      <c r="AM35" s="96">
        <v>21.83</v>
      </c>
      <c r="AN35" s="96">
        <v>24.05</v>
      </c>
      <c r="AO35" s="96">
        <v>24.21</v>
      </c>
      <c r="AP35" s="183">
        <v>23.42</v>
      </c>
      <c r="AQ35" s="183">
        <v>23.633984852996299</v>
      </c>
      <c r="AR35" s="183">
        <v>21.29</v>
      </c>
      <c r="AS35" s="183">
        <v>21.65410907027</v>
      </c>
      <c r="AT35" s="183">
        <v>20.79</v>
      </c>
      <c r="AU35" s="183">
        <v>21.083984852996299</v>
      </c>
      <c r="AV35" s="166">
        <v>17.63</v>
      </c>
      <c r="AW35" s="166">
        <v>17.559999999999999</v>
      </c>
    </row>
    <row r="36" spans="1:49" x14ac:dyDescent="0.25">
      <c r="A36" s="305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</row>
    <row r="37" spans="1:49" ht="14.4" x14ac:dyDescent="0.3">
      <c r="A37" s="211" t="s">
        <v>182</v>
      </c>
      <c r="B37" s="437" t="s">
        <v>128</v>
      </c>
      <c r="C37" s="438"/>
      <c r="D37" s="437" t="s">
        <v>129</v>
      </c>
      <c r="E37" s="438"/>
      <c r="F37" s="437" t="s">
        <v>130</v>
      </c>
      <c r="G37" s="438"/>
      <c r="H37" s="437" t="s">
        <v>131</v>
      </c>
      <c r="I37" s="438"/>
      <c r="J37" s="437" t="s">
        <v>158</v>
      </c>
      <c r="K37" s="438"/>
      <c r="L37" s="437" t="s">
        <v>159</v>
      </c>
      <c r="M37" s="438"/>
      <c r="N37" s="437" t="s">
        <v>136</v>
      </c>
      <c r="O37" s="438"/>
      <c r="P37" s="436" t="s">
        <v>141</v>
      </c>
      <c r="Q37" s="436"/>
      <c r="R37" s="437" t="s">
        <v>137</v>
      </c>
      <c r="S37" s="438"/>
      <c r="U37" s="212" t="s">
        <v>132</v>
      </c>
      <c r="V37" s="213"/>
      <c r="W37" s="212" t="s">
        <v>133</v>
      </c>
      <c r="X37" s="213"/>
      <c r="Y37" s="212" t="s">
        <v>134</v>
      </c>
      <c r="Z37" s="213"/>
      <c r="AA37" s="211" t="s">
        <v>135</v>
      </c>
      <c r="AB37" s="211"/>
      <c r="AC37" s="225" t="s">
        <v>160</v>
      </c>
      <c r="AD37" s="226"/>
      <c r="AE37" s="212" t="s">
        <v>141</v>
      </c>
      <c r="AF37" s="213"/>
      <c r="AH37" s="214" t="s">
        <v>161</v>
      </c>
      <c r="AI37" s="215"/>
      <c r="AJ37" s="214" t="s">
        <v>162</v>
      </c>
      <c r="AK37" s="215"/>
      <c r="AL37" s="216" t="s">
        <v>163</v>
      </c>
      <c r="AM37" s="217"/>
      <c r="AN37" s="214" t="s">
        <v>164</v>
      </c>
      <c r="AO37" s="215"/>
      <c r="AP37" s="212" t="s">
        <v>138</v>
      </c>
      <c r="AQ37" s="213"/>
      <c r="AR37" s="212" t="s">
        <v>139</v>
      </c>
      <c r="AS37" s="213"/>
      <c r="AT37" s="212" t="s">
        <v>140</v>
      </c>
      <c r="AU37" s="213"/>
      <c r="AV37" s="212" t="s">
        <v>141</v>
      </c>
      <c r="AW37" s="213"/>
    </row>
    <row r="38" spans="1:49" x14ac:dyDescent="0.25">
      <c r="A38" s="78" t="s">
        <v>142</v>
      </c>
      <c r="B38" s="78">
        <v>23.24</v>
      </c>
      <c r="C38" s="78">
        <v>24.93</v>
      </c>
      <c r="D38" s="166">
        <v>23.98</v>
      </c>
      <c r="E38" s="166">
        <v>22.520151897300675</v>
      </c>
      <c r="F38" s="166">
        <v>18.36</v>
      </c>
      <c r="G38" s="166">
        <v>18.63</v>
      </c>
      <c r="H38" s="166">
        <v>26.81</v>
      </c>
      <c r="I38" s="166">
        <v>26.26</v>
      </c>
      <c r="J38" s="166">
        <v>23.32</v>
      </c>
      <c r="K38" s="166">
        <v>23.58</v>
      </c>
      <c r="L38" s="166">
        <v>24.14</v>
      </c>
      <c r="M38" s="166">
        <v>24.46</v>
      </c>
      <c r="N38" s="166">
        <v>26.04</v>
      </c>
      <c r="O38" s="166">
        <v>25.85</v>
      </c>
      <c r="P38" s="166">
        <v>16.39</v>
      </c>
      <c r="Q38" s="166">
        <v>16.649999999999999</v>
      </c>
      <c r="R38" s="166">
        <v>22.51</v>
      </c>
      <c r="S38" s="166">
        <v>22.28</v>
      </c>
      <c r="U38" s="166">
        <v>26.31</v>
      </c>
      <c r="V38" s="166">
        <v>26.86</v>
      </c>
      <c r="W38" s="166">
        <v>23.49</v>
      </c>
      <c r="X38" s="166">
        <v>23.64</v>
      </c>
      <c r="Y38" s="166">
        <v>23.84</v>
      </c>
      <c r="Z38" s="180">
        <v>24.74</v>
      </c>
      <c r="AA38" s="166">
        <v>28.55</v>
      </c>
      <c r="AB38" s="166">
        <v>28.57</v>
      </c>
      <c r="AC38" s="181">
        <v>27.69</v>
      </c>
      <c r="AD38" s="181">
        <v>28.15</v>
      </c>
      <c r="AE38" s="181">
        <v>16.62</v>
      </c>
      <c r="AF38" s="181">
        <v>16.829999999999998</v>
      </c>
      <c r="AH38" s="181">
        <v>25.37</v>
      </c>
      <c r="AI38" s="181">
        <v>24.94</v>
      </c>
      <c r="AJ38" s="181">
        <v>24.25</v>
      </c>
      <c r="AK38" s="181">
        <v>24.16</v>
      </c>
      <c r="AL38" s="96">
        <v>26.31</v>
      </c>
      <c r="AM38" s="96">
        <v>25.74</v>
      </c>
      <c r="AN38" s="96">
        <v>26.17</v>
      </c>
      <c r="AO38" s="96">
        <v>25.89</v>
      </c>
      <c r="AP38" s="182">
        <v>26.23</v>
      </c>
      <c r="AQ38" s="166">
        <v>26.18</v>
      </c>
      <c r="AR38" s="166">
        <v>25.14</v>
      </c>
      <c r="AS38" s="166">
        <v>24.53</v>
      </c>
      <c r="AT38" s="166">
        <v>25.03</v>
      </c>
      <c r="AU38" s="166">
        <v>24.35</v>
      </c>
      <c r="AV38" s="166">
        <v>17.38</v>
      </c>
      <c r="AW38" s="166">
        <v>17.559999999999999</v>
      </c>
    </row>
    <row r="39" spans="1:49" ht="14.4" x14ac:dyDescent="0.25">
      <c r="A39" s="78" t="s">
        <v>181</v>
      </c>
      <c r="B39" s="78">
        <v>22.83</v>
      </c>
      <c r="C39" s="78">
        <v>24.16</v>
      </c>
      <c r="D39" s="166">
        <v>23.64</v>
      </c>
      <c r="E39" s="166">
        <v>22.144687669312567</v>
      </c>
      <c r="F39" s="166">
        <v>19.010000000000002</v>
      </c>
      <c r="G39" s="183">
        <v>18.866501267717123</v>
      </c>
      <c r="H39" s="183">
        <v>25.19</v>
      </c>
      <c r="I39" s="166">
        <v>25.164304837375902</v>
      </c>
      <c r="J39" s="183">
        <v>22.19</v>
      </c>
      <c r="K39" s="183">
        <v>22.21</v>
      </c>
      <c r="L39" s="183">
        <v>25.22</v>
      </c>
      <c r="M39" s="183">
        <v>25.34</v>
      </c>
      <c r="N39" s="183">
        <v>26.35</v>
      </c>
      <c r="O39" s="183">
        <v>26.221430847803234</v>
      </c>
      <c r="P39" s="183">
        <v>16.47</v>
      </c>
      <c r="Q39" s="183">
        <v>16.52</v>
      </c>
      <c r="R39" s="183">
        <v>21.62</v>
      </c>
      <c r="S39" s="183">
        <v>21.453491470191299</v>
      </c>
      <c r="U39" s="166">
        <v>25.06</v>
      </c>
      <c r="V39" s="183">
        <v>24.7745731728298</v>
      </c>
      <c r="W39" s="183">
        <v>22.93</v>
      </c>
      <c r="X39" s="183">
        <v>22.2012131404129</v>
      </c>
      <c r="Y39" s="183">
        <v>25.79</v>
      </c>
      <c r="Z39" s="184">
        <v>25.391538766995964</v>
      </c>
      <c r="AA39" s="183">
        <v>27.04</v>
      </c>
      <c r="AB39" s="183">
        <v>27.97</v>
      </c>
      <c r="AC39" s="181">
        <v>26.23</v>
      </c>
      <c r="AD39" s="181">
        <v>26.44</v>
      </c>
      <c r="AE39" s="181">
        <v>16.670000000000002</v>
      </c>
      <c r="AF39" s="181">
        <v>16.55</v>
      </c>
      <c r="AH39" s="181">
        <v>26.51</v>
      </c>
      <c r="AI39" s="181">
        <v>25.63</v>
      </c>
      <c r="AJ39" s="181">
        <v>25.18</v>
      </c>
      <c r="AK39" s="181">
        <v>25.42</v>
      </c>
      <c r="AL39" s="96">
        <v>24.27</v>
      </c>
      <c r="AM39" s="96">
        <v>24.36</v>
      </c>
      <c r="AN39" s="96">
        <v>25.38</v>
      </c>
      <c r="AO39" s="96">
        <v>25.24</v>
      </c>
      <c r="AP39" s="185">
        <v>25.56</v>
      </c>
      <c r="AQ39" s="183">
        <v>26.014402824145801</v>
      </c>
      <c r="AR39" s="183">
        <v>23.25</v>
      </c>
      <c r="AS39" s="183">
        <v>23.3639848529963</v>
      </c>
      <c r="AT39" s="183">
        <v>23.31</v>
      </c>
      <c r="AU39" s="183">
        <v>22.5865012677171</v>
      </c>
      <c r="AV39" s="166">
        <v>17.52</v>
      </c>
      <c r="AW39" s="166">
        <v>17.14</v>
      </c>
    </row>
    <row r="40" spans="1:49" x14ac:dyDescent="0.25">
      <c r="A40" s="78" t="s">
        <v>65</v>
      </c>
      <c r="B40" s="78">
        <v>21.19</v>
      </c>
      <c r="C40" s="78">
        <v>21.71</v>
      </c>
      <c r="D40" s="166">
        <v>21.76</v>
      </c>
      <c r="E40" s="166">
        <v>21.32</v>
      </c>
      <c r="F40" s="166">
        <v>19.22</v>
      </c>
      <c r="G40" s="183">
        <v>19.306965594166208</v>
      </c>
      <c r="H40" s="183">
        <v>23.32</v>
      </c>
      <c r="I40" s="166">
        <v>24.0440103026915</v>
      </c>
      <c r="J40" s="183">
        <v>21.25</v>
      </c>
      <c r="K40" s="183">
        <v>21.07</v>
      </c>
      <c r="L40" s="183">
        <v>26.36</v>
      </c>
      <c r="M40" s="183">
        <v>26.28</v>
      </c>
      <c r="N40" s="183">
        <v>27.03</v>
      </c>
      <c r="O40" s="183">
        <v>26.719610672108605</v>
      </c>
      <c r="P40" s="183">
        <v>16.350000000000001</v>
      </c>
      <c r="Q40" s="183">
        <v>16.36</v>
      </c>
      <c r="R40" s="183">
        <v>20.34</v>
      </c>
      <c r="S40" s="183">
        <v>20.3800404125105</v>
      </c>
      <c r="U40" s="166">
        <v>23.12</v>
      </c>
      <c r="V40" s="183">
        <v>23.095128035543599</v>
      </c>
      <c r="W40" s="183">
        <v>21.24</v>
      </c>
      <c r="X40" s="183">
        <v>20.5854514504496</v>
      </c>
      <c r="Y40" s="183">
        <v>26.69</v>
      </c>
      <c r="Z40" s="184">
        <v>26.038453970912478</v>
      </c>
      <c r="AA40" s="183">
        <v>26.31</v>
      </c>
      <c r="AB40" s="183">
        <v>27.111341684435502</v>
      </c>
      <c r="AC40" s="181">
        <v>25.35</v>
      </c>
      <c r="AD40" s="181">
        <v>25.28</v>
      </c>
      <c r="AE40" s="181">
        <v>16.54</v>
      </c>
      <c r="AF40" s="181">
        <v>16.739999999999998</v>
      </c>
      <c r="AH40" s="181">
        <v>27.41</v>
      </c>
      <c r="AI40" s="181">
        <v>28.11</v>
      </c>
      <c r="AJ40" s="181">
        <v>26.37</v>
      </c>
      <c r="AK40" s="181">
        <v>26.78</v>
      </c>
      <c r="AL40" s="96">
        <v>23.04</v>
      </c>
      <c r="AM40" s="96">
        <v>23.15</v>
      </c>
      <c r="AN40" s="96">
        <v>24.13</v>
      </c>
      <c r="AO40" s="96">
        <v>24.31</v>
      </c>
      <c r="AP40" s="185">
        <v>25.37</v>
      </c>
      <c r="AQ40" s="183">
        <v>25.1244995696951</v>
      </c>
      <c r="AR40" s="183">
        <v>21.44</v>
      </c>
      <c r="AS40" s="183">
        <v>22.2169617298871</v>
      </c>
      <c r="AT40" s="183">
        <v>20.12</v>
      </c>
      <c r="AU40" s="183">
        <v>21.391341684435499</v>
      </c>
      <c r="AV40" s="166">
        <v>17.46</v>
      </c>
      <c r="AW40" s="166">
        <v>17.68</v>
      </c>
    </row>
  </sheetData>
  <mergeCells count="60">
    <mergeCell ref="N2:O2"/>
    <mergeCell ref="R2:S2"/>
    <mergeCell ref="B2:C2"/>
    <mergeCell ref="D2:E2"/>
    <mergeCell ref="F2:G2"/>
    <mergeCell ref="H2:I2"/>
    <mergeCell ref="B17:C17"/>
    <mergeCell ref="D17:E17"/>
    <mergeCell ref="F17:G17"/>
    <mergeCell ref="H17:I17"/>
    <mergeCell ref="R7:S7"/>
    <mergeCell ref="B7:C7"/>
    <mergeCell ref="D7:E7"/>
    <mergeCell ref="F7:G7"/>
    <mergeCell ref="H7:I7"/>
    <mergeCell ref="P7:Q7"/>
    <mergeCell ref="N7:O7"/>
    <mergeCell ref="L7:M7"/>
    <mergeCell ref="P37:Q37"/>
    <mergeCell ref="B22:C22"/>
    <mergeCell ref="D22:E22"/>
    <mergeCell ref="F22:G22"/>
    <mergeCell ref="H22:I22"/>
    <mergeCell ref="F32:G32"/>
    <mergeCell ref="D32:E32"/>
    <mergeCell ref="J37:K37"/>
    <mergeCell ref="J32:K32"/>
    <mergeCell ref="L32:M32"/>
    <mergeCell ref="L37:M37"/>
    <mergeCell ref="N32:O32"/>
    <mergeCell ref="N37:O37"/>
    <mergeCell ref="L17:M17"/>
    <mergeCell ref="L22:M22"/>
    <mergeCell ref="N17:O17"/>
    <mergeCell ref="N22:O22"/>
    <mergeCell ref="A31:AW31"/>
    <mergeCell ref="R37:S37"/>
    <mergeCell ref="R32:S32"/>
    <mergeCell ref="B37:C37"/>
    <mergeCell ref="B32:C32"/>
    <mergeCell ref="H37:I37"/>
    <mergeCell ref="H32:I32"/>
    <mergeCell ref="F37:G37"/>
    <mergeCell ref="D37:E37"/>
    <mergeCell ref="A16:AW16"/>
    <mergeCell ref="B1:AW1"/>
    <mergeCell ref="A21:AW21"/>
    <mergeCell ref="A36:AW36"/>
    <mergeCell ref="A6:AW6"/>
    <mergeCell ref="P2:Q2"/>
    <mergeCell ref="P17:Q17"/>
    <mergeCell ref="P32:Q32"/>
    <mergeCell ref="R17:S17"/>
    <mergeCell ref="J17:K17"/>
    <mergeCell ref="J22:K22"/>
    <mergeCell ref="R22:S22"/>
    <mergeCell ref="J2:K2"/>
    <mergeCell ref="L2:M2"/>
    <mergeCell ref="J7:K7"/>
    <mergeCell ref="P22:Q22"/>
  </mergeCells>
  <phoneticPr fontId="2" type="noConversion"/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1E1B-365D-4BF6-988F-D41C73EC51FC}">
  <dimension ref="A1:Z77"/>
  <sheetViews>
    <sheetView topLeftCell="C1" zoomScale="70" zoomScaleNormal="70" workbookViewId="0">
      <selection activeCell="E47" sqref="E47"/>
    </sheetView>
  </sheetViews>
  <sheetFormatPr defaultRowHeight="13.8" x14ac:dyDescent="0.25"/>
  <cols>
    <col min="1" max="1" width="20.109375" style="13" customWidth="1"/>
    <col min="2" max="2" width="20.6640625" style="13" customWidth="1"/>
    <col min="3" max="3" width="12" style="13" customWidth="1"/>
    <col min="4" max="4" width="23.88671875" style="13" customWidth="1"/>
    <col min="5" max="5" width="26.5546875" style="13" customWidth="1"/>
    <col min="6" max="6" width="25.109375" style="13" customWidth="1"/>
    <col min="7" max="7" width="24.109375" style="13" customWidth="1"/>
    <col min="8" max="11" width="8.88671875" style="13"/>
    <col min="12" max="12" width="21" style="13" customWidth="1"/>
    <col min="13" max="13" width="11" style="13" customWidth="1"/>
    <col min="14" max="14" width="11.44140625" style="13" customWidth="1"/>
    <col min="15" max="15" width="24.6640625" style="13" customWidth="1"/>
    <col min="16" max="16" width="25" style="13" customWidth="1"/>
    <col min="17" max="17" width="30.109375" style="13" customWidth="1"/>
    <col min="18" max="20" width="8.88671875" style="13"/>
    <col min="21" max="21" width="24.88671875" style="13" customWidth="1"/>
    <col min="22" max="23" width="8.88671875" style="13"/>
    <col min="24" max="24" width="28.21875" style="13" customWidth="1"/>
    <col min="25" max="25" width="27.44140625" style="13" customWidth="1"/>
    <col min="26" max="26" width="24.88671875" style="13" customWidth="1"/>
    <col min="27" max="16384" width="8.88671875" style="13"/>
  </cols>
  <sheetData>
    <row r="1" spans="2:26" x14ac:dyDescent="0.25">
      <c r="B1" s="232" t="s">
        <v>66</v>
      </c>
      <c r="C1" s="233"/>
      <c r="D1" s="233"/>
      <c r="E1" s="233"/>
      <c r="F1" s="233"/>
      <c r="G1" s="234"/>
      <c r="L1" s="235" t="s">
        <v>67</v>
      </c>
      <c r="M1" s="236"/>
      <c r="N1" s="236"/>
      <c r="O1" s="236"/>
      <c r="P1" s="236"/>
      <c r="Q1" s="237"/>
      <c r="U1" s="230" t="s">
        <v>62</v>
      </c>
      <c r="V1" s="230"/>
      <c r="W1" s="230"/>
      <c r="X1" s="230"/>
      <c r="Y1" s="230"/>
      <c r="Z1" s="230"/>
    </row>
    <row r="2" spans="2:26" x14ac:dyDescent="0.25">
      <c r="B2" s="17"/>
      <c r="C2" s="232" t="s">
        <v>12</v>
      </c>
      <c r="D2" s="233"/>
      <c r="E2" s="233"/>
      <c r="F2" s="233"/>
      <c r="G2" s="234"/>
      <c r="L2" s="18"/>
      <c r="M2" s="235" t="s">
        <v>12</v>
      </c>
      <c r="N2" s="236"/>
      <c r="O2" s="236"/>
      <c r="P2" s="236"/>
      <c r="Q2" s="237"/>
      <c r="U2" s="14"/>
      <c r="V2" s="230" t="s">
        <v>12</v>
      </c>
      <c r="W2" s="230"/>
      <c r="X2" s="230"/>
      <c r="Y2" s="230"/>
      <c r="Z2" s="230"/>
    </row>
    <row r="3" spans="2:26" x14ac:dyDescent="0.25">
      <c r="B3" s="17"/>
      <c r="C3" s="17" t="s">
        <v>68</v>
      </c>
      <c r="D3" s="17" t="s">
        <v>69</v>
      </c>
      <c r="E3" s="17" t="s">
        <v>13</v>
      </c>
      <c r="F3" s="17" t="s">
        <v>14</v>
      </c>
      <c r="G3" s="17" t="s">
        <v>15</v>
      </c>
      <c r="J3" s="1"/>
      <c r="K3" s="1"/>
      <c r="L3" s="18"/>
      <c r="M3" s="18" t="s">
        <v>68</v>
      </c>
      <c r="N3" s="18" t="s">
        <v>69</v>
      </c>
      <c r="O3" s="18" t="s">
        <v>13</v>
      </c>
      <c r="P3" s="18" t="s">
        <v>14</v>
      </c>
      <c r="Q3" s="18" t="s">
        <v>15</v>
      </c>
      <c r="U3" s="14"/>
      <c r="V3" s="14" t="s">
        <v>68</v>
      </c>
      <c r="W3" s="14" t="s">
        <v>69</v>
      </c>
      <c r="X3" s="14" t="s">
        <v>13</v>
      </c>
      <c r="Y3" s="14" t="s">
        <v>14</v>
      </c>
      <c r="Z3" s="14" t="s">
        <v>15</v>
      </c>
    </row>
    <row r="4" spans="2:26" x14ac:dyDescent="0.25">
      <c r="B4" s="5" t="s">
        <v>0</v>
      </c>
      <c r="C4" s="5" t="s">
        <v>1</v>
      </c>
      <c r="D4" s="5" t="s">
        <v>3</v>
      </c>
      <c r="E4" s="5" t="s">
        <v>5</v>
      </c>
      <c r="F4" s="5" t="s">
        <v>4</v>
      </c>
      <c r="G4" s="5" t="s">
        <v>2</v>
      </c>
      <c r="J4" s="1"/>
      <c r="K4" s="1"/>
      <c r="L4" s="7" t="s">
        <v>0</v>
      </c>
      <c r="M4" s="7" t="s">
        <v>1</v>
      </c>
      <c r="N4" s="7" t="s">
        <v>3</v>
      </c>
      <c r="O4" s="7" t="s">
        <v>5</v>
      </c>
      <c r="P4" s="7" t="s">
        <v>4</v>
      </c>
      <c r="Q4" s="7" t="s">
        <v>2</v>
      </c>
      <c r="U4" s="8" t="s">
        <v>0</v>
      </c>
      <c r="V4" s="8" t="s">
        <v>1</v>
      </c>
      <c r="W4" s="8" t="s">
        <v>3</v>
      </c>
      <c r="X4" s="8" t="s">
        <v>5</v>
      </c>
      <c r="Y4" s="8" t="s">
        <v>4</v>
      </c>
      <c r="Z4" s="8" t="s">
        <v>2</v>
      </c>
    </row>
    <row r="5" spans="2:26" x14ac:dyDescent="0.25">
      <c r="B5" s="5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J5" s="1"/>
      <c r="K5" s="1"/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</row>
    <row r="6" spans="2:26" x14ac:dyDescent="0.25">
      <c r="B6" s="5">
        <v>2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L6" s="18">
        <v>2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U6" s="8">
        <v>2</v>
      </c>
      <c r="V6" s="8">
        <v>0</v>
      </c>
      <c r="W6" s="8">
        <v>0</v>
      </c>
      <c r="X6" s="8">
        <v>0</v>
      </c>
      <c r="Y6" s="8">
        <v>0</v>
      </c>
      <c r="Z6" s="8">
        <v>0</v>
      </c>
    </row>
    <row r="7" spans="2:26" x14ac:dyDescent="0.25">
      <c r="B7" s="5">
        <v>4</v>
      </c>
      <c r="C7" s="17">
        <v>2</v>
      </c>
      <c r="D7" s="17">
        <v>4</v>
      </c>
      <c r="E7" s="17">
        <v>3</v>
      </c>
      <c r="F7" s="17">
        <v>2</v>
      </c>
      <c r="G7" s="17">
        <v>2</v>
      </c>
      <c r="J7" s="1"/>
      <c r="K7" s="1"/>
      <c r="L7" s="18">
        <v>4</v>
      </c>
      <c r="M7" s="18">
        <v>2</v>
      </c>
      <c r="N7" s="18">
        <v>2</v>
      </c>
      <c r="O7" s="18">
        <v>0</v>
      </c>
      <c r="P7" s="18">
        <v>2</v>
      </c>
      <c r="Q7" s="18">
        <v>2</v>
      </c>
      <c r="U7" s="8">
        <v>4</v>
      </c>
      <c r="V7" s="8">
        <v>2</v>
      </c>
      <c r="W7" s="8">
        <v>1</v>
      </c>
      <c r="X7" s="8">
        <v>1</v>
      </c>
      <c r="Y7" s="8">
        <v>1</v>
      </c>
      <c r="Z7" s="8">
        <v>2</v>
      </c>
    </row>
    <row r="8" spans="2:26" x14ac:dyDescent="0.25">
      <c r="B8" s="5">
        <v>6</v>
      </c>
      <c r="C8" s="17">
        <v>0</v>
      </c>
      <c r="D8" s="17">
        <v>0</v>
      </c>
      <c r="E8" s="17">
        <v>2</v>
      </c>
      <c r="F8" s="17">
        <v>3</v>
      </c>
      <c r="G8" s="17">
        <v>6</v>
      </c>
      <c r="L8" s="18">
        <v>6</v>
      </c>
      <c r="M8" s="18">
        <v>2</v>
      </c>
      <c r="N8" s="18">
        <v>3</v>
      </c>
      <c r="O8" s="18">
        <v>3</v>
      </c>
      <c r="P8" s="18">
        <v>3</v>
      </c>
      <c r="Q8" s="18">
        <v>3</v>
      </c>
      <c r="U8" s="8">
        <v>6</v>
      </c>
      <c r="V8" s="8">
        <v>2</v>
      </c>
      <c r="W8" s="8">
        <v>2</v>
      </c>
      <c r="X8" s="8">
        <v>3</v>
      </c>
      <c r="Y8" s="8">
        <v>3</v>
      </c>
      <c r="Z8" s="8">
        <v>2</v>
      </c>
    </row>
    <row r="9" spans="2:26" x14ac:dyDescent="0.25">
      <c r="B9" s="5">
        <v>8</v>
      </c>
      <c r="C9" s="17">
        <v>5</v>
      </c>
      <c r="D9" s="17">
        <v>4</v>
      </c>
      <c r="E9" s="17">
        <v>3</v>
      </c>
      <c r="F9" s="17">
        <v>3</v>
      </c>
      <c r="G9" s="17">
        <v>1</v>
      </c>
      <c r="J9" s="1"/>
      <c r="K9" s="1"/>
      <c r="L9" s="18">
        <v>8</v>
      </c>
      <c r="M9" s="18">
        <v>3</v>
      </c>
      <c r="N9" s="18">
        <v>2</v>
      </c>
      <c r="O9" s="18">
        <v>5</v>
      </c>
      <c r="P9" s="18">
        <v>3</v>
      </c>
      <c r="Q9" s="18">
        <v>3</v>
      </c>
      <c r="U9" s="8">
        <v>8</v>
      </c>
      <c r="V9" s="8">
        <v>1</v>
      </c>
      <c r="W9" s="8">
        <v>3</v>
      </c>
      <c r="X9" s="8">
        <v>4</v>
      </c>
      <c r="Y9" s="8">
        <v>2</v>
      </c>
      <c r="Z9" s="8">
        <v>3</v>
      </c>
    </row>
    <row r="10" spans="2:26" x14ac:dyDescent="0.25">
      <c r="B10" s="5">
        <v>10</v>
      </c>
      <c r="C10" s="17">
        <v>6</v>
      </c>
      <c r="D10" s="17">
        <v>2</v>
      </c>
      <c r="E10" s="17">
        <v>7</v>
      </c>
      <c r="F10" s="17">
        <v>2</v>
      </c>
      <c r="G10" s="17">
        <v>3</v>
      </c>
      <c r="L10" s="18">
        <v>10</v>
      </c>
      <c r="M10" s="18">
        <v>5</v>
      </c>
      <c r="N10" s="18">
        <v>3</v>
      </c>
      <c r="O10" s="18">
        <v>5</v>
      </c>
      <c r="P10" s="18">
        <v>2</v>
      </c>
      <c r="Q10" s="18">
        <v>2</v>
      </c>
      <c r="U10" s="8">
        <v>10</v>
      </c>
      <c r="V10" s="8">
        <v>4</v>
      </c>
      <c r="W10" s="8">
        <v>3</v>
      </c>
      <c r="X10" s="8">
        <v>3</v>
      </c>
      <c r="Y10" s="8">
        <v>3</v>
      </c>
      <c r="Z10" s="8">
        <v>2</v>
      </c>
    </row>
    <row r="11" spans="2:26" x14ac:dyDescent="0.25">
      <c r="B11" s="5">
        <v>12</v>
      </c>
      <c r="C11" s="17">
        <v>6</v>
      </c>
      <c r="D11" s="17">
        <v>8</v>
      </c>
      <c r="E11" s="17">
        <v>2</v>
      </c>
      <c r="F11" s="17">
        <v>5</v>
      </c>
      <c r="G11" s="17">
        <v>5</v>
      </c>
      <c r="J11" s="1"/>
      <c r="K11" s="1"/>
      <c r="L11" s="18">
        <v>12</v>
      </c>
      <c r="M11" s="18">
        <v>5</v>
      </c>
      <c r="N11" s="18">
        <v>5</v>
      </c>
      <c r="O11" s="18">
        <v>4</v>
      </c>
      <c r="P11" s="18">
        <v>5</v>
      </c>
      <c r="Q11" s="18">
        <v>4</v>
      </c>
      <c r="U11" s="8">
        <v>12</v>
      </c>
      <c r="V11" s="8">
        <v>3</v>
      </c>
      <c r="W11" s="8">
        <v>2</v>
      </c>
      <c r="X11" s="8">
        <v>3</v>
      </c>
      <c r="Y11" s="8">
        <v>4</v>
      </c>
      <c r="Z11" s="8">
        <v>3</v>
      </c>
    </row>
    <row r="12" spans="2:26" x14ac:dyDescent="0.25">
      <c r="B12" s="5">
        <v>14</v>
      </c>
      <c r="C12" s="17">
        <v>3</v>
      </c>
      <c r="D12" s="17">
        <v>1</v>
      </c>
      <c r="E12" s="17">
        <v>6</v>
      </c>
      <c r="F12" s="17">
        <v>2</v>
      </c>
      <c r="G12" s="17">
        <v>5</v>
      </c>
      <c r="L12" s="18">
        <v>14</v>
      </c>
      <c r="M12" s="18">
        <v>5</v>
      </c>
      <c r="N12" s="18">
        <v>3</v>
      </c>
      <c r="O12" s="18">
        <v>3</v>
      </c>
      <c r="P12" s="18">
        <v>2</v>
      </c>
      <c r="Q12" s="18">
        <v>4</v>
      </c>
      <c r="U12" s="8">
        <v>14</v>
      </c>
      <c r="V12" s="8">
        <v>4</v>
      </c>
      <c r="W12" s="8">
        <v>4</v>
      </c>
      <c r="X12" s="8">
        <v>3</v>
      </c>
      <c r="Y12" s="8">
        <v>6</v>
      </c>
      <c r="Z12" s="8">
        <v>4</v>
      </c>
    </row>
    <row r="13" spans="2:26" x14ac:dyDescent="0.25">
      <c r="B13" s="5">
        <v>16</v>
      </c>
      <c r="C13" s="17">
        <v>6</v>
      </c>
      <c r="D13" s="17">
        <v>3</v>
      </c>
      <c r="E13" s="17">
        <v>3</v>
      </c>
      <c r="F13" s="17">
        <v>4</v>
      </c>
      <c r="G13" s="17">
        <v>8</v>
      </c>
      <c r="J13" s="1"/>
      <c r="K13" s="1"/>
      <c r="L13" s="18">
        <v>16</v>
      </c>
      <c r="M13" s="18">
        <v>5</v>
      </c>
      <c r="N13" s="18">
        <v>4</v>
      </c>
      <c r="O13" s="18">
        <v>4</v>
      </c>
      <c r="P13" s="18">
        <v>4</v>
      </c>
      <c r="Q13" s="18">
        <v>6</v>
      </c>
      <c r="U13" s="8">
        <v>16</v>
      </c>
      <c r="V13" s="8">
        <v>6</v>
      </c>
      <c r="W13" s="8">
        <v>4</v>
      </c>
      <c r="X13" s="8">
        <v>5</v>
      </c>
      <c r="Y13" s="8">
        <v>4</v>
      </c>
      <c r="Z13" s="8">
        <v>6</v>
      </c>
    </row>
    <row r="14" spans="2:26" x14ac:dyDescent="0.25">
      <c r="B14" s="5">
        <v>18</v>
      </c>
      <c r="C14" s="17">
        <v>4</v>
      </c>
      <c r="D14" s="17">
        <v>4</v>
      </c>
      <c r="E14" s="17">
        <v>4</v>
      </c>
      <c r="F14" s="17">
        <v>5</v>
      </c>
      <c r="G14" s="17">
        <v>3</v>
      </c>
      <c r="L14" s="18">
        <v>18</v>
      </c>
      <c r="M14" s="18">
        <v>5</v>
      </c>
      <c r="N14" s="18">
        <v>4</v>
      </c>
      <c r="O14" s="18">
        <v>5</v>
      </c>
      <c r="P14" s="18">
        <v>5</v>
      </c>
      <c r="Q14" s="18">
        <v>5</v>
      </c>
      <c r="U14" s="8">
        <v>18</v>
      </c>
      <c r="V14" s="8">
        <v>5</v>
      </c>
      <c r="W14" s="8">
        <v>6</v>
      </c>
      <c r="X14" s="8">
        <v>7</v>
      </c>
      <c r="Y14" s="8">
        <v>5</v>
      </c>
      <c r="Z14" s="8">
        <v>5</v>
      </c>
    </row>
    <row r="15" spans="2:26" x14ac:dyDescent="0.25">
      <c r="B15" s="5">
        <v>20</v>
      </c>
      <c r="C15" s="17">
        <v>5</v>
      </c>
      <c r="D15" s="17">
        <v>7</v>
      </c>
      <c r="E15" s="17">
        <v>5</v>
      </c>
      <c r="F15" s="17">
        <v>5</v>
      </c>
      <c r="G15" s="17">
        <v>4</v>
      </c>
      <c r="J15" s="1"/>
      <c r="K15" s="1"/>
      <c r="L15" s="18">
        <v>20</v>
      </c>
      <c r="M15" s="18">
        <v>5</v>
      </c>
      <c r="N15" s="18">
        <v>4</v>
      </c>
      <c r="O15" s="18">
        <v>7</v>
      </c>
      <c r="P15" s="18">
        <v>5</v>
      </c>
      <c r="Q15" s="18">
        <v>6</v>
      </c>
      <c r="U15" s="8">
        <v>20</v>
      </c>
      <c r="V15" s="8">
        <v>7</v>
      </c>
      <c r="W15" s="8">
        <v>7</v>
      </c>
      <c r="X15" s="8">
        <v>7</v>
      </c>
      <c r="Y15" s="8">
        <v>5</v>
      </c>
      <c r="Z15" s="8">
        <v>8</v>
      </c>
    </row>
    <row r="16" spans="2:26" x14ac:dyDescent="0.25">
      <c r="B16" s="5">
        <v>22</v>
      </c>
      <c r="C16" s="17">
        <v>9</v>
      </c>
      <c r="D16" s="17">
        <v>7</v>
      </c>
      <c r="E16" s="17">
        <v>8</v>
      </c>
      <c r="F16" s="17">
        <v>6</v>
      </c>
      <c r="G16" s="17">
        <v>7</v>
      </c>
      <c r="L16" s="18">
        <v>22</v>
      </c>
      <c r="M16" s="18">
        <v>8</v>
      </c>
      <c r="N16" s="18">
        <v>7</v>
      </c>
      <c r="O16" s="18">
        <v>6</v>
      </c>
      <c r="P16" s="18">
        <v>6</v>
      </c>
      <c r="Q16" s="18">
        <v>6</v>
      </c>
      <c r="U16" s="8">
        <v>22</v>
      </c>
      <c r="V16" s="8">
        <v>7</v>
      </c>
      <c r="W16" s="8">
        <v>8</v>
      </c>
      <c r="X16" s="8">
        <v>6</v>
      </c>
      <c r="Y16" s="8">
        <v>7</v>
      </c>
      <c r="Z16" s="8">
        <v>6</v>
      </c>
    </row>
    <row r="17" spans="2:26" x14ac:dyDescent="0.25">
      <c r="B17" s="5">
        <v>24</v>
      </c>
      <c r="C17" s="17">
        <v>7</v>
      </c>
      <c r="D17" s="17">
        <v>6</v>
      </c>
      <c r="E17" s="17">
        <v>7</v>
      </c>
      <c r="F17" s="17">
        <v>6</v>
      </c>
      <c r="G17" s="17">
        <v>9</v>
      </c>
      <c r="J17" s="1"/>
      <c r="K17" s="1"/>
      <c r="L17" s="18">
        <v>24</v>
      </c>
      <c r="M17" s="18">
        <v>7</v>
      </c>
      <c r="N17" s="18">
        <v>6</v>
      </c>
      <c r="O17" s="18">
        <v>10</v>
      </c>
      <c r="P17" s="18">
        <v>6</v>
      </c>
      <c r="Q17" s="18">
        <v>8</v>
      </c>
      <c r="U17" s="8">
        <v>24</v>
      </c>
      <c r="V17" s="8">
        <v>8</v>
      </c>
      <c r="W17" s="8">
        <v>6</v>
      </c>
      <c r="X17" s="8">
        <v>7</v>
      </c>
      <c r="Y17" s="8">
        <v>6</v>
      </c>
      <c r="Z17" s="8">
        <v>9</v>
      </c>
    </row>
    <row r="18" spans="2:26" x14ac:dyDescent="0.25">
      <c r="B18" s="5">
        <v>26</v>
      </c>
      <c r="C18" s="17">
        <v>8</v>
      </c>
      <c r="D18" s="17">
        <v>8</v>
      </c>
      <c r="E18" s="17">
        <v>3</v>
      </c>
      <c r="F18" s="17">
        <v>5</v>
      </c>
      <c r="G18" s="17">
        <v>9</v>
      </c>
      <c r="L18" s="18">
        <v>26</v>
      </c>
      <c r="M18" s="18">
        <v>8</v>
      </c>
      <c r="N18" s="18">
        <v>7</v>
      </c>
      <c r="O18" s="18">
        <v>8</v>
      </c>
      <c r="P18" s="18">
        <v>5</v>
      </c>
      <c r="Q18" s="18">
        <v>8</v>
      </c>
      <c r="U18" s="8">
        <v>26</v>
      </c>
      <c r="V18" s="8">
        <v>7</v>
      </c>
      <c r="W18" s="8">
        <v>6</v>
      </c>
      <c r="X18" s="8">
        <v>7</v>
      </c>
      <c r="Y18" s="8">
        <v>8</v>
      </c>
      <c r="Z18" s="8">
        <v>5</v>
      </c>
    </row>
    <row r="19" spans="2:26" x14ac:dyDescent="0.25">
      <c r="B19" s="5">
        <v>28</v>
      </c>
      <c r="C19" s="17">
        <v>6</v>
      </c>
      <c r="D19" s="17">
        <v>7</v>
      </c>
      <c r="E19" s="17">
        <v>9</v>
      </c>
      <c r="F19" s="17">
        <v>9</v>
      </c>
      <c r="G19" s="17">
        <v>9</v>
      </c>
      <c r="J19" s="1"/>
      <c r="K19" s="1"/>
      <c r="L19" s="18">
        <v>28</v>
      </c>
      <c r="M19" s="18">
        <v>7</v>
      </c>
      <c r="N19" s="18">
        <v>7</v>
      </c>
      <c r="O19" s="18">
        <v>7</v>
      </c>
      <c r="P19" s="18">
        <v>9</v>
      </c>
      <c r="Q19" s="18">
        <v>7</v>
      </c>
      <c r="U19" s="8">
        <v>28</v>
      </c>
      <c r="V19" s="8">
        <v>11</v>
      </c>
      <c r="W19" s="8">
        <v>7</v>
      </c>
      <c r="X19" s="8">
        <v>8</v>
      </c>
      <c r="Y19" s="8">
        <v>6</v>
      </c>
      <c r="Z19" s="8">
        <v>10</v>
      </c>
    </row>
    <row r="20" spans="2:26" x14ac:dyDescent="0.25">
      <c r="B20" s="5">
        <v>30</v>
      </c>
      <c r="C20" s="17">
        <v>9</v>
      </c>
      <c r="D20" s="17">
        <v>7</v>
      </c>
      <c r="E20" s="17">
        <v>9</v>
      </c>
      <c r="F20" s="17">
        <v>4</v>
      </c>
      <c r="G20" s="17">
        <v>8</v>
      </c>
      <c r="L20" s="18">
        <v>30</v>
      </c>
      <c r="M20" s="18">
        <v>8</v>
      </c>
      <c r="N20" s="18">
        <v>9</v>
      </c>
      <c r="O20" s="18">
        <v>7</v>
      </c>
      <c r="P20" s="18">
        <v>5</v>
      </c>
      <c r="Q20" s="18">
        <v>8</v>
      </c>
      <c r="U20" s="8">
        <v>30</v>
      </c>
      <c r="V20" s="8">
        <v>10</v>
      </c>
      <c r="W20" s="8">
        <v>6</v>
      </c>
      <c r="X20" s="8">
        <v>11</v>
      </c>
      <c r="Y20" s="8">
        <v>7</v>
      </c>
      <c r="Z20" s="8">
        <v>13</v>
      </c>
    </row>
    <row r="21" spans="2:26" x14ac:dyDescent="0.25">
      <c r="B21" s="5">
        <v>32</v>
      </c>
      <c r="C21" s="17">
        <v>13</v>
      </c>
      <c r="D21" s="17">
        <v>4</v>
      </c>
      <c r="E21" s="17">
        <v>11</v>
      </c>
      <c r="F21" s="17">
        <v>11</v>
      </c>
      <c r="G21" s="17">
        <v>9</v>
      </c>
      <c r="J21" s="1"/>
      <c r="K21" s="1"/>
      <c r="L21" s="18">
        <v>32</v>
      </c>
      <c r="M21" s="18">
        <v>10</v>
      </c>
      <c r="N21" s="18">
        <v>6</v>
      </c>
      <c r="O21" s="18">
        <v>7</v>
      </c>
      <c r="P21" s="18">
        <v>8</v>
      </c>
      <c r="Q21" s="18">
        <v>10</v>
      </c>
      <c r="U21" s="8">
        <v>32</v>
      </c>
      <c r="V21" s="8">
        <v>8</v>
      </c>
      <c r="W21" s="8">
        <v>8</v>
      </c>
      <c r="X21" s="8">
        <v>8</v>
      </c>
      <c r="Y21" s="8">
        <v>9</v>
      </c>
      <c r="Z21" s="8">
        <v>7</v>
      </c>
    </row>
    <row r="22" spans="2:26" x14ac:dyDescent="0.25">
      <c r="B22" s="5">
        <v>34</v>
      </c>
      <c r="C22" s="17">
        <v>10</v>
      </c>
      <c r="D22" s="17">
        <v>8</v>
      </c>
      <c r="E22" s="17">
        <v>9</v>
      </c>
      <c r="F22" s="17">
        <v>9</v>
      </c>
      <c r="G22" s="17">
        <v>10</v>
      </c>
      <c r="L22" s="18">
        <v>34</v>
      </c>
      <c r="M22" s="18">
        <v>9</v>
      </c>
      <c r="N22" s="18">
        <v>10</v>
      </c>
      <c r="O22" s="18">
        <v>11</v>
      </c>
      <c r="P22" s="18">
        <v>11</v>
      </c>
      <c r="Q22" s="18">
        <v>7</v>
      </c>
      <c r="U22" s="8">
        <v>34</v>
      </c>
      <c r="V22" s="8">
        <v>8</v>
      </c>
      <c r="W22" s="8">
        <v>8</v>
      </c>
      <c r="X22" s="8">
        <v>8</v>
      </c>
      <c r="Y22" s="8">
        <v>8</v>
      </c>
      <c r="Z22" s="8">
        <v>11</v>
      </c>
    </row>
    <row r="23" spans="2:26" x14ac:dyDescent="0.25">
      <c r="B23" s="5">
        <v>36</v>
      </c>
      <c r="C23" s="17">
        <v>7</v>
      </c>
      <c r="D23" s="17">
        <v>8</v>
      </c>
      <c r="E23" s="17">
        <v>8</v>
      </c>
      <c r="F23" s="17">
        <v>8</v>
      </c>
      <c r="G23" s="17">
        <v>9</v>
      </c>
      <c r="J23" s="1"/>
      <c r="K23" s="1"/>
      <c r="L23" s="18">
        <v>36</v>
      </c>
      <c r="M23" s="18">
        <v>8</v>
      </c>
      <c r="N23" s="18">
        <v>5</v>
      </c>
      <c r="O23" s="18">
        <v>6</v>
      </c>
      <c r="P23" s="18">
        <v>8</v>
      </c>
      <c r="Q23" s="18">
        <v>7</v>
      </c>
      <c r="U23" s="8">
        <v>36</v>
      </c>
      <c r="V23" s="8">
        <v>8</v>
      </c>
      <c r="W23" s="8">
        <v>8</v>
      </c>
      <c r="X23" s="8">
        <v>9</v>
      </c>
      <c r="Y23" s="8">
        <v>7</v>
      </c>
      <c r="Z23" s="8">
        <v>6</v>
      </c>
    </row>
    <row r="24" spans="2:26" x14ac:dyDescent="0.25">
      <c r="B24" s="5">
        <v>38</v>
      </c>
      <c r="C24" s="17">
        <v>8</v>
      </c>
      <c r="D24" s="17">
        <v>9</v>
      </c>
      <c r="E24" s="17">
        <v>9</v>
      </c>
      <c r="F24" s="17">
        <v>6</v>
      </c>
      <c r="G24" s="17">
        <v>6</v>
      </c>
      <c r="L24" s="18">
        <v>38</v>
      </c>
      <c r="M24" s="18">
        <v>8</v>
      </c>
      <c r="N24" s="18">
        <v>7</v>
      </c>
      <c r="O24" s="18">
        <v>9</v>
      </c>
      <c r="P24" s="18">
        <v>6</v>
      </c>
      <c r="Q24" s="18">
        <v>8</v>
      </c>
      <c r="U24" s="8">
        <v>38</v>
      </c>
      <c r="V24" s="8">
        <v>9</v>
      </c>
      <c r="W24" s="8">
        <v>5</v>
      </c>
      <c r="X24" s="8">
        <v>8</v>
      </c>
      <c r="Y24" s="8">
        <v>8</v>
      </c>
      <c r="Z24" s="8">
        <v>6</v>
      </c>
    </row>
    <row r="25" spans="2:26" x14ac:dyDescent="0.25">
      <c r="B25" s="5">
        <v>40</v>
      </c>
      <c r="C25" s="17">
        <v>8</v>
      </c>
      <c r="D25" s="17">
        <v>8</v>
      </c>
      <c r="E25" s="17">
        <v>9</v>
      </c>
      <c r="F25" s="17">
        <v>8</v>
      </c>
      <c r="G25" s="17">
        <v>8</v>
      </c>
      <c r="J25" s="1"/>
      <c r="K25" s="1"/>
      <c r="L25" s="18">
        <v>40</v>
      </c>
      <c r="M25" s="18">
        <v>10</v>
      </c>
      <c r="N25" s="18">
        <v>7</v>
      </c>
      <c r="O25" s="18">
        <v>9</v>
      </c>
      <c r="P25" s="18">
        <v>8</v>
      </c>
      <c r="Q25" s="18">
        <v>11</v>
      </c>
      <c r="U25" s="8">
        <v>40</v>
      </c>
      <c r="V25" s="8">
        <v>7</v>
      </c>
      <c r="W25" s="8">
        <v>7</v>
      </c>
      <c r="X25" s="8">
        <v>7</v>
      </c>
      <c r="Y25" s="8">
        <v>9</v>
      </c>
      <c r="Z25" s="8">
        <v>7</v>
      </c>
    </row>
    <row r="26" spans="2:26" x14ac:dyDescent="0.25">
      <c r="B26" s="5">
        <v>42</v>
      </c>
      <c r="C26" s="17">
        <v>9</v>
      </c>
      <c r="D26" s="17">
        <v>7</v>
      </c>
      <c r="E26" s="17">
        <v>8</v>
      </c>
      <c r="F26" s="17">
        <v>11</v>
      </c>
      <c r="G26" s="17">
        <v>7</v>
      </c>
      <c r="L26" s="18">
        <v>42</v>
      </c>
      <c r="M26" s="18">
        <v>11</v>
      </c>
      <c r="N26" s="18">
        <v>9</v>
      </c>
      <c r="O26" s="18">
        <v>11</v>
      </c>
      <c r="P26" s="18">
        <v>9</v>
      </c>
      <c r="Q26" s="18">
        <v>11</v>
      </c>
      <c r="U26" s="8">
        <v>42</v>
      </c>
      <c r="V26" s="8">
        <v>8</v>
      </c>
      <c r="W26" s="8">
        <v>8</v>
      </c>
      <c r="X26" s="8">
        <v>9</v>
      </c>
      <c r="Y26" s="8">
        <v>7</v>
      </c>
      <c r="Z26" s="8">
        <v>6</v>
      </c>
    </row>
    <row r="27" spans="2:26" x14ac:dyDescent="0.25">
      <c r="B27" s="5">
        <v>44</v>
      </c>
      <c r="C27" s="17">
        <v>7</v>
      </c>
      <c r="D27" s="17">
        <v>8</v>
      </c>
      <c r="E27" s="17">
        <v>6</v>
      </c>
      <c r="F27" s="17">
        <v>7</v>
      </c>
      <c r="G27" s="17">
        <v>6</v>
      </c>
      <c r="J27" s="1"/>
      <c r="K27" s="1"/>
      <c r="L27" s="18">
        <v>44</v>
      </c>
      <c r="M27" s="18">
        <v>9</v>
      </c>
      <c r="N27" s="18">
        <v>8</v>
      </c>
      <c r="O27" s="18">
        <v>7</v>
      </c>
      <c r="P27" s="18">
        <v>8</v>
      </c>
      <c r="Q27" s="18">
        <v>10</v>
      </c>
      <c r="U27" s="8">
        <v>44</v>
      </c>
      <c r="V27" s="8">
        <v>9</v>
      </c>
      <c r="W27" s="8">
        <v>7</v>
      </c>
      <c r="X27" s="8">
        <v>9</v>
      </c>
      <c r="Y27" s="8">
        <v>6</v>
      </c>
      <c r="Z27" s="8">
        <v>7</v>
      </c>
    </row>
    <row r="28" spans="2:26" x14ac:dyDescent="0.25">
      <c r="B28" s="5">
        <v>46</v>
      </c>
      <c r="C28" s="17">
        <v>7</v>
      </c>
      <c r="D28" s="17">
        <v>5</v>
      </c>
      <c r="E28" s="17">
        <v>9</v>
      </c>
      <c r="F28" s="17">
        <v>6</v>
      </c>
      <c r="G28" s="17">
        <v>8</v>
      </c>
      <c r="L28" s="18">
        <v>46</v>
      </c>
      <c r="M28" s="18">
        <v>8</v>
      </c>
      <c r="N28" s="18">
        <v>7</v>
      </c>
      <c r="O28" s="18">
        <v>8</v>
      </c>
      <c r="P28" s="18">
        <v>8</v>
      </c>
      <c r="Q28" s="18">
        <v>7</v>
      </c>
      <c r="U28" s="8">
        <v>46</v>
      </c>
      <c r="V28" s="8">
        <v>7</v>
      </c>
      <c r="W28" s="8">
        <v>7</v>
      </c>
      <c r="X28" s="8">
        <v>6</v>
      </c>
      <c r="Y28" s="8">
        <v>5</v>
      </c>
      <c r="Z28" s="8">
        <v>7</v>
      </c>
    </row>
    <row r="29" spans="2:26" x14ac:dyDescent="0.25">
      <c r="B29" s="5">
        <v>48</v>
      </c>
      <c r="C29" s="17">
        <v>8</v>
      </c>
      <c r="D29" s="17">
        <v>6</v>
      </c>
      <c r="E29" s="17">
        <v>4</v>
      </c>
      <c r="F29" s="17">
        <v>7</v>
      </c>
      <c r="G29" s="17">
        <v>6</v>
      </c>
      <c r="J29" s="1"/>
      <c r="K29" s="1"/>
      <c r="L29" s="18">
        <v>48</v>
      </c>
      <c r="M29" s="18">
        <v>7</v>
      </c>
      <c r="N29" s="18">
        <v>6</v>
      </c>
      <c r="O29" s="18">
        <v>7</v>
      </c>
      <c r="P29" s="18">
        <v>7</v>
      </c>
      <c r="Q29" s="18">
        <v>7</v>
      </c>
      <c r="U29" s="8">
        <v>48</v>
      </c>
      <c r="V29" s="14">
        <v>7</v>
      </c>
      <c r="W29" s="14">
        <v>8</v>
      </c>
      <c r="X29" s="14">
        <v>5</v>
      </c>
      <c r="Y29" s="14">
        <v>5</v>
      </c>
      <c r="Z29" s="14">
        <v>8</v>
      </c>
    </row>
    <row r="30" spans="2:26" x14ac:dyDescent="0.25">
      <c r="B30" s="5">
        <v>50</v>
      </c>
      <c r="C30" s="17">
        <v>5</v>
      </c>
      <c r="D30" s="17">
        <v>9</v>
      </c>
      <c r="E30" s="17">
        <v>7</v>
      </c>
      <c r="F30" s="17">
        <v>10</v>
      </c>
      <c r="G30" s="17">
        <v>8</v>
      </c>
      <c r="L30" s="18">
        <v>50</v>
      </c>
      <c r="M30" s="18">
        <v>3</v>
      </c>
      <c r="N30" s="18">
        <v>6</v>
      </c>
      <c r="O30" s="18">
        <v>5</v>
      </c>
      <c r="P30" s="18">
        <v>7</v>
      </c>
      <c r="Q30" s="18">
        <v>5</v>
      </c>
      <c r="U30" s="8">
        <v>50</v>
      </c>
      <c r="V30" s="14">
        <v>5</v>
      </c>
      <c r="W30" s="14">
        <v>6</v>
      </c>
      <c r="X30" s="14">
        <v>7</v>
      </c>
      <c r="Y30" s="14">
        <v>5</v>
      </c>
      <c r="Z30" s="14">
        <v>6</v>
      </c>
    </row>
    <row r="31" spans="2:26" x14ac:dyDescent="0.25">
      <c r="B31" s="5">
        <v>52</v>
      </c>
      <c r="C31" s="17">
        <v>2</v>
      </c>
      <c r="D31" s="17">
        <v>8</v>
      </c>
      <c r="E31" s="17">
        <v>5</v>
      </c>
      <c r="F31" s="17">
        <v>8</v>
      </c>
      <c r="G31" s="17">
        <v>4</v>
      </c>
      <c r="J31" s="1"/>
      <c r="K31" s="1"/>
      <c r="L31" s="18">
        <v>52</v>
      </c>
      <c r="M31" s="18">
        <v>2</v>
      </c>
      <c r="N31" s="18">
        <v>3</v>
      </c>
      <c r="O31" s="18">
        <v>3</v>
      </c>
      <c r="P31" s="18">
        <v>7</v>
      </c>
      <c r="Q31" s="18">
        <v>3</v>
      </c>
      <c r="U31" s="8">
        <v>52</v>
      </c>
      <c r="V31" s="14">
        <v>4</v>
      </c>
      <c r="W31" s="14">
        <v>4</v>
      </c>
      <c r="X31" s="14">
        <v>5</v>
      </c>
      <c r="Y31" s="14">
        <v>7</v>
      </c>
      <c r="Z31" s="14">
        <v>5</v>
      </c>
    </row>
    <row r="32" spans="2:26" x14ac:dyDescent="0.25">
      <c r="B32" s="5">
        <v>54</v>
      </c>
      <c r="C32" s="17">
        <v>0</v>
      </c>
      <c r="D32" s="17">
        <v>7</v>
      </c>
      <c r="E32" s="17">
        <v>4</v>
      </c>
      <c r="F32" s="17">
        <v>4</v>
      </c>
      <c r="G32" s="17">
        <v>0</v>
      </c>
      <c r="L32" s="18">
        <v>54</v>
      </c>
      <c r="M32" s="18">
        <v>0</v>
      </c>
      <c r="N32" s="18">
        <v>6</v>
      </c>
      <c r="O32" s="18">
        <v>3</v>
      </c>
      <c r="P32" s="18">
        <v>5</v>
      </c>
      <c r="Q32" s="18">
        <v>2</v>
      </c>
      <c r="U32" s="8">
        <v>54</v>
      </c>
      <c r="V32" s="14">
        <v>3</v>
      </c>
      <c r="W32" s="14">
        <v>5</v>
      </c>
      <c r="X32" s="14">
        <v>3</v>
      </c>
      <c r="Y32" s="14">
        <v>6</v>
      </c>
      <c r="Z32" s="14">
        <v>4</v>
      </c>
    </row>
    <row r="33" spans="1:26" x14ac:dyDescent="0.25">
      <c r="B33" s="5">
        <v>56</v>
      </c>
      <c r="C33" s="17">
        <v>0</v>
      </c>
      <c r="D33" s="17">
        <v>4</v>
      </c>
      <c r="E33" s="17">
        <v>0</v>
      </c>
      <c r="F33" s="17">
        <v>4</v>
      </c>
      <c r="G33" s="5">
        <v>0</v>
      </c>
      <c r="J33" s="1"/>
      <c r="K33" s="1"/>
      <c r="L33" s="18">
        <v>56</v>
      </c>
      <c r="M33" s="18">
        <v>0</v>
      </c>
      <c r="N33" s="18">
        <v>5</v>
      </c>
      <c r="O33" s="18">
        <v>0</v>
      </c>
      <c r="P33" s="18">
        <v>3</v>
      </c>
      <c r="Q33" s="18">
        <v>0</v>
      </c>
      <c r="U33" s="8">
        <v>56</v>
      </c>
      <c r="V33" s="14">
        <v>0</v>
      </c>
      <c r="W33" s="14">
        <v>6</v>
      </c>
      <c r="X33" s="14">
        <v>1</v>
      </c>
      <c r="Y33" s="14">
        <v>5</v>
      </c>
      <c r="Z33" s="14">
        <v>2</v>
      </c>
    </row>
    <row r="34" spans="1:26" x14ac:dyDescent="0.25">
      <c r="B34" s="5">
        <v>58</v>
      </c>
      <c r="C34" s="17">
        <v>0</v>
      </c>
      <c r="D34" s="17">
        <v>1</v>
      </c>
      <c r="E34" s="17">
        <v>0</v>
      </c>
      <c r="F34" s="17">
        <v>0</v>
      </c>
      <c r="G34" s="5">
        <v>0</v>
      </c>
      <c r="J34" s="1"/>
      <c r="K34" s="1"/>
      <c r="L34" s="18">
        <v>58</v>
      </c>
      <c r="M34" s="18">
        <v>0</v>
      </c>
      <c r="N34" s="18">
        <v>4</v>
      </c>
      <c r="O34" s="18">
        <v>0</v>
      </c>
      <c r="P34" s="18">
        <v>3</v>
      </c>
      <c r="Q34" s="18">
        <v>0</v>
      </c>
      <c r="U34" s="8">
        <v>58</v>
      </c>
      <c r="V34" s="14">
        <v>0</v>
      </c>
      <c r="W34" s="14">
        <v>3</v>
      </c>
      <c r="X34" s="14">
        <v>0</v>
      </c>
      <c r="Y34" s="14">
        <v>2</v>
      </c>
      <c r="Z34" s="14">
        <v>0</v>
      </c>
    </row>
    <row r="35" spans="1:26" x14ac:dyDescent="0.25">
      <c r="B35" s="5"/>
      <c r="C35" s="17"/>
      <c r="D35" s="17"/>
      <c r="E35" s="17"/>
      <c r="F35" s="17"/>
      <c r="G35" s="5"/>
      <c r="J35" s="1"/>
      <c r="K35" s="1"/>
      <c r="L35" s="18">
        <v>59</v>
      </c>
      <c r="M35" s="18">
        <v>0</v>
      </c>
      <c r="N35" s="18">
        <v>3</v>
      </c>
      <c r="O35" s="18">
        <v>0</v>
      </c>
      <c r="P35" s="18">
        <v>0</v>
      </c>
      <c r="Q35" s="18">
        <v>0</v>
      </c>
      <c r="U35" s="8">
        <v>60</v>
      </c>
      <c r="V35" s="14">
        <v>0</v>
      </c>
      <c r="W35" s="14">
        <v>4</v>
      </c>
      <c r="X35" s="14">
        <v>0</v>
      </c>
      <c r="Y35" s="14">
        <v>4</v>
      </c>
      <c r="Z35" s="14">
        <v>0</v>
      </c>
    </row>
    <row r="36" spans="1:26" x14ac:dyDescent="0.25">
      <c r="A36" s="1"/>
      <c r="B36" s="5" t="s">
        <v>11</v>
      </c>
      <c r="C36" s="5">
        <v>30</v>
      </c>
      <c r="D36" s="5">
        <v>34</v>
      </c>
      <c r="E36" s="5">
        <v>30</v>
      </c>
      <c r="F36" s="5">
        <v>32</v>
      </c>
      <c r="G36" s="5">
        <v>30</v>
      </c>
      <c r="J36" s="1"/>
      <c r="K36" s="1"/>
      <c r="L36" s="18">
        <v>60</v>
      </c>
      <c r="M36" s="18">
        <v>0</v>
      </c>
      <c r="N36" s="18">
        <v>2</v>
      </c>
      <c r="O36" s="18">
        <v>0</v>
      </c>
      <c r="P36" s="18">
        <v>0</v>
      </c>
      <c r="Q36" s="18">
        <v>0</v>
      </c>
      <c r="U36" s="8">
        <v>62</v>
      </c>
      <c r="V36" s="14">
        <v>0</v>
      </c>
      <c r="W36" s="14">
        <v>1</v>
      </c>
      <c r="X36" s="14">
        <v>0</v>
      </c>
      <c r="Y36" s="14">
        <v>0</v>
      </c>
      <c r="Z36" s="14">
        <v>0</v>
      </c>
    </row>
    <row r="37" spans="1:26" x14ac:dyDescent="0.25">
      <c r="F37" s="1"/>
      <c r="L37" s="7"/>
      <c r="M37" s="18"/>
      <c r="N37" s="18"/>
      <c r="O37" s="18"/>
      <c r="P37" s="18"/>
      <c r="Q37" s="7"/>
      <c r="U37" s="8"/>
      <c r="V37" s="14"/>
      <c r="W37" s="14"/>
      <c r="X37" s="14"/>
      <c r="Y37" s="14"/>
      <c r="Z37" s="14"/>
    </row>
    <row r="38" spans="1:26" x14ac:dyDescent="0.25">
      <c r="J38" s="1"/>
      <c r="K38" s="1"/>
      <c r="L38" s="7" t="s">
        <v>11</v>
      </c>
      <c r="M38" s="18">
        <v>30</v>
      </c>
      <c r="N38" s="18">
        <v>32</v>
      </c>
      <c r="O38" s="18">
        <v>30</v>
      </c>
      <c r="P38" s="18">
        <v>32</v>
      </c>
      <c r="Q38" s="18">
        <v>30</v>
      </c>
      <c r="U38" s="8" t="s">
        <v>11</v>
      </c>
      <c r="V38" s="14">
        <v>30</v>
      </c>
      <c r="W38" s="14">
        <v>32</v>
      </c>
      <c r="X38" s="14">
        <v>30</v>
      </c>
      <c r="Y38" s="14">
        <v>32</v>
      </c>
      <c r="Z38" s="14">
        <v>30</v>
      </c>
    </row>
    <row r="39" spans="1:26" x14ac:dyDescent="0.25">
      <c r="K39" s="1"/>
    </row>
    <row r="50" spans="7:7" x14ac:dyDescent="0.25">
      <c r="G50" s="13" t="s">
        <v>6</v>
      </c>
    </row>
    <row r="73" spans="1:14" x14ac:dyDescent="0.25">
      <c r="J73" s="1"/>
      <c r="K73" s="1"/>
      <c r="L73" s="1"/>
      <c r="M73" s="1"/>
      <c r="N73" s="1"/>
    </row>
    <row r="74" spans="1:14" x14ac:dyDescent="0.25">
      <c r="J74" s="1"/>
      <c r="K74" s="1"/>
      <c r="L74" s="1"/>
      <c r="M74" s="1"/>
      <c r="N74" s="1"/>
    </row>
    <row r="75" spans="1:14" x14ac:dyDescent="0.25">
      <c r="A75" s="1"/>
      <c r="F75" s="1"/>
      <c r="J75" s="1"/>
      <c r="K75" s="1"/>
      <c r="L75" s="1"/>
      <c r="M75" s="1"/>
      <c r="N75" s="1"/>
    </row>
    <row r="76" spans="1:14" x14ac:dyDescent="0.25">
      <c r="F76" s="1"/>
    </row>
    <row r="77" spans="1:14" x14ac:dyDescent="0.25">
      <c r="J77" s="1"/>
      <c r="K77" s="1"/>
      <c r="L77" s="1"/>
      <c r="M77" s="1"/>
      <c r="N77" s="1"/>
    </row>
  </sheetData>
  <mergeCells count="6">
    <mergeCell ref="B1:G1"/>
    <mergeCell ref="C2:G2"/>
    <mergeCell ref="L1:Q1"/>
    <mergeCell ref="M2:Q2"/>
    <mergeCell ref="U1:Z1"/>
    <mergeCell ref="V2:Z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56C3-EEDD-446F-8CD8-D43BB8124A01}">
  <dimension ref="B1:S43"/>
  <sheetViews>
    <sheetView topLeftCell="A26" zoomScaleNormal="100" workbookViewId="0">
      <selection activeCell="F48" sqref="F48"/>
    </sheetView>
  </sheetViews>
  <sheetFormatPr defaultRowHeight="13.8" x14ac:dyDescent="0.25"/>
  <cols>
    <col min="1" max="1" width="18.109375" style="130" customWidth="1"/>
    <col min="2" max="2" width="35.5546875" style="130" customWidth="1"/>
    <col min="3" max="16384" width="8.88671875" style="130"/>
  </cols>
  <sheetData>
    <row r="1" spans="2:19" x14ac:dyDescent="0.25">
      <c r="B1" s="259" t="s">
        <v>144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1"/>
    </row>
    <row r="2" spans="2:19" x14ac:dyDescent="0.25">
      <c r="B2" s="5"/>
      <c r="C2" s="131" t="s">
        <v>16</v>
      </c>
      <c r="D2" s="132"/>
      <c r="E2" s="132"/>
      <c r="F2" s="133"/>
      <c r="G2" s="5"/>
      <c r="H2" s="5"/>
      <c r="I2" s="131" t="s">
        <v>70</v>
      </c>
      <c r="J2" s="132"/>
      <c r="K2" s="132"/>
      <c r="L2" s="133"/>
      <c r="M2" s="5"/>
      <c r="N2" s="5"/>
      <c r="O2" s="131" t="s">
        <v>71</v>
      </c>
      <c r="P2" s="132"/>
      <c r="Q2" s="132"/>
      <c r="R2" s="133"/>
      <c r="S2" s="5"/>
    </row>
    <row r="3" spans="2:19" x14ac:dyDescent="0.25">
      <c r="B3" s="5"/>
      <c r="C3" s="134" t="s">
        <v>17</v>
      </c>
      <c r="D3" s="134" t="s">
        <v>18</v>
      </c>
      <c r="E3" s="134" t="s">
        <v>19</v>
      </c>
      <c r="F3" s="134" t="s">
        <v>20</v>
      </c>
      <c r="G3" s="134"/>
      <c r="H3" s="134"/>
      <c r="I3" s="134" t="s">
        <v>17</v>
      </c>
      <c r="J3" s="134" t="s">
        <v>18</v>
      </c>
      <c r="K3" s="134" t="s">
        <v>19</v>
      </c>
      <c r="L3" s="134" t="s">
        <v>20</v>
      </c>
      <c r="M3" s="134"/>
      <c r="N3" s="134"/>
      <c r="O3" s="134" t="s">
        <v>17</v>
      </c>
      <c r="P3" s="134" t="s">
        <v>18</v>
      </c>
      <c r="Q3" s="134" t="s">
        <v>19</v>
      </c>
      <c r="R3" s="134" t="s">
        <v>20</v>
      </c>
      <c r="S3" s="135"/>
    </row>
    <row r="4" spans="2:19" x14ac:dyDescent="0.25">
      <c r="B4" s="136" t="s">
        <v>22</v>
      </c>
      <c r="C4" s="5">
        <v>18.21</v>
      </c>
      <c r="D4" s="5">
        <v>19.63</v>
      </c>
      <c r="E4" s="5">
        <v>18.399999999999999</v>
      </c>
      <c r="F4" s="5">
        <v>18.809999999999999</v>
      </c>
      <c r="G4" s="137"/>
      <c r="H4" s="5"/>
      <c r="I4" s="5">
        <v>18.309999999999999</v>
      </c>
      <c r="J4" s="5">
        <v>18.11</v>
      </c>
      <c r="K4" s="5">
        <v>18.420000000000002</v>
      </c>
      <c r="L4" s="5">
        <v>18.440000000000001</v>
      </c>
      <c r="M4" s="5"/>
      <c r="N4" s="5"/>
      <c r="O4" s="138">
        <v>21.21</v>
      </c>
      <c r="P4" s="138">
        <v>19.71</v>
      </c>
      <c r="Q4" s="138">
        <v>18.43</v>
      </c>
      <c r="R4" s="138">
        <v>19.62</v>
      </c>
      <c r="S4" s="138"/>
    </row>
    <row r="5" spans="2:19" x14ac:dyDescent="0.25">
      <c r="B5" s="5" t="s">
        <v>23</v>
      </c>
      <c r="C5" s="138">
        <f>C4/20</f>
        <v>0.91050000000000009</v>
      </c>
      <c r="D5" s="138">
        <f t="shared" ref="D5:R5" si="0">D4/20</f>
        <v>0.98149999999999993</v>
      </c>
      <c r="E5" s="138">
        <f t="shared" si="0"/>
        <v>0.91999999999999993</v>
      </c>
      <c r="F5" s="138">
        <f t="shared" si="0"/>
        <v>0.94049999999999989</v>
      </c>
      <c r="G5" s="138"/>
      <c r="H5" s="138"/>
      <c r="I5" s="138">
        <f t="shared" si="0"/>
        <v>0.91549999999999998</v>
      </c>
      <c r="J5" s="138">
        <f t="shared" si="0"/>
        <v>0.90549999999999997</v>
      </c>
      <c r="K5" s="138">
        <f t="shared" si="0"/>
        <v>0.92100000000000004</v>
      </c>
      <c r="L5" s="138">
        <f t="shared" si="0"/>
        <v>0.92200000000000004</v>
      </c>
      <c r="M5" s="138"/>
      <c r="N5" s="138"/>
      <c r="O5" s="138">
        <f t="shared" si="0"/>
        <v>1.0605</v>
      </c>
      <c r="P5" s="138">
        <f t="shared" si="0"/>
        <v>0.98550000000000004</v>
      </c>
      <c r="Q5" s="138">
        <f t="shared" si="0"/>
        <v>0.92149999999999999</v>
      </c>
      <c r="R5" s="138">
        <f t="shared" si="0"/>
        <v>0.98100000000000009</v>
      </c>
      <c r="S5" s="138"/>
    </row>
    <row r="6" spans="2:19" x14ac:dyDescent="0.25">
      <c r="B6" s="138" t="s">
        <v>24</v>
      </c>
      <c r="C6" s="256">
        <f>AVERAGE(C5:F5)</f>
        <v>0.93812499999999988</v>
      </c>
      <c r="D6" s="257"/>
      <c r="E6" s="257"/>
      <c r="F6" s="258"/>
      <c r="G6" s="139"/>
      <c r="H6" s="138"/>
      <c r="I6" s="256">
        <f>AVERAGE(I5:L5)</f>
        <v>0.91600000000000004</v>
      </c>
      <c r="J6" s="257"/>
      <c r="K6" s="257"/>
      <c r="L6" s="258"/>
      <c r="M6" s="139"/>
      <c r="N6" s="138"/>
      <c r="O6" s="256">
        <f>AVERAGE(O5:R5)</f>
        <v>0.98712500000000003</v>
      </c>
      <c r="P6" s="257"/>
      <c r="Q6" s="257"/>
      <c r="R6" s="258"/>
      <c r="S6" s="139"/>
    </row>
    <row r="7" spans="2:19" x14ac:dyDescent="0.25"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</row>
    <row r="8" spans="2:19" x14ac:dyDescent="0.25">
      <c r="B8" s="259" t="s">
        <v>145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1"/>
    </row>
    <row r="9" spans="2:19" x14ac:dyDescent="0.25">
      <c r="B9" s="5"/>
      <c r="C9" s="131" t="s">
        <v>16</v>
      </c>
      <c r="D9" s="132"/>
      <c r="E9" s="132"/>
      <c r="F9" s="133"/>
      <c r="G9" s="5"/>
      <c r="H9" s="5"/>
      <c r="I9" s="131" t="s">
        <v>70</v>
      </c>
      <c r="J9" s="132"/>
      <c r="K9" s="132"/>
      <c r="L9" s="133"/>
      <c r="M9" s="5"/>
      <c r="N9" s="5"/>
      <c r="O9" s="131" t="s">
        <v>71</v>
      </c>
      <c r="P9" s="132"/>
      <c r="Q9" s="132"/>
      <c r="R9" s="133"/>
      <c r="S9" s="5"/>
    </row>
    <row r="10" spans="2:19" x14ac:dyDescent="0.25">
      <c r="B10" s="5"/>
      <c r="C10" s="134" t="s">
        <v>17</v>
      </c>
      <c r="D10" s="134" t="s">
        <v>18</v>
      </c>
      <c r="E10" s="134" t="s">
        <v>19</v>
      </c>
      <c r="F10" s="134" t="s">
        <v>20</v>
      </c>
      <c r="G10" s="134"/>
      <c r="H10" s="134"/>
      <c r="I10" s="134" t="s">
        <v>17</v>
      </c>
      <c r="J10" s="134" t="s">
        <v>18</v>
      </c>
      <c r="K10" s="134" t="s">
        <v>19</v>
      </c>
      <c r="L10" s="134" t="s">
        <v>20</v>
      </c>
      <c r="M10" s="134"/>
      <c r="N10" s="134"/>
      <c r="O10" s="134" t="s">
        <v>17</v>
      </c>
      <c r="P10" s="134" t="s">
        <v>18</v>
      </c>
      <c r="Q10" s="134" t="s">
        <v>19</v>
      </c>
      <c r="R10" s="134" t="s">
        <v>20</v>
      </c>
      <c r="S10" s="135"/>
    </row>
    <row r="11" spans="2:19" x14ac:dyDescent="0.25">
      <c r="B11" s="136" t="s">
        <v>22</v>
      </c>
      <c r="C11" s="139">
        <v>25.13</v>
      </c>
      <c r="D11" s="139">
        <v>25.26</v>
      </c>
      <c r="E11" s="139">
        <v>23.87</v>
      </c>
      <c r="F11" s="139">
        <v>24.18</v>
      </c>
      <c r="G11" s="137"/>
      <c r="H11" s="5"/>
      <c r="I11" s="139">
        <v>25.31</v>
      </c>
      <c r="J11" s="139">
        <v>24.42</v>
      </c>
      <c r="K11" s="139">
        <v>25.65</v>
      </c>
      <c r="L11" s="139">
        <v>24.27</v>
      </c>
      <c r="M11" s="5"/>
      <c r="N11" s="5"/>
      <c r="O11" s="139">
        <v>26.28</v>
      </c>
      <c r="P11" s="139">
        <v>25.24</v>
      </c>
      <c r="Q11" s="139">
        <v>25.11</v>
      </c>
      <c r="R11" s="139">
        <v>25.23</v>
      </c>
      <c r="S11" s="138"/>
    </row>
    <row r="12" spans="2:19" x14ac:dyDescent="0.25">
      <c r="B12" s="5" t="s">
        <v>23</v>
      </c>
      <c r="C12" s="141">
        <f>C11/20</f>
        <v>1.2565</v>
      </c>
      <c r="D12" s="141">
        <f t="shared" ref="D12:F12" si="1">D11/20</f>
        <v>1.2630000000000001</v>
      </c>
      <c r="E12" s="141">
        <f t="shared" si="1"/>
        <v>1.1935</v>
      </c>
      <c r="F12" s="141">
        <f t="shared" si="1"/>
        <v>1.2090000000000001</v>
      </c>
      <c r="G12" s="138"/>
      <c r="H12" s="138"/>
      <c r="I12" s="141">
        <f t="shared" ref="I12:L12" si="2">I11/20</f>
        <v>1.2654999999999998</v>
      </c>
      <c r="J12" s="141">
        <f t="shared" si="2"/>
        <v>1.2210000000000001</v>
      </c>
      <c r="K12" s="141">
        <f t="shared" si="2"/>
        <v>1.2825</v>
      </c>
      <c r="L12" s="141">
        <f t="shared" si="2"/>
        <v>1.2135</v>
      </c>
      <c r="M12" s="138"/>
      <c r="N12" s="138"/>
      <c r="O12" s="141">
        <f t="shared" ref="O12:R12" si="3">O11/20</f>
        <v>1.3140000000000001</v>
      </c>
      <c r="P12" s="141">
        <f t="shared" si="3"/>
        <v>1.262</v>
      </c>
      <c r="Q12" s="141">
        <f t="shared" si="3"/>
        <v>1.2555000000000001</v>
      </c>
      <c r="R12" s="141">
        <f t="shared" si="3"/>
        <v>1.2615000000000001</v>
      </c>
      <c r="S12" s="138"/>
    </row>
    <row r="13" spans="2:19" x14ac:dyDescent="0.25">
      <c r="B13" s="138" t="s">
        <v>24</v>
      </c>
      <c r="C13" s="256">
        <f>AVERAGE(C12:F12)</f>
        <v>1.2305000000000001</v>
      </c>
      <c r="D13" s="257"/>
      <c r="E13" s="257"/>
      <c r="F13" s="258"/>
      <c r="G13" s="139"/>
      <c r="H13" s="138"/>
      <c r="I13" s="256">
        <f>AVERAGE(I12:L12)</f>
        <v>1.245625</v>
      </c>
      <c r="J13" s="257"/>
      <c r="K13" s="257"/>
      <c r="L13" s="258"/>
      <c r="M13" s="139"/>
      <c r="N13" s="138"/>
      <c r="O13" s="256">
        <f>AVERAGE(O12:R12)</f>
        <v>1.27325</v>
      </c>
      <c r="P13" s="257"/>
      <c r="Q13" s="257"/>
      <c r="R13" s="258"/>
      <c r="S13" s="139"/>
    </row>
    <row r="16" spans="2:19" x14ac:dyDescent="0.25">
      <c r="B16" s="250" t="s">
        <v>146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2"/>
    </row>
    <row r="17" spans="2:19" x14ac:dyDescent="0.25">
      <c r="B17" s="142"/>
      <c r="C17" s="143" t="s">
        <v>16</v>
      </c>
      <c r="D17" s="144"/>
      <c r="E17" s="144"/>
      <c r="F17" s="145"/>
      <c r="G17" s="142"/>
      <c r="H17" s="142"/>
      <c r="I17" s="143" t="s">
        <v>70</v>
      </c>
      <c r="J17" s="144"/>
      <c r="K17" s="144"/>
      <c r="L17" s="145"/>
      <c r="M17" s="142"/>
      <c r="N17" s="142"/>
      <c r="O17" s="143" t="s">
        <v>71</v>
      </c>
      <c r="P17" s="144"/>
      <c r="Q17" s="144"/>
      <c r="R17" s="145"/>
      <c r="S17" s="142"/>
    </row>
    <row r="18" spans="2:19" x14ac:dyDescent="0.25">
      <c r="B18" s="142"/>
      <c r="C18" s="146" t="s">
        <v>17</v>
      </c>
      <c r="D18" s="146" t="s">
        <v>18</v>
      </c>
      <c r="E18" s="146" t="s">
        <v>19</v>
      </c>
      <c r="F18" s="146" t="s">
        <v>20</v>
      </c>
      <c r="G18" s="146"/>
      <c r="H18" s="146"/>
      <c r="I18" s="146" t="s">
        <v>17</v>
      </c>
      <c r="J18" s="146" t="s">
        <v>18</v>
      </c>
      <c r="K18" s="146" t="s">
        <v>19</v>
      </c>
      <c r="L18" s="146" t="s">
        <v>20</v>
      </c>
      <c r="M18" s="146"/>
      <c r="N18" s="146"/>
      <c r="O18" s="146" t="s">
        <v>17</v>
      </c>
      <c r="P18" s="146" t="s">
        <v>18</v>
      </c>
      <c r="Q18" s="146" t="s">
        <v>19</v>
      </c>
      <c r="R18" s="146" t="s">
        <v>20</v>
      </c>
      <c r="S18" s="147"/>
    </row>
    <row r="19" spans="2:19" x14ac:dyDescent="0.25">
      <c r="B19" s="148" t="s">
        <v>22</v>
      </c>
      <c r="C19" s="142">
        <v>17.920000000000002</v>
      </c>
      <c r="D19" s="142">
        <v>20.149999999999999</v>
      </c>
      <c r="E19" s="142">
        <v>18.41</v>
      </c>
      <c r="F19" s="142">
        <v>19.03</v>
      </c>
      <c r="G19" s="149"/>
      <c r="H19" s="142"/>
      <c r="I19" s="142">
        <v>18.309999999999999</v>
      </c>
      <c r="J19" s="142">
        <v>18.25</v>
      </c>
      <c r="K19" s="142">
        <v>18.8</v>
      </c>
      <c r="L19" s="142">
        <v>18.46</v>
      </c>
      <c r="M19" s="142"/>
      <c r="N19" s="142"/>
      <c r="O19" s="150">
        <v>21.27</v>
      </c>
      <c r="P19" s="150">
        <v>19.510000000000002</v>
      </c>
      <c r="Q19" s="150">
        <v>18.37</v>
      </c>
      <c r="R19" s="150">
        <v>20.12</v>
      </c>
      <c r="S19" s="150"/>
    </row>
    <row r="20" spans="2:19" x14ac:dyDescent="0.25">
      <c r="B20" s="142" t="s">
        <v>23</v>
      </c>
      <c r="C20" s="150">
        <f>C19/20</f>
        <v>0.89600000000000013</v>
      </c>
      <c r="D20" s="150">
        <f t="shared" ref="D20:F20" si="4">D19/20</f>
        <v>1.0074999999999998</v>
      </c>
      <c r="E20" s="150">
        <f t="shared" si="4"/>
        <v>0.92049999999999998</v>
      </c>
      <c r="F20" s="150">
        <f t="shared" si="4"/>
        <v>0.95150000000000001</v>
      </c>
      <c r="G20" s="150"/>
      <c r="H20" s="150"/>
      <c r="I20" s="150">
        <f t="shared" ref="I20:L20" si="5">I19/20</f>
        <v>0.91549999999999998</v>
      </c>
      <c r="J20" s="150">
        <f t="shared" si="5"/>
        <v>0.91249999999999998</v>
      </c>
      <c r="K20" s="150">
        <f t="shared" si="5"/>
        <v>0.94000000000000006</v>
      </c>
      <c r="L20" s="150">
        <f t="shared" si="5"/>
        <v>0.92300000000000004</v>
      </c>
      <c r="M20" s="150"/>
      <c r="N20" s="150"/>
      <c r="O20" s="150">
        <f t="shared" ref="O20:R20" si="6">O19/20</f>
        <v>1.0634999999999999</v>
      </c>
      <c r="P20" s="150">
        <f t="shared" si="6"/>
        <v>0.97550000000000003</v>
      </c>
      <c r="Q20" s="150">
        <f t="shared" si="6"/>
        <v>0.91850000000000009</v>
      </c>
      <c r="R20" s="150">
        <f t="shared" si="6"/>
        <v>1.006</v>
      </c>
      <c r="S20" s="150"/>
    </row>
    <row r="21" spans="2:19" x14ac:dyDescent="0.25">
      <c r="B21" s="150" t="s">
        <v>24</v>
      </c>
      <c r="C21" s="247">
        <f>AVERAGE(C20:F20)</f>
        <v>0.94387500000000002</v>
      </c>
      <c r="D21" s="248"/>
      <c r="E21" s="248"/>
      <c r="F21" s="249"/>
      <c r="G21" s="151"/>
      <c r="H21" s="150"/>
      <c r="I21" s="247">
        <f>AVERAGE(I20:L20)</f>
        <v>0.92274999999999996</v>
      </c>
      <c r="J21" s="248"/>
      <c r="K21" s="248"/>
      <c r="L21" s="249"/>
      <c r="M21" s="151"/>
      <c r="N21" s="150"/>
      <c r="O21" s="247">
        <f>AVERAGE(O20:R20)</f>
        <v>0.99087499999999995</v>
      </c>
      <c r="P21" s="248"/>
      <c r="Q21" s="248"/>
      <c r="R21" s="249"/>
      <c r="S21" s="151"/>
    </row>
    <row r="22" spans="2:19" x14ac:dyDescent="0.25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</row>
    <row r="23" spans="2:19" x14ac:dyDescent="0.25">
      <c r="B23" s="250" t="s">
        <v>147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2"/>
    </row>
    <row r="24" spans="2:19" x14ac:dyDescent="0.25">
      <c r="B24" s="142"/>
      <c r="C24" s="143" t="s">
        <v>16</v>
      </c>
      <c r="D24" s="144"/>
      <c r="E24" s="144"/>
      <c r="F24" s="145"/>
      <c r="G24" s="142"/>
      <c r="H24" s="142"/>
      <c r="I24" s="143" t="s">
        <v>70</v>
      </c>
      <c r="J24" s="144"/>
      <c r="K24" s="144"/>
      <c r="L24" s="145"/>
      <c r="M24" s="142"/>
      <c r="N24" s="142"/>
      <c r="O24" s="143" t="s">
        <v>71</v>
      </c>
      <c r="P24" s="144"/>
      <c r="Q24" s="144"/>
      <c r="R24" s="145"/>
      <c r="S24" s="142"/>
    </row>
    <row r="25" spans="2:19" x14ac:dyDescent="0.25">
      <c r="B25" s="142"/>
      <c r="C25" s="146" t="s">
        <v>17</v>
      </c>
      <c r="D25" s="146" t="s">
        <v>18</v>
      </c>
      <c r="E25" s="146" t="s">
        <v>19</v>
      </c>
      <c r="F25" s="146" t="s">
        <v>20</v>
      </c>
      <c r="G25" s="146"/>
      <c r="H25" s="146"/>
      <c r="I25" s="146" t="s">
        <v>17</v>
      </c>
      <c r="J25" s="146" t="s">
        <v>18</v>
      </c>
      <c r="K25" s="146" t="s">
        <v>19</v>
      </c>
      <c r="L25" s="146" t="s">
        <v>20</v>
      </c>
      <c r="M25" s="146"/>
      <c r="N25" s="146"/>
      <c r="O25" s="146" t="s">
        <v>17</v>
      </c>
      <c r="P25" s="146" t="s">
        <v>18</v>
      </c>
      <c r="Q25" s="146" t="s">
        <v>19</v>
      </c>
      <c r="R25" s="146" t="s">
        <v>20</v>
      </c>
      <c r="S25" s="147"/>
    </row>
    <row r="26" spans="2:19" x14ac:dyDescent="0.25">
      <c r="B26" s="148" t="s">
        <v>22</v>
      </c>
      <c r="C26" s="151">
        <v>25.15</v>
      </c>
      <c r="D26" s="151">
        <v>25.22</v>
      </c>
      <c r="E26" s="151">
        <v>23.81</v>
      </c>
      <c r="F26" s="151">
        <v>24.61</v>
      </c>
      <c r="G26" s="149"/>
      <c r="H26" s="142"/>
      <c r="I26" s="151">
        <v>24.92</v>
      </c>
      <c r="J26" s="151">
        <v>24.63</v>
      </c>
      <c r="K26" s="151">
        <v>25.59</v>
      </c>
      <c r="L26" s="151">
        <v>24.18</v>
      </c>
      <c r="M26" s="142"/>
      <c r="N26" s="142"/>
      <c r="O26" s="151">
        <v>26.2</v>
      </c>
      <c r="P26" s="151">
        <v>25.36</v>
      </c>
      <c r="Q26" s="151">
        <v>25.19</v>
      </c>
      <c r="R26" s="151">
        <v>25.08</v>
      </c>
      <c r="S26" s="150"/>
    </row>
    <row r="27" spans="2:19" x14ac:dyDescent="0.25">
      <c r="B27" s="142" t="s">
        <v>23</v>
      </c>
      <c r="C27" s="153">
        <f>C26/20</f>
        <v>1.2574999999999998</v>
      </c>
      <c r="D27" s="153">
        <f t="shared" ref="D27:F27" si="7">D26/20</f>
        <v>1.2609999999999999</v>
      </c>
      <c r="E27" s="153">
        <f t="shared" si="7"/>
        <v>1.1904999999999999</v>
      </c>
      <c r="F27" s="153">
        <f t="shared" si="7"/>
        <v>1.2304999999999999</v>
      </c>
      <c r="G27" s="150"/>
      <c r="H27" s="150"/>
      <c r="I27" s="153">
        <f t="shared" ref="I27:L27" si="8">I26/20</f>
        <v>1.246</v>
      </c>
      <c r="J27" s="153">
        <f t="shared" si="8"/>
        <v>1.2315</v>
      </c>
      <c r="K27" s="153">
        <f t="shared" si="8"/>
        <v>1.2795000000000001</v>
      </c>
      <c r="L27" s="153">
        <f t="shared" si="8"/>
        <v>1.2090000000000001</v>
      </c>
      <c r="M27" s="150"/>
      <c r="N27" s="150"/>
      <c r="O27" s="153">
        <f t="shared" ref="O27:R27" si="9">O26/20</f>
        <v>1.31</v>
      </c>
      <c r="P27" s="153">
        <f t="shared" si="9"/>
        <v>1.268</v>
      </c>
      <c r="Q27" s="153">
        <f t="shared" si="9"/>
        <v>1.2595000000000001</v>
      </c>
      <c r="R27" s="153">
        <f t="shared" si="9"/>
        <v>1.254</v>
      </c>
      <c r="S27" s="150"/>
    </row>
    <row r="28" spans="2:19" x14ac:dyDescent="0.25">
      <c r="B28" s="150" t="s">
        <v>24</v>
      </c>
      <c r="C28" s="247">
        <f>AVERAGE(C27:F27)</f>
        <v>1.2348749999999999</v>
      </c>
      <c r="D28" s="248"/>
      <c r="E28" s="248"/>
      <c r="F28" s="249"/>
      <c r="G28" s="151"/>
      <c r="H28" s="150"/>
      <c r="I28" s="247">
        <f>AVERAGE(I27:L27)</f>
        <v>1.2415</v>
      </c>
      <c r="J28" s="248"/>
      <c r="K28" s="248"/>
      <c r="L28" s="249"/>
      <c r="M28" s="151"/>
      <c r="N28" s="150"/>
      <c r="O28" s="247">
        <f>AVERAGE(O27:R27)</f>
        <v>1.272875</v>
      </c>
      <c r="P28" s="248"/>
      <c r="Q28" s="248"/>
      <c r="R28" s="249"/>
      <c r="S28" s="151"/>
    </row>
    <row r="31" spans="2:19" x14ac:dyDescent="0.25">
      <c r="B31" s="253" t="s">
        <v>143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5"/>
    </row>
    <row r="32" spans="2:19" x14ac:dyDescent="0.25">
      <c r="B32" s="8"/>
      <c r="C32" s="106" t="s">
        <v>16</v>
      </c>
      <c r="D32" s="107"/>
      <c r="E32" s="107"/>
      <c r="F32" s="108"/>
      <c r="G32" s="8"/>
      <c r="H32" s="8"/>
      <c r="I32" s="106" t="s">
        <v>70</v>
      </c>
      <c r="J32" s="107"/>
      <c r="K32" s="107"/>
      <c r="L32" s="108"/>
      <c r="M32" s="8"/>
      <c r="N32" s="8"/>
      <c r="O32" s="106" t="s">
        <v>71</v>
      </c>
      <c r="P32" s="107"/>
      <c r="Q32" s="107"/>
      <c r="R32" s="108"/>
      <c r="S32" s="8"/>
    </row>
    <row r="33" spans="2:19" x14ac:dyDescent="0.25">
      <c r="B33" s="8"/>
      <c r="C33" s="124" t="s">
        <v>17</v>
      </c>
      <c r="D33" s="124" t="s">
        <v>18</v>
      </c>
      <c r="E33" s="124" t="s">
        <v>19</v>
      </c>
      <c r="F33" s="124" t="s">
        <v>20</v>
      </c>
      <c r="G33" s="124"/>
      <c r="H33" s="124"/>
      <c r="I33" s="124" t="s">
        <v>17</v>
      </c>
      <c r="J33" s="124" t="s">
        <v>18</v>
      </c>
      <c r="K33" s="124" t="s">
        <v>19</v>
      </c>
      <c r="L33" s="124" t="s">
        <v>20</v>
      </c>
      <c r="M33" s="124"/>
      <c r="N33" s="124"/>
      <c r="O33" s="124" t="s">
        <v>17</v>
      </c>
      <c r="P33" s="124" t="s">
        <v>18</v>
      </c>
      <c r="Q33" s="124" t="s">
        <v>19</v>
      </c>
      <c r="R33" s="124" t="s">
        <v>20</v>
      </c>
      <c r="S33" s="125"/>
    </row>
    <row r="34" spans="2:19" x14ac:dyDescent="0.25">
      <c r="B34" s="126" t="s">
        <v>22</v>
      </c>
      <c r="C34" s="8">
        <v>18.11</v>
      </c>
      <c r="D34" s="8">
        <v>20.190000000000001</v>
      </c>
      <c r="E34" s="8">
        <v>19.02</v>
      </c>
      <c r="F34" s="8">
        <v>18.96</v>
      </c>
      <c r="G34" s="127"/>
      <c r="H34" s="8"/>
      <c r="I34" s="8">
        <v>19.13</v>
      </c>
      <c r="J34" s="8">
        <v>18.61</v>
      </c>
      <c r="K34" s="8">
        <v>18.97</v>
      </c>
      <c r="L34" s="8">
        <v>19.05</v>
      </c>
      <c r="M34" s="8"/>
      <c r="N34" s="8"/>
      <c r="O34" s="128">
        <v>20.97</v>
      </c>
      <c r="P34" s="128">
        <v>20.41</v>
      </c>
      <c r="Q34" s="128">
        <v>18.55</v>
      </c>
      <c r="R34" s="128">
        <v>20.27</v>
      </c>
      <c r="S34" s="128"/>
    </row>
    <row r="35" spans="2:19" x14ac:dyDescent="0.25">
      <c r="B35" s="8" t="s">
        <v>23</v>
      </c>
      <c r="C35" s="128">
        <f>C34/20</f>
        <v>0.90549999999999997</v>
      </c>
      <c r="D35" s="128">
        <f t="shared" ref="D35:F35" si="10">D34/20</f>
        <v>1.0095000000000001</v>
      </c>
      <c r="E35" s="128">
        <f t="shared" si="10"/>
        <v>0.95099999999999996</v>
      </c>
      <c r="F35" s="128">
        <f t="shared" si="10"/>
        <v>0.94800000000000006</v>
      </c>
      <c r="G35" s="128"/>
      <c r="H35" s="128"/>
      <c r="I35" s="128">
        <f t="shared" ref="I35:L35" si="11">I34/20</f>
        <v>0.95649999999999991</v>
      </c>
      <c r="J35" s="128">
        <f t="shared" si="11"/>
        <v>0.93049999999999999</v>
      </c>
      <c r="K35" s="128">
        <f t="shared" si="11"/>
        <v>0.9484999999999999</v>
      </c>
      <c r="L35" s="128">
        <f t="shared" si="11"/>
        <v>0.95250000000000001</v>
      </c>
      <c r="M35" s="128"/>
      <c r="N35" s="128"/>
      <c r="O35" s="128">
        <f t="shared" ref="O35:R35" si="12">O34/20</f>
        <v>1.0485</v>
      </c>
      <c r="P35" s="128">
        <f t="shared" si="12"/>
        <v>1.0205</v>
      </c>
      <c r="Q35" s="128">
        <f t="shared" si="12"/>
        <v>0.92749999999999999</v>
      </c>
      <c r="R35" s="128">
        <f t="shared" si="12"/>
        <v>1.0135000000000001</v>
      </c>
      <c r="S35" s="128"/>
    </row>
    <row r="36" spans="2:19" x14ac:dyDescent="0.25">
      <c r="B36" s="128" t="s">
        <v>24</v>
      </c>
      <c r="C36" s="244">
        <f>AVERAGE(C35:F35)</f>
        <v>0.95350000000000001</v>
      </c>
      <c r="D36" s="245"/>
      <c r="E36" s="245"/>
      <c r="F36" s="246"/>
      <c r="G36" s="129"/>
      <c r="H36" s="128"/>
      <c r="I36" s="244">
        <f>AVERAGE(I35:L35)</f>
        <v>0.94699999999999995</v>
      </c>
      <c r="J36" s="245"/>
      <c r="K36" s="245"/>
      <c r="L36" s="246"/>
      <c r="M36" s="129"/>
      <c r="N36" s="128"/>
      <c r="O36" s="244">
        <f>AVERAGE(O35:R35)</f>
        <v>1.0024999999999999</v>
      </c>
      <c r="P36" s="245"/>
      <c r="Q36" s="245"/>
      <c r="R36" s="246"/>
      <c r="S36" s="129"/>
    </row>
    <row r="37" spans="2:19" x14ac:dyDescent="0.2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</row>
    <row r="38" spans="2:19" x14ac:dyDescent="0.25">
      <c r="B38" s="253" t="s">
        <v>148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5"/>
    </row>
    <row r="39" spans="2:19" x14ac:dyDescent="0.25">
      <c r="B39" s="8"/>
      <c r="C39" s="106" t="s">
        <v>16</v>
      </c>
      <c r="D39" s="107"/>
      <c r="E39" s="107"/>
      <c r="F39" s="108"/>
      <c r="G39" s="8"/>
      <c r="H39" s="8"/>
      <c r="I39" s="106" t="s">
        <v>70</v>
      </c>
      <c r="J39" s="107"/>
      <c r="K39" s="107"/>
      <c r="L39" s="108"/>
      <c r="M39" s="8"/>
      <c r="N39" s="8"/>
      <c r="O39" s="106" t="s">
        <v>71</v>
      </c>
      <c r="P39" s="107"/>
      <c r="Q39" s="107"/>
      <c r="R39" s="108"/>
      <c r="S39" s="8"/>
    </row>
    <row r="40" spans="2:19" x14ac:dyDescent="0.25">
      <c r="B40" s="8"/>
      <c r="C40" s="124" t="s">
        <v>17</v>
      </c>
      <c r="D40" s="124" t="s">
        <v>18</v>
      </c>
      <c r="E40" s="124" t="s">
        <v>19</v>
      </c>
      <c r="F40" s="124" t="s">
        <v>20</v>
      </c>
      <c r="G40" s="124"/>
      <c r="H40" s="124"/>
      <c r="I40" s="124" t="s">
        <v>17</v>
      </c>
      <c r="J40" s="124" t="s">
        <v>18</v>
      </c>
      <c r="K40" s="124" t="s">
        <v>19</v>
      </c>
      <c r="L40" s="124" t="s">
        <v>20</v>
      </c>
      <c r="M40" s="124"/>
      <c r="N40" s="124"/>
      <c r="O40" s="124" t="s">
        <v>17</v>
      </c>
      <c r="P40" s="124" t="s">
        <v>18</v>
      </c>
      <c r="Q40" s="124" t="s">
        <v>19</v>
      </c>
      <c r="R40" s="124" t="s">
        <v>20</v>
      </c>
      <c r="S40" s="125"/>
    </row>
    <row r="41" spans="2:19" x14ac:dyDescent="0.25">
      <c r="B41" s="126" t="s">
        <v>22</v>
      </c>
      <c r="C41" s="129">
        <v>25.07</v>
      </c>
      <c r="D41" s="129">
        <v>25.09</v>
      </c>
      <c r="E41" s="129">
        <v>24.11</v>
      </c>
      <c r="F41" s="129">
        <v>25.14</v>
      </c>
      <c r="G41" s="127"/>
      <c r="H41" s="8"/>
      <c r="I41" s="129">
        <v>25.01</v>
      </c>
      <c r="J41" s="129">
        <v>25.17</v>
      </c>
      <c r="K41" s="129">
        <v>25.24</v>
      </c>
      <c r="L41" s="129">
        <v>24.26</v>
      </c>
      <c r="M41" s="8"/>
      <c r="N41" s="8"/>
      <c r="O41" s="129">
        <v>25.8</v>
      </c>
      <c r="P41" s="129">
        <v>25.72</v>
      </c>
      <c r="Q41" s="129">
        <v>25.39</v>
      </c>
      <c r="R41" s="129">
        <v>25.44</v>
      </c>
      <c r="S41" s="128"/>
    </row>
    <row r="42" spans="2:19" x14ac:dyDescent="0.25">
      <c r="B42" s="8" t="s">
        <v>23</v>
      </c>
      <c r="C42" s="155">
        <f>C41/20</f>
        <v>1.2535000000000001</v>
      </c>
      <c r="D42" s="155">
        <f t="shared" ref="D42:F42" si="13">D41/20</f>
        <v>1.2544999999999999</v>
      </c>
      <c r="E42" s="155">
        <f t="shared" si="13"/>
        <v>1.2055</v>
      </c>
      <c r="F42" s="155">
        <f t="shared" si="13"/>
        <v>1.2570000000000001</v>
      </c>
      <c r="G42" s="128"/>
      <c r="H42" s="128"/>
      <c r="I42" s="155">
        <f t="shared" ref="I42:L42" si="14">I41/20</f>
        <v>1.2505000000000002</v>
      </c>
      <c r="J42" s="155">
        <f t="shared" si="14"/>
        <v>1.2585000000000002</v>
      </c>
      <c r="K42" s="155">
        <f t="shared" si="14"/>
        <v>1.262</v>
      </c>
      <c r="L42" s="155">
        <f t="shared" si="14"/>
        <v>1.2130000000000001</v>
      </c>
      <c r="M42" s="128"/>
      <c r="N42" s="128"/>
      <c r="O42" s="155">
        <f t="shared" ref="O42:R42" si="15">O41/20</f>
        <v>1.29</v>
      </c>
      <c r="P42" s="155">
        <f t="shared" si="15"/>
        <v>1.286</v>
      </c>
      <c r="Q42" s="155">
        <f t="shared" si="15"/>
        <v>1.2695000000000001</v>
      </c>
      <c r="R42" s="155">
        <f t="shared" si="15"/>
        <v>1.272</v>
      </c>
      <c r="S42" s="128"/>
    </row>
    <row r="43" spans="2:19" x14ac:dyDescent="0.25">
      <c r="B43" s="128" t="s">
        <v>24</v>
      </c>
      <c r="C43" s="244">
        <f>AVERAGE(C42:F42)</f>
        <v>1.2426249999999999</v>
      </c>
      <c r="D43" s="245"/>
      <c r="E43" s="245"/>
      <c r="F43" s="246"/>
      <c r="G43" s="129"/>
      <c r="H43" s="128"/>
      <c r="I43" s="244">
        <f>AVERAGE(I42:L42)</f>
        <v>1.246</v>
      </c>
      <c r="J43" s="245"/>
      <c r="K43" s="245"/>
      <c r="L43" s="246"/>
      <c r="M43" s="129"/>
      <c r="N43" s="128"/>
      <c r="O43" s="244">
        <f>AVERAGE(O42:R42)</f>
        <v>1.2793750000000002</v>
      </c>
      <c r="P43" s="245"/>
      <c r="Q43" s="245"/>
      <c r="R43" s="246"/>
      <c r="S43" s="129"/>
    </row>
  </sheetData>
  <mergeCells count="24">
    <mergeCell ref="B16:S16"/>
    <mergeCell ref="C13:F13"/>
    <mergeCell ref="I13:L13"/>
    <mergeCell ref="O13:R13"/>
    <mergeCell ref="B1:S1"/>
    <mergeCell ref="B8:S8"/>
    <mergeCell ref="O6:R6"/>
    <mergeCell ref="I6:L6"/>
    <mergeCell ref="C6:F6"/>
    <mergeCell ref="C43:F43"/>
    <mergeCell ref="I43:L43"/>
    <mergeCell ref="O43:R43"/>
    <mergeCell ref="C21:F21"/>
    <mergeCell ref="I21:L21"/>
    <mergeCell ref="O21:R21"/>
    <mergeCell ref="B23:S23"/>
    <mergeCell ref="C28:F28"/>
    <mergeCell ref="I28:L28"/>
    <mergeCell ref="O28:R28"/>
    <mergeCell ref="B31:S31"/>
    <mergeCell ref="C36:F36"/>
    <mergeCell ref="I36:L36"/>
    <mergeCell ref="O36:R36"/>
    <mergeCell ref="B38:S38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300A-0A28-4AC3-8F9B-4AB686906DBF}">
  <dimension ref="B1:V43"/>
  <sheetViews>
    <sheetView zoomScale="55" zoomScaleNormal="55" workbookViewId="0">
      <selection activeCell="C13" sqref="C13:K13"/>
    </sheetView>
  </sheetViews>
  <sheetFormatPr defaultRowHeight="13.8" x14ac:dyDescent="0.25"/>
  <cols>
    <col min="1" max="1" width="8.88671875" style="13"/>
    <col min="2" max="2" width="20" style="13" customWidth="1"/>
    <col min="3" max="7" width="18.77734375" style="13" customWidth="1"/>
    <col min="8" max="8" width="12.77734375" style="13" customWidth="1"/>
    <col min="9" max="9" width="18.33203125" style="13" customWidth="1"/>
    <col min="10" max="10" width="18.21875" style="13" customWidth="1"/>
    <col min="11" max="11" width="18.109375" style="13" customWidth="1"/>
    <col min="12" max="12" width="8.88671875" style="13"/>
    <col min="13" max="13" width="17" style="13" customWidth="1"/>
    <col min="14" max="14" width="23.6640625" style="13" customWidth="1"/>
    <col min="15" max="15" width="16.33203125" style="13" customWidth="1"/>
    <col min="16" max="16" width="15" style="13" customWidth="1"/>
    <col min="17" max="17" width="16" style="13" customWidth="1"/>
    <col min="18" max="18" width="16.5546875" style="13" customWidth="1"/>
    <col min="19" max="19" width="17" style="13" customWidth="1"/>
    <col min="20" max="20" width="16.109375" style="13" customWidth="1"/>
    <col min="21" max="21" width="16.33203125" style="13" customWidth="1"/>
    <col min="22" max="22" width="17.33203125" style="13" customWidth="1"/>
    <col min="23" max="16384" width="8.88671875" style="13"/>
  </cols>
  <sheetData>
    <row r="1" spans="2:22" x14ac:dyDescent="0.25">
      <c r="B1" s="273" t="s">
        <v>27</v>
      </c>
      <c r="C1" s="273"/>
      <c r="D1" s="39"/>
      <c r="E1" s="39"/>
      <c r="F1" s="39"/>
      <c r="G1" s="39"/>
      <c r="K1" s="39"/>
      <c r="M1" s="13">
        <v>6</v>
      </c>
    </row>
    <row r="2" spans="2:22" x14ac:dyDescent="0.25">
      <c r="B2" s="19" t="s">
        <v>72</v>
      </c>
      <c r="C2" s="19" t="s">
        <v>28</v>
      </c>
      <c r="D2" s="39"/>
      <c r="E2" s="39"/>
      <c r="F2" s="39"/>
      <c r="G2" s="39"/>
      <c r="K2" s="20"/>
      <c r="L2" s="21"/>
      <c r="M2" s="21"/>
      <c r="N2" s="21"/>
      <c r="O2" s="21"/>
      <c r="P2" s="21"/>
      <c r="Q2" s="21"/>
      <c r="R2" s="21"/>
    </row>
    <row r="3" spans="2:22" x14ac:dyDescent="0.25">
      <c r="B3" s="22">
        <v>0</v>
      </c>
      <c r="C3" s="22">
        <v>3.61E-2</v>
      </c>
      <c r="D3" s="20"/>
      <c r="E3" s="20"/>
      <c r="F3" s="20"/>
      <c r="G3" s="20"/>
      <c r="K3" s="20"/>
      <c r="L3" s="21"/>
      <c r="M3" s="21"/>
      <c r="N3" s="21"/>
      <c r="O3" s="21"/>
      <c r="P3" s="21"/>
      <c r="Q3" s="21"/>
      <c r="R3" s="21"/>
    </row>
    <row r="4" spans="2:22" x14ac:dyDescent="0.25">
      <c r="B4" s="22">
        <v>1</v>
      </c>
      <c r="C4" s="22">
        <v>7.9000000000000001E-2</v>
      </c>
      <c r="D4" s="20"/>
      <c r="E4" s="20"/>
      <c r="F4" s="20"/>
      <c r="G4" s="20"/>
      <c r="K4" s="20"/>
      <c r="L4" s="21"/>
      <c r="M4" s="21"/>
      <c r="N4" s="21"/>
      <c r="O4" s="21"/>
      <c r="P4" s="21"/>
      <c r="Q4" s="21"/>
      <c r="R4" s="21"/>
    </row>
    <row r="5" spans="2:22" x14ac:dyDescent="0.25">
      <c r="B5" s="22">
        <v>2</v>
      </c>
      <c r="C5" s="22">
        <v>0.13239999999999999</v>
      </c>
      <c r="D5" s="20"/>
      <c r="E5" s="20"/>
      <c r="F5" s="20"/>
      <c r="G5" s="20"/>
      <c r="K5" s="20"/>
      <c r="L5" s="21"/>
      <c r="M5" s="21"/>
      <c r="N5" s="21"/>
      <c r="O5" s="21"/>
      <c r="P5" s="21"/>
      <c r="Q5" s="21"/>
      <c r="R5" s="21"/>
    </row>
    <row r="6" spans="2:22" x14ac:dyDescent="0.25">
      <c r="B6" s="22">
        <v>4</v>
      </c>
      <c r="C6" s="22">
        <v>0.22559999999999999</v>
      </c>
      <c r="D6" s="20"/>
      <c r="E6" s="20"/>
      <c r="F6" s="20"/>
      <c r="G6" s="20"/>
      <c r="K6" s="20"/>
      <c r="L6" s="21"/>
      <c r="M6" s="21"/>
      <c r="N6" s="21"/>
      <c r="O6" s="21"/>
      <c r="P6" s="21"/>
      <c r="Q6" s="21"/>
      <c r="R6" s="21"/>
    </row>
    <row r="7" spans="2:22" x14ac:dyDescent="0.25">
      <c r="B7" s="22">
        <v>6</v>
      </c>
      <c r="C7" s="22">
        <v>0.32169999999999999</v>
      </c>
      <c r="D7" s="20"/>
      <c r="E7" s="20"/>
      <c r="F7" s="20"/>
      <c r="G7" s="20"/>
      <c r="K7" s="20"/>
      <c r="L7" s="21"/>
      <c r="M7" s="21"/>
      <c r="N7" s="21"/>
      <c r="O7" s="21"/>
      <c r="P7" s="21"/>
      <c r="Q7" s="21"/>
      <c r="R7" s="21"/>
    </row>
    <row r="8" spans="2:22" x14ac:dyDescent="0.25">
      <c r="B8" s="22">
        <v>8</v>
      </c>
      <c r="C8" s="22">
        <v>0.41070000000000001</v>
      </c>
      <c r="D8" s="20"/>
      <c r="E8" s="20"/>
      <c r="F8" s="20"/>
      <c r="G8" s="20"/>
      <c r="K8" s="20"/>
      <c r="L8" s="21"/>
      <c r="M8" s="21"/>
      <c r="N8" s="21"/>
      <c r="O8" s="21"/>
      <c r="P8" s="21"/>
      <c r="Q8" s="21"/>
      <c r="R8" s="21"/>
    </row>
    <row r="9" spans="2:22" x14ac:dyDescent="0.25">
      <c r="B9" s="22">
        <v>10</v>
      </c>
      <c r="C9" s="22">
        <v>0.49580000000000002</v>
      </c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</row>
    <row r="10" spans="2:22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22" x14ac:dyDescent="0.25">
      <c r="L11" s="21"/>
      <c r="M11" s="21"/>
      <c r="N11" s="21"/>
      <c r="O11" s="21"/>
      <c r="P11" s="21"/>
      <c r="Q11" s="21"/>
      <c r="R11" s="21"/>
    </row>
    <row r="12" spans="2:22" x14ac:dyDescent="0.25">
      <c r="B12" s="274" t="s">
        <v>73</v>
      </c>
      <c r="C12" s="275"/>
      <c r="D12" s="275"/>
      <c r="E12" s="275"/>
      <c r="F12" s="275"/>
      <c r="G12" s="275"/>
      <c r="H12" s="275"/>
      <c r="I12" s="275"/>
      <c r="J12" s="275"/>
      <c r="K12" s="276"/>
      <c r="L12" s="23"/>
      <c r="M12" s="274" t="s">
        <v>74</v>
      </c>
      <c r="N12" s="275"/>
      <c r="O12" s="275"/>
      <c r="P12" s="275"/>
      <c r="Q12" s="275"/>
      <c r="R12" s="275"/>
      <c r="S12" s="275"/>
      <c r="T12" s="275"/>
      <c r="U12" s="275"/>
      <c r="V12" s="276"/>
    </row>
    <row r="13" spans="2:22" x14ac:dyDescent="0.25">
      <c r="B13" s="24"/>
      <c r="C13" s="274">
        <v>0</v>
      </c>
      <c r="D13" s="275"/>
      <c r="E13" s="276"/>
      <c r="F13" s="274" t="s">
        <v>75</v>
      </c>
      <c r="G13" s="275"/>
      <c r="H13" s="276"/>
      <c r="I13" s="274" t="s">
        <v>76</v>
      </c>
      <c r="J13" s="275"/>
      <c r="K13" s="276"/>
      <c r="L13" s="25"/>
      <c r="M13" s="24"/>
      <c r="N13" s="274">
        <v>0</v>
      </c>
      <c r="O13" s="275"/>
      <c r="P13" s="276"/>
      <c r="Q13" s="274" t="s">
        <v>75</v>
      </c>
      <c r="R13" s="275"/>
      <c r="S13" s="276"/>
      <c r="T13" s="274" t="s">
        <v>76</v>
      </c>
      <c r="U13" s="275"/>
      <c r="V13" s="276"/>
    </row>
    <row r="14" spans="2:22" x14ac:dyDescent="0.25">
      <c r="B14" s="24"/>
      <c r="C14" s="24" t="s">
        <v>17</v>
      </c>
      <c r="D14" s="24" t="s">
        <v>18</v>
      </c>
      <c r="E14" s="24" t="s">
        <v>19</v>
      </c>
      <c r="F14" s="24" t="s">
        <v>17</v>
      </c>
      <c r="G14" s="24" t="s">
        <v>18</v>
      </c>
      <c r="H14" s="24" t="s">
        <v>19</v>
      </c>
      <c r="I14" s="24" t="s">
        <v>17</v>
      </c>
      <c r="J14" s="24" t="s">
        <v>18</v>
      </c>
      <c r="K14" s="24" t="s">
        <v>19</v>
      </c>
      <c r="L14" s="25"/>
      <c r="M14" s="40"/>
      <c r="N14" s="24" t="s">
        <v>17</v>
      </c>
      <c r="O14" s="24" t="s">
        <v>18</v>
      </c>
      <c r="P14" s="24" t="s">
        <v>19</v>
      </c>
      <c r="Q14" s="24" t="s">
        <v>17</v>
      </c>
      <c r="R14" s="24" t="s">
        <v>18</v>
      </c>
      <c r="S14" s="24" t="s">
        <v>19</v>
      </c>
      <c r="T14" s="24" t="s">
        <v>17</v>
      </c>
      <c r="U14" s="24" t="s">
        <v>18</v>
      </c>
      <c r="V14" s="24" t="s">
        <v>19</v>
      </c>
    </row>
    <row r="15" spans="2:22" x14ac:dyDescent="0.25">
      <c r="B15" s="24" t="s">
        <v>7</v>
      </c>
      <c r="C15" s="24">
        <v>0.1026</v>
      </c>
      <c r="D15" s="24">
        <v>0.1036</v>
      </c>
      <c r="E15" s="24">
        <v>0.1041</v>
      </c>
      <c r="F15" s="24">
        <v>0.1059108016572</v>
      </c>
      <c r="G15" s="24">
        <v>0.1031</v>
      </c>
      <c r="H15" s="17">
        <v>0.101186</v>
      </c>
      <c r="I15" s="24">
        <v>0.1015893342882</v>
      </c>
      <c r="J15" s="24">
        <v>0.10224999999999999</v>
      </c>
      <c r="K15" s="17">
        <v>0.103716</v>
      </c>
      <c r="L15" s="25"/>
      <c r="M15" s="40" t="s">
        <v>7</v>
      </c>
      <c r="N15" s="41">
        <f t="shared" ref="N15:V16" si="0">C15/$C$15</f>
        <v>1</v>
      </c>
      <c r="O15" s="41">
        <f t="shared" si="0"/>
        <v>1.0097465886939572</v>
      </c>
      <c r="P15" s="41">
        <f t="shared" si="0"/>
        <v>1.0146198830409356</v>
      </c>
      <c r="Q15" s="41">
        <f t="shared" si="0"/>
        <v>1.0322690220000001</v>
      </c>
      <c r="R15" s="41">
        <f t="shared" si="0"/>
        <v>1.0048732943469785</v>
      </c>
      <c r="S15" s="41">
        <f t="shared" si="0"/>
        <v>0.98621832358674466</v>
      </c>
      <c r="T15" s="41">
        <f t="shared" si="0"/>
        <v>0.99014945700000001</v>
      </c>
      <c r="U15" s="41">
        <f t="shared" si="0"/>
        <v>0.99658869395711502</v>
      </c>
      <c r="V15" s="41">
        <f t="shared" si="0"/>
        <v>1.0108771929824563</v>
      </c>
    </row>
    <row r="16" spans="2:22" x14ac:dyDescent="0.25">
      <c r="B16" s="24" t="s">
        <v>8</v>
      </c>
      <c r="C16" s="24">
        <v>0.1287309375</v>
      </c>
      <c r="D16" s="24">
        <v>0.11987</v>
      </c>
      <c r="E16" s="24">
        <v>0.12544</v>
      </c>
      <c r="F16" s="26">
        <v>0.13537345110479998</v>
      </c>
      <c r="G16" s="24">
        <v>0.13195999999999999</v>
      </c>
      <c r="H16" s="17">
        <v>0.13078999999999999</v>
      </c>
      <c r="I16" s="26">
        <v>0.14003296874999999</v>
      </c>
      <c r="J16" s="26">
        <v>0.13941200000000001</v>
      </c>
      <c r="K16" s="17">
        <v>0.13988600000000001</v>
      </c>
      <c r="L16" s="21"/>
      <c r="M16" s="40" t="s">
        <v>8</v>
      </c>
      <c r="N16" s="41">
        <f t="shared" si="0"/>
        <v>1.2546875000000002</v>
      </c>
      <c r="O16" s="41">
        <f t="shared" si="0"/>
        <v>1.1683235867446395</v>
      </c>
      <c r="P16" s="41">
        <f t="shared" si="0"/>
        <v>1.2226120857699805</v>
      </c>
      <c r="Q16" s="40">
        <f t="shared" si="0"/>
        <v>1.3194293479999999</v>
      </c>
      <c r="R16" s="41">
        <f t="shared" si="0"/>
        <v>1.2861598440545809</v>
      </c>
      <c r="S16" s="41">
        <f t="shared" si="0"/>
        <v>1.274756335282651</v>
      </c>
      <c r="T16" s="40">
        <f t="shared" si="0"/>
        <v>1.3648437499999999</v>
      </c>
      <c r="U16" s="41">
        <f t="shared" si="0"/>
        <v>1.3587914230019495</v>
      </c>
      <c r="V16" s="41">
        <f t="shared" si="0"/>
        <v>1.3634113060428852</v>
      </c>
    </row>
    <row r="18" spans="2:22" x14ac:dyDescent="0.25">
      <c r="B18" s="268" t="s">
        <v>77</v>
      </c>
      <c r="C18" s="269"/>
      <c r="D18" s="269"/>
      <c r="E18" s="269"/>
      <c r="F18" s="269"/>
      <c r="G18" s="269"/>
      <c r="H18" s="269"/>
      <c r="I18" s="269"/>
      <c r="J18" s="269"/>
      <c r="K18" s="270"/>
      <c r="L18" s="23"/>
      <c r="M18" s="271" t="s">
        <v>29</v>
      </c>
      <c r="N18" s="271"/>
      <c r="O18" s="271"/>
      <c r="P18" s="271"/>
      <c r="Q18" s="271"/>
      <c r="R18" s="271"/>
      <c r="S18" s="271"/>
      <c r="T18" s="271"/>
      <c r="U18" s="271"/>
      <c r="V18" s="271"/>
    </row>
    <row r="19" spans="2:22" x14ac:dyDescent="0.25">
      <c r="B19" s="22" t="s">
        <v>26</v>
      </c>
      <c r="C19" s="268">
        <v>0</v>
      </c>
      <c r="D19" s="269"/>
      <c r="E19" s="270"/>
      <c r="F19" s="268">
        <v>60</v>
      </c>
      <c r="G19" s="269"/>
      <c r="H19" s="270"/>
      <c r="I19" s="268">
        <v>120</v>
      </c>
      <c r="J19" s="269"/>
      <c r="K19" s="270"/>
      <c r="L19" s="25"/>
      <c r="M19" s="22"/>
      <c r="N19" s="268">
        <v>0</v>
      </c>
      <c r="O19" s="269"/>
      <c r="P19" s="270"/>
      <c r="Q19" s="268">
        <v>60</v>
      </c>
      <c r="R19" s="269"/>
      <c r="S19" s="270"/>
      <c r="T19" s="268">
        <v>120</v>
      </c>
      <c r="U19" s="269"/>
      <c r="V19" s="270"/>
    </row>
    <row r="20" spans="2:22" x14ac:dyDescent="0.25">
      <c r="B20" s="22" t="s">
        <v>7</v>
      </c>
      <c r="C20" s="22">
        <v>9.2700000000000005E-2</v>
      </c>
      <c r="D20" s="22">
        <v>0.10321</v>
      </c>
      <c r="E20" s="22">
        <v>9.9767999999999996E-2</v>
      </c>
      <c r="F20" s="22">
        <v>8.6768687186099994E-2</v>
      </c>
      <c r="G20" s="22">
        <v>9.1679999999999998E-2</v>
      </c>
      <c r="H20" s="19">
        <v>0.10673299999999999</v>
      </c>
      <c r="I20" s="22">
        <v>9.3754896243300009E-2</v>
      </c>
      <c r="J20" s="22">
        <v>0.100684</v>
      </c>
      <c r="K20" s="19">
        <v>9.9761000000000002E-2</v>
      </c>
      <c r="L20" s="25"/>
      <c r="M20" s="22" t="s">
        <v>7</v>
      </c>
      <c r="N20" s="27">
        <f t="shared" ref="N20:V21" si="1">C20/$C$20</f>
        <v>1</v>
      </c>
      <c r="O20" s="27">
        <f t="shared" si="1"/>
        <v>1.1133764832793958</v>
      </c>
      <c r="P20" s="27">
        <f t="shared" si="1"/>
        <v>1.0762459546925565</v>
      </c>
      <c r="Q20" s="27">
        <f t="shared" si="1"/>
        <v>0.93601604299999985</v>
      </c>
      <c r="R20" s="27">
        <f t="shared" si="1"/>
        <v>0.98899676375404522</v>
      </c>
      <c r="S20" s="27">
        <f t="shared" si="1"/>
        <v>1.1513807982740021</v>
      </c>
      <c r="T20" s="27">
        <f t="shared" si="1"/>
        <v>1.011379679</v>
      </c>
      <c r="U20" s="27">
        <f t="shared" si="1"/>
        <v>1.0861272923408845</v>
      </c>
      <c r="V20" s="27">
        <f t="shared" si="1"/>
        <v>1.0761704422869471</v>
      </c>
    </row>
    <row r="21" spans="2:22" x14ac:dyDescent="0.25">
      <c r="B21" s="22" t="s">
        <v>8</v>
      </c>
      <c r="C21" s="22">
        <v>0.1112709826575</v>
      </c>
      <c r="D21" s="22">
        <v>0.131526</v>
      </c>
      <c r="E21" s="22">
        <v>0.10943</v>
      </c>
      <c r="F21" s="28">
        <v>0.11234298130920001</v>
      </c>
      <c r="G21" s="22">
        <v>0.11107</v>
      </c>
      <c r="H21" s="19">
        <v>0.109974</v>
      </c>
      <c r="I21" s="28">
        <v>0.12840437167560001</v>
      </c>
      <c r="J21" s="22">
        <v>0.10946</v>
      </c>
      <c r="K21" s="19">
        <v>0.120795</v>
      </c>
      <c r="L21" s="29"/>
      <c r="M21" s="22" t="s">
        <v>8</v>
      </c>
      <c r="N21" s="27">
        <f t="shared" si="1"/>
        <v>1.200334225</v>
      </c>
      <c r="O21" s="27">
        <f t="shared" si="1"/>
        <v>1.4188349514563106</v>
      </c>
      <c r="P21" s="27">
        <f t="shared" si="1"/>
        <v>1.1804746494066882</v>
      </c>
      <c r="Q21" s="22">
        <f t="shared" si="1"/>
        <v>1.211898396</v>
      </c>
      <c r="R21" s="27">
        <f t="shared" si="1"/>
        <v>1.198166127292341</v>
      </c>
      <c r="S21" s="27">
        <f t="shared" si="1"/>
        <v>1.1863430420711973</v>
      </c>
      <c r="T21" s="22">
        <f t="shared" si="1"/>
        <v>1.3851604280000001</v>
      </c>
      <c r="U21" s="27">
        <f t="shared" si="1"/>
        <v>1.1807982740021574</v>
      </c>
      <c r="V21" s="27">
        <f t="shared" si="1"/>
        <v>1.303074433656958</v>
      </c>
    </row>
    <row r="22" spans="2:22" x14ac:dyDescent="0.25">
      <c r="B22" s="21"/>
      <c r="C22" s="21"/>
      <c r="D22" s="21"/>
      <c r="E22" s="21"/>
      <c r="F22" s="25"/>
      <c r="G22" s="21"/>
      <c r="I22" s="25"/>
      <c r="J22" s="25"/>
      <c r="L22" s="30"/>
    </row>
    <row r="23" spans="2:22" x14ac:dyDescent="0.25">
      <c r="B23" s="265" t="s">
        <v>78</v>
      </c>
      <c r="C23" s="266"/>
      <c r="D23" s="266"/>
      <c r="E23" s="266"/>
      <c r="F23" s="266"/>
      <c r="G23" s="266"/>
      <c r="H23" s="266"/>
      <c r="I23" s="266"/>
      <c r="J23" s="266"/>
      <c r="K23" s="267"/>
      <c r="L23" s="25"/>
      <c r="M23" s="272" t="s">
        <v>30</v>
      </c>
      <c r="N23" s="272"/>
      <c r="O23" s="272"/>
      <c r="P23" s="272"/>
      <c r="Q23" s="272"/>
      <c r="R23" s="272"/>
      <c r="S23" s="272"/>
      <c r="T23" s="272"/>
      <c r="U23" s="272"/>
      <c r="V23" s="272"/>
    </row>
    <row r="24" spans="2:22" x14ac:dyDescent="0.25">
      <c r="B24" s="31"/>
      <c r="C24" s="265">
        <v>0</v>
      </c>
      <c r="D24" s="266"/>
      <c r="E24" s="267"/>
      <c r="F24" s="265">
        <v>60</v>
      </c>
      <c r="G24" s="266"/>
      <c r="H24" s="267"/>
      <c r="I24" s="262">
        <v>120</v>
      </c>
      <c r="J24" s="263"/>
      <c r="K24" s="264"/>
      <c r="L24" s="25"/>
      <c r="M24" s="31"/>
      <c r="N24" s="265">
        <v>0</v>
      </c>
      <c r="O24" s="266"/>
      <c r="P24" s="267"/>
      <c r="Q24" s="253">
        <v>60</v>
      </c>
      <c r="R24" s="254"/>
      <c r="S24" s="255"/>
      <c r="T24" s="253">
        <v>120</v>
      </c>
      <c r="U24" s="254"/>
      <c r="V24" s="255"/>
    </row>
    <row r="25" spans="2:22" x14ac:dyDescent="0.25">
      <c r="B25" s="31" t="s">
        <v>7</v>
      </c>
      <c r="C25" s="31">
        <v>9.8599999999999993E-2</v>
      </c>
      <c r="D25" s="31">
        <v>0.13697000000000001</v>
      </c>
      <c r="E25" s="31">
        <v>0.11068</v>
      </c>
      <c r="F25" s="31">
        <v>0.11039415781299999</v>
      </c>
      <c r="G25" s="31">
        <v>0.103648</v>
      </c>
      <c r="H25" s="14">
        <v>0.11514000000000001</v>
      </c>
      <c r="I25" s="14">
        <v>0.10945000000000001</v>
      </c>
      <c r="J25" s="31">
        <v>0.10235</v>
      </c>
      <c r="K25" s="14">
        <v>9.1562000000000004E-2</v>
      </c>
      <c r="L25" s="29"/>
      <c r="M25" s="31" t="s">
        <v>7</v>
      </c>
      <c r="N25" s="32">
        <f t="shared" ref="N25:V26" si="2">C25/$C$25</f>
        <v>1</v>
      </c>
      <c r="O25" s="32">
        <f t="shared" si="2"/>
        <v>1.3891480730223125</v>
      </c>
      <c r="P25" s="32">
        <f t="shared" si="2"/>
        <v>1.1225152129817446</v>
      </c>
      <c r="Q25" s="32">
        <f t="shared" si="2"/>
        <v>1.119616205</v>
      </c>
      <c r="R25" s="32">
        <f t="shared" si="2"/>
        <v>1.0511967545638947</v>
      </c>
      <c r="S25" s="32">
        <f t="shared" si="2"/>
        <v>1.1677484787018257</v>
      </c>
      <c r="T25" s="42">
        <f t="shared" si="2"/>
        <v>1.1100405679513186</v>
      </c>
      <c r="U25" s="32">
        <f t="shared" si="2"/>
        <v>1.0380324543610548</v>
      </c>
      <c r="V25" s="32">
        <f t="shared" si="2"/>
        <v>0.92862068965517253</v>
      </c>
    </row>
    <row r="26" spans="2:22" x14ac:dyDescent="0.25">
      <c r="B26" s="31" t="s">
        <v>8</v>
      </c>
      <c r="C26" s="31">
        <v>0.12654017058200001</v>
      </c>
      <c r="D26" s="31">
        <v>0.11687400000000001</v>
      </c>
      <c r="E26" s="31">
        <v>0.12567999999999999</v>
      </c>
      <c r="F26" s="33">
        <v>0.11618611940739999</v>
      </c>
      <c r="G26" s="31">
        <v>0.10742</v>
      </c>
      <c r="H26" s="14">
        <v>0.11656999999999999</v>
      </c>
      <c r="I26" s="33">
        <v>0.11992303840559999</v>
      </c>
      <c r="J26" s="31">
        <v>0.113612</v>
      </c>
      <c r="K26" s="31">
        <v>0.1106824</v>
      </c>
      <c r="L26" s="29"/>
      <c r="M26" s="31" t="s">
        <v>8</v>
      </c>
      <c r="N26" s="32">
        <f t="shared" si="2"/>
        <v>1.2833688700000001</v>
      </c>
      <c r="O26" s="32">
        <f t="shared" si="2"/>
        <v>1.1853346855983775</v>
      </c>
      <c r="P26" s="32">
        <f t="shared" si="2"/>
        <v>1.2746450304259633</v>
      </c>
      <c r="Q26" s="8">
        <f t="shared" si="2"/>
        <v>1.178358209</v>
      </c>
      <c r="R26" s="32">
        <f t="shared" si="2"/>
        <v>1.089452332657201</v>
      </c>
      <c r="S26" s="32">
        <f t="shared" si="2"/>
        <v>1.1822515212981743</v>
      </c>
      <c r="T26" s="8">
        <f t="shared" si="2"/>
        <v>1.216257996</v>
      </c>
      <c r="U26" s="32">
        <f t="shared" si="2"/>
        <v>1.1522515212981745</v>
      </c>
      <c r="V26" s="32">
        <f t="shared" si="2"/>
        <v>1.1225395537525356</v>
      </c>
    </row>
    <row r="27" spans="2:22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9"/>
      <c r="L27" s="29"/>
      <c r="M27" s="29"/>
      <c r="N27" s="21"/>
      <c r="O27" s="21"/>
      <c r="P27" s="21"/>
      <c r="Q27" s="21"/>
      <c r="R27" s="21"/>
    </row>
    <row r="28" spans="2:22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9"/>
      <c r="L28" s="29"/>
      <c r="M28" s="29"/>
      <c r="N28" s="21"/>
      <c r="O28" s="21"/>
      <c r="P28" s="21"/>
      <c r="Q28" s="21"/>
      <c r="R28" s="21"/>
    </row>
    <row r="29" spans="2:22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9"/>
      <c r="L29" s="29"/>
      <c r="M29" s="29"/>
      <c r="N29" s="21"/>
      <c r="O29" s="21"/>
      <c r="P29" s="21"/>
      <c r="Q29" s="21"/>
      <c r="R29" s="21"/>
    </row>
    <row r="30" spans="2:22" x14ac:dyDescent="0.25">
      <c r="B30" s="34"/>
      <c r="C30" s="21"/>
      <c r="D30" s="21"/>
      <c r="E30" s="21"/>
      <c r="F30" s="21"/>
      <c r="G30" s="21"/>
      <c r="H30" s="21"/>
      <c r="I30" s="21"/>
      <c r="J30" s="21"/>
      <c r="K30" s="29"/>
      <c r="L30" s="29"/>
      <c r="M30" s="29"/>
      <c r="N30" s="21"/>
      <c r="O30" s="21"/>
      <c r="P30" s="21"/>
      <c r="Q30" s="21"/>
      <c r="R30" s="21"/>
    </row>
    <row r="31" spans="2:22" x14ac:dyDescent="0.25">
      <c r="L31" s="29"/>
      <c r="M31" s="29"/>
      <c r="N31" s="21"/>
      <c r="O31" s="21"/>
      <c r="P31" s="21"/>
      <c r="Q31" s="21"/>
      <c r="R31" s="21"/>
    </row>
    <row r="32" spans="2:22" x14ac:dyDescent="0.25">
      <c r="L32" s="35"/>
      <c r="M32" s="29"/>
      <c r="N32" s="21"/>
      <c r="O32" s="21"/>
      <c r="P32" s="21"/>
      <c r="Q32" s="21"/>
      <c r="R32" s="21"/>
    </row>
    <row r="33" spans="2:18" x14ac:dyDescent="0.25">
      <c r="L33" s="21"/>
      <c r="M33" s="29"/>
      <c r="N33" s="21"/>
      <c r="O33" s="21"/>
      <c r="P33" s="21"/>
      <c r="Q33" s="21"/>
      <c r="R33" s="21"/>
    </row>
    <row r="34" spans="2:18" x14ac:dyDescent="0.25">
      <c r="B34" s="21"/>
      <c r="C34" s="35"/>
      <c r="D34" s="35"/>
      <c r="E34" s="35"/>
      <c r="F34" s="21"/>
      <c r="G34" s="35"/>
      <c r="I34" s="21"/>
      <c r="J34" s="21"/>
      <c r="L34" s="21"/>
      <c r="M34" s="29"/>
      <c r="N34" s="21"/>
      <c r="O34" s="21"/>
      <c r="P34" s="21"/>
      <c r="Q34" s="21"/>
      <c r="R34" s="21"/>
    </row>
    <row r="35" spans="2:18" x14ac:dyDescent="0.25">
      <c r="L35" s="21"/>
      <c r="M35" s="21"/>
      <c r="N35" s="21"/>
      <c r="O35" s="21"/>
      <c r="P35" s="21"/>
      <c r="Q35" s="21"/>
      <c r="R35" s="21"/>
    </row>
    <row r="36" spans="2:18" x14ac:dyDescent="0.25">
      <c r="L36" s="35"/>
      <c r="M36" s="21"/>
      <c r="N36" s="21"/>
      <c r="O36" s="21"/>
      <c r="P36" s="21"/>
      <c r="Q36" s="21"/>
      <c r="R36" s="21"/>
    </row>
    <row r="37" spans="2:18" x14ac:dyDescent="0.25">
      <c r="L37" s="21"/>
      <c r="M37" s="21"/>
      <c r="N37" s="21"/>
      <c r="O37" s="21"/>
      <c r="P37" s="21"/>
      <c r="Q37" s="21"/>
      <c r="R37" s="21"/>
    </row>
    <row r="38" spans="2:18" x14ac:dyDescent="0.25">
      <c r="L38" s="21"/>
      <c r="M38" s="21"/>
      <c r="N38" s="21"/>
      <c r="O38" s="21"/>
      <c r="P38" s="21"/>
      <c r="Q38" s="21"/>
      <c r="R38" s="21"/>
    </row>
    <row r="39" spans="2:18" x14ac:dyDescent="0.25">
      <c r="L39" s="1"/>
      <c r="M39" s="21"/>
      <c r="N39" s="21"/>
      <c r="O39" s="21"/>
      <c r="P39" s="21"/>
      <c r="Q39" s="21"/>
      <c r="R39" s="21"/>
    </row>
    <row r="40" spans="2:18" x14ac:dyDescent="0.25">
      <c r="L40" s="43"/>
      <c r="M40" s="21"/>
      <c r="N40" s="21"/>
      <c r="O40" s="21"/>
      <c r="P40" s="21"/>
      <c r="Q40" s="21"/>
      <c r="R40" s="21"/>
    </row>
    <row r="41" spans="2:18" x14ac:dyDescent="0.25">
      <c r="L41" s="1"/>
      <c r="M41" s="21"/>
      <c r="N41" s="21"/>
      <c r="O41" s="21"/>
      <c r="P41" s="21"/>
      <c r="Q41" s="21"/>
      <c r="R41" s="21"/>
    </row>
    <row r="42" spans="2:18" x14ac:dyDescent="0.25">
      <c r="B42" s="21"/>
      <c r="C42" s="35"/>
      <c r="D42" s="35"/>
      <c r="E42" s="35"/>
      <c r="F42" s="35"/>
      <c r="G42" s="35"/>
      <c r="H42" s="1"/>
      <c r="I42" s="1"/>
      <c r="J42" s="1"/>
      <c r="K42" s="1"/>
      <c r="L42" s="1"/>
      <c r="M42" s="21"/>
      <c r="N42" s="21"/>
      <c r="O42" s="21"/>
      <c r="P42" s="21"/>
      <c r="Q42" s="21"/>
      <c r="R42" s="21"/>
    </row>
    <row r="43" spans="2:18" x14ac:dyDescent="0.25">
      <c r="C43" s="21"/>
      <c r="D43" s="21"/>
      <c r="E43" s="21"/>
      <c r="F43" s="21"/>
      <c r="G43" s="21"/>
      <c r="H43" s="1"/>
      <c r="I43" s="1"/>
      <c r="J43" s="1"/>
      <c r="K43" s="1"/>
      <c r="L43" s="1"/>
    </row>
  </sheetData>
  <mergeCells count="25">
    <mergeCell ref="B1:C1"/>
    <mergeCell ref="B12:K12"/>
    <mergeCell ref="M12:V12"/>
    <mergeCell ref="F13:H13"/>
    <mergeCell ref="I13:K13"/>
    <mergeCell ref="C13:E13"/>
    <mergeCell ref="N13:P13"/>
    <mergeCell ref="Q13:S13"/>
    <mergeCell ref="T13:V13"/>
    <mergeCell ref="B18:K18"/>
    <mergeCell ref="B23:K23"/>
    <mergeCell ref="M18:V18"/>
    <mergeCell ref="M23:V23"/>
    <mergeCell ref="C19:E19"/>
    <mergeCell ref="F19:H19"/>
    <mergeCell ref="I19:K19"/>
    <mergeCell ref="Q19:S19"/>
    <mergeCell ref="T19:V19"/>
    <mergeCell ref="N19:P19"/>
    <mergeCell ref="Q24:S24"/>
    <mergeCell ref="T24:V24"/>
    <mergeCell ref="I24:K24"/>
    <mergeCell ref="F24:H24"/>
    <mergeCell ref="C24:E24"/>
    <mergeCell ref="N24:P2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098E-2DDC-40A1-8848-B9768AAB2150}">
  <dimension ref="A2:H11"/>
  <sheetViews>
    <sheetView workbookViewId="0">
      <selection activeCell="J11" sqref="J11"/>
    </sheetView>
  </sheetViews>
  <sheetFormatPr defaultRowHeight="13.8" x14ac:dyDescent="0.25"/>
  <cols>
    <col min="1" max="1" width="19.33203125" style="13" customWidth="1"/>
    <col min="2" max="16384" width="8.88671875" style="13"/>
  </cols>
  <sheetData>
    <row r="2" spans="1:8" x14ac:dyDescent="0.25">
      <c r="A2" s="21"/>
      <c r="B2" s="21"/>
      <c r="C2" s="21"/>
      <c r="D2" s="21"/>
      <c r="E2" s="21"/>
      <c r="F2" s="1"/>
      <c r="G2" s="1"/>
      <c r="H2" s="1"/>
    </row>
    <row r="3" spans="1:8" x14ac:dyDescent="0.25">
      <c r="A3" s="37"/>
      <c r="B3" s="277" t="s">
        <v>43</v>
      </c>
      <c r="C3" s="277"/>
      <c r="D3" s="277"/>
      <c r="E3" s="277"/>
      <c r="F3" s="277"/>
      <c r="G3" s="277"/>
      <c r="H3" s="277"/>
    </row>
    <row r="4" spans="1:8" x14ac:dyDescent="0.25">
      <c r="A4" s="37"/>
      <c r="B4" s="37" t="s">
        <v>42</v>
      </c>
      <c r="C4" s="37" t="s">
        <v>31</v>
      </c>
      <c r="D4" s="37" t="s">
        <v>32</v>
      </c>
      <c r="E4" s="37" t="s">
        <v>33</v>
      </c>
      <c r="F4" s="37" t="s">
        <v>34</v>
      </c>
      <c r="G4" s="37" t="s">
        <v>35</v>
      </c>
      <c r="H4" s="37" t="s">
        <v>36</v>
      </c>
    </row>
    <row r="5" spans="1:8" x14ac:dyDescent="0.25">
      <c r="A5" s="5" t="s">
        <v>37</v>
      </c>
      <c r="B5" s="37" t="s">
        <v>41</v>
      </c>
      <c r="C5" s="5">
        <v>4</v>
      </c>
      <c r="D5" s="5">
        <v>4</v>
      </c>
      <c r="E5" s="5">
        <v>3</v>
      </c>
      <c r="F5" s="5">
        <v>2</v>
      </c>
      <c r="G5" s="5">
        <v>1</v>
      </c>
      <c r="H5" s="5">
        <v>1</v>
      </c>
    </row>
    <row r="6" spans="1:8" x14ac:dyDescent="0.25">
      <c r="A6" s="37"/>
      <c r="B6" s="37" t="s">
        <v>39</v>
      </c>
      <c r="C6" s="5">
        <v>7</v>
      </c>
      <c r="D6" s="5">
        <v>6</v>
      </c>
      <c r="E6" s="5">
        <v>6</v>
      </c>
      <c r="F6" s="5">
        <v>5</v>
      </c>
      <c r="G6" s="5">
        <v>5</v>
      </c>
      <c r="H6" s="5">
        <v>4</v>
      </c>
    </row>
    <row r="7" spans="1:8" x14ac:dyDescent="0.25">
      <c r="A7" s="37"/>
      <c r="B7" s="37" t="s">
        <v>40</v>
      </c>
      <c r="C7" s="5">
        <v>11</v>
      </c>
      <c r="D7" s="5">
        <v>10</v>
      </c>
      <c r="E7" s="5">
        <v>9</v>
      </c>
      <c r="F7" s="5">
        <v>9</v>
      </c>
      <c r="G7" s="5">
        <v>8</v>
      </c>
      <c r="H7" s="5">
        <v>8</v>
      </c>
    </row>
    <row r="8" spans="1:8" x14ac:dyDescent="0.25">
      <c r="A8" s="50"/>
      <c r="B8" s="50"/>
      <c r="C8" s="50"/>
      <c r="D8" s="50"/>
      <c r="E8" s="50"/>
      <c r="F8" s="50"/>
      <c r="G8" s="50"/>
      <c r="H8" s="50"/>
    </row>
    <row r="9" spans="1:8" x14ac:dyDescent="0.25">
      <c r="A9" s="5" t="s">
        <v>38</v>
      </c>
      <c r="B9" s="37" t="s">
        <v>41</v>
      </c>
      <c r="C9" s="5">
        <v>3</v>
      </c>
      <c r="D9" s="5">
        <v>3</v>
      </c>
      <c r="E9" s="5">
        <v>2</v>
      </c>
      <c r="F9" s="5">
        <v>2</v>
      </c>
      <c r="G9" s="5">
        <v>1</v>
      </c>
      <c r="H9" s="5">
        <v>1</v>
      </c>
    </row>
    <row r="10" spans="1:8" x14ac:dyDescent="0.25">
      <c r="A10" s="37"/>
      <c r="B10" s="37" t="s">
        <v>39</v>
      </c>
      <c r="C10" s="5">
        <v>5</v>
      </c>
      <c r="D10" s="5">
        <v>4</v>
      </c>
      <c r="E10" s="5">
        <v>3</v>
      </c>
      <c r="F10" s="5">
        <v>3</v>
      </c>
      <c r="G10" s="5">
        <v>2</v>
      </c>
      <c r="H10" s="5">
        <v>1</v>
      </c>
    </row>
    <row r="11" spans="1:8" x14ac:dyDescent="0.25">
      <c r="A11" s="37"/>
      <c r="B11" s="37" t="s">
        <v>40</v>
      </c>
      <c r="C11" s="5">
        <v>6</v>
      </c>
      <c r="D11" s="5">
        <v>5</v>
      </c>
      <c r="E11" s="5">
        <v>5</v>
      </c>
      <c r="F11" s="5">
        <v>5</v>
      </c>
      <c r="G11" s="5">
        <v>4</v>
      </c>
      <c r="H11" s="5">
        <v>3</v>
      </c>
    </row>
  </sheetData>
  <mergeCells count="1">
    <mergeCell ref="B3:H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C415-6BCE-4B92-B5E0-FCC1B9731919}">
  <dimension ref="A1:T49"/>
  <sheetViews>
    <sheetView topLeftCell="A25" zoomScale="85" zoomScaleNormal="85" workbookViewId="0">
      <selection activeCell="E58" sqref="E58"/>
    </sheetView>
  </sheetViews>
  <sheetFormatPr defaultRowHeight="13.8" x14ac:dyDescent="0.25"/>
  <cols>
    <col min="1" max="1" width="42.109375" style="13" customWidth="1"/>
    <col min="2" max="2" width="13.88671875" style="13" customWidth="1"/>
    <col min="3" max="3" width="13.44140625" style="13" customWidth="1"/>
    <col min="4" max="4" width="16.88671875" style="13" customWidth="1"/>
    <col min="5" max="5" width="18.109375" style="13" customWidth="1"/>
    <col min="6" max="6" width="28.44140625" style="13" customWidth="1"/>
    <col min="7" max="7" width="15" style="13" customWidth="1"/>
    <col min="8" max="8" width="18.6640625" style="13" customWidth="1"/>
    <col min="9" max="9" width="26" style="13" customWidth="1"/>
    <col min="10" max="10" width="13.77734375" style="13" customWidth="1"/>
    <col min="11" max="11" width="18.5546875" style="13" customWidth="1"/>
    <col min="12" max="12" width="19.77734375" style="13" customWidth="1"/>
    <col min="13" max="13" width="29.77734375" style="13" customWidth="1"/>
    <col min="14" max="14" width="8.88671875" style="13"/>
    <col min="15" max="15" width="17.5546875" style="13" customWidth="1"/>
    <col min="16" max="16" width="15.5546875" style="13" customWidth="1"/>
    <col min="17" max="17" width="16" style="13" customWidth="1"/>
    <col min="18" max="18" width="17.21875" style="13" customWidth="1"/>
    <col min="19" max="19" width="20.77734375" style="13" customWidth="1"/>
    <col min="20" max="20" width="28.6640625" style="13" customWidth="1"/>
    <col min="21" max="16384" width="8.88671875" style="13"/>
  </cols>
  <sheetData>
    <row r="1" spans="1:10" x14ac:dyDescent="0.25">
      <c r="A1" s="37" t="s">
        <v>46</v>
      </c>
      <c r="B1" s="37">
        <v>9.1899999999999996E-2</v>
      </c>
      <c r="C1" s="97"/>
      <c r="D1" s="44"/>
      <c r="E1" s="283" t="s">
        <v>84</v>
      </c>
      <c r="F1" s="284"/>
      <c r="G1" s="44"/>
      <c r="H1" s="44"/>
      <c r="I1" s="44"/>
      <c r="J1" s="44"/>
    </row>
    <row r="2" spans="1:10" x14ac:dyDescent="0.25">
      <c r="A2" s="37"/>
      <c r="B2" s="37">
        <v>9.0200000000000002E-2</v>
      </c>
      <c r="C2" s="98"/>
      <c r="D2" s="44"/>
      <c r="E2" s="37" t="s">
        <v>83</v>
      </c>
      <c r="F2" s="37" t="s">
        <v>25</v>
      </c>
      <c r="G2" s="44"/>
      <c r="H2" s="44"/>
      <c r="I2" s="44"/>
      <c r="J2" s="44"/>
    </row>
    <row r="3" spans="1:10" x14ac:dyDescent="0.25">
      <c r="A3" s="37" t="s">
        <v>104</v>
      </c>
      <c r="B3" s="37">
        <f>AVERAGE(B1:B2)</f>
        <v>9.1049999999999992E-2</v>
      </c>
      <c r="C3" s="97"/>
      <c r="D3" s="44"/>
      <c r="E3" s="37">
        <v>1.5</v>
      </c>
      <c r="F3" s="37">
        <v>2.4437000000000002</v>
      </c>
      <c r="G3" s="44"/>
      <c r="H3" s="44"/>
      <c r="I3" s="44"/>
      <c r="J3" s="44"/>
    </row>
    <row r="4" spans="1:10" x14ac:dyDescent="0.25">
      <c r="A4" s="37" t="s">
        <v>79</v>
      </c>
      <c r="B4" s="37">
        <v>0.4506</v>
      </c>
      <c r="C4" s="98"/>
      <c r="D4" s="44"/>
      <c r="E4" s="37">
        <v>1</v>
      </c>
      <c r="F4" s="37">
        <v>2.1861000000000002</v>
      </c>
      <c r="G4" s="44"/>
      <c r="H4" s="44"/>
      <c r="I4" s="44"/>
      <c r="J4" s="44"/>
    </row>
    <row r="5" spans="1:10" x14ac:dyDescent="0.25">
      <c r="A5" s="37"/>
      <c r="B5" s="37">
        <v>0.4511</v>
      </c>
      <c r="C5" s="98"/>
      <c r="D5" s="44"/>
      <c r="E5" s="37"/>
      <c r="F5" s="37"/>
      <c r="G5" s="44"/>
      <c r="H5" s="44"/>
      <c r="I5" s="44"/>
      <c r="J5" s="44"/>
    </row>
    <row r="6" spans="1:10" x14ac:dyDescent="0.25">
      <c r="A6" s="37" t="s">
        <v>105</v>
      </c>
      <c r="B6" s="37">
        <f>AVERAGE(B4:B5)</f>
        <v>0.45084999999999997</v>
      </c>
      <c r="C6" s="97"/>
      <c r="D6" s="44"/>
      <c r="E6" s="37">
        <v>0.75</v>
      </c>
      <c r="F6" s="37">
        <v>2.0097999999999998</v>
      </c>
      <c r="G6" s="44"/>
      <c r="H6" s="44"/>
      <c r="I6" s="44"/>
      <c r="J6" s="44"/>
    </row>
    <row r="7" spans="1:10" x14ac:dyDescent="0.25">
      <c r="D7" s="44"/>
      <c r="E7" s="37">
        <v>0.5</v>
      </c>
      <c r="F7" s="37">
        <v>1.8394999999999999</v>
      </c>
      <c r="G7" s="44"/>
      <c r="H7" s="44"/>
      <c r="I7" s="44"/>
      <c r="J7" s="44"/>
    </row>
    <row r="8" spans="1:10" x14ac:dyDescent="0.25">
      <c r="D8" s="44"/>
      <c r="E8" s="37">
        <v>0.25</v>
      </c>
      <c r="F8" s="37">
        <v>1.6580999999999999</v>
      </c>
      <c r="G8" s="44"/>
      <c r="H8" s="44"/>
      <c r="I8" s="44"/>
      <c r="J8" s="44"/>
    </row>
    <row r="9" spans="1:10" x14ac:dyDescent="0.25">
      <c r="D9" s="44"/>
      <c r="E9" s="37">
        <v>0.125</v>
      </c>
      <c r="F9" s="37">
        <v>1.5243</v>
      </c>
      <c r="G9" s="44"/>
      <c r="H9" s="44"/>
      <c r="I9" s="44"/>
      <c r="J9" s="44"/>
    </row>
    <row r="10" spans="1:10" x14ac:dyDescent="0.25">
      <c r="A10" s="44"/>
      <c r="B10" s="44"/>
      <c r="C10" s="44"/>
      <c r="D10" s="44"/>
      <c r="E10" s="37">
        <v>0</v>
      </c>
      <c r="F10" s="37">
        <v>1.4504999999999999</v>
      </c>
      <c r="G10" s="44"/>
      <c r="H10" s="44"/>
      <c r="I10" s="44"/>
      <c r="J10" s="44"/>
    </row>
    <row r="11" spans="1:10" x14ac:dyDescent="0.25">
      <c r="A11" s="44"/>
      <c r="B11" s="44"/>
      <c r="C11" s="44"/>
      <c r="D11" s="44"/>
      <c r="G11" s="44"/>
      <c r="H11" s="44"/>
      <c r="I11" s="44"/>
      <c r="J11" s="44"/>
    </row>
    <row r="12" spans="1:10" x14ac:dyDescent="0.25">
      <c r="J12" s="44"/>
    </row>
    <row r="13" spans="1:10" x14ac:dyDescent="0.25">
      <c r="J13" s="44"/>
    </row>
    <row r="14" spans="1:10" x14ac:dyDescent="0.25">
      <c r="A14" s="292" t="s">
        <v>87</v>
      </c>
      <c r="B14" s="293"/>
      <c r="C14" s="293"/>
      <c r="D14" s="293"/>
      <c r="E14" s="293"/>
      <c r="F14" s="293"/>
      <c r="G14" s="293"/>
      <c r="H14" s="293"/>
      <c r="I14" s="294"/>
      <c r="J14" s="44"/>
    </row>
    <row r="15" spans="1:10" x14ac:dyDescent="0.25">
      <c r="A15" s="277" t="s">
        <v>80</v>
      </c>
      <c r="B15" s="277"/>
      <c r="C15" s="277"/>
      <c r="D15" s="277"/>
      <c r="E15" s="277"/>
      <c r="F15" s="277"/>
      <c r="G15" s="277"/>
      <c r="H15" s="277"/>
      <c r="I15" s="277"/>
      <c r="J15" s="44"/>
    </row>
    <row r="16" spans="1:10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pans="1:20" x14ac:dyDescent="0.25">
      <c r="G17" s="44"/>
      <c r="J17" s="44"/>
    </row>
    <row r="18" spans="1:20" x14ac:dyDescent="0.25">
      <c r="A18" s="282" t="s">
        <v>81</v>
      </c>
      <c r="B18" s="282"/>
      <c r="C18" s="282"/>
      <c r="D18" s="282"/>
      <c r="E18" s="282"/>
      <c r="F18" s="282"/>
      <c r="G18" s="44"/>
      <c r="H18" s="288" t="s">
        <v>85</v>
      </c>
      <c r="I18" s="288"/>
      <c r="J18" s="288"/>
      <c r="K18" s="288"/>
      <c r="L18" s="288"/>
      <c r="M18" s="288"/>
      <c r="O18" s="278" t="s">
        <v>93</v>
      </c>
      <c r="P18" s="278"/>
      <c r="Q18" s="278"/>
      <c r="R18" s="278"/>
      <c r="S18" s="278"/>
      <c r="T18" s="278"/>
    </row>
    <row r="19" spans="1:20" x14ac:dyDescent="0.25">
      <c r="A19" s="46" t="s">
        <v>7</v>
      </c>
      <c r="B19" s="46" t="s">
        <v>44</v>
      </c>
      <c r="C19" s="46" t="s">
        <v>47</v>
      </c>
      <c r="D19" s="46" t="s">
        <v>90</v>
      </c>
      <c r="E19" s="46" t="s">
        <v>91</v>
      </c>
      <c r="F19" s="46" t="s">
        <v>92</v>
      </c>
      <c r="G19" s="44"/>
      <c r="H19" s="36" t="s">
        <v>7</v>
      </c>
      <c r="I19" s="36" t="s">
        <v>44</v>
      </c>
      <c r="J19" s="36" t="s">
        <v>47</v>
      </c>
      <c r="K19" s="36" t="s">
        <v>90</v>
      </c>
      <c r="L19" s="36" t="s">
        <v>91</v>
      </c>
      <c r="M19" s="36" t="s">
        <v>92</v>
      </c>
      <c r="O19" s="51" t="s">
        <v>7</v>
      </c>
      <c r="P19" s="51" t="s">
        <v>44</v>
      </c>
      <c r="Q19" s="51" t="s">
        <v>47</v>
      </c>
      <c r="R19" s="51" t="s">
        <v>90</v>
      </c>
      <c r="S19" s="51" t="s">
        <v>91</v>
      </c>
      <c r="T19" s="51" t="s">
        <v>92</v>
      </c>
    </row>
    <row r="20" spans="1:20" x14ac:dyDescent="0.25">
      <c r="A20" s="5" t="s">
        <v>48</v>
      </c>
      <c r="B20" s="46">
        <v>0.11633208863681244</v>
      </c>
      <c r="C20" s="46">
        <f>(B20-0.09105)/(0.45085-0.09105)*2.26*9</f>
        <v>1.4292320257719981</v>
      </c>
      <c r="D20" s="46">
        <v>2.4813000000000001</v>
      </c>
      <c r="E20" s="46">
        <v>1.4879562583124</v>
      </c>
      <c r="F20" s="46">
        <v>0.96</v>
      </c>
      <c r="G20" s="44"/>
      <c r="H20" s="3" t="s">
        <v>48</v>
      </c>
      <c r="I20" s="36">
        <v>0.13</v>
      </c>
      <c r="J20" s="36">
        <f>(I20-0.09105)/(0.45085-0.09105)*2.26*9</f>
        <v>2.2018982768204554</v>
      </c>
      <c r="K20" s="36">
        <v>2.5099999999999998</v>
      </c>
      <c r="L20" s="36">
        <f>(K20-1.4744)/0.6767</f>
        <v>1.5303679621693511</v>
      </c>
      <c r="M20" s="36">
        <f>J20/L20</f>
        <v>1.4388031710355371</v>
      </c>
      <c r="O20" s="8" t="s">
        <v>48</v>
      </c>
      <c r="P20" s="51">
        <v>0.14000000000000001</v>
      </c>
      <c r="Q20" s="51">
        <f>(P20-0.09105)/(0.45085-0.09105)*2.26*9</f>
        <v>2.7672123401889945</v>
      </c>
      <c r="R20" s="51">
        <v>2.46</v>
      </c>
      <c r="S20" s="51">
        <f>(R20-1.4744)/0.6767</f>
        <v>1.4564799763558447</v>
      </c>
      <c r="T20" s="51">
        <f>Q20/S20</f>
        <v>1.899931605728381</v>
      </c>
    </row>
    <row r="21" spans="1:20" x14ac:dyDescent="0.25">
      <c r="A21" s="5" t="s">
        <v>49</v>
      </c>
      <c r="B21" s="46">
        <v>0.12846922996949015</v>
      </c>
      <c r="C21" s="46">
        <f t="shared" ref="C21:C31" si="0">(B21-0.09105)/(0.45085-0.09105)*2.26*9</f>
        <v>2.1153616942174249</v>
      </c>
      <c r="D21" s="46">
        <v>2.8633999999999999</v>
      </c>
      <c r="E21" s="46">
        <v>2.0526082458992168</v>
      </c>
      <c r="F21" s="46">
        <v>1.0299999999999998</v>
      </c>
      <c r="G21" s="44"/>
      <c r="H21" s="3" t="s">
        <v>49</v>
      </c>
      <c r="I21" s="36">
        <v>0.13</v>
      </c>
      <c r="J21" s="36">
        <f t="shared" ref="J21:J31" si="1">(I21-0.09105)/(0.45085-0.09105)*2.26*9</f>
        <v>2.2018982768204554</v>
      </c>
      <c r="K21" s="36">
        <v>2.76</v>
      </c>
      <c r="L21" s="36">
        <f t="shared" ref="L21:L31" si="2">(K21-1.4744)/0.6767</f>
        <v>1.8998078912368848</v>
      </c>
      <c r="M21" s="36">
        <f t="shared" ref="M21:M31" si="3">J21/L21</f>
        <v>1.1590110173649675</v>
      </c>
      <c r="O21" s="8" t="s">
        <v>49</v>
      </c>
      <c r="P21" s="51">
        <v>0.16</v>
      </c>
      <c r="Q21" s="51">
        <f t="shared" ref="Q21:Q31" si="4">(P21-0.09105)/(0.45085-0.09105)*2.26*9</f>
        <v>3.8978404669260698</v>
      </c>
      <c r="R21" s="51">
        <v>2.66</v>
      </c>
      <c r="S21" s="51">
        <f t="shared" ref="S21:S31" si="5">(R21-1.4744)/0.6767</f>
        <v>1.7520319196098719</v>
      </c>
      <c r="T21" s="51">
        <f t="shared" ref="T21:T31" si="6">Q21/S21</f>
        <v>2.2247542543597087</v>
      </c>
    </row>
    <row r="22" spans="1:20" x14ac:dyDescent="0.25">
      <c r="A22" s="5" t="s">
        <v>50</v>
      </c>
      <c r="B22" s="46">
        <v>0.1240596211311793</v>
      </c>
      <c r="C22" s="46">
        <f t="shared" si="0"/>
        <v>1.8660803051922925</v>
      </c>
      <c r="D22" s="46">
        <v>2.8029000000000002</v>
      </c>
      <c r="E22" s="46">
        <v>1.9632037830648741</v>
      </c>
      <c r="F22" s="46">
        <v>0.95</v>
      </c>
      <c r="G22" s="44"/>
      <c r="H22" s="3" t="s">
        <v>50</v>
      </c>
      <c r="I22" s="36">
        <v>0.12</v>
      </c>
      <c r="J22" s="36">
        <f t="shared" si="1"/>
        <v>1.6365842134519171</v>
      </c>
      <c r="K22" s="36">
        <v>2.71</v>
      </c>
      <c r="L22" s="36">
        <f t="shared" si="2"/>
        <v>1.8259199054233783</v>
      </c>
      <c r="M22" s="36">
        <f t="shared" si="3"/>
        <v>0.89630668277995484</v>
      </c>
      <c r="O22" s="8" t="s">
        <v>50</v>
      </c>
      <c r="P22" s="51">
        <v>0.12</v>
      </c>
      <c r="Q22" s="51">
        <f t="shared" si="4"/>
        <v>1.6365842134519171</v>
      </c>
      <c r="R22" s="51">
        <v>2.76</v>
      </c>
      <c r="S22" s="51">
        <f t="shared" si="5"/>
        <v>1.8998078912368848</v>
      </c>
      <c r="T22" s="51">
        <f t="shared" si="6"/>
        <v>0.8614472131634352</v>
      </c>
    </row>
    <row r="23" spans="1:20" x14ac:dyDescent="0.25">
      <c r="A23" s="5" t="s">
        <v>51</v>
      </c>
      <c r="B23" s="46">
        <v>0.1418964424569521</v>
      </c>
      <c r="C23" s="46">
        <f t="shared" si="0"/>
        <v>2.8744208993174141</v>
      </c>
      <c r="D23" s="46">
        <v>2.863</v>
      </c>
      <c r="E23" s="46">
        <v>2.0520171420127089</v>
      </c>
      <c r="F23" s="46">
        <v>1.4000000000000004</v>
      </c>
      <c r="G23" s="44"/>
      <c r="H23" s="3" t="s">
        <v>51</v>
      </c>
      <c r="I23" s="36">
        <v>0.15</v>
      </c>
      <c r="J23" s="36">
        <f t="shared" si="1"/>
        <v>3.3325264035575319</v>
      </c>
      <c r="K23" s="36">
        <v>2.73</v>
      </c>
      <c r="L23" s="36">
        <f t="shared" si="2"/>
        <v>1.855475099748781</v>
      </c>
      <c r="M23" s="36">
        <f t="shared" si="3"/>
        <v>1.7960501889832603</v>
      </c>
      <c r="O23" s="8" t="s">
        <v>51</v>
      </c>
      <c r="P23" s="51">
        <v>0.13</v>
      </c>
      <c r="Q23" s="51">
        <f t="shared" si="4"/>
        <v>2.2018982768204554</v>
      </c>
      <c r="R23" s="51">
        <v>2.68</v>
      </c>
      <c r="S23" s="51">
        <f t="shared" si="5"/>
        <v>1.7815871139352746</v>
      </c>
      <c r="T23" s="51">
        <f t="shared" si="6"/>
        <v>1.2359195122133393</v>
      </c>
    </row>
    <row r="24" spans="1:20" x14ac:dyDescent="0.25">
      <c r="A24" s="5" t="s">
        <v>52</v>
      </c>
      <c r="B24" s="46">
        <v>0.13721495198588674</v>
      </c>
      <c r="C24" s="46">
        <f t="shared" si="0"/>
        <v>2.6097696592355089</v>
      </c>
      <c r="D24" s="46">
        <v>2.9094000000000002</v>
      </c>
      <c r="E24" s="46">
        <v>2.1205851928476434</v>
      </c>
      <c r="F24" s="46">
        <v>1.2299999999999995</v>
      </c>
      <c r="G24" s="44"/>
      <c r="H24" s="3" t="s">
        <v>52</v>
      </c>
      <c r="I24" s="36">
        <v>0.15</v>
      </c>
      <c r="J24" s="36">
        <f t="shared" si="1"/>
        <v>3.3325264035575319</v>
      </c>
      <c r="K24" s="36">
        <v>3.03</v>
      </c>
      <c r="L24" s="36">
        <f t="shared" si="2"/>
        <v>2.2988030146298213</v>
      </c>
      <c r="M24" s="36">
        <f t="shared" si="3"/>
        <v>1.4496789774282475</v>
      </c>
      <c r="O24" s="8" t="s">
        <v>52</v>
      </c>
      <c r="P24" s="51">
        <v>0.15</v>
      </c>
      <c r="Q24" s="51">
        <f t="shared" si="4"/>
        <v>3.3325264035575319</v>
      </c>
      <c r="R24" s="51">
        <v>2.91</v>
      </c>
      <c r="S24" s="51">
        <f t="shared" si="5"/>
        <v>2.1214718486774053</v>
      </c>
      <c r="T24" s="51">
        <f t="shared" si="6"/>
        <v>1.570855821459586</v>
      </c>
    </row>
    <row r="25" spans="1:20" x14ac:dyDescent="0.25">
      <c r="A25" s="5" t="s">
        <v>53</v>
      </c>
      <c r="B25" s="46">
        <v>0.14085353642285375</v>
      </c>
      <c r="C25" s="46">
        <f t="shared" si="0"/>
        <v>2.8154639545326439</v>
      </c>
      <c r="D25" s="46">
        <v>3.0880999999999998</v>
      </c>
      <c r="E25" s="46">
        <v>2.3846608541451162</v>
      </c>
      <c r="F25" s="46">
        <v>1.1799999999999997</v>
      </c>
      <c r="G25" s="44"/>
      <c r="H25" s="3" t="s">
        <v>53</v>
      </c>
      <c r="I25" s="36">
        <v>0.12</v>
      </c>
      <c r="J25" s="36">
        <f t="shared" si="1"/>
        <v>1.6365842134519171</v>
      </c>
      <c r="K25" s="36">
        <v>3.02</v>
      </c>
      <c r="L25" s="36">
        <f t="shared" si="2"/>
        <v>2.2840254174671202</v>
      </c>
      <c r="M25" s="36">
        <f t="shared" si="3"/>
        <v>0.71653502668407876</v>
      </c>
      <c r="O25" s="8" t="s">
        <v>53</v>
      </c>
      <c r="P25" s="51">
        <v>0.14000000000000001</v>
      </c>
      <c r="Q25" s="51">
        <f t="shared" si="4"/>
        <v>2.7672123401889945</v>
      </c>
      <c r="R25" s="51">
        <v>2.94</v>
      </c>
      <c r="S25" s="51">
        <f t="shared" si="5"/>
        <v>2.1658046401655091</v>
      </c>
      <c r="T25" s="51">
        <f t="shared" si="6"/>
        <v>1.2776832632409201</v>
      </c>
    </row>
    <row r="26" spans="1:20" x14ac:dyDescent="0.25">
      <c r="A26" s="5" t="s">
        <v>54</v>
      </c>
      <c r="B26" s="46">
        <v>0.13313303963403872</v>
      </c>
      <c r="C26" s="46">
        <f t="shared" si="0"/>
        <v>2.3790134134417662</v>
      </c>
      <c r="D26" s="46">
        <v>2.9641999999999999</v>
      </c>
      <c r="E26" s="46">
        <v>2.2015664252992466</v>
      </c>
      <c r="F26" s="46">
        <v>1.0800000000000003</v>
      </c>
      <c r="G26" s="44"/>
      <c r="H26" s="3" t="s">
        <v>54</v>
      </c>
      <c r="I26" s="36">
        <v>0.13</v>
      </c>
      <c r="J26" s="36">
        <f t="shared" si="1"/>
        <v>2.2018982768204554</v>
      </c>
      <c r="K26" s="36">
        <v>2.79</v>
      </c>
      <c r="L26" s="36">
        <f t="shared" si="2"/>
        <v>1.9441406827249892</v>
      </c>
      <c r="M26" s="36">
        <f t="shared" si="3"/>
        <v>1.1325817603560366</v>
      </c>
      <c r="O26" s="8" t="s">
        <v>54</v>
      </c>
      <c r="P26" s="51">
        <v>0.13</v>
      </c>
      <c r="Q26" s="51">
        <f t="shared" si="4"/>
        <v>2.2018982768204554</v>
      </c>
      <c r="R26" s="51">
        <v>2.83</v>
      </c>
      <c r="S26" s="51">
        <f t="shared" si="5"/>
        <v>2.0032510713757947</v>
      </c>
      <c r="T26" s="51">
        <f t="shared" si="6"/>
        <v>1.0991624106848641</v>
      </c>
    </row>
    <row r="27" spans="1:20" x14ac:dyDescent="0.25">
      <c r="A27" s="5" t="s">
        <v>55</v>
      </c>
      <c r="B27" s="46">
        <v>0.13294056470037441</v>
      </c>
      <c r="C27" s="46">
        <f t="shared" si="0"/>
        <v>2.3681325347571303</v>
      </c>
      <c r="D27" s="46">
        <v>2.7557</v>
      </c>
      <c r="E27" s="46">
        <v>1.8934535244569235</v>
      </c>
      <c r="F27" s="46">
        <v>1.2499999999999996</v>
      </c>
      <c r="G27" s="44"/>
      <c r="H27" s="3" t="s">
        <v>55</v>
      </c>
      <c r="I27" s="36">
        <v>0.14000000000000001</v>
      </c>
      <c r="J27" s="36">
        <f t="shared" si="1"/>
        <v>2.7672123401889945</v>
      </c>
      <c r="K27" s="36">
        <v>2.82</v>
      </c>
      <c r="L27" s="36">
        <f t="shared" si="2"/>
        <v>1.988473474213093</v>
      </c>
      <c r="M27" s="36">
        <f t="shared" si="3"/>
        <v>1.3916264793444506</v>
      </c>
      <c r="O27" s="8" t="s">
        <v>55</v>
      </c>
      <c r="P27" s="51">
        <v>0.15</v>
      </c>
      <c r="Q27" s="51">
        <f t="shared" si="4"/>
        <v>3.3325264035575319</v>
      </c>
      <c r="R27" s="51">
        <v>2.75</v>
      </c>
      <c r="S27" s="51">
        <f t="shared" si="5"/>
        <v>1.8850302940741837</v>
      </c>
      <c r="T27" s="51">
        <f t="shared" si="6"/>
        <v>1.7678901044899511</v>
      </c>
    </row>
    <row r="28" spans="1:20" x14ac:dyDescent="0.25">
      <c r="A28" s="5" t="s">
        <v>56</v>
      </c>
      <c r="B28" s="46">
        <v>0.12720411072212756</v>
      </c>
      <c r="C28" s="46">
        <f t="shared" si="0"/>
        <v>2.0438427239801955</v>
      </c>
      <c r="D28" s="46">
        <v>2.8567</v>
      </c>
      <c r="E28" s="46">
        <v>2.0427072558002073</v>
      </c>
      <c r="F28" s="46">
        <v>1</v>
      </c>
      <c r="G28" s="44"/>
      <c r="H28" s="3" t="s">
        <v>56</v>
      </c>
      <c r="I28" s="36">
        <v>0.14000000000000001</v>
      </c>
      <c r="J28" s="36">
        <f t="shared" si="1"/>
        <v>2.7672123401889945</v>
      </c>
      <c r="K28" s="36">
        <v>2.83</v>
      </c>
      <c r="L28" s="36">
        <f t="shared" si="2"/>
        <v>2.0032510713757947</v>
      </c>
      <c r="M28" s="36">
        <f t="shared" si="3"/>
        <v>1.3813607189479877</v>
      </c>
      <c r="O28" s="8" t="s">
        <v>56</v>
      </c>
      <c r="P28" s="51">
        <v>0.13</v>
      </c>
      <c r="Q28" s="51">
        <f t="shared" si="4"/>
        <v>2.2018982768204554</v>
      </c>
      <c r="R28" s="51">
        <v>2.9</v>
      </c>
      <c r="S28" s="51">
        <f t="shared" si="5"/>
        <v>2.1066942515147038</v>
      </c>
      <c r="T28" s="51">
        <f t="shared" si="6"/>
        <v>1.0451911924273303</v>
      </c>
    </row>
    <row r="29" spans="1:20" x14ac:dyDescent="0.25">
      <c r="A29" s="5" t="s">
        <v>57</v>
      </c>
      <c r="B29" s="46">
        <v>0.12647741911227184</v>
      </c>
      <c r="C29" s="46">
        <f t="shared" si="0"/>
        <v>2.0027618253018598</v>
      </c>
      <c r="D29" s="46">
        <v>2.9466999999999999</v>
      </c>
      <c r="E29" s="46">
        <v>2.175705630264519</v>
      </c>
      <c r="F29" s="46">
        <v>0.92000000000000048</v>
      </c>
      <c r="G29" s="44"/>
      <c r="H29" s="3" t="s">
        <v>57</v>
      </c>
      <c r="I29" s="36">
        <v>0.12</v>
      </c>
      <c r="J29" s="36">
        <f t="shared" si="1"/>
        <v>1.6365842134519171</v>
      </c>
      <c r="K29" s="36">
        <v>2.76</v>
      </c>
      <c r="L29" s="36">
        <f t="shared" si="2"/>
        <v>1.8998078912368848</v>
      </c>
      <c r="M29" s="36">
        <f t="shared" si="3"/>
        <v>0.8614472131634352</v>
      </c>
      <c r="O29" s="8" t="s">
        <v>57</v>
      </c>
      <c r="P29" s="51">
        <v>0.13</v>
      </c>
      <c r="Q29" s="51">
        <f t="shared" si="4"/>
        <v>2.2018982768204554</v>
      </c>
      <c r="R29" s="51">
        <v>2.68</v>
      </c>
      <c r="S29" s="51">
        <f t="shared" si="5"/>
        <v>1.7815871139352746</v>
      </c>
      <c r="T29" s="51">
        <f t="shared" si="6"/>
        <v>1.2359195122133393</v>
      </c>
    </row>
    <row r="30" spans="1:20" x14ac:dyDescent="0.25">
      <c r="A30" s="5" t="s">
        <v>58</v>
      </c>
      <c r="B30" s="46">
        <v>0.12915083029172025</v>
      </c>
      <c r="C30" s="46">
        <f t="shared" si="0"/>
        <v>2.1538935189927457</v>
      </c>
      <c r="D30" s="46">
        <v>2.7987000000000002</v>
      </c>
      <c r="E30" s="46">
        <v>1.9569971922565395</v>
      </c>
      <c r="F30" s="46">
        <v>1.1000000000000003</v>
      </c>
      <c r="G30" s="44"/>
      <c r="H30" s="3" t="s">
        <v>58</v>
      </c>
      <c r="I30" s="36">
        <v>0.15</v>
      </c>
      <c r="J30" s="36">
        <f t="shared" si="1"/>
        <v>3.3325264035575319</v>
      </c>
      <c r="K30" s="36">
        <v>2.81</v>
      </c>
      <c r="L30" s="36">
        <f t="shared" si="2"/>
        <v>1.9736958770503918</v>
      </c>
      <c r="M30" s="36">
        <f t="shared" si="3"/>
        <v>1.6884700638569794</v>
      </c>
      <c r="O30" s="8" t="s">
        <v>58</v>
      </c>
      <c r="P30" s="51">
        <v>0.14000000000000001</v>
      </c>
      <c r="Q30" s="51">
        <f t="shared" si="4"/>
        <v>2.7672123401889945</v>
      </c>
      <c r="R30" s="51">
        <v>2.78</v>
      </c>
      <c r="S30" s="51">
        <f t="shared" si="5"/>
        <v>1.9293630855622874</v>
      </c>
      <c r="T30" s="51">
        <f t="shared" si="6"/>
        <v>1.4342620945204447</v>
      </c>
    </row>
    <row r="31" spans="1:20" x14ac:dyDescent="0.25">
      <c r="A31" s="5" t="s">
        <v>59</v>
      </c>
      <c r="B31" s="46">
        <v>0.14238883722542114</v>
      </c>
      <c r="C31" s="46">
        <f t="shared" si="0"/>
        <v>2.9022566680518787</v>
      </c>
      <c r="D31" s="46">
        <v>2.8567</v>
      </c>
      <c r="E31" s="46">
        <v>2.0427072558002073</v>
      </c>
      <c r="F31" s="46">
        <v>1.4199999999999997</v>
      </c>
      <c r="G31" s="44"/>
      <c r="H31" s="3" t="s">
        <v>59</v>
      </c>
      <c r="I31" s="36">
        <v>0.13</v>
      </c>
      <c r="J31" s="36">
        <f t="shared" si="1"/>
        <v>2.2018982768204554</v>
      </c>
      <c r="K31" s="36">
        <v>2.91</v>
      </c>
      <c r="L31" s="36">
        <f t="shared" si="2"/>
        <v>2.1214718486774053</v>
      </c>
      <c r="M31" s="36">
        <f t="shared" si="3"/>
        <v>1.0379106742298705</v>
      </c>
      <c r="O31" s="8" t="s">
        <v>59</v>
      </c>
      <c r="P31" s="51">
        <v>0.14000000000000001</v>
      </c>
      <c r="Q31" s="51">
        <f t="shared" si="4"/>
        <v>2.7672123401889945</v>
      </c>
      <c r="R31" s="51">
        <v>2.96</v>
      </c>
      <c r="S31" s="51">
        <f t="shared" si="5"/>
        <v>2.1953598344909118</v>
      </c>
      <c r="T31" s="51">
        <f t="shared" si="6"/>
        <v>1.2604823577045587</v>
      </c>
    </row>
    <row r="32" spans="1:20" x14ac:dyDescent="0.25">
      <c r="A32" s="47"/>
      <c r="B32" s="47"/>
      <c r="C32" s="47"/>
      <c r="D32" s="47"/>
      <c r="E32" s="47"/>
      <c r="F32" s="47"/>
      <c r="G32" s="44"/>
      <c r="H32" s="45"/>
      <c r="I32" s="45"/>
      <c r="J32" s="45"/>
      <c r="K32" s="45"/>
      <c r="L32" s="45"/>
      <c r="M32" s="45"/>
      <c r="O32" s="52"/>
      <c r="P32" s="52"/>
      <c r="Q32" s="52"/>
      <c r="R32" s="52"/>
      <c r="S32" s="52"/>
      <c r="T32" s="52"/>
    </row>
    <row r="33" spans="1:20" x14ac:dyDescent="0.25">
      <c r="A33" s="285" t="s">
        <v>82</v>
      </c>
      <c r="B33" s="286"/>
      <c r="C33" s="286"/>
      <c r="D33" s="286"/>
      <c r="E33" s="286"/>
      <c r="F33" s="287"/>
      <c r="G33" s="44"/>
      <c r="H33" s="289" t="s">
        <v>86</v>
      </c>
      <c r="I33" s="290"/>
      <c r="J33" s="290"/>
      <c r="K33" s="290"/>
      <c r="L33" s="290"/>
      <c r="M33" s="291"/>
      <c r="O33" s="279" t="s">
        <v>94</v>
      </c>
      <c r="P33" s="280"/>
      <c r="Q33" s="280"/>
      <c r="R33" s="280"/>
      <c r="S33" s="280"/>
      <c r="T33" s="281"/>
    </row>
    <row r="34" spans="1:20" x14ac:dyDescent="0.25">
      <c r="A34" s="46" t="s">
        <v>8</v>
      </c>
      <c r="B34" s="46" t="s">
        <v>44</v>
      </c>
      <c r="C34" s="46" t="s">
        <v>47</v>
      </c>
      <c r="D34" s="46" t="s">
        <v>90</v>
      </c>
      <c r="E34" s="46" t="s">
        <v>91</v>
      </c>
      <c r="F34" s="46" t="s">
        <v>45</v>
      </c>
      <c r="G34" s="44"/>
      <c r="H34" s="36" t="s">
        <v>8</v>
      </c>
      <c r="I34" s="36" t="s">
        <v>44</v>
      </c>
      <c r="J34" s="36" t="s">
        <v>47</v>
      </c>
      <c r="K34" s="36" t="s">
        <v>90</v>
      </c>
      <c r="L34" s="36" t="s">
        <v>91</v>
      </c>
      <c r="M34" s="36" t="s">
        <v>45</v>
      </c>
      <c r="O34" s="51" t="s">
        <v>8</v>
      </c>
      <c r="P34" s="51" t="s">
        <v>44</v>
      </c>
      <c r="Q34" s="51" t="s">
        <v>47</v>
      </c>
      <c r="R34" s="51" t="s">
        <v>90</v>
      </c>
      <c r="S34" s="51" t="s">
        <v>91</v>
      </c>
      <c r="T34" s="51" t="s">
        <v>45</v>
      </c>
    </row>
    <row r="35" spans="1:20" x14ac:dyDescent="0.25">
      <c r="A35" s="5" t="s">
        <v>48</v>
      </c>
      <c r="B35" s="46">
        <v>0.17042390067100754</v>
      </c>
      <c r="C35" s="46">
        <f>(B35-0.09105)/(0.45085-0.09105)*2.26*9</f>
        <v>4.4871182313738007</v>
      </c>
      <c r="D35" s="46">
        <v>3.0070999999999999</v>
      </c>
      <c r="E35" s="46">
        <v>2.2649623171272353</v>
      </c>
      <c r="F35" s="46">
        <v>1.98</v>
      </c>
      <c r="G35" s="44"/>
      <c r="H35" s="3" t="s">
        <v>48</v>
      </c>
      <c r="I35" s="36">
        <v>0.16</v>
      </c>
      <c r="J35" s="36">
        <f>(I35-0.09105)/(0.45085-0.09105)*2.26*9</f>
        <v>3.8978404669260698</v>
      </c>
      <c r="K35" s="36">
        <v>3.11</v>
      </c>
      <c r="L35" s="36">
        <f>(K35-1.4744)/0.6767</f>
        <v>2.4170237919314319</v>
      </c>
      <c r="M35" s="36">
        <f>J35/L35</f>
        <v>1.6126611909812127</v>
      </c>
      <c r="O35" s="8" t="s">
        <v>48</v>
      </c>
      <c r="P35" s="51">
        <v>0.16</v>
      </c>
      <c r="Q35" s="51">
        <f>(P35-0.09105)/(0.45085-0.09105)*2.26*9</f>
        <v>3.8978404669260698</v>
      </c>
      <c r="R35" s="51">
        <v>2.86</v>
      </c>
      <c r="S35" s="51">
        <f>(R35-1.4744)/0.6767</f>
        <v>2.0475838628638985</v>
      </c>
      <c r="T35" s="51">
        <f>Q35/S35</f>
        <v>1.9036292176449705</v>
      </c>
    </row>
    <row r="36" spans="1:20" x14ac:dyDescent="0.25">
      <c r="A36" s="5" t="s">
        <v>49</v>
      </c>
      <c r="B36" s="46">
        <v>0.13649908856227058</v>
      </c>
      <c r="C36" s="46">
        <f t="shared" ref="C36:C46" si="7">(B36-0.09105)/(0.45085-0.09105)*2.26*9</f>
        <v>2.5693008931533727</v>
      </c>
      <c r="D36" s="46">
        <v>2.9723999999999999</v>
      </c>
      <c r="E36" s="46">
        <v>2.2136840549726617</v>
      </c>
      <c r="F36" s="46">
        <v>1.1599999999999999</v>
      </c>
      <c r="G36" s="44"/>
      <c r="H36" s="3" t="s">
        <v>49</v>
      </c>
      <c r="I36" s="36">
        <v>0.15</v>
      </c>
      <c r="J36" s="36">
        <f t="shared" ref="J36:J46" si="8">(I36-0.09105)/(0.45085-0.09105)*2.26*9</f>
        <v>3.3325264035575319</v>
      </c>
      <c r="K36" s="36">
        <v>2.63</v>
      </c>
      <c r="L36" s="36">
        <f t="shared" ref="L36:L46" si="9">(K36-1.4744)/0.6767</f>
        <v>1.7076991281217675</v>
      </c>
      <c r="M36" s="36">
        <f t="shared" ref="M36:M46" si="10">J36/L36</f>
        <v>1.9514716314359482</v>
      </c>
      <c r="O36" s="8" t="s">
        <v>49</v>
      </c>
      <c r="P36" s="51">
        <v>0.15</v>
      </c>
      <c r="Q36" s="51">
        <f t="shared" ref="Q36:Q46" si="11">(P36-0.09105)/(0.45085-0.09105)*2.26*9</f>
        <v>3.3325264035575319</v>
      </c>
      <c r="R36" s="51">
        <v>2.71</v>
      </c>
      <c r="S36" s="51">
        <f t="shared" ref="S36:S46" si="12">(R36-1.4744)/0.6767</f>
        <v>1.8259199054233783</v>
      </c>
      <c r="T36" s="51">
        <f t="shared" ref="T36:T46" si="13">Q36/S36</f>
        <v>1.8251218980959709</v>
      </c>
    </row>
    <row r="37" spans="1:20" x14ac:dyDescent="0.25">
      <c r="A37" s="5" t="s">
        <v>50</v>
      </c>
      <c r="B37" s="46">
        <v>0.14517523817432595</v>
      </c>
      <c r="C37" s="46">
        <f t="shared" si="7"/>
        <v>3.0597758323118116</v>
      </c>
      <c r="D37" s="46">
        <v>2.8540000000000001</v>
      </c>
      <c r="E37" s="46">
        <v>2.0387173045662799</v>
      </c>
      <c r="F37" s="46">
        <v>1.5</v>
      </c>
      <c r="G37" s="44"/>
      <c r="H37" s="3" t="s">
        <v>50</v>
      </c>
      <c r="I37" s="36">
        <v>0.16</v>
      </c>
      <c r="J37" s="36">
        <f t="shared" si="8"/>
        <v>3.8978404669260698</v>
      </c>
      <c r="K37" s="36">
        <v>2.74</v>
      </c>
      <c r="L37" s="36">
        <f t="shared" si="9"/>
        <v>1.8702526969114828</v>
      </c>
      <c r="M37" s="36">
        <f t="shared" si="10"/>
        <v>2.0841250347415223</v>
      </c>
      <c r="O37" s="8" t="s">
        <v>50</v>
      </c>
      <c r="P37" s="51">
        <v>0.16</v>
      </c>
      <c r="Q37" s="51">
        <f t="shared" si="11"/>
        <v>3.8978404669260698</v>
      </c>
      <c r="R37" s="51">
        <v>2.77</v>
      </c>
      <c r="S37" s="51">
        <f t="shared" si="12"/>
        <v>1.9145854883995865</v>
      </c>
      <c r="T37" s="51">
        <f t="shared" si="13"/>
        <v>2.0358665050701381</v>
      </c>
    </row>
    <row r="38" spans="1:20" x14ac:dyDescent="0.25">
      <c r="A38" s="5" t="s">
        <v>51</v>
      </c>
      <c r="B38" s="46">
        <v>0.17065492813249097</v>
      </c>
      <c r="C38" s="46">
        <f t="shared" si="7"/>
        <v>4.5001785386738922</v>
      </c>
      <c r="D38" s="46">
        <v>2.9737</v>
      </c>
      <c r="E38" s="46">
        <v>2.2156051426038128</v>
      </c>
      <c r="F38" s="46">
        <v>2.0299999999999998</v>
      </c>
      <c r="G38" s="44"/>
      <c r="H38" s="3" t="s">
        <v>51</v>
      </c>
      <c r="I38" s="36">
        <v>0.16</v>
      </c>
      <c r="J38" s="36">
        <f t="shared" si="8"/>
        <v>3.8978404669260698</v>
      </c>
      <c r="K38" s="36">
        <v>2.85</v>
      </c>
      <c r="L38" s="36">
        <f t="shared" si="9"/>
        <v>2.0328062657011974</v>
      </c>
      <c r="M38" s="36">
        <f t="shared" si="10"/>
        <v>1.9174677551387547</v>
      </c>
      <c r="O38" s="8" t="s">
        <v>51</v>
      </c>
      <c r="P38" s="51">
        <v>0.16</v>
      </c>
      <c r="Q38" s="51">
        <f t="shared" si="11"/>
        <v>3.8978404669260698</v>
      </c>
      <c r="R38" s="51">
        <v>2.91</v>
      </c>
      <c r="S38" s="51">
        <f t="shared" si="12"/>
        <v>2.1214718486774053</v>
      </c>
      <c r="T38" s="51">
        <f t="shared" si="13"/>
        <v>1.8373283950744435</v>
      </c>
    </row>
    <row r="39" spans="1:20" x14ac:dyDescent="0.25">
      <c r="A39" s="5" t="s">
        <v>52</v>
      </c>
      <c r="B39" s="46">
        <v>0.14687845432872437</v>
      </c>
      <c r="C39" s="46">
        <f t="shared" si="7"/>
        <v>3.1560610368156023</v>
      </c>
      <c r="D39" s="46">
        <v>2.9363999999999999</v>
      </c>
      <c r="E39" s="46">
        <v>2.1604847051869367</v>
      </c>
      <c r="F39" s="46">
        <v>1.4599999999999993</v>
      </c>
      <c r="G39" s="44"/>
      <c r="H39" s="3" t="s">
        <v>52</v>
      </c>
      <c r="I39" s="36">
        <v>0.17</v>
      </c>
      <c r="J39" s="36">
        <f t="shared" si="8"/>
        <v>4.4631545302946085</v>
      </c>
      <c r="K39" s="36">
        <v>2.73</v>
      </c>
      <c r="L39" s="36">
        <f t="shared" si="9"/>
        <v>1.855475099748781</v>
      </c>
      <c r="M39" s="36">
        <f t="shared" si="10"/>
        <v>2.4053971572557833</v>
      </c>
      <c r="O39" s="8" t="s">
        <v>52</v>
      </c>
      <c r="P39" s="51">
        <v>0.17</v>
      </c>
      <c r="Q39" s="51">
        <f t="shared" si="11"/>
        <v>4.4631545302946085</v>
      </c>
      <c r="R39" s="51">
        <v>2.81</v>
      </c>
      <c r="S39" s="51">
        <f t="shared" si="12"/>
        <v>1.9736958770503918</v>
      </c>
      <c r="T39" s="51">
        <f t="shared" si="13"/>
        <v>2.2613182619424688</v>
      </c>
    </row>
    <row r="40" spans="1:20" x14ac:dyDescent="0.25">
      <c r="A40" s="5" t="s">
        <v>53</v>
      </c>
      <c r="B40" s="46">
        <v>0.13420848253693418</v>
      </c>
      <c r="C40" s="46">
        <f t="shared" si="7"/>
        <v>2.4398097131774352</v>
      </c>
      <c r="D40" s="46">
        <v>3.0310999999999999</v>
      </c>
      <c r="E40" s="46">
        <v>2.3004285503177182</v>
      </c>
      <c r="F40" s="46">
        <v>1.0599999999999996</v>
      </c>
      <c r="G40" s="44"/>
      <c r="H40" s="3" t="s">
        <v>53</v>
      </c>
      <c r="I40" s="36">
        <v>0.14000000000000001</v>
      </c>
      <c r="J40" s="36">
        <f t="shared" si="8"/>
        <v>2.7672123401889945</v>
      </c>
      <c r="K40" s="36">
        <v>2.94</v>
      </c>
      <c r="L40" s="36">
        <f t="shared" si="9"/>
        <v>2.1658046401655091</v>
      </c>
      <c r="M40" s="36">
        <f t="shared" si="10"/>
        <v>1.2776832632409201</v>
      </c>
      <c r="O40" s="8" t="s">
        <v>53</v>
      </c>
      <c r="P40" s="51">
        <v>0.14000000000000001</v>
      </c>
      <c r="Q40" s="51">
        <f t="shared" si="11"/>
        <v>2.7672123401889945</v>
      </c>
      <c r="R40" s="51">
        <v>2.2799999999999998</v>
      </c>
      <c r="S40" s="51">
        <f t="shared" si="12"/>
        <v>1.1904832274272201</v>
      </c>
      <c r="T40" s="51">
        <f t="shared" si="13"/>
        <v>2.3244446258762324</v>
      </c>
    </row>
    <row r="41" spans="1:20" x14ac:dyDescent="0.25">
      <c r="A41" s="5" t="s">
        <v>54</v>
      </c>
      <c r="B41" s="46">
        <v>0.13344572312798578</v>
      </c>
      <c r="C41" s="46">
        <f t="shared" si="7"/>
        <v>2.3966898510929147</v>
      </c>
      <c r="D41" s="46">
        <v>2.9615</v>
      </c>
      <c r="E41" s="46">
        <v>2.1975764740653174</v>
      </c>
      <c r="F41" s="46">
        <v>1.0900000000000001</v>
      </c>
      <c r="G41" s="44"/>
      <c r="H41" s="3" t="s">
        <v>54</v>
      </c>
      <c r="I41" s="36">
        <v>0.13</v>
      </c>
      <c r="J41" s="36">
        <f t="shared" si="8"/>
        <v>2.2018982768204554</v>
      </c>
      <c r="K41" s="36">
        <v>3.02</v>
      </c>
      <c r="L41" s="36">
        <f t="shared" si="9"/>
        <v>2.2840254174671202</v>
      </c>
      <c r="M41" s="36">
        <f t="shared" si="10"/>
        <v>0.96404280792210273</v>
      </c>
      <c r="O41" s="8" t="s">
        <v>54</v>
      </c>
      <c r="P41" s="51">
        <v>0.13</v>
      </c>
      <c r="Q41" s="51">
        <f t="shared" si="11"/>
        <v>2.2018982768204554</v>
      </c>
      <c r="R41" s="51">
        <v>2.5299999999999998</v>
      </c>
      <c r="S41" s="51">
        <f t="shared" si="12"/>
        <v>1.5599231564947538</v>
      </c>
      <c r="T41" s="51">
        <f t="shared" si="13"/>
        <v>1.4115427850742728</v>
      </c>
    </row>
    <row r="42" spans="1:20" x14ac:dyDescent="0.25">
      <c r="A42" s="5" t="s">
        <v>55</v>
      </c>
      <c r="B42" s="46">
        <v>0.15550407240499511</v>
      </c>
      <c r="C42" s="46">
        <f t="shared" si="7"/>
        <v>3.6436793571917749</v>
      </c>
      <c r="D42" s="46">
        <v>3.0746000000000002</v>
      </c>
      <c r="E42" s="46">
        <v>2.3647110979754697</v>
      </c>
      <c r="F42" s="46">
        <v>1.5399999999999998</v>
      </c>
      <c r="G42" s="44"/>
      <c r="H42" s="3" t="s">
        <v>55</v>
      </c>
      <c r="I42" s="36">
        <v>0.17</v>
      </c>
      <c r="J42" s="36">
        <f t="shared" si="8"/>
        <v>4.4631545302946085</v>
      </c>
      <c r="K42" s="36">
        <v>2.89</v>
      </c>
      <c r="L42" s="36">
        <f t="shared" si="9"/>
        <v>2.0919166543520027</v>
      </c>
      <c r="M42" s="36">
        <f t="shared" si="10"/>
        <v>2.1335240679926257</v>
      </c>
      <c r="O42" s="8" t="s">
        <v>55</v>
      </c>
      <c r="P42" s="51">
        <v>0.17</v>
      </c>
      <c r="Q42" s="51">
        <f t="shared" si="11"/>
        <v>4.4631545302946085</v>
      </c>
      <c r="R42" s="51">
        <v>3.01</v>
      </c>
      <c r="S42" s="51">
        <f t="shared" si="12"/>
        <v>2.2692478203044182</v>
      </c>
      <c r="T42" s="51">
        <f t="shared" si="13"/>
        <v>1.9667990822156565</v>
      </c>
    </row>
    <row r="43" spans="1:20" x14ac:dyDescent="0.25">
      <c r="A43" s="5" t="s">
        <v>56</v>
      </c>
      <c r="B43" s="46">
        <v>0.1471899608459063</v>
      </c>
      <c r="C43" s="46">
        <f t="shared" si="7"/>
        <v>3.1736709383149915</v>
      </c>
      <c r="D43" s="46">
        <v>2.9754</v>
      </c>
      <c r="E43" s="46">
        <v>2.2181173341214722</v>
      </c>
      <c r="F43" s="46">
        <v>1.4300000000000002</v>
      </c>
      <c r="G43" s="44"/>
      <c r="H43" s="3" t="s">
        <v>56</v>
      </c>
      <c r="I43" s="36">
        <v>0.14000000000000001</v>
      </c>
      <c r="J43" s="36">
        <f t="shared" si="8"/>
        <v>2.7672123401889945</v>
      </c>
      <c r="K43" s="36">
        <v>3.05</v>
      </c>
      <c r="L43" s="36">
        <f t="shared" si="9"/>
        <v>2.3283582089552239</v>
      </c>
      <c r="M43" s="36">
        <f t="shared" si="10"/>
        <v>1.1884822230298886</v>
      </c>
      <c r="O43" s="8" t="s">
        <v>56</v>
      </c>
      <c r="P43" s="51">
        <v>0.14000000000000001</v>
      </c>
      <c r="Q43" s="51">
        <f t="shared" si="11"/>
        <v>2.7672123401889945</v>
      </c>
      <c r="R43" s="51">
        <v>3.11</v>
      </c>
      <c r="S43" s="51">
        <f t="shared" si="12"/>
        <v>2.4170237919314319</v>
      </c>
      <c r="T43" s="51">
        <f t="shared" si="13"/>
        <v>1.1448841957727394</v>
      </c>
    </row>
    <row r="44" spans="1:20" x14ac:dyDescent="0.25">
      <c r="A44" s="5" t="s">
        <v>57</v>
      </c>
      <c r="B44" s="46">
        <v>0.15329747636565269</v>
      </c>
      <c r="C44" s="46">
        <f t="shared" si="7"/>
        <v>3.5189373798704158</v>
      </c>
      <c r="D44" s="46">
        <v>2.9434999999999998</v>
      </c>
      <c r="E44" s="46">
        <v>2.1709767991724545</v>
      </c>
      <c r="F44" s="46">
        <v>1.62</v>
      </c>
      <c r="G44" s="44"/>
      <c r="H44" s="3" t="s">
        <v>57</v>
      </c>
      <c r="I44" s="36">
        <v>0.14000000000000001</v>
      </c>
      <c r="J44" s="36">
        <f t="shared" si="8"/>
        <v>2.7672123401889945</v>
      </c>
      <c r="K44" s="36">
        <v>3.11</v>
      </c>
      <c r="L44" s="36">
        <f t="shared" si="9"/>
        <v>2.4170237919314319</v>
      </c>
      <c r="M44" s="36">
        <f t="shared" si="10"/>
        <v>1.1448841957727394</v>
      </c>
      <c r="O44" s="8" t="s">
        <v>57</v>
      </c>
      <c r="P44" s="51">
        <v>0.14000000000000001</v>
      </c>
      <c r="Q44" s="51">
        <f t="shared" si="11"/>
        <v>2.7672123401889945</v>
      </c>
      <c r="R44" s="51">
        <v>2.88</v>
      </c>
      <c r="S44" s="51">
        <f t="shared" si="12"/>
        <v>2.0771390571893011</v>
      </c>
      <c r="T44" s="51">
        <f t="shared" si="13"/>
        <v>1.3322229585983869</v>
      </c>
    </row>
    <row r="45" spans="1:20" x14ac:dyDescent="0.25">
      <c r="A45" s="5" t="s">
        <v>58</v>
      </c>
      <c r="B45" s="46">
        <v>0.16758027249627619</v>
      </c>
      <c r="C45" s="46">
        <f t="shared" si="7"/>
        <v>4.3263639315571361</v>
      </c>
      <c r="D45" s="46">
        <v>2.8546</v>
      </c>
      <c r="E45" s="46">
        <v>2.0396039603960396</v>
      </c>
      <c r="F45" s="46">
        <v>2.12</v>
      </c>
      <c r="G45" s="44"/>
      <c r="H45" s="3" t="s">
        <v>58</v>
      </c>
      <c r="I45" s="36">
        <v>0.16</v>
      </c>
      <c r="J45" s="36">
        <f t="shared" si="8"/>
        <v>3.8978404669260698</v>
      </c>
      <c r="K45" s="36">
        <v>2.96</v>
      </c>
      <c r="L45" s="36">
        <f t="shared" si="9"/>
        <v>2.1953598344909118</v>
      </c>
      <c r="M45" s="36">
        <f t="shared" si="10"/>
        <v>1.7754904711691379</v>
      </c>
      <c r="O45" s="8" t="s">
        <v>58</v>
      </c>
      <c r="P45" s="51">
        <v>0.16</v>
      </c>
      <c r="Q45" s="51">
        <f t="shared" si="11"/>
        <v>3.8978404669260698</v>
      </c>
      <c r="R45" s="51">
        <v>3.02</v>
      </c>
      <c r="S45" s="51">
        <f t="shared" si="12"/>
        <v>2.2840254174671202</v>
      </c>
      <c r="T45" s="51">
        <f t="shared" si="13"/>
        <v>1.7065661516361743</v>
      </c>
    </row>
    <row r="46" spans="1:20" x14ac:dyDescent="0.25">
      <c r="A46" s="5" t="s">
        <v>59</v>
      </c>
      <c r="B46" s="46">
        <v>0.17664401363462195</v>
      </c>
      <c r="C46" s="46">
        <f t="shared" si="7"/>
        <v>4.8387499647810186</v>
      </c>
      <c r="D46" s="46">
        <v>3.0865</v>
      </c>
      <c r="E46" s="46">
        <v>2.3822964385990839</v>
      </c>
      <c r="F46" s="46">
        <v>2.0299999999999998</v>
      </c>
      <c r="H46" s="3" t="s">
        <v>59</v>
      </c>
      <c r="I46" s="36">
        <v>0.17</v>
      </c>
      <c r="J46" s="36">
        <f t="shared" si="8"/>
        <v>4.4631545302946085</v>
      </c>
      <c r="K46" s="36">
        <v>3.12</v>
      </c>
      <c r="L46" s="36">
        <f t="shared" si="9"/>
        <v>2.4318013890941335</v>
      </c>
      <c r="M46" s="36">
        <f t="shared" si="10"/>
        <v>1.8353285553295828</v>
      </c>
      <c r="O46" s="8" t="s">
        <v>59</v>
      </c>
      <c r="P46" s="51">
        <v>0.17</v>
      </c>
      <c r="Q46" s="51">
        <f t="shared" si="11"/>
        <v>4.4631545302946085</v>
      </c>
      <c r="R46" s="51">
        <v>3.07</v>
      </c>
      <c r="S46" s="51">
        <f t="shared" si="12"/>
        <v>2.3579134032806266</v>
      </c>
      <c r="T46" s="51">
        <f t="shared" si="13"/>
        <v>1.8928407311671858</v>
      </c>
    </row>
    <row r="49" spans="3:3" x14ac:dyDescent="0.25">
      <c r="C49" s="99"/>
    </row>
  </sheetData>
  <mergeCells count="9">
    <mergeCell ref="O18:T18"/>
    <mergeCell ref="O33:T33"/>
    <mergeCell ref="A18:F18"/>
    <mergeCell ref="E1:F1"/>
    <mergeCell ref="A33:F33"/>
    <mergeCell ref="H18:M18"/>
    <mergeCell ref="H33:M33"/>
    <mergeCell ref="A15:I15"/>
    <mergeCell ref="A14:I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B564-1624-4674-AF3D-C44BC6CEB18E}">
  <dimension ref="A1:AD83"/>
  <sheetViews>
    <sheetView topLeftCell="A36" zoomScale="85" zoomScaleNormal="85" workbookViewId="0">
      <selection activeCell="A60" sqref="A60"/>
    </sheetView>
  </sheetViews>
  <sheetFormatPr defaultRowHeight="13.8" x14ac:dyDescent="0.25"/>
  <cols>
    <col min="1" max="1" width="8.88671875" style="2"/>
    <col min="2" max="2" width="24.21875" style="2" customWidth="1"/>
    <col min="3" max="3" width="14.77734375" style="2" customWidth="1"/>
    <col min="4" max="5" width="8.88671875" style="2"/>
    <col min="6" max="6" width="10.6640625" style="2" customWidth="1"/>
    <col min="7" max="7" width="39.33203125" style="2" customWidth="1"/>
    <col min="8" max="8" width="22.88671875" style="2" customWidth="1"/>
    <col min="9" max="9" width="20" style="2" customWidth="1"/>
    <col min="10" max="10" width="29" style="2" customWidth="1"/>
    <col min="11" max="11" width="19.77734375" style="2" customWidth="1"/>
    <col min="12" max="13" width="8.88671875" style="2"/>
    <col min="14" max="14" width="61.5546875" style="2" customWidth="1"/>
    <col min="15" max="16384" width="8.88671875" style="2"/>
  </cols>
  <sheetData>
    <row r="1" spans="1:3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2"/>
      <c r="N2" s="1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2"/>
      <c r="N3" s="1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2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2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2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x14ac:dyDescent="0.25">
      <c r="A8" s="10"/>
      <c r="B8" s="10"/>
      <c r="C8" s="10"/>
      <c r="D8" s="10"/>
      <c r="E8" s="10"/>
      <c r="F8" s="10"/>
      <c r="G8" s="10"/>
      <c r="H8" s="10"/>
      <c r="I8" s="10"/>
      <c r="J8" s="80"/>
      <c r="K8" s="10"/>
      <c r="L8" s="10"/>
      <c r="M8" s="12"/>
      <c r="N8" s="1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x14ac:dyDescent="0.25">
      <c r="A9" s="10"/>
      <c r="B9" s="10"/>
      <c r="C9" s="10"/>
      <c r="D9" s="10"/>
      <c r="E9" s="10"/>
      <c r="F9" s="10"/>
      <c r="G9" s="10"/>
      <c r="H9" s="10"/>
      <c r="I9" s="10"/>
      <c r="J9" s="81"/>
      <c r="K9" s="10"/>
      <c r="L9" s="10"/>
      <c r="M9" s="12"/>
      <c r="N9" s="1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80"/>
      <c r="K10" s="10"/>
      <c r="L10" s="10"/>
      <c r="M10" s="12"/>
      <c r="N10" s="1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80"/>
      <c r="K11" s="10"/>
      <c r="L11" s="10"/>
      <c r="M11" s="12"/>
      <c r="N11" s="12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81"/>
      <c r="K13" s="10"/>
      <c r="L13" s="10"/>
      <c r="M13" s="12"/>
      <c r="N13" s="1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x14ac:dyDescent="0.25">
      <c r="A14" s="10"/>
      <c r="B14" s="10"/>
      <c r="C14" s="10"/>
      <c r="D14" s="10"/>
      <c r="E14" s="10"/>
      <c r="F14" s="10"/>
      <c r="G14" s="10"/>
      <c r="H14" s="10"/>
      <c r="I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82"/>
      <c r="B20" s="82"/>
      <c r="C20" s="82"/>
      <c r="D20" s="82"/>
      <c r="E20" s="82"/>
      <c r="F20" s="82"/>
      <c r="G20" s="82"/>
      <c r="H20" s="83"/>
      <c r="I20" s="8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82"/>
      <c r="B21" s="82"/>
      <c r="C21" s="82"/>
      <c r="D21" s="82"/>
      <c r="E21" s="82"/>
      <c r="F21" s="82"/>
      <c r="G21" s="82"/>
      <c r="H21" s="84"/>
      <c r="I21" s="85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298" t="s">
        <v>101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4.4" x14ac:dyDescent="0.25">
      <c r="A23" s="56"/>
      <c r="B23" s="57"/>
      <c r="C23" s="57" t="s">
        <v>100</v>
      </c>
      <c r="D23" s="312" t="s">
        <v>89</v>
      </c>
      <c r="E23" s="312"/>
      <c r="F23" s="312"/>
      <c r="G23" s="58" t="s">
        <v>95</v>
      </c>
      <c r="H23" s="57" t="s">
        <v>96</v>
      </c>
      <c r="I23" s="57" t="s">
        <v>97</v>
      </c>
      <c r="J23" s="59" t="s">
        <v>98</v>
      </c>
      <c r="K23" s="56" t="s">
        <v>99</v>
      </c>
      <c r="L23" s="53"/>
      <c r="M23" s="53"/>
      <c r="N23" s="54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56"/>
      <c r="B24" s="57"/>
      <c r="C24" s="57"/>
      <c r="D24" s="58" t="s">
        <v>17</v>
      </c>
      <c r="E24" s="58" t="s">
        <v>18</v>
      </c>
      <c r="F24" s="58" t="s">
        <v>19</v>
      </c>
      <c r="G24" s="58"/>
      <c r="H24" s="57"/>
      <c r="I24" s="57"/>
      <c r="J24" s="59"/>
      <c r="K24" s="56"/>
      <c r="L24" s="53"/>
      <c r="M24" s="53"/>
      <c r="N24" s="54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56">
        <v>1</v>
      </c>
      <c r="B25" s="296" t="s">
        <v>21</v>
      </c>
      <c r="C25" s="57">
        <v>0</v>
      </c>
      <c r="D25" s="49">
        <v>138.4323</v>
      </c>
      <c r="E25" s="49">
        <v>152.48599999999999</v>
      </c>
      <c r="F25" s="49">
        <v>140.34069999999997</v>
      </c>
      <c r="G25" s="58">
        <f>AVERAGE(D25:F25)</f>
        <v>143.75299999999999</v>
      </c>
      <c r="H25" s="49">
        <v>2.9260000000000002</v>
      </c>
      <c r="I25" s="49">
        <v>1.67</v>
      </c>
      <c r="J25" s="49">
        <f>G25/I25</f>
        <v>86.079640718562871</v>
      </c>
      <c r="K25" s="49">
        <f>J25/$J$25</f>
        <v>1</v>
      </c>
      <c r="L25" s="53"/>
      <c r="M25" s="53"/>
      <c r="N25" s="5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56">
        <v>2</v>
      </c>
      <c r="B26" s="296"/>
      <c r="C26" s="57">
        <v>60</v>
      </c>
      <c r="D26" s="49">
        <v>146.63499999999999</v>
      </c>
      <c r="E26" s="49">
        <v>145.536</v>
      </c>
      <c r="F26" s="49">
        <v>145.05473335770228</v>
      </c>
      <c r="G26" s="58">
        <f>AVERAGE(D26:F26)</f>
        <v>145.74191111923409</v>
      </c>
      <c r="H26" s="49">
        <v>2.9079540000000001</v>
      </c>
      <c r="I26" s="49">
        <v>1.65</v>
      </c>
      <c r="J26" s="49">
        <f>G26/I26</f>
        <v>88.328430981354003</v>
      </c>
      <c r="K26" s="49">
        <f>J26/$J$25</f>
        <v>1.0261245312366434</v>
      </c>
      <c r="L26" s="53"/>
      <c r="M26" s="53"/>
      <c r="N26" s="55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56">
        <v>3</v>
      </c>
      <c r="B27" s="296"/>
      <c r="C27" s="57">
        <v>120</v>
      </c>
      <c r="D27" s="49">
        <v>156.94</v>
      </c>
      <c r="E27" s="49">
        <v>158.285</v>
      </c>
      <c r="F27" s="49">
        <v>157.67183072669249</v>
      </c>
      <c r="G27" s="58">
        <f>AVERAGE(D27:F27)</f>
        <v>157.63227690889752</v>
      </c>
      <c r="H27" s="49">
        <v>2.9969999999999999</v>
      </c>
      <c r="I27" s="49">
        <v>1.74</v>
      </c>
      <c r="J27" s="49">
        <f>G27/I27</f>
        <v>90.593262591320411</v>
      </c>
      <c r="K27" s="49">
        <f>J27/$J$25</f>
        <v>1.0524354171913288</v>
      </c>
      <c r="L27" s="53"/>
      <c r="M27" s="53"/>
      <c r="N27" s="55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61"/>
      <c r="B28" s="62"/>
      <c r="C28" s="62"/>
      <c r="D28" s="63"/>
      <c r="E28" s="61"/>
      <c r="F28" s="63"/>
      <c r="G28" s="63"/>
      <c r="H28" s="61"/>
      <c r="I28" s="64"/>
      <c r="J28" s="64"/>
      <c r="K28" s="64"/>
      <c r="L28" s="53"/>
      <c r="M28" s="53"/>
      <c r="N28" s="55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56">
        <v>4</v>
      </c>
      <c r="B29" s="60" t="s">
        <v>88</v>
      </c>
      <c r="C29" s="57">
        <v>0</v>
      </c>
      <c r="D29" s="49">
        <v>265.82600000000002</v>
      </c>
      <c r="E29" s="49">
        <v>263.83499999999998</v>
      </c>
      <c r="F29" s="49">
        <v>257.90844322986527</v>
      </c>
      <c r="G29" s="58">
        <f>AVERAGE(D29:F29)</f>
        <v>262.52314774328846</v>
      </c>
      <c r="H29" s="49">
        <v>3.056</v>
      </c>
      <c r="I29" s="49">
        <v>1.8</v>
      </c>
      <c r="J29" s="59">
        <f>G29/I29</f>
        <v>145.84619319071581</v>
      </c>
      <c r="K29" s="49">
        <f>J29/$J$25</f>
        <v>1.6943169368882418</v>
      </c>
      <c r="L29" s="55"/>
      <c r="M29" s="55"/>
      <c r="N29" s="55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56">
        <v>5</v>
      </c>
      <c r="B30" s="65"/>
      <c r="C30" s="57">
        <v>60</v>
      </c>
      <c r="D30" s="49">
        <v>287.26499999999999</v>
      </c>
      <c r="E30" s="49">
        <v>289.56799999999998</v>
      </c>
      <c r="F30" s="49">
        <v>291.94370534298116</v>
      </c>
      <c r="G30" s="58">
        <f>AVERAGE(D30:F30)</f>
        <v>289.59223511432702</v>
      </c>
      <c r="H30" s="49">
        <v>3.0289999999999999</v>
      </c>
      <c r="I30" s="49">
        <v>1.77</v>
      </c>
      <c r="J30" s="59">
        <f>G30/I30</f>
        <v>163.61143226798137</v>
      </c>
      <c r="K30" s="49">
        <f>J30/$J$25</f>
        <v>1.9006983637734789</v>
      </c>
      <c r="L30" s="53"/>
      <c r="M30" s="53"/>
      <c r="N30" s="55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56">
        <v>6</v>
      </c>
      <c r="B31" s="66"/>
      <c r="C31" s="57">
        <v>120</v>
      </c>
      <c r="D31" s="49">
        <v>322.541</v>
      </c>
      <c r="E31" s="49">
        <v>324.59300000000002</v>
      </c>
      <c r="F31" s="49">
        <v>317.14968829890034</v>
      </c>
      <c r="G31" s="58">
        <f>AVERAGE(D31:F31)</f>
        <v>321.42789609963347</v>
      </c>
      <c r="H31" s="49">
        <v>2.915</v>
      </c>
      <c r="I31" s="49">
        <v>1.66</v>
      </c>
      <c r="J31" s="59">
        <f>G31/I31</f>
        <v>193.63126271062259</v>
      </c>
      <c r="K31" s="49">
        <f>J31/$J$25</f>
        <v>2.2494432027626536</v>
      </c>
      <c r="L31" s="53"/>
      <c r="M31" s="53"/>
      <c r="N31" s="55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L32" s="53"/>
      <c r="M32" s="53"/>
      <c r="N32" s="5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8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53"/>
      <c r="M33" s="53"/>
      <c r="N33" s="87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53"/>
      <c r="M34" s="53"/>
      <c r="N34" s="87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306" t="s">
        <v>102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8"/>
      <c r="L35" s="11"/>
      <c r="M35" s="11"/>
      <c r="N35" s="8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4.4" x14ac:dyDescent="0.25">
      <c r="A36" s="68"/>
      <c r="B36" s="71"/>
      <c r="C36" s="71" t="s">
        <v>100</v>
      </c>
      <c r="D36" s="313" t="s">
        <v>89</v>
      </c>
      <c r="E36" s="313"/>
      <c r="F36" s="313"/>
      <c r="G36" s="72" t="s">
        <v>95</v>
      </c>
      <c r="H36" s="71" t="s">
        <v>96</v>
      </c>
      <c r="I36" s="71" t="s">
        <v>97</v>
      </c>
      <c r="J36" s="73" t="s">
        <v>98</v>
      </c>
      <c r="K36" s="68" t="s">
        <v>99</v>
      </c>
      <c r="L36" s="10"/>
      <c r="M36" s="10"/>
      <c r="N36" s="8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68"/>
      <c r="B37" s="71"/>
      <c r="C37" s="71"/>
      <c r="D37" s="72" t="s">
        <v>17</v>
      </c>
      <c r="E37" s="72" t="s">
        <v>18</v>
      </c>
      <c r="F37" s="72" t="s">
        <v>19</v>
      </c>
      <c r="G37" s="72"/>
      <c r="H37" s="71"/>
      <c r="I37" s="71"/>
      <c r="J37" s="73"/>
      <c r="K37" s="68"/>
      <c r="L37" s="10"/>
      <c r="M37" s="10"/>
      <c r="N37" s="8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68">
        <v>1</v>
      </c>
      <c r="B38" s="301" t="s">
        <v>21</v>
      </c>
      <c r="C38" s="71">
        <v>0</v>
      </c>
      <c r="D38" s="69">
        <v>155.941388866404</v>
      </c>
      <c r="E38" s="69">
        <v>156.846</v>
      </c>
      <c r="F38" s="69">
        <v>151.352</v>
      </c>
      <c r="G38" s="72">
        <f>AVERAGE(D38:F38)</f>
        <v>154.71312962213469</v>
      </c>
      <c r="H38" s="69">
        <v>2.9371999999999998</v>
      </c>
      <c r="I38" s="69">
        <v>1.6813435776201731</v>
      </c>
      <c r="J38" s="69">
        <f>G38/I38</f>
        <v>92.017557673203569</v>
      </c>
      <c r="K38" s="69">
        <f>J38/J38</f>
        <v>1</v>
      </c>
      <c r="L38" s="10"/>
      <c r="M38" s="10"/>
      <c r="N38" s="8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68">
        <v>2</v>
      </c>
      <c r="B39" s="301"/>
      <c r="C39" s="71">
        <v>60</v>
      </c>
      <c r="D39" s="69">
        <v>157.61524409432869</v>
      </c>
      <c r="E39" s="69">
        <v>163.547</v>
      </c>
      <c r="F39" s="69">
        <v>165.83500000000001</v>
      </c>
      <c r="G39" s="72">
        <f>AVERAGE(D39:F39)</f>
        <v>162.33241469810957</v>
      </c>
      <c r="H39" s="69">
        <v>2.927</v>
      </c>
      <c r="I39" s="69">
        <v>1.6712962962962963</v>
      </c>
      <c r="J39" s="69">
        <f>G39/I39</f>
        <v>97.129644251500466</v>
      </c>
      <c r="K39" s="69">
        <f>J39/J38</f>
        <v>1.0555555560000001</v>
      </c>
      <c r="L39" s="10"/>
      <c r="M39" s="10"/>
      <c r="N39" s="8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25">
      <c r="A40" s="68">
        <v>3</v>
      </c>
      <c r="B40" s="301"/>
      <c r="C40" s="71">
        <v>120</v>
      </c>
      <c r="D40" s="69">
        <v>150.51899964835721</v>
      </c>
      <c r="E40" s="69">
        <v>144.37100000000001</v>
      </c>
      <c r="F40" s="69">
        <v>149.142</v>
      </c>
      <c r="G40" s="72">
        <f>AVERAGE(D40:F40)</f>
        <v>148.0106665494524</v>
      </c>
      <c r="H40" s="69">
        <v>2.8191199999999998</v>
      </c>
      <c r="I40" s="69">
        <v>1.5650315208825845</v>
      </c>
      <c r="J40" s="69">
        <f>G40/I40</f>
        <v>94.573600962351989</v>
      </c>
      <c r="K40" s="69">
        <f>J40/J38</f>
        <v>1.0277777779999997</v>
      </c>
      <c r="L40" s="10"/>
      <c r="M40" s="10"/>
      <c r="N40" s="89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68"/>
      <c r="B41" s="67"/>
      <c r="C41" s="71"/>
      <c r="D41" s="72"/>
      <c r="E41" s="68"/>
      <c r="F41" s="72"/>
      <c r="G41" s="72"/>
      <c r="H41" s="68"/>
      <c r="I41" s="69"/>
      <c r="J41" s="69"/>
      <c r="K41" s="70"/>
      <c r="L41" s="10"/>
      <c r="M41" s="10"/>
      <c r="N41" s="89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x14ac:dyDescent="0.25">
      <c r="A42" s="68">
        <v>4</v>
      </c>
      <c r="B42" s="302" t="s">
        <v>88</v>
      </c>
      <c r="C42" s="71">
        <v>0</v>
      </c>
      <c r="D42" s="69">
        <v>245.8194434134555</v>
      </c>
      <c r="E42" s="69">
        <v>233.715</v>
      </c>
      <c r="F42" s="69">
        <v>236.91499999999999</v>
      </c>
      <c r="G42" s="72">
        <f>AVERAGE(D42:F42)</f>
        <v>238.8164811378185</v>
      </c>
      <c r="H42" s="69">
        <v>2.8042319999999998</v>
      </c>
      <c r="I42" s="69">
        <v>1.5503664302600471</v>
      </c>
      <c r="J42" s="69">
        <f>G42/I42</f>
        <v>154.03873334496876</v>
      </c>
      <c r="K42" s="69">
        <f>J42/J38</f>
        <v>1.6740145819999999</v>
      </c>
      <c r="L42" s="10"/>
      <c r="M42" s="10"/>
      <c r="N42" s="89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25">
      <c r="A43" s="68">
        <v>5</v>
      </c>
      <c r="B43" s="303"/>
      <c r="C43" s="71">
        <v>60</v>
      </c>
      <c r="D43" s="69">
        <v>255.10586822670683</v>
      </c>
      <c r="E43" s="69">
        <v>266.983</v>
      </c>
      <c r="F43" s="69">
        <v>262.67200000000003</v>
      </c>
      <c r="G43" s="72">
        <f>AVERAGE(D43:F43)</f>
        <v>261.58695607556893</v>
      </c>
      <c r="H43" s="69">
        <v>2.7896000000000001</v>
      </c>
      <c r="I43" s="69">
        <v>1.5359535066981875</v>
      </c>
      <c r="J43" s="69">
        <f>G43/I43</f>
        <v>170.30916296281509</v>
      </c>
      <c r="K43" s="69">
        <f>J43/J38</f>
        <v>1.850833333</v>
      </c>
      <c r="L43" s="10"/>
      <c r="M43" s="10"/>
      <c r="N43" s="8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25">
      <c r="A44" s="68">
        <v>6</v>
      </c>
      <c r="B44" s="304"/>
      <c r="C44" s="71">
        <v>120</v>
      </c>
      <c r="D44" s="69">
        <v>304.97394904369241</v>
      </c>
      <c r="E44" s="69">
        <v>300.274</v>
      </c>
      <c r="F44" s="69">
        <v>310.47399999999999</v>
      </c>
      <c r="G44" s="72">
        <f>AVERAGE(D44:F44)</f>
        <v>305.24064968123076</v>
      </c>
      <c r="H44" s="69">
        <v>2.8430659999999999</v>
      </c>
      <c r="I44" s="69">
        <v>1.588618991331757</v>
      </c>
      <c r="J44" s="69">
        <f>G44/I44</f>
        <v>192.14213813807183</v>
      </c>
      <c r="K44" s="69">
        <f>J44/J38</f>
        <v>2.0881029989999997</v>
      </c>
      <c r="L44" s="10"/>
      <c r="M44" s="10"/>
      <c r="N44" s="8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x14ac:dyDescent="0.25">
      <c r="K45" s="10"/>
      <c r="L45" s="10"/>
      <c r="M45" s="10"/>
      <c r="N45" s="89"/>
      <c r="O45" s="90"/>
      <c r="P45" s="90"/>
      <c r="Q45" s="91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25">
      <c r="K46" s="10"/>
      <c r="L46" s="10"/>
      <c r="M46" s="10"/>
      <c r="N46" s="8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x14ac:dyDescent="0.25">
      <c r="K47" s="10"/>
      <c r="L47" s="10"/>
      <c r="M47" s="10"/>
      <c r="N47" s="8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x14ac:dyDescent="0.25">
      <c r="A48" s="309" t="s">
        <v>103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1"/>
      <c r="L48" s="10"/>
      <c r="M48" s="10"/>
      <c r="N48" s="8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4.4" x14ac:dyDescent="0.25">
      <c r="A49" s="77"/>
      <c r="B49" s="74"/>
      <c r="C49" s="74" t="s">
        <v>100</v>
      </c>
      <c r="D49" s="305" t="s">
        <v>89</v>
      </c>
      <c r="E49" s="305"/>
      <c r="F49" s="305"/>
      <c r="G49" s="75" t="s">
        <v>95</v>
      </c>
      <c r="H49" s="74" t="s">
        <v>96</v>
      </c>
      <c r="I49" s="74" t="s">
        <v>97</v>
      </c>
      <c r="J49" s="76" t="s">
        <v>98</v>
      </c>
      <c r="K49" s="77" t="s">
        <v>99</v>
      </c>
      <c r="L49" s="86"/>
      <c r="M49" s="86"/>
      <c r="N49" s="8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x14ac:dyDescent="0.25">
      <c r="A50" s="77"/>
      <c r="B50" s="74"/>
      <c r="C50" s="74"/>
      <c r="D50" s="75" t="s">
        <v>17</v>
      </c>
      <c r="E50" s="75" t="s">
        <v>18</v>
      </c>
      <c r="F50" s="75" t="s">
        <v>19</v>
      </c>
      <c r="G50" s="75"/>
      <c r="H50" s="74"/>
      <c r="I50" s="74"/>
      <c r="J50" s="76"/>
      <c r="K50" s="77"/>
      <c r="L50" s="86"/>
      <c r="M50" s="86"/>
      <c r="N50" s="89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25">
      <c r="A51" s="77">
        <v>1</v>
      </c>
      <c r="B51" s="297" t="s">
        <v>21</v>
      </c>
      <c r="C51" s="74">
        <v>0</v>
      </c>
      <c r="D51" s="78">
        <v>147.02600000000001</v>
      </c>
      <c r="E51" s="78">
        <v>157.83699999999999</v>
      </c>
      <c r="F51" s="78">
        <v>153.34800000000001</v>
      </c>
      <c r="G51" s="75">
        <f>AVERAGE(D51:F51)</f>
        <v>152.73699999999999</v>
      </c>
      <c r="H51" s="95">
        <v>2.8965000000000001</v>
      </c>
      <c r="I51" s="78">
        <v>1.6412529550827424</v>
      </c>
      <c r="J51" s="78">
        <f>G51/I51</f>
        <v>93.061218581202723</v>
      </c>
      <c r="K51" s="78">
        <f>J51/J51</f>
        <v>1</v>
      </c>
      <c r="L51" s="86"/>
      <c r="M51" s="86"/>
      <c r="N51" s="8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25">
      <c r="A52" s="77">
        <v>2</v>
      </c>
      <c r="B52" s="297"/>
      <c r="C52" s="74">
        <v>60</v>
      </c>
      <c r="D52" s="78">
        <v>139.86249639635483</v>
      </c>
      <c r="E52" s="78">
        <v>161.23400000000001</v>
      </c>
      <c r="F52" s="78">
        <v>156.834</v>
      </c>
      <c r="G52" s="75">
        <f>AVERAGE(D52:F52)</f>
        <v>152.64349879878495</v>
      </c>
      <c r="H52" s="78">
        <v>2.9964</v>
      </c>
      <c r="I52" s="78">
        <v>1.739657210401891</v>
      </c>
      <c r="J52" s="78">
        <f>G52/I52</f>
        <v>87.743434675571308</v>
      </c>
      <c r="K52" s="78">
        <f>J52/J51</f>
        <v>0.9428571429999999</v>
      </c>
      <c r="L52" s="10"/>
      <c r="M52" s="10"/>
      <c r="N52" s="89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25">
      <c r="A53" s="77">
        <v>3</v>
      </c>
      <c r="B53" s="297"/>
      <c r="C53" s="74">
        <v>120</v>
      </c>
      <c r="D53" s="78">
        <v>132.62641988607115</v>
      </c>
      <c r="E53" s="78">
        <v>143.453</v>
      </c>
      <c r="F53" s="78">
        <v>131.29300000000001</v>
      </c>
      <c r="G53" s="75">
        <f>AVERAGE(D53:F53)</f>
        <v>135.79080662869038</v>
      </c>
      <c r="H53" s="78">
        <v>2.8505099999999999</v>
      </c>
      <c r="I53" s="78">
        <v>1.5959515366430257</v>
      </c>
      <c r="J53" s="78">
        <f>G53/I53</f>
        <v>85.084542676224999</v>
      </c>
      <c r="K53" s="78">
        <f>J53/J51</f>
        <v>0.91428571400000003</v>
      </c>
      <c r="L53" s="10"/>
      <c r="M53" s="10"/>
      <c r="N53" s="89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x14ac:dyDescent="0.25">
      <c r="A54" s="77"/>
      <c r="B54" s="96"/>
      <c r="C54" s="96"/>
      <c r="D54" s="96"/>
      <c r="E54" s="96"/>
      <c r="F54" s="96"/>
      <c r="G54" s="96"/>
      <c r="H54" s="96"/>
      <c r="I54" s="96"/>
      <c r="J54" s="96"/>
      <c r="K54" s="79"/>
      <c r="L54" s="10"/>
      <c r="M54" s="10"/>
      <c r="N54" s="89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77">
        <v>4</v>
      </c>
      <c r="B55" s="297" t="s">
        <v>88</v>
      </c>
      <c r="C55" s="74">
        <v>0</v>
      </c>
      <c r="D55" s="78">
        <v>152.29249639635486</v>
      </c>
      <c r="E55" s="78">
        <v>154.245</v>
      </c>
      <c r="F55" s="78">
        <v>151.393</v>
      </c>
      <c r="G55" s="75">
        <f>AVERAGE(D55:F55)</f>
        <v>152.64349879878498</v>
      </c>
      <c r="H55" s="78">
        <v>2.9256220000000002</v>
      </c>
      <c r="I55" s="78">
        <v>1.6699389282899921</v>
      </c>
      <c r="J55" s="78">
        <f>G55/I55</f>
        <v>91.406635424141555</v>
      </c>
      <c r="K55" s="78">
        <f>J55/J51</f>
        <v>0.9822204868764165</v>
      </c>
      <c r="L55" s="10"/>
      <c r="M55" s="10"/>
      <c r="N55" s="89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x14ac:dyDescent="0.25">
      <c r="A56" s="77">
        <v>5</v>
      </c>
      <c r="B56" s="297"/>
      <c r="C56" s="74">
        <v>60</v>
      </c>
      <c r="D56" s="78">
        <v>290.28429826827505</v>
      </c>
      <c r="E56" s="78">
        <v>272.48099999999999</v>
      </c>
      <c r="F56" s="78">
        <v>272.19200000000001</v>
      </c>
      <c r="G56" s="75">
        <f>AVERAGE(D56:F56)</f>
        <v>278.31909942275837</v>
      </c>
      <c r="H56" s="78">
        <v>2.8786</v>
      </c>
      <c r="I56" s="78">
        <v>1.6236209613869188</v>
      </c>
      <c r="J56" s="78">
        <f>G56/I56</f>
        <v>171.41876462657544</v>
      </c>
      <c r="K56" s="78">
        <f>J56/J51</f>
        <v>1.8420000000000003</v>
      </c>
      <c r="L56" s="10"/>
      <c r="M56" s="10"/>
      <c r="N56" s="8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x14ac:dyDescent="0.25">
      <c r="A57" s="77">
        <v>6</v>
      </c>
      <c r="B57" s="297"/>
      <c r="C57" s="74">
        <v>120</v>
      </c>
      <c r="D57" s="78">
        <v>350.94181155876134</v>
      </c>
      <c r="E57" s="78">
        <v>359.16500000000002</v>
      </c>
      <c r="F57" s="78">
        <v>349.18299999999999</v>
      </c>
      <c r="G57" s="75">
        <f>AVERAGE(D57:F57)</f>
        <v>353.09660385292045</v>
      </c>
      <c r="H57" s="78">
        <v>2.8193440000000001</v>
      </c>
      <c r="I57" s="78">
        <v>1.5652521670606776</v>
      </c>
      <c r="J57" s="78">
        <f>G57/I57</f>
        <v>225.58448490506547</v>
      </c>
      <c r="K57" s="78">
        <f>J57/J51</f>
        <v>2.4240439610000002</v>
      </c>
      <c r="L57" s="10"/>
      <c r="M57" s="10"/>
      <c r="N57" s="89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x14ac:dyDescent="0.25">
      <c r="K58" s="10"/>
      <c r="L58" s="10"/>
      <c r="M58" s="10"/>
      <c r="N58" s="8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x14ac:dyDescent="0.25">
      <c r="A59" s="314" t="s">
        <v>127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6"/>
      <c r="L59" s="10"/>
      <c r="M59" s="10"/>
      <c r="N59" s="89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14.4" x14ac:dyDescent="0.25">
      <c r="A60" s="112"/>
      <c r="B60" s="113"/>
      <c r="C60" s="113" t="s">
        <v>100</v>
      </c>
      <c r="D60" s="317" t="s">
        <v>89</v>
      </c>
      <c r="E60" s="317"/>
      <c r="F60" s="317"/>
      <c r="G60" s="114" t="s">
        <v>95</v>
      </c>
      <c r="H60" s="113" t="s">
        <v>96</v>
      </c>
      <c r="I60" s="113" t="s">
        <v>97</v>
      </c>
      <c r="J60" s="115" t="s">
        <v>98</v>
      </c>
      <c r="K60" s="112" t="s">
        <v>99</v>
      </c>
      <c r="L60" s="10"/>
      <c r="M60" s="10"/>
      <c r="N60" s="89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x14ac:dyDescent="0.25">
      <c r="A61" s="112">
        <v>1</v>
      </c>
      <c r="B61" s="318" t="s">
        <v>21</v>
      </c>
      <c r="C61" s="117">
        <v>0</v>
      </c>
      <c r="D61" s="118">
        <v>140.40300000000005</v>
      </c>
      <c r="E61" s="118">
        <v>132.345</v>
      </c>
      <c r="F61" s="118">
        <v>137.292</v>
      </c>
      <c r="G61" s="118">
        <f>AVERAGE(D61:F61)</f>
        <v>136.68000000000004</v>
      </c>
      <c r="H61" s="118">
        <v>2.7370000000000001</v>
      </c>
      <c r="I61" s="118">
        <v>1.4841410559495667</v>
      </c>
      <c r="J61" s="119">
        <f>G61/I61</f>
        <v>92.093672263887981</v>
      </c>
      <c r="K61" s="78">
        <f>J61/J61</f>
        <v>1</v>
      </c>
      <c r="M61" s="4"/>
      <c r="N61" s="4"/>
      <c r="O61" s="4"/>
      <c r="P61" s="111" t="e">
        <f>J61/#REF!</f>
        <v>#REF!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x14ac:dyDescent="0.25">
      <c r="A62" s="112">
        <v>2</v>
      </c>
      <c r="B62" s="318"/>
      <c r="C62" s="117">
        <v>60</v>
      </c>
      <c r="D62" s="118">
        <v>160.73166362882259</v>
      </c>
      <c r="E62" s="118">
        <v>141.29400000000001</v>
      </c>
      <c r="F62" s="118">
        <v>138.28399999999999</v>
      </c>
      <c r="G62" s="118">
        <f>AVERAGE(D62:F62)</f>
        <v>146.7698878762742</v>
      </c>
      <c r="H62" s="118">
        <v>2.802</v>
      </c>
      <c r="I62" s="118">
        <v>1.5481678486997634</v>
      </c>
      <c r="J62" s="119">
        <f>G62/I62</f>
        <v>94.802309710500467</v>
      </c>
      <c r="K62" s="78">
        <f>J62/J61</f>
        <v>1.0294117649999999</v>
      </c>
      <c r="M62" s="4"/>
      <c r="N62" s="4"/>
      <c r="O62" s="4"/>
      <c r="P62" s="111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x14ac:dyDescent="0.25">
      <c r="A63" s="112">
        <v>3</v>
      </c>
      <c r="B63" s="318"/>
      <c r="C63" s="117">
        <v>120</v>
      </c>
      <c r="D63" s="118">
        <v>138.87150758830887</v>
      </c>
      <c r="E63" s="118">
        <v>125.246</v>
      </c>
      <c r="F63" s="118">
        <v>123.136</v>
      </c>
      <c r="G63" s="118">
        <f>AVERAGE(D63:F63)</f>
        <v>129.08450252943626</v>
      </c>
      <c r="H63" s="118">
        <v>2.843</v>
      </c>
      <c r="I63" s="118">
        <v>1.5885539795114261</v>
      </c>
      <c r="J63" s="119">
        <f>G63/I63</f>
        <v>81.259122569531669</v>
      </c>
      <c r="K63" s="78">
        <f>J63/J61</f>
        <v>0.88235294099999984</v>
      </c>
      <c r="M63" s="4"/>
      <c r="N63" s="4"/>
      <c r="O63" s="4"/>
      <c r="P63" s="111" t="e">
        <f>J62/#REF!</f>
        <v>#REF!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x14ac:dyDescent="0.25">
      <c r="A64" s="112"/>
      <c r="B64" s="105"/>
      <c r="C64" s="105"/>
      <c r="D64" s="105"/>
      <c r="E64" s="105"/>
      <c r="F64" s="105"/>
      <c r="G64" s="105"/>
      <c r="H64" s="105"/>
      <c r="I64" s="105"/>
      <c r="J64" s="105"/>
      <c r="K64" s="78"/>
      <c r="M64" s="4"/>
      <c r="N64" s="4"/>
      <c r="O64" s="4"/>
      <c r="P64" s="111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x14ac:dyDescent="0.25">
      <c r="A65" s="112">
        <v>4</v>
      </c>
      <c r="B65" s="295" t="s">
        <v>88</v>
      </c>
      <c r="C65" s="117">
        <v>0</v>
      </c>
      <c r="D65" s="118">
        <v>216.65562163070072</v>
      </c>
      <c r="E65" s="118">
        <v>229.23400000000001</v>
      </c>
      <c r="F65" s="118">
        <v>223.54499999999999</v>
      </c>
      <c r="G65" s="118">
        <f>AVERAGE(D65:F65)</f>
        <v>223.14487387690022</v>
      </c>
      <c r="H65" s="118">
        <v>2.9369999999999998</v>
      </c>
      <c r="I65" s="118">
        <v>1.6811465721040186</v>
      </c>
      <c r="J65" s="119">
        <f>G65/I65</f>
        <v>132.73374111433125</v>
      </c>
      <c r="K65" s="78">
        <f>J65/J61</f>
        <v>1.4412905669999996</v>
      </c>
      <c r="M65" s="4"/>
      <c r="N65" s="4"/>
      <c r="O65" s="4"/>
      <c r="P65" s="111" t="e">
        <f>J63/#REF!</f>
        <v>#REF!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x14ac:dyDescent="0.25">
      <c r="A66" s="112">
        <v>5</v>
      </c>
      <c r="B66" s="295"/>
      <c r="C66" s="117">
        <v>60</v>
      </c>
      <c r="D66" s="118">
        <v>279.43340843071348</v>
      </c>
      <c r="E66" s="118">
        <v>269.13900000000001</v>
      </c>
      <c r="F66" s="118">
        <v>252.363</v>
      </c>
      <c r="G66" s="118">
        <f>AVERAGE(D66:F66)</f>
        <v>266.97846947690454</v>
      </c>
      <c r="H66" s="118">
        <v>2.9239999999999999</v>
      </c>
      <c r="I66" s="118">
        <v>1.6683412135539792</v>
      </c>
      <c r="J66" s="119">
        <f>G66/I66</f>
        <v>160.02629876185483</v>
      </c>
      <c r="K66" s="78">
        <f>J66/J61</f>
        <v>1.7376470590000002</v>
      </c>
      <c r="M66" s="4"/>
      <c r="N66" s="4"/>
      <c r="O66" s="4"/>
      <c r="P66" s="111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x14ac:dyDescent="0.25">
      <c r="A67" s="112">
        <v>6</v>
      </c>
      <c r="B67" s="295"/>
      <c r="C67" s="117">
        <v>120</v>
      </c>
      <c r="D67" s="116">
        <v>322.547873742771</v>
      </c>
      <c r="E67" s="116">
        <v>319.245</v>
      </c>
      <c r="F67" s="116">
        <v>328.21499999999997</v>
      </c>
      <c r="G67" s="118">
        <f>AVERAGE(D67:F67)</f>
        <v>323.33595791425699</v>
      </c>
      <c r="H67" s="116">
        <v>2.8490000000000002</v>
      </c>
      <c r="I67" s="116">
        <v>1.5944641449960599</v>
      </c>
      <c r="J67" s="119">
        <f>G67/I67</f>
        <v>202.78659694480368</v>
      </c>
      <c r="K67" s="78">
        <f>J67/J61</f>
        <v>2.2019601560000002</v>
      </c>
      <c r="L67" s="10"/>
      <c r="M67" s="10"/>
      <c r="N67" s="89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x14ac:dyDescent="0.25">
      <c r="A68" s="10"/>
      <c r="L68" s="10"/>
      <c r="M68" s="10"/>
      <c r="N68" s="89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x14ac:dyDescent="0.25">
      <c r="A69" s="10"/>
      <c r="L69" s="10"/>
      <c r="M69" s="10"/>
      <c r="N69" s="89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x14ac:dyDescent="0.25">
      <c r="A70" s="10"/>
      <c r="B70" s="12"/>
      <c r="C70" s="12"/>
      <c r="D70" s="90"/>
      <c r="E70" s="90"/>
      <c r="F70" s="90"/>
      <c r="G70" s="90"/>
      <c r="H70" s="90"/>
      <c r="I70" s="90"/>
      <c r="J70" s="93"/>
      <c r="K70" s="10"/>
      <c r="L70" s="10"/>
      <c r="M70" s="10"/>
      <c r="N70" s="89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x14ac:dyDescent="0.25">
      <c r="A71" s="10"/>
      <c r="B71" s="12"/>
      <c r="C71" s="12"/>
      <c r="D71" s="90"/>
      <c r="E71" s="10"/>
      <c r="F71" s="90"/>
      <c r="G71" s="90"/>
      <c r="H71" s="10"/>
      <c r="I71" s="92"/>
      <c r="J71" s="93"/>
      <c r="K71" s="10"/>
      <c r="L71" s="10"/>
      <c r="M71" s="10"/>
      <c r="N71" s="89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x14ac:dyDescent="0.25">
      <c r="A72" s="10"/>
      <c r="B72" s="12"/>
      <c r="C72" s="12"/>
      <c r="D72" s="90"/>
      <c r="E72" s="90"/>
      <c r="F72" s="90"/>
      <c r="G72" s="90"/>
      <c r="H72" s="90"/>
      <c r="I72" s="90"/>
      <c r="J72" s="93"/>
      <c r="K72" s="10"/>
      <c r="L72" s="10"/>
      <c r="M72" s="10"/>
      <c r="N72" s="89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x14ac:dyDescent="0.25">
      <c r="A73" s="10"/>
      <c r="B73" s="12"/>
      <c r="C73" s="12"/>
      <c r="D73" s="90"/>
      <c r="E73" s="10"/>
      <c r="F73" s="90"/>
      <c r="G73" s="90"/>
      <c r="H73" s="10"/>
      <c r="I73" s="92"/>
      <c r="J73" s="93"/>
      <c r="K73" s="10"/>
      <c r="L73" s="10"/>
      <c r="M73" s="10"/>
      <c r="N73" s="89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x14ac:dyDescent="0.25">
      <c r="A74" s="10"/>
      <c r="B74" s="12"/>
      <c r="C74" s="12"/>
      <c r="D74" s="90"/>
      <c r="E74" s="90"/>
      <c r="F74" s="90"/>
      <c r="G74" s="90"/>
      <c r="H74" s="90"/>
      <c r="I74" s="90"/>
      <c r="J74" s="93"/>
      <c r="K74" s="10"/>
      <c r="L74" s="10"/>
      <c r="M74" s="10"/>
      <c r="N74" s="89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x14ac:dyDescent="0.25">
      <c r="A75" s="10"/>
      <c r="B75" s="12"/>
      <c r="C75" s="12"/>
      <c r="D75" s="90"/>
      <c r="E75" s="10"/>
      <c r="F75" s="90"/>
      <c r="G75" s="90"/>
      <c r="H75" s="10"/>
      <c r="I75" s="92"/>
      <c r="J75" s="93"/>
      <c r="K75" s="10"/>
      <c r="L75" s="10"/>
      <c r="M75" s="10"/>
      <c r="N75" s="89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x14ac:dyDescent="0.25">
      <c r="A76" s="10"/>
      <c r="B76" s="12"/>
      <c r="C76" s="12"/>
      <c r="D76" s="90"/>
      <c r="E76" s="90"/>
      <c r="F76" s="90"/>
      <c r="G76" s="90"/>
      <c r="H76" s="90"/>
      <c r="I76" s="90"/>
      <c r="J76" s="93"/>
      <c r="K76" s="10"/>
      <c r="L76" s="10"/>
      <c r="M76" s="10"/>
      <c r="N76" s="89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x14ac:dyDescent="0.25">
      <c r="A77" s="10"/>
      <c r="B77" s="12"/>
      <c r="C77" s="12"/>
      <c r="D77" s="90"/>
      <c r="E77" s="10"/>
      <c r="F77" s="90"/>
      <c r="G77" s="90"/>
      <c r="H77" s="10"/>
      <c r="I77" s="92"/>
      <c r="J77" s="93"/>
      <c r="K77" s="10"/>
      <c r="L77" s="10"/>
      <c r="M77" s="10"/>
      <c r="N77" s="89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x14ac:dyDescent="0.25">
      <c r="A78" s="10"/>
      <c r="B78" s="12"/>
      <c r="C78" s="12"/>
      <c r="D78" s="10"/>
      <c r="E78" s="10"/>
      <c r="F78" s="10"/>
      <c r="G78" s="90"/>
      <c r="H78" s="10"/>
      <c r="I78" s="10"/>
      <c r="J78" s="93"/>
      <c r="K78" s="10"/>
      <c r="L78" s="10"/>
      <c r="M78" s="10"/>
      <c r="N78" s="89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89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89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89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9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</sheetData>
  <mergeCells count="15">
    <mergeCell ref="B65:B67"/>
    <mergeCell ref="B25:B27"/>
    <mergeCell ref="B51:B53"/>
    <mergeCell ref="B55:B57"/>
    <mergeCell ref="A22:K22"/>
    <mergeCell ref="B38:B40"/>
    <mergeCell ref="B42:B44"/>
    <mergeCell ref="D49:F49"/>
    <mergeCell ref="A35:K35"/>
    <mergeCell ref="A48:K48"/>
    <mergeCell ref="D23:F23"/>
    <mergeCell ref="D36:F36"/>
    <mergeCell ref="A59:K59"/>
    <mergeCell ref="D60:F60"/>
    <mergeCell ref="B61:B6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6CAB-38D7-4C5E-AE30-F0B4FA03D106}">
  <dimension ref="A1:Q107"/>
  <sheetViews>
    <sheetView topLeftCell="A21" zoomScaleNormal="100" workbookViewId="0">
      <selection activeCell="D69" sqref="D69"/>
    </sheetView>
  </sheetViews>
  <sheetFormatPr defaultRowHeight="13.8" x14ac:dyDescent="0.25"/>
  <cols>
    <col min="1" max="1" width="8.88671875" style="2"/>
    <col min="2" max="2" width="17.5546875" style="2" customWidth="1"/>
    <col min="3" max="3" width="13.44140625" style="2" customWidth="1"/>
    <col min="4" max="4" width="18.44140625" style="2" customWidth="1"/>
    <col min="5" max="5" width="19.88671875" style="2" customWidth="1"/>
    <col min="6" max="7" width="8.88671875" style="2"/>
    <col min="8" max="8" width="17.77734375" style="2" customWidth="1"/>
    <col min="9" max="9" width="18.77734375" style="2" customWidth="1"/>
    <col min="10" max="10" width="14.5546875" style="2" customWidth="1"/>
    <col min="11" max="11" width="15.6640625" style="2" customWidth="1"/>
    <col min="12" max="16384" width="8.88671875" style="2"/>
  </cols>
  <sheetData>
    <row r="1" spans="1:17" x14ac:dyDescent="0.25">
      <c r="A1" s="100"/>
      <c r="B1" s="320" t="s">
        <v>111</v>
      </c>
      <c r="C1" s="320"/>
      <c r="D1" s="320"/>
      <c r="E1" s="320"/>
      <c r="F1" s="320"/>
      <c r="G1" s="320"/>
      <c r="H1" s="320"/>
      <c r="I1" s="320"/>
      <c r="J1" s="320"/>
      <c r="K1" s="320"/>
    </row>
    <row r="2" spans="1:17" x14ac:dyDescent="0.25">
      <c r="A2" s="160"/>
      <c r="B2" s="319" t="s">
        <v>108</v>
      </c>
      <c r="C2" s="319"/>
      <c r="D2" s="319"/>
      <c r="E2" s="319"/>
      <c r="F2" s="323"/>
      <c r="G2" s="324"/>
      <c r="H2" s="319" t="s">
        <v>109</v>
      </c>
      <c r="I2" s="319"/>
      <c r="J2" s="319"/>
      <c r="K2" s="319"/>
    </row>
    <row r="3" spans="1:17" x14ac:dyDescent="0.25">
      <c r="A3" s="160"/>
      <c r="B3" s="5" t="s">
        <v>9</v>
      </c>
      <c r="C3" s="5" t="s">
        <v>110</v>
      </c>
      <c r="D3" s="5" t="s">
        <v>106</v>
      </c>
      <c r="E3" s="5" t="s">
        <v>107</v>
      </c>
      <c r="F3" s="325"/>
      <c r="G3" s="326"/>
      <c r="H3" s="5" t="s">
        <v>9</v>
      </c>
      <c r="I3" s="5" t="s">
        <v>110</v>
      </c>
      <c r="J3" s="5" t="s">
        <v>106</v>
      </c>
      <c r="K3" s="5" t="s">
        <v>107</v>
      </c>
      <c r="P3" s="1"/>
      <c r="Q3" s="1"/>
    </row>
    <row r="4" spans="1:17" x14ac:dyDescent="0.25">
      <c r="A4" s="160"/>
      <c r="B4" s="5">
        <v>0</v>
      </c>
      <c r="C4" s="5">
        <v>0</v>
      </c>
      <c r="D4" s="5">
        <v>0</v>
      </c>
      <c r="E4" s="5">
        <v>0</v>
      </c>
      <c r="F4" s="325"/>
      <c r="G4" s="326"/>
      <c r="H4" s="5">
        <v>0</v>
      </c>
      <c r="I4" s="5">
        <v>0</v>
      </c>
      <c r="J4" s="5">
        <v>0</v>
      </c>
      <c r="K4" s="5">
        <v>0</v>
      </c>
      <c r="P4" s="1"/>
      <c r="Q4" s="1"/>
    </row>
    <row r="5" spans="1:17" x14ac:dyDescent="0.25">
      <c r="A5" s="160"/>
      <c r="B5" s="5">
        <v>12</v>
      </c>
      <c r="C5" s="5">
        <v>0</v>
      </c>
      <c r="D5" s="5">
        <v>0</v>
      </c>
      <c r="E5" s="5">
        <v>0</v>
      </c>
      <c r="F5" s="325"/>
      <c r="G5" s="326"/>
      <c r="H5" s="5">
        <v>12</v>
      </c>
      <c r="I5" s="5">
        <v>0</v>
      </c>
      <c r="J5" s="5">
        <v>0</v>
      </c>
      <c r="K5" s="5">
        <v>0</v>
      </c>
    </row>
    <row r="6" spans="1:17" x14ac:dyDescent="0.25">
      <c r="A6" s="160"/>
      <c r="B6" s="5">
        <v>15</v>
      </c>
      <c r="C6" s="5">
        <v>0</v>
      </c>
      <c r="D6" s="5">
        <v>3</v>
      </c>
      <c r="E6" s="5">
        <v>1</v>
      </c>
      <c r="F6" s="325"/>
      <c r="G6" s="326"/>
      <c r="H6" s="5">
        <v>15</v>
      </c>
      <c r="I6" s="5">
        <v>1</v>
      </c>
      <c r="J6" s="5">
        <v>0</v>
      </c>
      <c r="K6" s="5">
        <v>0</v>
      </c>
    </row>
    <row r="7" spans="1:17" x14ac:dyDescent="0.25">
      <c r="A7" s="160"/>
      <c r="B7" s="5">
        <v>18</v>
      </c>
      <c r="C7" s="5">
        <v>0</v>
      </c>
      <c r="D7" s="5">
        <v>4</v>
      </c>
      <c r="E7" s="5">
        <v>0</v>
      </c>
      <c r="F7" s="325"/>
      <c r="G7" s="326"/>
      <c r="H7" s="5">
        <v>18</v>
      </c>
      <c r="I7" s="5">
        <v>3</v>
      </c>
      <c r="J7" s="5">
        <v>2</v>
      </c>
      <c r="K7" s="5">
        <v>0</v>
      </c>
      <c r="P7" s="1"/>
      <c r="Q7" s="1"/>
    </row>
    <row r="8" spans="1:17" x14ac:dyDescent="0.25">
      <c r="A8" s="160"/>
      <c r="B8" s="5">
        <v>19</v>
      </c>
      <c r="C8" s="5">
        <v>0</v>
      </c>
      <c r="D8" s="5">
        <v>0</v>
      </c>
      <c r="E8" s="5">
        <v>0</v>
      </c>
      <c r="F8" s="325"/>
      <c r="G8" s="326"/>
      <c r="H8" s="5">
        <v>21</v>
      </c>
      <c r="I8" s="5">
        <v>3</v>
      </c>
      <c r="J8" s="5">
        <v>4</v>
      </c>
      <c r="K8" s="5">
        <v>1</v>
      </c>
      <c r="P8" s="1"/>
      <c r="Q8" s="1"/>
    </row>
    <row r="9" spans="1:17" x14ac:dyDescent="0.25">
      <c r="A9" s="160"/>
      <c r="B9" s="5">
        <v>21</v>
      </c>
      <c r="C9" s="5">
        <v>0</v>
      </c>
      <c r="D9" s="5">
        <v>2</v>
      </c>
      <c r="E9" s="5">
        <v>1</v>
      </c>
      <c r="F9" s="325"/>
      <c r="G9" s="326"/>
      <c r="H9" s="5">
        <v>24</v>
      </c>
      <c r="I9" s="5">
        <v>8</v>
      </c>
      <c r="J9" s="5">
        <v>5</v>
      </c>
      <c r="K9" s="5">
        <v>7</v>
      </c>
    </row>
    <row r="10" spans="1:17" x14ac:dyDescent="0.25">
      <c r="A10" s="160"/>
      <c r="B10" s="5">
        <v>22</v>
      </c>
      <c r="C10" s="5">
        <v>9</v>
      </c>
      <c r="D10" s="5">
        <v>0</v>
      </c>
      <c r="E10" s="5">
        <v>2</v>
      </c>
      <c r="F10" s="325"/>
      <c r="G10" s="326"/>
      <c r="H10" s="5">
        <v>27</v>
      </c>
      <c r="I10" s="5">
        <v>7</v>
      </c>
      <c r="J10" s="5">
        <v>9</v>
      </c>
      <c r="K10" s="5">
        <v>8</v>
      </c>
    </row>
    <row r="11" spans="1:17" x14ac:dyDescent="0.25">
      <c r="A11" s="160"/>
      <c r="B11" s="5">
        <v>24</v>
      </c>
      <c r="C11" s="5">
        <v>3</v>
      </c>
      <c r="D11" s="5">
        <v>3</v>
      </c>
      <c r="E11" s="5">
        <v>1</v>
      </c>
      <c r="F11" s="325"/>
      <c r="G11" s="326"/>
      <c r="H11" s="5">
        <v>30</v>
      </c>
      <c r="I11" s="5">
        <v>17</v>
      </c>
      <c r="J11" s="5">
        <v>12</v>
      </c>
      <c r="K11" s="5">
        <v>9</v>
      </c>
      <c r="P11" s="1"/>
      <c r="Q11" s="1"/>
    </row>
    <row r="12" spans="1:17" x14ac:dyDescent="0.25">
      <c r="A12" s="160"/>
      <c r="B12" s="5">
        <v>25</v>
      </c>
      <c r="C12" s="5">
        <v>2</v>
      </c>
      <c r="D12" s="5">
        <v>0</v>
      </c>
      <c r="E12" s="5">
        <v>3</v>
      </c>
      <c r="F12" s="325"/>
      <c r="G12" s="326"/>
      <c r="H12" s="5">
        <v>33</v>
      </c>
      <c r="I12" s="5">
        <v>13</v>
      </c>
      <c r="J12" s="5">
        <v>12</v>
      </c>
      <c r="K12" s="5">
        <v>15</v>
      </c>
      <c r="P12" s="1"/>
      <c r="Q12" s="1"/>
    </row>
    <row r="13" spans="1:17" x14ac:dyDescent="0.25">
      <c r="A13" s="160"/>
      <c r="B13" s="5">
        <v>27</v>
      </c>
      <c r="C13" s="5">
        <v>5</v>
      </c>
      <c r="D13" s="5">
        <v>5</v>
      </c>
      <c r="E13" s="5">
        <v>3</v>
      </c>
      <c r="F13" s="325"/>
      <c r="G13" s="326"/>
      <c r="H13" s="5">
        <v>36</v>
      </c>
      <c r="I13" s="5">
        <v>5</v>
      </c>
      <c r="J13" s="5">
        <v>9</v>
      </c>
      <c r="K13" s="5">
        <v>12</v>
      </c>
    </row>
    <row r="14" spans="1:17" x14ac:dyDescent="0.25">
      <c r="A14" s="160"/>
      <c r="B14" s="5">
        <v>28</v>
      </c>
      <c r="C14" s="5">
        <v>3</v>
      </c>
      <c r="D14" s="5">
        <v>0</v>
      </c>
      <c r="E14" s="5">
        <v>4</v>
      </c>
      <c r="F14" s="325"/>
      <c r="G14" s="326"/>
      <c r="H14" s="5">
        <v>39</v>
      </c>
      <c r="I14" s="5">
        <v>3</v>
      </c>
      <c r="J14" s="5">
        <v>5</v>
      </c>
      <c r="K14" s="5">
        <v>4</v>
      </c>
    </row>
    <row r="15" spans="1:17" x14ac:dyDescent="0.25">
      <c r="A15" s="160"/>
      <c r="B15" s="5">
        <v>30</v>
      </c>
      <c r="C15" s="5">
        <v>3</v>
      </c>
      <c r="D15" s="5">
        <v>6</v>
      </c>
      <c r="E15" s="5">
        <v>1</v>
      </c>
      <c r="F15" s="325"/>
      <c r="G15" s="326"/>
      <c r="H15" s="5">
        <v>42</v>
      </c>
      <c r="I15" s="5">
        <v>0</v>
      </c>
      <c r="J15" s="5">
        <v>2</v>
      </c>
      <c r="K15" s="5">
        <v>3</v>
      </c>
    </row>
    <row r="16" spans="1:17" x14ac:dyDescent="0.25">
      <c r="A16" s="160"/>
      <c r="B16" s="5">
        <v>31</v>
      </c>
      <c r="C16" s="5">
        <v>4</v>
      </c>
      <c r="D16" s="5">
        <v>7</v>
      </c>
      <c r="E16" s="5">
        <v>4</v>
      </c>
      <c r="F16" s="325"/>
      <c r="G16" s="326"/>
      <c r="H16" s="5">
        <v>43</v>
      </c>
      <c r="I16" s="5">
        <v>0</v>
      </c>
      <c r="J16" s="5">
        <v>0</v>
      </c>
      <c r="K16" s="5">
        <v>1</v>
      </c>
    </row>
    <row r="17" spans="1:15" x14ac:dyDescent="0.25">
      <c r="A17" s="160"/>
      <c r="B17" s="5">
        <v>33</v>
      </c>
      <c r="C17" s="5">
        <v>8</v>
      </c>
      <c r="D17" s="5">
        <v>4</v>
      </c>
      <c r="E17" s="5">
        <v>5</v>
      </c>
      <c r="F17" s="325"/>
      <c r="G17" s="326"/>
      <c r="H17" s="121"/>
      <c r="I17" s="121"/>
      <c r="J17" s="121"/>
      <c r="K17" s="121"/>
    </row>
    <row r="18" spans="1:15" x14ac:dyDescent="0.25">
      <c r="A18" s="160"/>
      <c r="B18" s="5">
        <v>34</v>
      </c>
      <c r="C18" s="5">
        <v>5</v>
      </c>
      <c r="D18" s="5">
        <v>4</v>
      </c>
      <c r="E18" s="5">
        <v>5</v>
      </c>
      <c r="F18" s="325"/>
      <c r="G18" s="326"/>
      <c r="H18" s="121" t="s">
        <v>11</v>
      </c>
      <c r="I18" s="121">
        <v>27</v>
      </c>
      <c r="J18" s="121">
        <v>27</v>
      </c>
      <c r="K18" s="121">
        <v>30</v>
      </c>
    </row>
    <row r="19" spans="1:15" x14ac:dyDescent="0.25">
      <c r="A19" s="160"/>
      <c r="B19" s="5">
        <v>36</v>
      </c>
      <c r="C19" s="5">
        <v>2</v>
      </c>
      <c r="D19" s="5">
        <v>4</v>
      </c>
      <c r="E19" s="5">
        <v>6</v>
      </c>
      <c r="F19" s="325"/>
      <c r="G19" s="326"/>
      <c r="H19" s="121"/>
      <c r="I19" s="121"/>
      <c r="J19" s="121"/>
      <c r="K19" s="121"/>
    </row>
    <row r="20" spans="1:15" x14ac:dyDescent="0.25">
      <c r="A20" s="100"/>
      <c r="B20" s="5">
        <v>37</v>
      </c>
      <c r="C20" s="5">
        <v>4</v>
      </c>
      <c r="D20" s="5">
        <v>3</v>
      </c>
      <c r="E20" s="5">
        <v>3</v>
      </c>
      <c r="F20" s="325"/>
      <c r="G20" s="326"/>
      <c r="H20" s="121"/>
      <c r="I20" s="121"/>
      <c r="J20" s="121"/>
      <c r="K20" s="121"/>
    </row>
    <row r="21" spans="1:15" x14ac:dyDescent="0.25">
      <c r="A21" s="100"/>
      <c r="B21" s="121">
        <v>39</v>
      </c>
      <c r="C21" s="5">
        <v>2</v>
      </c>
      <c r="D21" s="121">
        <v>2</v>
      </c>
      <c r="E21" s="121">
        <v>3</v>
      </c>
      <c r="F21" s="325"/>
      <c r="G21" s="326"/>
      <c r="H21" s="121"/>
      <c r="I21" s="121"/>
      <c r="J21" s="121"/>
      <c r="K21" s="121"/>
      <c r="L21" s="21"/>
      <c r="M21" s="21"/>
      <c r="N21" s="21"/>
      <c r="O21" s="21"/>
    </row>
    <row r="22" spans="1:15" x14ac:dyDescent="0.25">
      <c r="A22" s="100"/>
      <c r="B22" s="5">
        <v>40</v>
      </c>
      <c r="C22" s="5">
        <v>3</v>
      </c>
      <c r="D22" s="5">
        <v>3</v>
      </c>
      <c r="E22" s="5">
        <v>4</v>
      </c>
      <c r="F22" s="325"/>
      <c r="G22" s="326"/>
      <c r="H22" s="24"/>
      <c r="I22" s="24"/>
      <c r="J22" s="24"/>
      <c r="K22" s="24"/>
    </row>
    <row r="23" spans="1:15" x14ac:dyDescent="0.25">
      <c r="A23" s="100"/>
      <c r="B23" s="121">
        <v>42</v>
      </c>
      <c r="C23" s="5">
        <v>2</v>
      </c>
      <c r="D23" s="121">
        <v>2</v>
      </c>
      <c r="E23" s="121">
        <v>3</v>
      </c>
      <c r="F23" s="325"/>
      <c r="G23" s="326"/>
      <c r="H23" s="121"/>
      <c r="I23" s="121"/>
      <c r="J23" s="121"/>
      <c r="K23" s="121"/>
    </row>
    <row r="24" spans="1:15" x14ac:dyDescent="0.25">
      <c r="A24" s="100"/>
      <c r="B24" s="5">
        <v>43</v>
      </c>
      <c r="C24" s="5">
        <v>2</v>
      </c>
      <c r="D24" s="5">
        <v>1</v>
      </c>
      <c r="E24" s="5">
        <v>2</v>
      </c>
      <c r="F24" s="325"/>
      <c r="G24" s="326"/>
      <c r="H24" s="121"/>
      <c r="I24" s="121"/>
      <c r="J24" s="121"/>
      <c r="K24" s="121"/>
    </row>
    <row r="25" spans="1:15" x14ac:dyDescent="0.25">
      <c r="A25" s="100"/>
      <c r="B25" s="121">
        <v>45</v>
      </c>
      <c r="C25" s="121">
        <v>2</v>
      </c>
      <c r="D25" s="121">
        <v>1</v>
      </c>
      <c r="E25" s="121">
        <v>3</v>
      </c>
      <c r="F25" s="325"/>
      <c r="G25" s="326"/>
      <c r="H25" s="121"/>
      <c r="I25" s="121"/>
      <c r="J25" s="121"/>
      <c r="K25" s="121"/>
    </row>
    <row r="26" spans="1:15" x14ac:dyDescent="0.25">
      <c r="A26" s="100"/>
      <c r="B26" s="121">
        <v>47</v>
      </c>
      <c r="C26" s="5">
        <v>1</v>
      </c>
      <c r="D26" s="121">
        <v>3</v>
      </c>
      <c r="E26" s="5">
        <v>0</v>
      </c>
      <c r="F26" s="325"/>
      <c r="G26" s="326"/>
      <c r="H26" s="121"/>
      <c r="I26" s="121"/>
      <c r="J26" s="121"/>
      <c r="K26" s="121"/>
    </row>
    <row r="27" spans="1:15" x14ac:dyDescent="0.25">
      <c r="A27" s="100"/>
      <c r="B27" s="121">
        <v>48</v>
      </c>
      <c r="C27" s="5">
        <v>0</v>
      </c>
      <c r="D27" s="121">
        <v>3</v>
      </c>
      <c r="E27" s="121">
        <v>1</v>
      </c>
      <c r="F27" s="325"/>
      <c r="G27" s="326"/>
      <c r="H27" s="121"/>
      <c r="I27" s="121"/>
      <c r="J27" s="121"/>
      <c r="K27" s="121"/>
    </row>
    <row r="28" spans="1:15" x14ac:dyDescent="0.25">
      <c r="A28" s="100"/>
      <c r="B28" s="121">
        <v>49</v>
      </c>
      <c r="C28" s="5">
        <v>0</v>
      </c>
      <c r="D28" s="121">
        <v>0</v>
      </c>
      <c r="E28" s="121">
        <v>4</v>
      </c>
      <c r="F28" s="325"/>
      <c r="G28" s="326"/>
      <c r="H28" s="121"/>
      <c r="I28" s="121"/>
      <c r="J28" s="121"/>
      <c r="K28" s="121"/>
    </row>
    <row r="29" spans="1:15" x14ac:dyDescent="0.25">
      <c r="B29" s="121">
        <v>50</v>
      </c>
      <c r="C29" s="5">
        <v>0</v>
      </c>
      <c r="D29" s="121">
        <v>0</v>
      </c>
      <c r="E29" s="121">
        <v>1</v>
      </c>
      <c r="F29" s="325"/>
      <c r="G29" s="326"/>
      <c r="H29" s="121"/>
      <c r="I29" s="121"/>
      <c r="J29" s="121"/>
      <c r="K29" s="121"/>
    </row>
    <row r="30" spans="1:15" x14ac:dyDescent="0.25">
      <c r="B30" s="121"/>
      <c r="C30" s="121"/>
      <c r="D30" s="121"/>
      <c r="E30" s="121"/>
      <c r="F30" s="325"/>
      <c r="G30" s="326"/>
      <c r="H30" s="121"/>
      <c r="I30" s="121"/>
      <c r="J30" s="121"/>
      <c r="K30" s="121"/>
    </row>
    <row r="31" spans="1:15" x14ac:dyDescent="0.25">
      <c r="B31" s="121" t="s">
        <v>11</v>
      </c>
      <c r="C31" s="121">
        <v>31</v>
      </c>
      <c r="D31" s="121">
        <v>30</v>
      </c>
      <c r="E31" s="121">
        <v>33</v>
      </c>
      <c r="F31" s="327"/>
      <c r="G31" s="328"/>
      <c r="H31" s="121"/>
      <c r="I31" s="121"/>
      <c r="J31" s="121"/>
      <c r="K31" s="121"/>
    </row>
    <row r="32" spans="1:15" x14ac:dyDescent="0.25">
      <c r="C32" s="2">
        <f>SUM(C4:C29)</f>
        <v>60</v>
      </c>
      <c r="D32" s="2">
        <f t="shared" ref="D32:F32" si="0">SUM(D4:D29)</f>
        <v>60</v>
      </c>
      <c r="E32" s="2">
        <f t="shared" si="0"/>
        <v>60</v>
      </c>
      <c r="F32" s="2">
        <f t="shared" si="0"/>
        <v>0</v>
      </c>
      <c r="I32" s="2">
        <f>SUM(I4:I16)</f>
        <v>60</v>
      </c>
      <c r="J32" s="2">
        <f t="shared" ref="J32:K32" si="1">SUM(J4:J16)</f>
        <v>60</v>
      </c>
      <c r="K32" s="2">
        <f t="shared" si="1"/>
        <v>60</v>
      </c>
    </row>
    <row r="34" spans="1:17" x14ac:dyDescent="0.25">
      <c r="B34" s="321" t="s">
        <v>112</v>
      </c>
      <c r="C34" s="321"/>
      <c r="D34" s="321"/>
      <c r="E34" s="321"/>
      <c r="F34" s="321"/>
      <c r="G34" s="321"/>
      <c r="H34" s="321"/>
      <c r="I34" s="321"/>
      <c r="J34" s="321"/>
      <c r="K34" s="321"/>
    </row>
    <row r="35" spans="1:17" x14ac:dyDescent="0.25">
      <c r="B35" s="322" t="s">
        <v>108</v>
      </c>
      <c r="C35" s="322"/>
      <c r="D35" s="322"/>
      <c r="E35" s="322"/>
      <c r="F35" s="337"/>
      <c r="G35" s="338"/>
      <c r="H35" s="322" t="s">
        <v>109</v>
      </c>
      <c r="I35" s="322"/>
      <c r="J35" s="322"/>
      <c r="K35" s="322"/>
    </row>
    <row r="36" spans="1:17" x14ac:dyDescent="0.25">
      <c r="A36" s="1"/>
      <c r="B36" s="3" t="s">
        <v>9</v>
      </c>
      <c r="C36" s="3" t="s">
        <v>110</v>
      </c>
      <c r="D36" s="3" t="s">
        <v>106</v>
      </c>
      <c r="E36" s="3" t="s">
        <v>107</v>
      </c>
      <c r="F36" s="339"/>
      <c r="G36" s="340"/>
      <c r="H36" s="3" t="s">
        <v>9</v>
      </c>
      <c r="I36" s="3" t="s">
        <v>110</v>
      </c>
      <c r="J36" s="3" t="s">
        <v>106</v>
      </c>
      <c r="K36" s="3" t="s">
        <v>107</v>
      </c>
    </row>
    <row r="37" spans="1:17" x14ac:dyDescent="0.25">
      <c r="B37" s="3">
        <v>0</v>
      </c>
      <c r="C37" s="3">
        <v>0</v>
      </c>
      <c r="D37" s="3">
        <v>0</v>
      </c>
      <c r="E37" s="3">
        <v>0</v>
      </c>
      <c r="F37" s="339"/>
      <c r="G37" s="340"/>
      <c r="H37" s="3">
        <v>0</v>
      </c>
      <c r="I37" s="3">
        <v>0</v>
      </c>
      <c r="J37" s="3">
        <v>0</v>
      </c>
      <c r="K37" s="3">
        <v>0</v>
      </c>
      <c r="P37" s="1"/>
      <c r="Q37" s="1"/>
    </row>
    <row r="38" spans="1:17" x14ac:dyDescent="0.25">
      <c r="B38" s="3">
        <v>15</v>
      </c>
      <c r="C38" s="3">
        <v>0</v>
      </c>
      <c r="D38" s="3">
        <v>0</v>
      </c>
      <c r="E38" s="3">
        <v>0</v>
      </c>
      <c r="F38" s="339"/>
      <c r="G38" s="340"/>
      <c r="H38" s="3">
        <v>12</v>
      </c>
      <c r="I38" s="3">
        <v>0</v>
      </c>
      <c r="J38" s="3">
        <v>0</v>
      </c>
      <c r="K38" s="3">
        <v>0</v>
      </c>
      <c r="P38" s="1"/>
      <c r="Q38" s="1"/>
    </row>
    <row r="39" spans="1:17" x14ac:dyDescent="0.25">
      <c r="B39" s="3">
        <v>17</v>
      </c>
      <c r="C39" s="3">
        <v>4</v>
      </c>
      <c r="D39" s="3">
        <v>3</v>
      </c>
      <c r="E39" s="3">
        <v>0</v>
      </c>
      <c r="F39" s="339"/>
      <c r="G39" s="340"/>
      <c r="H39" s="3">
        <v>16</v>
      </c>
      <c r="I39" s="3">
        <v>2</v>
      </c>
      <c r="J39" s="3">
        <v>2</v>
      </c>
      <c r="K39" s="3">
        <v>1</v>
      </c>
    </row>
    <row r="40" spans="1:17" x14ac:dyDescent="0.25">
      <c r="B40" s="3">
        <v>19</v>
      </c>
      <c r="C40" s="3">
        <v>2</v>
      </c>
      <c r="D40" s="3">
        <v>2</v>
      </c>
      <c r="E40" s="3">
        <v>1</v>
      </c>
      <c r="F40" s="339"/>
      <c r="G40" s="340"/>
      <c r="H40" s="3">
        <v>20</v>
      </c>
      <c r="I40" s="3">
        <v>6</v>
      </c>
      <c r="J40" s="3">
        <v>5</v>
      </c>
      <c r="K40" s="3">
        <v>2</v>
      </c>
    </row>
    <row r="41" spans="1:17" x14ac:dyDescent="0.25">
      <c r="B41" s="3">
        <v>21</v>
      </c>
      <c r="C41" s="3">
        <v>1</v>
      </c>
      <c r="D41" s="3">
        <v>3</v>
      </c>
      <c r="E41" s="3">
        <v>1</v>
      </c>
      <c r="F41" s="339"/>
      <c r="G41" s="340"/>
      <c r="H41" s="3">
        <v>24</v>
      </c>
      <c r="I41" s="3">
        <v>6</v>
      </c>
      <c r="J41" s="3">
        <v>5</v>
      </c>
      <c r="K41" s="3">
        <v>6</v>
      </c>
      <c r="P41" s="1"/>
      <c r="Q41" s="1"/>
    </row>
    <row r="42" spans="1:17" x14ac:dyDescent="0.25">
      <c r="B42" s="3">
        <v>23</v>
      </c>
      <c r="C42" s="3">
        <v>5</v>
      </c>
      <c r="D42" s="3">
        <v>6</v>
      </c>
      <c r="E42" s="3">
        <v>5</v>
      </c>
      <c r="F42" s="339"/>
      <c r="G42" s="340"/>
      <c r="H42" s="3">
        <v>27</v>
      </c>
      <c r="I42" s="3">
        <v>14</v>
      </c>
      <c r="J42" s="3">
        <v>13</v>
      </c>
      <c r="K42" s="3">
        <v>7</v>
      </c>
      <c r="P42" s="1"/>
      <c r="Q42" s="1"/>
    </row>
    <row r="43" spans="1:17" x14ac:dyDescent="0.25">
      <c r="B43" s="3">
        <v>25</v>
      </c>
      <c r="C43" s="3">
        <v>6</v>
      </c>
      <c r="D43" s="3">
        <v>6</v>
      </c>
      <c r="E43" s="3">
        <v>5</v>
      </c>
      <c r="F43" s="339"/>
      <c r="G43" s="340"/>
      <c r="H43" s="3">
        <v>30</v>
      </c>
      <c r="I43" s="3">
        <v>5</v>
      </c>
      <c r="J43" s="3">
        <v>5</v>
      </c>
      <c r="K43" s="3">
        <v>7</v>
      </c>
    </row>
    <row r="44" spans="1:17" x14ac:dyDescent="0.25">
      <c r="B44" s="3">
        <v>28</v>
      </c>
      <c r="C44" s="3">
        <v>4</v>
      </c>
      <c r="D44" s="3">
        <v>7</v>
      </c>
      <c r="E44" s="3">
        <v>7</v>
      </c>
      <c r="F44" s="339"/>
      <c r="G44" s="340"/>
      <c r="H44" s="3">
        <v>33</v>
      </c>
      <c r="I44" s="3">
        <v>12</v>
      </c>
      <c r="J44" s="3">
        <v>8</v>
      </c>
      <c r="K44" s="3">
        <v>8</v>
      </c>
    </row>
    <row r="45" spans="1:17" x14ac:dyDescent="0.25">
      <c r="B45" s="3">
        <v>30</v>
      </c>
      <c r="C45" s="3">
        <v>10</v>
      </c>
      <c r="D45" s="3">
        <v>5</v>
      </c>
      <c r="E45" s="3">
        <v>3</v>
      </c>
      <c r="F45" s="339"/>
      <c r="G45" s="340"/>
      <c r="H45" s="3">
        <v>36</v>
      </c>
      <c r="I45" s="3">
        <v>8</v>
      </c>
      <c r="J45" s="3">
        <v>10</v>
      </c>
      <c r="K45" s="3">
        <v>11</v>
      </c>
      <c r="P45" s="1"/>
      <c r="Q45" s="1"/>
    </row>
    <row r="46" spans="1:17" x14ac:dyDescent="0.25">
      <c r="B46" s="3">
        <v>36</v>
      </c>
      <c r="C46" s="3">
        <v>10</v>
      </c>
      <c r="D46" s="3">
        <v>6</v>
      </c>
      <c r="E46" s="3">
        <v>6</v>
      </c>
      <c r="F46" s="339"/>
      <c r="G46" s="340"/>
      <c r="H46" s="3">
        <v>40</v>
      </c>
      <c r="I46" s="3">
        <v>4</v>
      </c>
      <c r="J46" s="3">
        <v>6</v>
      </c>
      <c r="K46" s="3">
        <v>8</v>
      </c>
      <c r="P46" s="1"/>
      <c r="Q46" s="1"/>
    </row>
    <row r="47" spans="1:17" x14ac:dyDescent="0.25">
      <c r="B47" s="3">
        <v>38</v>
      </c>
      <c r="C47" s="3">
        <v>6</v>
      </c>
      <c r="D47" s="3">
        <v>17</v>
      </c>
      <c r="E47" s="3">
        <v>17</v>
      </c>
      <c r="F47" s="339"/>
      <c r="G47" s="340"/>
      <c r="H47" s="3">
        <v>42</v>
      </c>
      <c r="I47" s="3">
        <v>3</v>
      </c>
      <c r="J47" s="3">
        <v>3</v>
      </c>
      <c r="K47" s="3">
        <v>5</v>
      </c>
    </row>
    <row r="48" spans="1:17" x14ac:dyDescent="0.25">
      <c r="B48" s="3">
        <v>40</v>
      </c>
      <c r="C48" s="3">
        <v>5</v>
      </c>
      <c r="D48" s="3">
        <v>1</v>
      </c>
      <c r="E48" s="3">
        <v>6</v>
      </c>
      <c r="F48" s="339"/>
      <c r="G48" s="340"/>
      <c r="H48" s="3">
        <v>44</v>
      </c>
      <c r="I48" s="122">
        <v>0</v>
      </c>
      <c r="J48" s="3">
        <v>3</v>
      </c>
      <c r="K48" s="3">
        <v>3</v>
      </c>
    </row>
    <row r="49" spans="2:17" x14ac:dyDescent="0.25">
      <c r="B49" s="3">
        <v>43</v>
      </c>
      <c r="C49" s="3">
        <v>4</v>
      </c>
      <c r="D49" s="3">
        <v>1</v>
      </c>
      <c r="E49" s="3">
        <v>3</v>
      </c>
      <c r="F49" s="339"/>
      <c r="G49" s="340"/>
      <c r="H49" s="3">
        <v>45</v>
      </c>
      <c r="I49" s="122">
        <v>0</v>
      </c>
      <c r="J49" s="122">
        <v>0</v>
      </c>
      <c r="K49" s="3">
        <v>2</v>
      </c>
    </row>
    <row r="50" spans="2:17" x14ac:dyDescent="0.25">
      <c r="B50" s="3">
        <v>45</v>
      </c>
      <c r="C50" s="3">
        <v>3</v>
      </c>
      <c r="D50" s="3">
        <v>2</v>
      </c>
      <c r="E50" s="3">
        <v>2</v>
      </c>
      <c r="F50" s="339"/>
      <c r="G50" s="340"/>
      <c r="H50" s="122"/>
      <c r="I50" s="122"/>
      <c r="J50" s="122"/>
      <c r="K50" s="122">
        <v>0</v>
      </c>
    </row>
    <row r="51" spans="2:17" x14ac:dyDescent="0.25">
      <c r="B51" s="3">
        <v>47</v>
      </c>
      <c r="C51" s="3">
        <v>0</v>
      </c>
      <c r="D51" s="3">
        <v>1</v>
      </c>
      <c r="E51" s="3">
        <v>2</v>
      </c>
      <c r="F51" s="339"/>
      <c r="G51" s="340"/>
      <c r="H51" s="122" t="s">
        <v>11</v>
      </c>
      <c r="I51" s="122">
        <v>27</v>
      </c>
      <c r="J51" s="122">
        <v>30</v>
      </c>
      <c r="K51" s="122">
        <v>32</v>
      </c>
    </row>
    <row r="52" spans="2:17" x14ac:dyDescent="0.25">
      <c r="B52" s="3">
        <v>50</v>
      </c>
      <c r="C52" s="122">
        <v>0</v>
      </c>
      <c r="D52" s="122">
        <v>0</v>
      </c>
      <c r="E52" s="3">
        <v>2</v>
      </c>
      <c r="F52" s="339"/>
      <c r="G52" s="340"/>
      <c r="H52" s="122"/>
      <c r="I52" s="122"/>
      <c r="J52" s="122"/>
      <c r="K52" s="122"/>
    </row>
    <row r="53" spans="2:17" x14ac:dyDescent="0.25">
      <c r="B53" s="122"/>
      <c r="C53" s="122"/>
      <c r="D53" s="122"/>
      <c r="E53" s="122"/>
      <c r="F53" s="339"/>
      <c r="G53" s="340"/>
      <c r="H53" s="122"/>
      <c r="I53" s="122"/>
      <c r="J53" s="122"/>
      <c r="K53" s="122"/>
    </row>
    <row r="54" spans="2:17" x14ac:dyDescent="0.25">
      <c r="B54" s="122" t="s">
        <v>11</v>
      </c>
      <c r="C54" s="122">
        <v>28</v>
      </c>
      <c r="D54" s="122">
        <v>30</v>
      </c>
      <c r="E54" s="122">
        <v>30</v>
      </c>
      <c r="F54" s="341"/>
      <c r="G54" s="342"/>
      <c r="H54" s="122"/>
      <c r="I54" s="122"/>
      <c r="J54" s="122"/>
      <c r="K54" s="122"/>
    </row>
    <row r="55" spans="2:17" x14ac:dyDescent="0.25">
      <c r="C55" s="2">
        <f>SUM(C37:C52)</f>
        <v>60</v>
      </c>
      <c r="D55" s="2">
        <f t="shared" ref="D55:E55" si="2">SUM(D37:D52)</f>
        <v>60</v>
      </c>
      <c r="E55" s="2">
        <f t="shared" si="2"/>
        <v>60</v>
      </c>
      <c r="I55" s="2">
        <f>SUM(I37:I49)</f>
        <v>60</v>
      </c>
      <c r="J55" s="2">
        <f t="shared" ref="J55:K55" si="3">SUM(J37:J49)</f>
        <v>60</v>
      </c>
      <c r="K55" s="2">
        <f t="shared" si="3"/>
        <v>60</v>
      </c>
      <c r="P55" s="1"/>
      <c r="Q55" s="1"/>
    </row>
    <row r="56" spans="2:17" x14ac:dyDescent="0.25">
      <c r="P56" s="1"/>
      <c r="Q56" s="1"/>
    </row>
    <row r="57" spans="2:17" x14ac:dyDescent="0.25">
      <c r="B57" s="329" t="s">
        <v>113</v>
      </c>
      <c r="C57" s="329"/>
      <c r="D57" s="329"/>
      <c r="E57" s="329"/>
      <c r="F57" s="329"/>
      <c r="G57" s="329"/>
      <c r="H57" s="329"/>
      <c r="I57" s="329"/>
      <c r="J57" s="329"/>
      <c r="K57" s="329"/>
    </row>
    <row r="58" spans="2:17" x14ac:dyDescent="0.25">
      <c r="B58" s="330" t="s">
        <v>108</v>
      </c>
      <c r="C58" s="330"/>
      <c r="D58" s="330"/>
      <c r="E58" s="330"/>
      <c r="F58" s="331"/>
      <c r="G58" s="332"/>
      <c r="H58" s="330" t="s">
        <v>109</v>
      </c>
      <c r="I58" s="330"/>
      <c r="J58" s="330"/>
      <c r="K58" s="330"/>
    </row>
    <row r="59" spans="2:17" x14ac:dyDescent="0.25">
      <c r="B59" s="8" t="s">
        <v>9</v>
      </c>
      <c r="C59" s="8" t="s">
        <v>110</v>
      </c>
      <c r="D59" s="8" t="s">
        <v>106</v>
      </c>
      <c r="E59" s="8" t="s">
        <v>107</v>
      </c>
      <c r="F59" s="333"/>
      <c r="G59" s="334"/>
      <c r="H59" s="8" t="s">
        <v>9</v>
      </c>
      <c r="I59" s="8" t="s">
        <v>110</v>
      </c>
      <c r="J59" s="8" t="s">
        <v>106</v>
      </c>
      <c r="K59" s="8" t="s">
        <v>107</v>
      </c>
      <c r="P59" s="1"/>
      <c r="Q59" s="1"/>
    </row>
    <row r="60" spans="2:17" x14ac:dyDescent="0.25">
      <c r="B60" s="8">
        <v>0</v>
      </c>
      <c r="C60" s="8">
        <v>0</v>
      </c>
      <c r="D60" s="8">
        <v>0</v>
      </c>
      <c r="E60" s="8">
        <v>0</v>
      </c>
      <c r="F60" s="333"/>
      <c r="G60" s="334"/>
      <c r="H60" s="8">
        <v>0</v>
      </c>
      <c r="I60" s="8">
        <v>0</v>
      </c>
      <c r="J60" s="8">
        <v>0</v>
      </c>
      <c r="K60" s="8">
        <v>0</v>
      </c>
      <c r="P60" s="1"/>
      <c r="Q60" s="1"/>
    </row>
    <row r="61" spans="2:17" x14ac:dyDescent="0.25">
      <c r="B61" s="8">
        <v>12</v>
      </c>
      <c r="C61" s="8">
        <v>0</v>
      </c>
      <c r="D61" s="8">
        <v>0</v>
      </c>
      <c r="E61" s="8">
        <v>0</v>
      </c>
      <c r="F61" s="333"/>
      <c r="G61" s="334"/>
      <c r="H61" s="8">
        <v>12</v>
      </c>
      <c r="I61" s="8">
        <v>1</v>
      </c>
      <c r="J61" s="8">
        <v>0</v>
      </c>
      <c r="K61" s="8">
        <v>0</v>
      </c>
    </row>
    <row r="62" spans="2:17" x14ac:dyDescent="0.25">
      <c r="B62" s="8">
        <v>15</v>
      </c>
      <c r="C62" s="8">
        <v>0</v>
      </c>
      <c r="D62" s="8">
        <v>1</v>
      </c>
      <c r="E62" s="8">
        <v>1</v>
      </c>
      <c r="F62" s="333"/>
      <c r="G62" s="334"/>
      <c r="H62" s="8">
        <v>15</v>
      </c>
      <c r="I62" s="8">
        <v>1</v>
      </c>
      <c r="J62" s="8">
        <v>2</v>
      </c>
      <c r="K62" s="8">
        <v>0</v>
      </c>
    </row>
    <row r="63" spans="2:17" x14ac:dyDescent="0.25">
      <c r="B63" s="8">
        <v>18</v>
      </c>
      <c r="C63" s="8">
        <v>0</v>
      </c>
      <c r="D63" s="8">
        <v>2</v>
      </c>
      <c r="E63" s="8">
        <v>0</v>
      </c>
      <c r="F63" s="333"/>
      <c r="G63" s="334"/>
      <c r="H63" s="8">
        <v>18</v>
      </c>
      <c r="I63" s="8">
        <v>2</v>
      </c>
      <c r="J63" s="8">
        <v>1</v>
      </c>
      <c r="K63" s="8">
        <v>2</v>
      </c>
      <c r="P63" s="1"/>
      <c r="Q63" s="1"/>
    </row>
    <row r="64" spans="2:17" x14ac:dyDescent="0.25">
      <c r="B64" s="8">
        <v>19</v>
      </c>
      <c r="C64" s="8">
        <v>5</v>
      </c>
      <c r="D64" s="8">
        <v>1</v>
      </c>
      <c r="E64" s="8">
        <v>0</v>
      </c>
      <c r="F64" s="333"/>
      <c r="G64" s="334"/>
      <c r="H64" s="8">
        <v>21</v>
      </c>
      <c r="I64" s="8">
        <v>2</v>
      </c>
      <c r="J64" s="8">
        <v>2</v>
      </c>
      <c r="K64" s="8">
        <v>1</v>
      </c>
      <c r="P64" s="1"/>
      <c r="Q64" s="1"/>
    </row>
    <row r="65" spans="1:12" x14ac:dyDescent="0.25">
      <c r="B65" s="8">
        <v>23</v>
      </c>
      <c r="C65" s="8">
        <v>4</v>
      </c>
      <c r="D65" s="120">
        <v>3</v>
      </c>
      <c r="E65" s="8">
        <v>4</v>
      </c>
      <c r="F65" s="333"/>
      <c r="G65" s="334"/>
      <c r="H65" s="8">
        <v>24</v>
      </c>
      <c r="I65" s="8">
        <v>12</v>
      </c>
      <c r="J65" s="8">
        <v>6</v>
      </c>
      <c r="K65" s="8">
        <v>5</v>
      </c>
    </row>
    <row r="66" spans="1:12" x14ac:dyDescent="0.25">
      <c r="B66" s="8">
        <v>25</v>
      </c>
      <c r="C66" s="8">
        <v>6</v>
      </c>
      <c r="D66" s="120">
        <v>4</v>
      </c>
      <c r="E66" s="8">
        <v>4</v>
      </c>
      <c r="F66" s="333"/>
      <c r="G66" s="334"/>
      <c r="H66" s="8">
        <v>27</v>
      </c>
      <c r="I66" s="8">
        <v>8</v>
      </c>
      <c r="J66" s="8">
        <v>6</v>
      </c>
      <c r="K66" s="8">
        <v>6</v>
      </c>
    </row>
    <row r="67" spans="1:12" x14ac:dyDescent="0.25">
      <c r="A67" s="1"/>
      <c r="B67" s="8">
        <v>27</v>
      </c>
      <c r="C67" s="8">
        <v>10</v>
      </c>
      <c r="D67" s="120">
        <v>9</v>
      </c>
      <c r="E67" s="8">
        <v>5</v>
      </c>
      <c r="F67" s="333"/>
      <c r="G67" s="334"/>
      <c r="H67" s="8">
        <v>30</v>
      </c>
      <c r="I67" s="8">
        <v>11</v>
      </c>
      <c r="J67" s="8">
        <v>11</v>
      </c>
      <c r="K67" s="8">
        <v>10</v>
      </c>
    </row>
    <row r="68" spans="1:12" x14ac:dyDescent="0.25">
      <c r="B68" s="8">
        <v>30</v>
      </c>
      <c r="C68" s="8">
        <v>5</v>
      </c>
      <c r="D68" s="120">
        <v>4</v>
      </c>
      <c r="E68" s="8">
        <v>6</v>
      </c>
      <c r="F68" s="333"/>
      <c r="G68" s="334"/>
      <c r="H68" s="8">
        <v>33</v>
      </c>
      <c r="I68" s="8">
        <v>11</v>
      </c>
      <c r="J68" s="8">
        <v>14</v>
      </c>
      <c r="K68" s="8">
        <v>12</v>
      </c>
    </row>
    <row r="69" spans="1:12" x14ac:dyDescent="0.25">
      <c r="B69" s="8">
        <v>33</v>
      </c>
      <c r="C69" s="8">
        <v>5</v>
      </c>
      <c r="D69" s="120">
        <v>8</v>
      </c>
      <c r="E69" s="8">
        <v>4</v>
      </c>
      <c r="F69" s="333"/>
      <c r="G69" s="334"/>
      <c r="H69" s="8">
        <v>36</v>
      </c>
      <c r="I69" s="8">
        <v>6</v>
      </c>
      <c r="J69" s="8">
        <v>8</v>
      </c>
      <c r="K69" s="8">
        <v>9</v>
      </c>
    </row>
    <row r="70" spans="1:12" x14ac:dyDescent="0.25">
      <c r="B70" s="8">
        <v>35</v>
      </c>
      <c r="C70" s="8">
        <v>5</v>
      </c>
      <c r="D70" s="8">
        <v>8</v>
      </c>
      <c r="E70" s="8">
        <v>6</v>
      </c>
      <c r="F70" s="333"/>
      <c r="G70" s="334"/>
      <c r="H70" s="8">
        <v>40</v>
      </c>
      <c r="I70" s="8">
        <v>3</v>
      </c>
      <c r="J70" s="8">
        <v>5</v>
      </c>
      <c r="K70" s="8">
        <v>6</v>
      </c>
    </row>
    <row r="71" spans="1:12" x14ac:dyDescent="0.25">
      <c r="B71" s="8">
        <v>38</v>
      </c>
      <c r="C71" s="8">
        <v>8</v>
      </c>
      <c r="D71" s="8">
        <v>6</v>
      </c>
      <c r="E71" s="8">
        <v>10</v>
      </c>
      <c r="F71" s="333"/>
      <c r="G71" s="334"/>
      <c r="H71" s="8">
        <v>44</v>
      </c>
      <c r="I71" s="8">
        <v>3</v>
      </c>
      <c r="J71" s="8">
        <v>5</v>
      </c>
      <c r="K71" s="8">
        <v>5</v>
      </c>
    </row>
    <row r="72" spans="1:12" x14ac:dyDescent="0.25">
      <c r="B72" s="8">
        <v>41</v>
      </c>
      <c r="C72" s="8">
        <v>5</v>
      </c>
      <c r="D72" s="8">
        <v>4</v>
      </c>
      <c r="E72" s="8">
        <v>8</v>
      </c>
      <c r="F72" s="333"/>
      <c r="G72" s="334"/>
      <c r="H72" s="8">
        <v>45</v>
      </c>
      <c r="I72" s="120">
        <v>0</v>
      </c>
      <c r="J72" s="120">
        <v>0</v>
      </c>
      <c r="K72" s="8">
        <v>4</v>
      </c>
    </row>
    <row r="73" spans="1:12" x14ac:dyDescent="0.25">
      <c r="B73" s="8">
        <v>44</v>
      </c>
      <c r="C73" s="8">
        <v>6</v>
      </c>
      <c r="D73" s="8">
        <v>4</v>
      </c>
      <c r="E73" s="8">
        <v>4</v>
      </c>
      <c r="F73" s="333"/>
      <c r="G73" s="334"/>
      <c r="H73" s="120"/>
      <c r="I73" s="120"/>
      <c r="J73" s="120"/>
      <c r="K73" s="120"/>
    </row>
    <row r="74" spans="1:12" x14ac:dyDescent="0.25">
      <c r="B74" s="8">
        <v>47</v>
      </c>
      <c r="C74" s="8">
        <v>1</v>
      </c>
      <c r="D74" s="8">
        <v>3</v>
      </c>
      <c r="E74" s="8">
        <v>3</v>
      </c>
      <c r="F74" s="333"/>
      <c r="G74" s="334"/>
      <c r="H74" s="120" t="s">
        <v>11</v>
      </c>
      <c r="I74" s="120">
        <v>27</v>
      </c>
      <c r="J74" s="120">
        <v>30</v>
      </c>
      <c r="K74" s="120">
        <v>34</v>
      </c>
    </row>
    <row r="75" spans="1:12" x14ac:dyDescent="0.25">
      <c r="B75" s="8">
        <v>48</v>
      </c>
      <c r="C75" s="8">
        <v>0</v>
      </c>
      <c r="D75" s="8">
        <v>3</v>
      </c>
      <c r="E75" s="8">
        <v>3</v>
      </c>
      <c r="F75" s="333"/>
      <c r="G75" s="334"/>
      <c r="H75" s="120"/>
      <c r="I75" s="120"/>
      <c r="J75" s="120"/>
      <c r="K75" s="120"/>
    </row>
    <row r="76" spans="1:12" x14ac:dyDescent="0.25">
      <c r="B76" s="8">
        <v>49</v>
      </c>
      <c r="C76" s="120">
        <v>0</v>
      </c>
      <c r="D76" s="120">
        <v>0</v>
      </c>
      <c r="E76" s="8">
        <v>2</v>
      </c>
      <c r="F76" s="333"/>
      <c r="G76" s="334"/>
      <c r="H76" s="120"/>
      <c r="I76" s="120"/>
      <c r="J76" s="120"/>
      <c r="K76" s="120"/>
    </row>
    <row r="77" spans="1:12" x14ac:dyDescent="0.25">
      <c r="B77" s="120"/>
      <c r="C77" s="120"/>
      <c r="D77" s="120"/>
      <c r="E77" s="120"/>
      <c r="F77" s="333"/>
      <c r="G77" s="334"/>
      <c r="H77" s="120"/>
      <c r="I77" s="120"/>
      <c r="J77" s="120"/>
      <c r="K77" s="120"/>
      <c r="L77" s="1"/>
    </row>
    <row r="78" spans="1:12" x14ac:dyDescent="0.25">
      <c r="B78" s="120" t="s">
        <v>11</v>
      </c>
      <c r="C78" s="120">
        <v>28</v>
      </c>
      <c r="D78" s="120">
        <v>30</v>
      </c>
      <c r="E78" s="120">
        <v>36</v>
      </c>
      <c r="F78" s="335"/>
      <c r="G78" s="336"/>
      <c r="H78" s="120"/>
      <c r="I78" s="120"/>
      <c r="J78" s="120"/>
      <c r="K78" s="120"/>
      <c r="L78" s="1"/>
    </row>
    <row r="80" spans="1:12" x14ac:dyDescent="0.25">
      <c r="C80" s="2">
        <f>SUM(C60:C76)</f>
        <v>60</v>
      </c>
      <c r="D80" s="2">
        <f t="shared" ref="D80:E80" si="4">SUM(D60:D76)</f>
        <v>60</v>
      </c>
      <c r="E80" s="2">
        <f t="shared" si="4"/>
        <v>60</v>
      </c>
      <c r="I80" s="2">
        <f>SUM(I60:I72)</f>
        <v>60</v>
      </c>
      <c r="J80" s="2">
        <f t="shared" ref="J80:K80" si="5">SUM(J60:J72)</f>
        <v>60</v>
      </c>
      <c r="K80" s="2">
        <f t="shared" si="5"/>
        <v>60</v>
      </c>
    </row>
    <row r="83" spans="3:5" x14ac:dyDescent="0.25">
      <c r="C83" s="161"/>
      <c r="D83" s="161"/>
      <c r="E83" s="161"/>
    </row>
    <row r="84" spans="3:5" x14ac:dyDescent="0.25">
      <c r="C84" s="161"/>
      <c r="D84" s="161"/>
      <c r="E84" s="161"/>
    </row>
    <row r="85" spans="3:5" x14ac:dyDescent="0.25">
      <c r="C85" s="161"/>
      <c r="D85" s="161"/>
      <c r="E85" s="161"/>
    </row>
    <row r="86" spans="3:5" x14ac:dyDescent="0.25">
      <c r="C86" s="161"/>
      <c r="D86" s="161"/>
      <c r="E86" s="161"/>
    </row>
    <row r="87" spans="3:5" x14ac:dyDescent="0.25">
      <c r="C87" s="161"/>
      <c r="D87" s="161"/>
      <c r="E87" s="161"/>
    </row>
    <row r="88" spans="3:5" x14ac:dyDescent="0.25">
      <c r="C88" s="161"/>
      <c r="D88" s="161"/>
      <c r="E88" s="161"/>
    </row>
    <row r="89" spans="3:5" x14ac:dyDescent="0.25">
      <c r="C89" s="161"/>
      <c r="D89" s="161"/>
      <c r="E89" s="161"/>
    </row>
    <row r="90" spans="3:5" x14ac:dyDescent="0.25">
      <c r="C90" s="161"/>
      <c r="D90" s="161"/>
      <c r="E90" s="161"/>
    </row>
    <row r="91" spans="3:5" x14ac:dyDescent="0.25">
      <c r="C91" s="161"/>
      <c r="D91" s="161"/>
      <c r="E91" s="161"/>
    </row>
    <row r="92" spans="3:5" x14ac:dyDescent="0.25">
      <c r="C92" s="161"/>
      <c r="D92" s="161"/>
      <c r="E92" s="161"/>
    </row>
    <row r="93" spans="3:5" x14ac:dyDescent="0.25">
      <c r="C93" s="161"/>
      <c r="D93" s="161"/>
      <c r="E93" s="161"/>
    </row>
    <row r="94" spans="3:5" x14ac:dyDescent="0.25">
      <c r="C94" s="161"/>
      <c r="D94" s="161"/>
      <c r="E94" s="161"/>
    </row>
    <row r="95" spans="3:5" x14ac:dyDescent="0.25">
      <c r="C95" s="161"/>
      <c r="D95" s="161"/>
      <c r="E95" s="161"/>
    </row>
    <row r="96" spans="3:5" x14ac:dyDescent="0.25">
      <c r="C96" s="161"/>
      <c r="D96" s="161"/>
      <c r="E96" s="161"/>
    </row>
    <row r="97" spans="3:5" x14ac:dyDescent="0.25">
      <c r="C97" s="161"/>
      <c r="D97" s="161"/>
      <c r="E97" s="161"/>
    </row>
    <row r="98" spans="3:5" x14ac:dyDescent="0.25">
      <c r="C98" s="161"/>
      <c r="D98" s="161"/>
      <c r="E98" s="161"/>
    </row>
    <row r="99" spans="3:5" x14ac:dyDescent="0.25">
      <c r="C99" s="161"/>
      <c r="D99" s="161"/>
      <c r="E99" s="161"/>
    </row>
    <row r="100" spans="3:5" x14ac:dyDescent="0.25">
      <c r="C100" s="161"/>
      <c r="D100" s="161"/>
      <c r="E100" s="161"/>
    </row>
    <row r="101" spans="3:5" x14ac:dyDescent="0.25">
      <c r="C101" s="161"/>
      <c r="D101" s="161"/>
      <c r="E101" s="161"/>
    </row>
    <row r="102" spans="3:5" x14ac:dyDescent="0.25">
      <c r="C102" s="161"/>
      <c r="D102" s="161"/>
      <c r="E102" s="161"/>
    </row>
    <row r="103" spans="3:5" x14ac:dyDescent="0.25">
      <c r="C103" s="161"/>
      <c r="D103" s="161"/>
      <c r="E103" s="161"/>
    </row>
    <row r="104" spans="3:5" x14ac:dyDescent="0.25">
      <c r="C104" s="161"/>
      <c r="D104" s="161"/>
      <c r="E104" s="161"/>
    </row>
    <row r="105" spans="3:5" x14ac:dyDescent="0.25">
      <c r="C105" s="161"/>
      <c r="D105" s="161"/>
      <c r="E105" s="161"/>
    </row>
    <row r="106" spans="3:5" x14ac:dyDescent="0.25">
      <c r="C106" s="161"/>
      <c r="D106" s="161"/>
      <c r="E106" s="161"/>
    </row>
    <row r="107" spans="3:5" x14ac:dyDescent="0.25">
      <c r="C107" s="161"/>
      <c r="D107" s="161"/>
      <c r="E107" s="161"/>
    </row>
  </sheetData>
  <mergeCells count="12">
    <mergeCell ref="B57:K57"/>
    <mergeCell ref="B58:E58"/>
    <mergeCell ref="H58:K58"/>
    <mergeCell ref="F58:G78"/>
    <mergeCell ref="F35:G54"/>
    <mergeCell ref="B2:E2"/>
    <mergeCell ref="H2:K2"/>
    <mergeCell ref="B1:K1"/>
    <mergeCell ref="B34:K34"/>
    <mergeCell ref="B35:E35"/>
    <mergeCell ref="H35:K35"/>
    <mergeCell ref="F2:G31"/>
  </mergeCells>
  <phoneticPr fontId="2" type="noConversion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84BE-8D6B-4BED-A9A5-9C6934B79E48}">
  <dimension ref="A1:N105"/>
  <sheetViews>
    <sheetView topLeftCell="A51" zoomScaleNormal="100" workbookViewId="0">
      <selection activeCell="E107" sqref="E107"/>
    </sheetView>
  </sheetViews>
  <sheetFormatPr defaultRowHeight="13.8" x14ac:dyDescent="0.25"/>
  <cols>
    <col min="1" max="1" width="19.44140625" style="2" customWidth="1"/>
    <col min="2" max="2" width="18.5546875" style="2" customWidth="1"/>
    <col min="3" max="3" width="19.5546875" style="2" customWidth="1"/>
    <col min="4" max="4" width="26.109375" style="2" customWidth="1"/>
    <col min="5" max="7" width="8.88671875" style="2"/>
    <col min="8" max="8" width="19.109375" style="2" customWidth="1"/>
    <col min="9" max="9" width="22.77734375" style="2" customWidth="1"/>
    <col min="10" max="10" width="21.33203125" style="2" customWidth="1"/>
    <col min="11" max="11" width="26.44140625" style="2" customWidth="1"/>
    <col min="12" max="16384" width="8.88671875" style="2"/>
  </cols>
  <sheetData>
    <row r="1" spans="1:14" x14ac:dyDescent="0.25">
      <c r="A1" s="320" t="s">
        <v>114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4" x14ac:dyDescent="0.25">
      <c r="A2" s="121"/>
      <c r="B2" s="320" t="s">
        <v>167</v>
      </c>
      <c r="C2" s="320"/>
      <c r="D2" s="320"/>
      <c r="E2" s="343"/>
      <c r="F2" s="344"/>
      <c r="G2" s="345"/>
      <c r="H2" s="121"/>
      <c r="I2" s="320" t="s">
        <v>168</v>
      </c>
      <c r="J2" s="320"/>
      <c r="K2" s="320"/>
    </row>
    <row r="3" spans="1:14" x14ac:dyDescent="0.25">
      <c r="A3" s="5" t="s">
        <v>0</v>
      </c>
      <c r="B3" s="5" t="s">
        <v>110</v>
      </c>
      <c r="C3" s="5" t="s">
        <v>75</v>
      </c>
      <c r="D3" s="5" t="s">
        <v>76</v>
      </c>
      <c r="E3" s="346"/>
      <c r="F3" s="347"/>
      <c r="G3" s="348"/>
      <c r="H3" s="5" t="s">
        <v>0</v>
      </c>
      <c r="I3" s="5" t="s">
        <v>110</v>
      </c>
      <c r="J3" s="5" t="s">
        <v>75</v>
      </c>
      <c r="K3" s="5" t="s">
        <v>76</v>
      </c>
      <c r="M3" s="1"/>
      <c r="N3" s="1"/>
    </row>
    <row r="4" spans="1:14" x14ac:dyDescent="0.25">
      <c r="A4" s="5">
        <v>0</v>
      </c>
      <c r="B4" s="5">
        <v>0</v>
      </c>
      <c r="C4" s="5">
        <v>0</v>
      </c>
      <c r="D4" s="5">
        <v>0</v>
      </c>
      <c r="E4" s="346"/>
      <c r="F4" s="347"/>
      <c r="G4" s="348"/>
      <c r="H4" s="5">
        <v>0</v>
      </c>
      <c r="I4" s="5">
        <v>0</v>
      </c>
      <c r="J4" s="5">
        <v>0</v>
      </c>
      <c r="K4" s="5">
        <v>0</v>
      </c>
      <c r="N4" s="1"/>
    </row>
    <row r="5" spans="1:14" x14ac:dyDescent="0.25">
      <c r="A5" s="5">
        <v>2</v>
      </c>
      <c r="B5" s="5">
        <v>0</v>
      </c>
      <c r="C5" s="5">
        <v>0</v>
      </c>
      <c r="D5" s="5">
        <v>0</v>
      </c>
      <c r="E5" s="346"/>
      <c r="F5" s="347"/>
      <c r="G5" s="348"/>
      <c r="H5" s="5">
        <v>2</v>
      </c>
      <c r="I5" s="5">
        <v>0</v>
      </c>
      <c r="J5" s="5">
        <v>0</v>
      </c>
      <c r="K5" s="5">
        <v>0</v>
      </c>
      <c r="N5" s="1"/>
    </row>
    <row r="6" spans="1:14" x14ac:dyDescent="0.25">
      <c r="A6" s="5">
        <v>3</v>
      </c>
      <c r="B6" s="5">
        <v>4</v>
      </c>
      <c r="C6" s="5">
        <v>2</v>
      </c>
      <c r="D6" s="5">
        <v>1</v>
      </c>
      <c r="E6" s="346"/>
      <c r="F6" s="347"/>
      <c r="G6" s="348"/>
      <c r="H6" s="5">
        <v>3</v>
      </c>
      <c r="I6" s="5">
        <v>6</v>
      </c>
      <c r="J6" s="5">
        <v>4</v>
      </c>
      <c r="K6" s="5">
        <v>3</v>
      </c>
    </row>
    <row r="7" spans="1:14" x14ac:dyDescent="0.25">
      <c r="A7" s="5">
        <v>4</v>
      </c>
      <c r="B7" s="5">
        <v>4</v>
      </c>
      <c r="C7" s="5">
        <v>2</v>
      </c>
      <c r="D7" s="5">
        <v>0</v>
      </c>
      <c r="E7" s="346"/>
      <c r="F7" s="347"/>
      <c r="G7" s="348"/>
      <c r="H7" s="5">
        <v>4</v>
      </c>
      <c r="I7" s="5">
        <v>8</v>
      </c>
      <c r="J7" s="5">
        <v>5</v>
      </c>
      <c r="K7" s="5">
        <v>4</v>
      </c>
      <c r="M7" s="1"/>
      <c r="N7" s="1"/>
    </row>
    <row r="8" spans="1:14" x14ac:dyDescent="0.25">
      <c r="A8" s="5">
        <v>5</v>
      </c>
      <c r="B8" s="5">
        <v>4</v>
      </c>
      <c r="C8" s="5">
        <v>2</v>
      </c>
      <c r="D8" s="5">
        <v>2</v>
      </c>
      <c r="E8" s="346"/>
      <c r="F8" s="347"/>
      <c r="G8" s="348"/>
      <c r="H8" s="5">
        <v>5</v>
      </c>
      <c r="I8" s="5">
        <v>5</v>
      </c>
      <c r="J8" s="5">
        <v>5</v>
      </c>
      <c r="K8" s="5">
        <v>4</v>
      </c>
      <c r="N8" s="1"/>
    </row>
    <row r="9" spans="1:14" x14ac:dyDescent="0.25">
      <c r="A9" s="5">
        <v>6</v>
      </c>
      <c r="B9" s="5">
        <v>2</v>
      </c>
      <c r="C9" s="5">
        <v>2</v>
      </c>
      <c r="D9" s="5">
        <v>2</v>
      </c>
      <c r="E9" s="346"/>
      <c r="F9" s="347"/>
      <c r="G9" s="348"/>
      <c r="H9" s="5">
        <v>6</v>
      </c>
      <c r="I9" s="5">
        <v>6</v>
      </c>
      <c r="J9" s="5">
        <v>4</v>
      </c>
      <c r="K9" s="5">
        <v>5</v>
      </c>
      <c r="N9" s="1"/>
    </row>
    <row r="10" spans="1:14" x14ac:dyDescent="0.25">
      <c r="A10" s="5">
        <v>7</v>
      </c>
      <c r="B10" s="5">
        <v>2</v>
      </c>
      <c r="C10" s="5">
        <v>4</v>
      </c>
      <c r="D10" s="5">
        <v>5</v>
      </c>
      <c r="E10" s="346"/>
      <c r="F10" s="347"/>
      <c r="G10" s="348"/>
      <c r="H10" s="5">
        <v>7</v>
      </c>
      <c r="I10" s="5">
        <v>5</v>
      </c>
      <c r="J10" s="5">
        <v>6</v>
      </c>
      <c r="K10" s="5">
        <v>4</v>
      </c>
    </row>
    <row r="11" spans="1:14" x14ac:dyDescent="0.25">
      <c r="A11" s="5">
        <v>8</v>
      </c>
      <c r="B11" s="5">
        <v>5</v>
      </c>
      <c r="C11" s="5">
        <v>6</v>
      </c>
      <c r="D11" s="5">
        <v>4</v>
      </c>
      <c r="E11" s="346"/>
      <c r="F11" s="347"/>
      <c r="G11" s="348"/>
      <c r="H11" s="5">
        <v>8</v>
      </c>
      <c r="I11" s="5">
        <v>4</v>
      </c>
      <c r="J11" s="5">
        <v>5</v>
      </c>
      <c r="K11" s="5">
        <v>3</v>
      </c>
    </row>
    <row r="12" spans="1:14" x14ac:dyDescent="0.25">
      <c r="A12" s="5">
        <v>9</v>
      </c>
      <c r="B12" s="5">
        <v>5</v>
      </c>
      <c r="C12" s="5">
        <v>4</v>
      </c>
      <c r="D12" s="5">
        <v>8</v>
      </c>
      <c r="E12" s="346"/>
      <c r="F12" s="347"/>
      <c r="G12" s="348"/>
      <c r="H12" s="5">
        <v>9</v>
      </c>
      <c r="I12" s="5">
        <v>3</v>
      </c>
      <c r="J12" s="5">
        <v>5</v>
      </c>
      <c r="K12" s="5">
        <v>5</v>
      </c>
    </row>
    <row r="13" spans="1:14" x14ac:dyDescent="0.25">
      <c r="A13" s="5">
        <v>10</v>
      </c>
      <c r="B13" s="5">
        <v>4</v>
      </c>
      <c r="C13" s="5">
        <v>5</v>
      </c>
      <c r="D13" s="5">
        <v>3</v>
      </c>
      <c r="E13" s="346"/>
      <c r="F13" s="347"/>
      <c r="G13" s="348"/>
      <c r="H13" s="5">
        <v>10</v>
      </c>
      <c r="I13" s="5">
        <v>4</v>
      </c>
      <c r="J13" s="5">
        <v>2</v>
      </c>
      <c r="K13" s="5">
        <v>3</v>
      </c>
    </row>
    <row r="14" spans="1:14" x14ac:dyDescent="0.25">
      <c r="A14" s="5">
        <v>11</v>
      </c>
      <c r="B14" s="5">
        <v>3</v>
      </c>
      <c r="C14" s="5">
        <v>4</v>
      </c>
      <c r="D14" s="5">
        <v>1</v>
      </c>
      <c r="E14" s="346"/>
      <c r="F14" s="347"/>
      <c r="G14" s="348"/>
      <c r="H14" s="5">
        <v>11</v>
      </c>
      <c r="I14" s="5">
        <v>2</v>
      </c>
      <c r="J14" s="5">
        <v>4</v>
      </c>
      <c r="K14" s="5">
        <v>6</v>
      </c>
    </row>
    <row r="15" spans="1:14" x14ac:dyDescent="0.25">
      <c r="A15" s="5">
        <v>12</v>
      </c>
      <c r="B15" s="5">
        <v>1</v>
      </c>
      <c r="C15" s="5">
        <v>2</v>
      </c>
      <c r="D15" s="5">
        <v>1</v>
      </c>
      <c r="E15" s="346"/>
      <c r="F15" s="347"/>
      <c r="G15" s="348"/>
      <c r="H15" s="5">
        <v>12</v>
      </c>
      <c r="I15" s="5">
        <v>4</v>
      </c>
      <c r="J15" s="5">
        <v>5</v>
      </c>
      <c r="K15" s="5">
        <v>4</v>
      </c>
    </row>
    <row r="16" spans="1:14" x14ac:dyDescent="0.25">
      <c r="A16" s="5">
        <v>14</v>
      </c>
      <c r="B16" s="5">
        <v>1</v>
      </c>
      <c r="C16" s="5">
        <v>3</v>
      </c>
      <c r="D16" s="5">
        <v>6</v>
      </c>
      <c r="E16" s="346"/>
      <c r="F16" s="347"/>
      <c r="G16" s="348"/>
      <c r="H16" s="5">
        <v>13</v>
      </c>
      <c r="I16" s="5">
        <v>3</v>
      </c>
      <c r="J16" s="5">
        <v>2</v>
      </c>
      <c r="K16" s="5">
        <v>3</v>
      </c>
    </row>
    <row r="17" spans="1:11" x14ac:dyDescent="0.25">
      <c r="A17" s="5">
        <v>15</v>
      </c>
      <c r="B17" s="5">
        <v>4</v>
      </c>
      <c r="C17" s="5">
        <v>3</v>
      </c>
      <c r="D17" s="5">
        <v>2</v>
      </c>
      <c r="E17" s="346"/>
      <c r="F17" s="347"/>
      <c r="G17" s="348"/>
      <c r="H17" s="5">
        <v>14</v>
      </c>
      <c r="I17" s="5"/>
      <c r="J17" s="5">
        <v>3</v>
      </c>
      <c r="K17" s="5">
        <v>3</v>
      </c>
    </row>
    <row r="18" spans="1:11" x14ac:dyDescent="0.25">
      <c r="A18" s="5">
        <v>16</v>
      </c>
      <c r="B18" s="5">
        <v>5</v>
      </c>
      <c r="C18" s="5">
        <v>2</v>
      </c>
      <c r="D18" s="5">
        <v>1</v>
      </c>
      <c r="E18" s="346"/>
      <c r="F18" s="347"/>
      <c r="G18" s="348"/>
      <c r="H18" s="121"/>
      <c r="I18" s="121"/>
      <c r="J18" s="5">
        <v>0</v>
      </c>
      <c r="K18" s="5">
        <v>3</v>
      </c>
    </row>
    <row r="19" spans="1:11" x14ac:dyDescent="0.25">
      <c r="A19" s="5">
        <v>17</v>
      </c>
      <c r="B19" s="5">
        <v>2</v>
      </c>
      <c r="C19" s="5">
        <v>1</v>
      </c>
      <c r="D19" s="5">
        <v>2</v>
      </c>
      <c r="E19" s="346"/>
      <c r="F19" s="347"/>
      <c r="G19" s="348"/>
      <c r="H19" s="121"/>
      <c r="I19" s="121"/>
      <c r="J19" s="121"/>
      <c r="K19" s="5">
        <v>0</v>
      </c>
    </row>
    <row r="20" spans="1:11" x14ac:dyDescent="0.25">
      <c r="A20" s="5">
        <v>18</v>
      </c>
      <c r="B20" s="5">
        <v>2</v>
      </c>
      <c r="C20" s="5">
        <v>2</v>
      </c>
      <c r="D20" s="5">
        <v>2</v>
      </c>
      <c r="E20" s="346"/>
      <c r="F20" s="347"/>
      <c r="G20" s="348"/>
      <c r="H20" s="121" t="s">
        <v>11</v>
      </c>
      <c r="I20" s="121">
        <v>6</v>
      </c>
      <c r="J20" s="5">
        <v>7</v>
      </c>
      <c r="K20" s="5">
        <v>8</v>
      </c>
    </row>
    <row r="21" spans="1:11" x14ac:dyDescent="0.25">
      <c r="A21" s="5">
        <v>19</v>
      </c>
      <c r="B21" s="5">
        <v>1</v>
      </c>
      <c r="C21" s="5">
        <v>5</v>
      </c>
      <c r="D21" s="5">
        <v>3</v>
      </c>
      <c r="E21" s="346"/>
      <c r="F21" s="347"/>
      <c r="G21" s="348"/>
      <c r="H21" s="121"/>
      <c r="I21" s="121"/>
      <c r="J21" s="121"/>
      <c r="K21" s="121"/>
    </row>
    <row r="22" spans="1:11" x14ac:dyDescent="0.25">
      <c r="A22" s="5">
        <v>20</v>
      </c>
      <c r="B22" s="5">
        <v>1</v>
      </c>
      <c r="C22" s="5">
        <v>1</v>
      </c>
      <c r="D22" s="5">
        <v>2</v>
      </c>
      <c r="E22" s="346"/>
      <c r="F22" s="347"/>
      <c r="G22" s="348"/>
      <c r="H22" s="121"/>
      <c r="I22" s="121"/>
      <c r="J22" s="121"/>
      <c r="K22" s="121"/>
    </row>
    <row r="23" spans="1:11" x14ac:dyDescent="0.25">
      <c r="A23" s="5">
        <v>21</v>
      </c>
      <c r="B23" s="5">
        <v>0</v>
      </c>
      <c r="C23" s="5">
        <v>0</v>
      </c>
      <c r="D23" s="5">
        <v>4</v>
      </c>
      <c r="E23" s="346"/>
      <c r="F23" s="347"/>
      <c r="G23" s="348"/>
      <c r="H23" s="121"/>
      <c r="I23" s="121"/>
      <c r="J23" s="121"/>
      <c r="K23" s="121"/>
    </row>
    <row r="24" spans="1:11" x14ac:dyDescent="0.25">
      <c r="A24" s="5"/>
      <c r="B24" s="5">
        <v>0</v>
      </c>
      <c r="C24" s="5">
        <v>0</v>
      </c>
      <c r="D24" s="5">
        <v>1</v>
      </c>
      <c r="E24" s="346"/>
      <c r="F24" s="347"/>
      <c r="G24" s="348"/>
      <c r="H24" s="121"/>
      <c r="I24" s="121"/>
      <c r="J24" s="121"/>
      <c r="K24" s="121"/>
    </row>
    <row r="25" spans="1:11" x14ac:dyDescent="0.25">
      <c r="A25" s="121" t="s">
        <v>11</v>
      </c>
      <c r="B25" s="5">
        <v>8</v>
      </c>
      <c r="C25" s="5">
        <v>9</v>
      </c>
      <c r="D25" s="5">
        <v>10</v>
      </c>
      <c r="E25" s="349"/>
      <c r="F25" s="350"/>
      <c r="G25" s="351"/>
      <c r="H25" s="121"/>
      <c r="I25" s="121"/>
      <c r="J25" s="121"/>
      <c r="K25" s="121"/>
    </row>
    <row r="26" spans="1:11" x14ac:dyDescent="0.25">
      <c r="B26" s="2">
        <f>SUM(B4:B24)</f>
        <v>50</v>
      </c>
      <c r="C26" s="2">
        <f t="shared" ref="C26:D26" si="0">SUM(C4:C24)</f>
        <v>50</v>
      </c>
      <c r="D26" s="2">
        <f t="shared" si="0"/>
        <v>50</v>
      </c>
      <c r="I26" s="2">
        <f>SUM(I4:I19)</f>
        <v>50</v>
      </c>
      <c r="J26" s="2">
        <f t="shared" ref="J26:K26" si="1">SUM(J4:J19)</f>
        <v>50</v>
      </c>
      <c r="K26" s="2">
        <f t="shared" si="1"/>
        <v>50</v>
      </c>
    </row>
    <row r="28" spans="1:11" x14ac:dyDescent="0.25">
      <c r="A28" s="321" t="s">
        <v>115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1"/>
    </row>
    <row r="29" spans="1:11" x14ac:dyDescent="0.25">
      <c r="A29" s="122"/>
      <c r="B29" s="321" t="s">
        <v>167</v>
      </c>
      <c r="C29" s="321"/>
      <c r="D29" s="321"/>
      <c r="E29" s="362"/>
      <c r="F29" s="363"/>
      <c r="G29" s="364"/>
      <c r="H29" s="122"/>
      <c r="I29" s="321" t="s">
        <v>168</v>
      </c>
      <c r="J29" s="321"/>
      <c r="K29" s="321"/>
    </row>
    <row r="30" spans="1:11" x14ac:dyDescent="0.25">
      <c r="A30" s="3" t="s">
        <v>0</v>
      </c>
      <c r="B30" s="3" t="s">
        <v>110</v>
      </c>
      <c r="C30" s="3" t="s">
        <v>75</v>
      </c>
      <c r="D30" s="3" t="s">
        <v>76</v>
      </c>
      <c r="E30" s="365"/>
      <c r="F30" s="366"/>
      <c r="G30" s="367"/>
      <c r="H30" s="3" t="s">
        <v>0</v>
      </c>
      <c r="I30" s="3" t="s">
        <v>110</v>
      </c>
      <c r="J30" s="3" t="s">
        <v>75</v>
      </c>
      <c r="K30" s="3" t="s">
        <v>76</v>
      </c>
    </row>
    <row r="31" spans="1:11" x14ac:dyDescent="0.25">
      <c r="A31" s="3">
        <v>0</v>
      </c>
      <c r="B31" s="3">
        <v>0</v>
      </c>
      <c r="C31" s="3">
        <v>0</v>
      </c>
      <c r="D31" s="3">
        <v>0</v>
      </c>
      <c r="E31" s="365"/>
      <c r="F31" s="366"/>
      <c r="G31" s="367"/>
      <c r="H31" s="3">
        <v>0</v>
      </c>
      <c r="I31" s="3">
        <v>0</v>
      </c>
      <c r="J31" s="3">
        <v>0</v>
      </c>
      <c r="K31" s="3">
        <v>0</v>
      </c>
    </row>
    <row r="32" spans="1:11" x14ac:dyDescent="0.25">
      <c r="A32" s="3">
        <v>2</v>
      </c>
      <c r="B32" s="3">
        <v>0</v>
      </c>
      <c r="C32" s="3">
        <v>0</v>
      </c>
      <c r="D32" s="3">
        <v>0</v>
      </c>
      <c r="E32" s="365"/>
      <c r="F32" s="366"/>
      <c r="G32" s="367"/>
      <c r="H32" s="3">
        <v>2</v>
      </c>
      <c r="I32" s="3">
        <v>0</v>
      </c>
      <c r="J32" s="3">
        <v>0</v>
      </c>
      <c r="K32" s="3">
        <v>0</v>
      </c>
    </row>
    <row r="33" spans="1:14" x14ac:dyDescent="0.25">
      <c r="A33" s="3">
        <v>3</v>
      </c>
      <c r="B33" s="3">
        <v>5</v>
      </c>
      <c r="C33" s="3">
        <v>3</v>
      </c>
      <c r="D33" s="3">
        <v>1</v>
      </c>
      <c r="E33" s="365"/>
      <c r="F33" s="366"/>
      <c r="G33" s="367"/>
      <c r="H33" s="3">
        <v>3</v>
      </c>
      <c r="I33" s="3">
        <v>8</v>
      </c>
      <c r="J33" s="3">
        <v>5</v>
      </c>
      <c r="K33" s="3">
        <v>4</v>
      </c>
    </row>
    <row r="34" spans="1:14" x14ac:dyDescent="0.25">
      <c r="A34" s="3">
        <v>4</v>
      </c>
      <c r="B34" s="3">
        <v>5</v>
      </c>
      <c r="C34" s="3">
        <v>2</v>
      </c>
      <c r="D34" s="3">
        <v>1</v>
      </c>
      <c r="E34" s="365"/>
      <c r="F34" s="366"/>
      <c r="G34" s="367"/>
      <c r="H34" s="3">
        <v>4</v>
      </c>
      <c r="I34" s="3">
        <v>5</v>
      </c>
      <c r="J34" s="3">
        <v>5</v>
      </c>
      <c r="K34" s="3">
        <v>3</v>
      </c>
    </row>
    <row r="35" spans="1:14" x14ac:dyDescent="0.25">
      <c r="A35" s="3">
        <v>5</v>
      </c>
      <c r="B35" s="3">
        <v>3</v>
      </c>
      <c r="C35" s="3">
        <v>2</v>
      </c>
      <c r="D35" s="3">
        <v>2</v>
      </c>
      <c r="E35" s="365"/>
      <c r="F35" s="366"/>
      <c r="G35" s="367"/>
      <c r="H35" s="3">
        <v>5</v>
      </c>
      <c r="I35" s="3">
        <v>5</v>
      </c>
      <c r="J35" s="3">
        <v>6</v>
      </c>
      <c r="K35" s="3">
        <v>5</v>
      </c>
    </row>
    <row r="36" spans="1:14" x14ac:dyDescent="0.25">
      <c r="A36" s="3">
        <v>6</v>
      </c>
      <c r="B36" s="3">
        <v>1</v>
      </c>
      <c r="C36" s="3">
        <v>3</v>
      </c>
      <c r="D36" s="3">
        <v>1</v>
      </c>
      <c r="E36" s="365"/>
      <c r="F36" s="366"/>
      <c r="G36" s="367"/>
      <c r="H36" s="3">
        <v>6</v>
      </c>
      <c r="I36" s="3">
        <v>4</v>
      </c>
      <c r="J36" s="3">
        <v>2</v>
      </c>
      <c r="K36" s="3">
        <v>3</v>
      </c>
    </row>
    <row r="37" spans="1:14" x14ac:dyDescent="0.25">
      <c r="A37" s="3">
        <v>7</v>
      </c>
      <c r="B37" s="3">
        <v>2</v>
      </c>
      <c r="C37" s="3">
        <v>3</v>
      </c>
      <c r="D37" s="3">
        <v>6</v>
      </c>
      <c r="E37" s="365"/>
      <c r="F37" s="366"/>
      <c r="G37" s="367"/>
      <c r="H37" s="3">
        <v>7</v>
      </c>
      <c r="I37" s="3">
        <v>4</v>
      </c>
      <c r="J37" s="3">
        <v>4</v>
      </c>
      <c r="K37" s="3">
        <v>6</v>
      </c>
      <c r="M37" s="1"/>
      <c r="N37" s="1"/>
    </row>
    <row r="38" spans="1:14" x14ac:dyDescent="0.25">
      <c r="A38" s="3">
        <v>8</v>
      </c>
      <c r="B38" s="3">
        <v>4</v>
      </c>
      <c r="C38" s="3">
        <v>3</v>
      </c>
      <c r="D38" s="3">
        <v>3</v>
      </c>
      <c r="E38" s="365"/>
      <c r="F38" s="366"/>
      <c r="G38" s="367"/>
      <c r="H38" s="3">
        <v>8</v>
      </c>
      <c r="I38" s="3">
        <v>2</v>
      </c>
      <c r="J38" s="3">
        <v>3</v>
      </c>
      <c r="K38" s="3">
        <v>4</v>
      </c>
      <c r="N38" s="1"/>
    </row>
    <row r="39" spans="1:14" x14ac:dyDescent="0.25">
      <c r="A39" s="3">
        <v>9</v>
      </c>
      <c r="B39" s="3">
        <v>5</v>
      </c>
      <c r="C39" s="3">
        <v>6</v>
      </c>
      <c r="D39" s="3">
        <v>5</v>
      </c>
      <c r="E39" s="365"/>
      <c r="F39" s="366"/>
      <c r="G39" s="367"/>
      <c r="H39" s="3">
        <v>9</v>
      </c>
      <c r="I39" s="3">
        <v>3</v>
      </c>
      <c r="J39" s="3">
        <v>7</v>
      </c>
      <c r="K39" s="3">
        <v>3</v>
      </c>
      <c r="N39" s="1"/>
    </row>
    <row r="40" spans="1:14" x14ac:dyDescent="0.25">
      <c r="A40" s="3">
        <v>10</v>
      </c>
      <c r="B40" s="3">
        <v>5</v>
      </c>
      <c r="C40" s="3">
        <v>4</v>
      </c>
      <c r="D40" s="3">
        <v>5</v>
      </c>
      <c r="E40" s="365"/>
      <c r="F40" s="366"/>
      <c r="G40" s="367"/>
      <c r="H40" s="3">
        <v>10</v>
      </c>
      <c r="I40" s="3">
        <v>6</v>
      </c>
      <c r="J40" s="3">
        <v>7</v>
      </c>
      <c r="K40" s="3">
        <v>7</v>
      </c>
    </row>
    <row r="41" spans="1:14" x14ac:dyDescent="0.25">
      <c r="A41" s="3">
        <v>11</v>
      </c>
      <c r="B41" s="3">
        <v>4</v>
      </c>
      <c r="C41" s="3">
        <v>3</v>
      </c>
      <c r="D41" s="3">
        <v>2</v>
      </c>
      <c r="E41" s="365"/>
      <c r="F41" s="366"/>
      <c r="G41" s="367"/>
      <c r="H41" s="3">
        <v>11</v>
      </c>
      <c r="I41" s="3">
        <v>3</v>
      </c>
      <c r="J41" s="3">
        <v>3</v>
      </c>
      <c r="K41" s="3">
        <v>4</v>
      </c>
      <c r="M41" s="1"/>
      <c r="N41" s="1"/>
    </row>
    <row r="42" spans="1:14" x14ac:dyDescent="0.25">
      <c r="A42" s="3">
        <v>12</v>
      </c>
      <c r="B42" s="3">
        <v>2</v>
      </c>
      <c r="C42" s="3">
        <v>1</v>
      </c>
      <c r="D42" s="3">
        <v>1</v>
      </c>
      <c r="E42" s="365"/>
      <c r="F42" s="366"/>
      <c r="G42" s="367"/>
      <c r="H42" s="3">
        <v>12</v>
      </c>
      <c r="I42" s="3">
        <v>4</v>
      </c>
      <c r="J42" s="3">
        <v>4</v>
      </c>
      <c r="K42" s="3">
        <v>3</v>
      </c>
      <c r="N42" s="1"/>
    </row>
    <row r="43" spans="1:14" x14ac:dyDescent="0.25">
      <c r="A43" s="3">
        <v>14</v>
      </c>
      <c r="B43" s="3">
        <v>1</v>
      </c>
      <c r="C43" s="3">
        <v>2</v>
      </c>
      <c r="D43" s="3">
        <v>3</v>
      </c>
      <c r="E43" s="365"/>
      <c r="F43" s="366"/>
      <c r="G43" s="367"/>
      <c r="H43" s="3">
        <v>13</v>
      </c>
      <c r="I43" s="3">
        <v>6</v>
      </c>
      <c r="J43" s="3">
        <v>4</v>
      </c>
      <c r="K43" s="3">
        <v>4</v>
      </c>
      <c r="N43" s="1"/>
    </row>
    <row r="44" spans="1:14" x14ac:dyDescent="0.25">
      <c r="A44" s="3">
        <v>15</v>
      </c>
      <c r="B44" s="3">
        <v>2</v>
      </c>
      <c r="C44" s="3">
        <v>5</v>
      </c>
      <c r="D44" s="3">
        <v>5</v>
      </c>
      <c r="E44" s="365"/>
      <c r="F44" s="366"/>
      <c r="G44" s="367"/>
      <c r="H44" s="3">
        <v>14</v>
      </c>
      <c r="I44" s="3"/>
      <c r="J44" s="3"/>
      <c r="K44" s="3">
        <v>4</v>
      </c>
    </row>
    <row r="45" spans="1:14" x14ac:dyDescent="0.25">
      <c r="A45" s="3">
        <v>16</v>
      </c>
      <c r="B45" s="3">
        <v>4</v>
      </c>
      <c r="C45" s="3">
        <v>4</v>
      </c>
      <c r="D45" s="3">
        <v>3</v>
      </c>
      <c r="E45" s="365"/>
      <c r="F45" s="366"/>
      <c r="G45" s="367"/>
      <c r="H45" s="122" t="s">
        <v>11</v>
      </c>
      <c r="I45" s="122">
        <v>6</v>
      </c>
      <c r="J45" s="3">
        <v>7</v>
      </c>
      <c r="K45" s="3">
        <v>8</v>
      </c>
    </row>
    <row r="46" spans="1:14" x14ac:dyDescent="0.25">
      <c r="A46" s="3">
        <v>17</v>
      </c>
      <c r="B46" s="3">
        <v>3</v>
      </c>
      <c r="C46" s="3">
        <v>3</v>
      </c>
      <c r="D46" s="3">
        <v>3</v>
      </c>
      <c r="E46" s="365"/>
      <c r="F46" s="366"/>
      <c r="G46" s="367"/>
      <c r="H46" s="122"/>
      <c r="I46" s="122"/>
      <c r="J46" s="122"/>
      <c r="K46" s="122"/>
    </row>
    <row r="47" spans="1:14" x14ac:dyDescent="0.25">
      <c r="A47" s="3">
        <v>18</v>
      </c>
      <c r="B47" s="3">
        <v>2</v>
      </c>
      <c r="C47" s="3">
        <v>2</v>
      </c>
      <c r="D47" s="3">
        <v>2</v>
      </c>
      <c r="E47" s="365"/>
      <c r="F47" s="366"/>
      <c r="G47" s="367"/>
      <c r="H47" s="122"/>
      <c r="I47" s="122"/>
      <c r="J47" s="122"/>
      <c r="K47" s="122"/>
    </row>
    <row r="48" spans="1:14" x14ac:dyDescent="0.25">
      <c r="A48" s="3">
        <v>19</v>
      </c>
      <c r="B48" s="3">
        <v>1</v>
      </c>
      <c r="C48" s="3">
        <v>2</v>
      </c>
      <c r="D48" s="3">
        <v>3</v>
      </c>
      <c r="E48" s="365"/>
      <c r="F48" s="366"/>
      <c r="G48" s="367"/>
      <c r="H48" s="122"/>
      <c r="I48" s="122"/>
      <c r="J48" s="122"/>
      <c r="K48" s="122"/>
    </row>
    <row r="49" spans="1:14" x14ac:dyDescent="0.25">
      <c r="A49" s="3">
        <v>20</v>
      </c>
      <c r="B49" s="3">
        <v>1</v>
      </c>
      <c r="C49" s="3">
        <v>2</v>
      </c>
      <c r="D49" s="3">
        <v>2</v>
      </c>
      <c r="E49" s="365"/>
      <c r="F49" s="366"/>
      <c r="G49" s="367"/>
      <c r="H49" s="122"/>
      <c r="I49" s="122"/>
      <c r="J49" s="122"/>
      <c r="K49" s="122"/>
    </row>
    <row r="50" spans="1:14" x14ac:dyDescent="0.25">
      <c r="A50" s="3">
        <v>21</v>
      </c>
      <c r="B50" s="3">
        <v>0</v>
      </c>
      <c r="C50" s="3">
        <v>0</v>
      </c>
      <c r="D50" s="3">
        <v>2</v>
      </c>
      <c r="E50" s="365"/>
      <c r="F50" s="366"/>
      <c r="G50" s="367"/>
      <c r="H50" s="122"/>
      <c r="I50" s="122"/>
      <c r="J50" s="122"/>
      <c r="K50" s="122"/>
    </row>
    <row r="51" spans="1:14" x14ac:dyDescent="0.25">
      <c r="A51" s="122" t="s">
        <v>11</v>
      </c>
      <c r="B51" s="3">
        <v>8</v>
      </c>
      <c r="C51" s="3">
        <v>9</v>
      </c>
      <c r="D51" s="3">
        <v>10</v>
      </c>
      <c r="E51" s="368"/>
      <c r="F51" s="369"/>
      <c r="G51" s="370"/>
      <c r="H51" s="122"/>
      <c r="I51" s="122"/>
      <c r="J51" s="122"/>
      <c r="K51" s="122"/>
    </row>
    <row r="52" spans="1:14" x14ac:dyDescent="0.25">
      <c r="B52" s="2">
        <f>SUM(B31:B50)</f>
        <v>50</v>
      </c>
      <c r="C52" s="2">
        <f t="shared" ref="C52:D52" si="2">SUM(C31:C50)</f>
        <v>50</v>
      </c>
      <c r="D52" s="2">
        <f t="shared" si="2"/>
        <v>50</v>
      </c>
      <c r="I52" s="2">
        <f>SUM(I31:I44)</f>
        <v>50</v>
      </c>
      <c r="J52" s="2">
        <f>SUM(J31:J44)</f>
        <v>50</v>
      </c>
      <c r="K52" s="2">
        <f>SUM(K31:K44)</f>
        <v>50</v>
      </c>
    </row>
    <row r="54" spans="1:14" x14ac:dyDescent="0.25">
      <c r="A54" s="329" t="s">
        <v>116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</row>
    <row r="55" spans="1:14" x14ac:dyDescent="0.25">
      <c r="A55" s="120"/>
      <c r="B55" s="329" t="s">
        <v>167</v>
      </c>
      <c r="C55" s="329"/>
      <c r="D55" s="329"/>
      <c r="E55" s="331"/>
      <c r="F55" s="371"/>
      <c r="G55" s="332"/>
      <c r="H55" s="120"/>
      <c r="I55" s="329" t="s">
        <v>168</v>
      </c>
      <c r="J55" s="329"/>
      <c r="K55" s="329"/>
    </row>
    <row r="56" spans="1:14" x14ac:dyDescent="0.25">
      <c r="A56" s="8" t="s">
        <v>0</v>
      </c>
      <c r="B56" s="8" t="s">
        <v>110</v>
      </c>
      <c r="C56" s="8" t="s">
        <v>75</v>
      </c>
      <c r="D56" s="8" t="s">
        <v>76</v>
      </c>
      <c r="E56" s="333"/>
      <c r="F56" s="372"/>
      <c r="G56" s="334"/>
      <c r="H56" s="8" t="s">
        <v>0</v>
      </c>
      <c r="I56" s="8" t="s">
        <v>110</v>
      </c>
      <c r="J56" s="8" t="s">
        <v>75</v>
      </c>
      <c r="K56" s="8" t="s">
        <v>76</v>
      </c>
    </row>
    <row r="57" spans="1:14" x14ac:dyDescent="0.25">
      <c r="A57" s="8">
        <v>0</v>
      </c>
      <c r="B57" s="8">
        <v>0</v>
      </c>
      <c r="C57" s="8">
        <v>0</v>
      </c>
      <c r="D57" s="8">
        <v>0</v>
      </c>
      <c r="E57" s="333"/>
      <c r="F57" s="372"/>
      <c r="G57" s="334"/>
      <c r="H57" s="8">
        <v>0</v>
      </c>
      <c r="I57" s="8">
        <v>0</v>
      </c>
      <c r="J57" s="8">
        <v>0</v>
      </c>
      <c r="K57" s="8">
        <v>0</v>
      </c>
    </row>
    <row r="58" spans="1:14" x14ac:dyDescent="0.25">
      <c r="A58" s="8">
        <v>2</v>
      </c>
      <c r="B58" s="38">
        <v>0</v>
      </c>
      <c r="C58" s="38">
        <v>0</v>
      </c>
      <c r="D58" s="38">
        <v>0</v>
      </c>
      <c r="E58" s="333"/>
      <c r="F58" s="372"/>
      <c r="G58" s="334"/>
      <c r="H58" s="38">
        <v>2</v>
      </c>
      <c r="I58" s="38">
        <v>0</v>
      </c>
      <c r="J58" s="38">
        <v>0</v>
      </c>
      <c r="K58" s="38">
        <v>0</v>
      </c>
    </row>
    <row r="59" spans="1:14" x14ac:dyDescent="0.25">
      <c r="A59" s="8">
        <v>3</v>
      </c>
      <c r="B59" s="38">
        <v>4</v>
      </c>
      <c r="C59" s="38">
        <v>2</v>
      </c>
      <c r="D59" s="38">
        <v>1</v>
      </c>
      <c r="E59" s="333"/>
      <c r="F59" s="372"/>
      <c r="G59" s="334"/>
      <c r="H59" s="38">
        <v>3</v>
      </c>
      <c r="I59" s="38">
        <v>8</v>
      </c>
      <c r="J59" s="38">
        <v>3</v>
      </c>
      <c r="K59" s="38">
        <v>2</v>
      </c>
    </row>
    <row r="60" spans="1:14" x14ac:dyDescent="0.25">
      <c r="A60" s="8">
        <v>4</v>
      </c>
      <c r="B60" s="38">
        <v>4</v>
      </c>
      <c r="C60" s="38">
        <v>2</v>
      </c>
      <c r="D60" s="38">
        <v>0</v>
      </c>
      <c r="E60" s="333"/>
      <c r="F60" s="372"/>
      <c r="G60" s="334"/>
      <c r="H60" s="38">
        <v>4</v>
      </c>
      <c r="I60" s="38">
        <v>4</v>
      </c>
      <c r="J60" s="38">
        <v>6</v>
      </c>
      <c r="K60" s="38">
        <v>4</v>
      </c>
      <c r="M60" s="1"/>
      <c r="N60" s="1"/>
    </row>
    <row r="61" spans="1:14" x14ac:dyDescent="0.25">
      <c r="A61" s="8">
        <v>5</v>
      </c>
      <c r="B61" s="38">
        <v>4</v>
      </c>
      <c r="C61" s="38">
        <v>2</v>
      </c>
      <c r="D61" s="38">
        <v>2</v>
      </c>
      <c r="E61" s="333"/>
      <c r="F61" s="372"/>
      <c r="G61" s="334"/>
      <c r="H61" s="38">
        <v>5</v>
      </c>
      <c r="I61" s="38">
        <v>6</v>
      </c>
      <c r="J61" s="38">
        <v>5</v>
      </c>
      <c r="K61" s="38">
        <v>6</v>
      </c>
      <c r="N61" s="1"/>
    </row>
    <row r="62" spans="1:14" x14ac:dyDescent="0.25">
      <c r="A62" s="8">
        <v>6</v>
      </c>
      <c r="B62" s="38">
        <v>2</v>
      </c>
      <c r="C62" s="38">
        <v>2</v>
      </c>
      <c r="D62" s="38">
        <v>2</v>
      </c>
      <c r="E62" s="333"/>
      <c r="F62" s="372"/>
      <c r="G62" s="334"/>
      <c r="H62" s="38">
        <v>6</v>
      </c>
      <c r="I62" s="38">
        <v>4</v>
      </c>
      <c r="J62" s="38">
        <v>3</v>
      </c>
      <c r="K62" s="38">
        <v>3</v>
      </c>
      <c r="N62" s="1"/>
    </row>
    <row r="63" spans="1:14" x14ac:dyDescent="0.25">
      <c r="A63" s="8">
        <v>7</v>
      </c>
      <c r="B63" s="38">
        <v>2</v>
      </c>
      <c r="C63" s="38">
        <v>4</v>
      </c>
      <c r="D63" s="38">
        <v>5</v>
      </c>
      <c r="E63" s="333"/>
      <c r="F63" s="372"/>
      <c r="G63" s="334"/>
      <c r="H63" s="38">
        <v>7</v>
      </c>
      <c r="I63" s="38">
        <v>6</v>
      </c>
      <c r="J63" s="38">
        <v>9</v>
      </c>
      <c r="K63" s="38">
        <v>4</v>
      </c>
    </row>
    <row r="64" spans="1:14" x14ac:dyDescent="0.25">
      <c r="A64" s="8">
        <v>8</v>
      </c>
      <c r="B64" s="38">
        <v>7</v>
      </c>
      <c r="C64" s="38">
        <v>6</v>
      </c>
      <c r="D64" s="38">
        <v>4</v>
      </c>
      <c r="E64" s="333"/>
      <c r="F64" s="372"/>
      <c r="G64" s="334"/>
      <c r="H64" s="38">
        <v>8</v>
      </c>
      <c r="I64" s="38">
        <v>4</v>
      </c>
      <c r="J64" s="38">
        <v>3</v>
      </c>
      <c r="K64" s="38">
        <v>3</v>
      </c>
      <c r="M64" s="1"/>
      <c r="N64" s="1"/>
    </row>
    <row r="65" spans="1:14" x14ac:dyDescent="0.25">
      <c r="A65" s="8">
        <v>9</v>
      </c>
      <c r="B65" s="38">
        <v>5</v>
      </c>
      <c r="C65" s="38">
        <v>5</v>
      </c>
      <c r="D65" s="38">
        <v>8</v>
      </c>
      <c r="E65" s="333"/>
      <c r="F65" s="372"/>
      <c r="G65" s="334"/>
      <c r="H65" s="38">
        <v>9</v>
      </c>
      <c r="I65" s="38">
        <v>4</v>
      </c>
      <c r="J65" s="38">
        <v>3</v>
      </c>
      <c r="K65" s="38">
        <v>5</v>
      </c>
      <c r="N65" s="1"/>
    </row>
    <row r="66" spans="1:14" x14ac:dyDescent="0.25">
      <c r="A66" s="8">
        <v>10</v>
      </c>
      <c r="B66" s="38">
        <v>3</v>
      </c>
      <c r="C66" s="38">
        <v>3</v>
      </c>
      <c r="D66" s="38">
        <v>2</v>
      </c>
      <c r="E66" s="333"/>
      <c r="F66" s="372"/>
      <c r="G66" s="334"/>
      <c r="H66" s="38">
        <v>10</v>
      </c>
      <c r="I66" s="38">
        <v>4</v>
      </c>
      <c r="J66" s="38">
        <v>3</v>
      </c>
      <c r="K66" s="38">
        <v>6</v>
      </c>
      <c r="N66" s="1"/>
    </row>
    <row r="67" spans="1:14" x14ac:dyDescent="0.25">
      <c r="A67" s="8">
        <v>11</v>
      </c>
      <c r="B67" s="38">
        <v>3</v>
      </c>
      <c r="C67" s="38">
        <v>5</v>
      </c>
      <c r="D67" s="38">
        <v>5</v>
      </c>
      <c r="E67" s="333"/>
      <c r="F67" s="372"/>
      <c r="G67" s="334"/>
      <c r="H67" s="38">
        <v>11</v>
      </c>
      <c r="I67" s="38">
        <v>5</v>
      </c>
      <c r="J67" s="38">
        <v>7</v>
      </c>
      <c r="K67" s="38">
        <v>2</v>
      </c>
    </row>
    <row r="68" spans="1:14" x14ac:dyDescent="0.25">
      <c r="A68" s="8">
        <v>12</v>
      </c>
      <c r="B68" s="38">
        <v>1</v>
      </c>
      <c r="C68" s="38">
        <v>2</v>
      </c>
      <c r="D68" s="38">
        <v>1</v>
      </c>
      <c r="E68" s="333"/>
      <c r="F68" s="372"/>
      <c r="G68" s="334"/>
      <c r="H68" s="38">
        <v>12</v>
      </c>
      <c r="I68" s="38">
        <v>3</v>
      </c>
      <c r="J68" s="38">
        <v>4</v>
      </c>
      <c r="K68" s="38">
        <v>5</v>
      </c>
    </row>
    <row r="69" spans="1:14" x14ac:dyDescent="0.25">
      <c r="A69" s="8">
        <v>14</v>
      </c>
      <c r="B69" s="38">
        <v>1</v>
      </c>
      <c r="C69" s="38">
        <v>3</v>
      </c>
      <c r="D69" s="38">
        <v>3</v>
      </c>
      <c r="E69" s="333"/>
      <c r="F69" s="372"/>
      <c r="G69" s="334"/>
      <c r="H69" s="38">
        <v>13</v>
      </c>
      <c r="I69" s="38">
        <v>2</v>
      </c>
      <c r="J69" s="38">
        <v>4</v>
      </c>
      <c r="K69" s="38">
        <v>6</v>
      </c>
    </row>
    <row r="70" spans="1:14" x14ac:dyDescent="0.25">
      <c r="A70" s="8">
        <v>15</v>
      </c>
      <c r="B70" s="38">
        <v>4</v>
      </c>
      <c r="C70" s="38">
        <v>3</v>
      </c>
      <c r="D70" s="38">
        <v>2</v>
      </c>
      <c r="E70" s="333"/>
      <c r="F70" s="372"/>
      <c r="G70" s="334"/>
      <c r="H70" s="38">
        <v>14</v>
      </c>
      <c r="I70" s="38"/>
      <c r="J70" s="38"/>
      <c r="K70" s="38">
        <v>4</v>
      </c>
    </row>
    <row r="71" spans="1:14" x14ac:dyDescent="0.25">
      <c r="A71" s="8">
        <v>16</v>
      </c>
      <c r="B71" s="38">
        <v>2</v>
      </c>
      <c r="C71" s="38">
        <v>2</v>
      </c>
      <c r="D71" s="38">
        <v>1</v>
      </c>
      <c r="E71" s="333"/>
      <c r="F71" s="372"/>
      <c r="G71" s="334"/>
      <c r="H71" s="120"/>
      <c r="I71" s="120"/>
      <c r="J71" s="38"/>
      <c r="K71" s="38">
        <v>0</v>
      </c>
    </row>
    <row r="72" spans="1:14" x14ac:dyDescent="0.25">
      <c r="A72" s="8">
        <v>17</v>
      </c>
      <c r="B72" s="38">
        <v>4</v>
      </c>
      <c r="C72" s="38">
        <v>1</v>
      </c>
      <c r="D72" s="38">
        <v>2</v>
      </c>
      <c r="E72" s="333"/>
      <c r="F72" s="372"/>
      <c r="G72" s="334"/>
      <c r="H72" s="120" t="s">
        <v>11</v>
      </c>
      <c r="I72" s="120">
        <v>6</v>
      </c>
      <c r="J72" s="120">
        <v>6</v>
      </c>
      <c r="K72" s="120">
        <v>8</v>
      </c>
    </row>
    <row r="73" spans="1:14" x14ac:dyDescent="0.25">
      <c r="A73" s="8">
        <v>18</v>
      </c>
      <c r="B73" s="38">
        <v>2</v>
      </c>
      <c r="C73" s="38">
        <v>2</v>
      </c>
      <c r="D73" s="38">
        <v>2</v>
      </c>
      <c r="E73" s="333"/>
      <c r="F73" s="372"/>
      <c r="G73" s="334"/>
      <c r="H73" s="120"/>
      <c r="I73" s="120"/>
      <c r="J73" s="120"/>
      <c r="K73" s="120"/>
    </row>
    <row r="74" spans="1:14" x14ac:dyDescent="0.25">
      <c r="A74" s="8">
        <v>19</v>
      </c>
      <c r="B74" s="38">
        <v>1</v>
      </c>
      <c r="C74" s="38">
        <v>5</v>
      </c>
      <c r="D74" s="38">
        <v>3</v>
      </c>
      <c r="E74" s="333"/>
      <c r="F74" s="372"/>
      <c r="G74" s="334"/>
      <c r="H74" s="120"/>
      <c r="I74" s="120"/>
      <c r="J74" s="120"/>
      <c r="K74" s="120"/>
    </row>
    <row r="75" spans="1:14" x14ac:dyDescent="0.25">
      <c r="A75" s="8">
        <v>20</v>
      </c>
      <c r="B75" s="38">
        <v>1</v>
      </c>
      <c r="C75" s="38">
        <v>1</v>
      </c>
      <c r="D75" s="38">
        <v>2</v>
      </c>
      <c r="E75" s="333"/>
      <c r="F75" s="372"/>
      <c r="G75" s="334"/>
      <c r="H75" s="120"/>
      <c r="I75" s="120"/>
      <c r="J75" s="120"/>
      <c r="K75" s="120"/>
    </row>
    <row r="76" spans="1:14" x14ac:dyDescent="0.25">
      <c r="A76" s="8">
        <v>21</v>
      </c>
      <c r="B76" s="38">
        <v>0</v>
      </c>
      <c r="C76" s="38">
        <v>0</v>
      </c>
      <c r="D76" s="38">
        <v>4</v>
      </c>
      <c r="E76" s="333"/>
      <c r="F76" s="372"/>
      <c r="G76" s="334"/>
      <c r="H76" s="120"/>
      <c r="I76" s="120"/>
      <c r="J76" s="120"/>
      <c r="K76" s="120"/>
    </row>
    <row r="77" spans="1:14" x14ac:dyDescent="0.25">
      <c r="A77" s="8"/>
      <c r="B77" s="38">
        <v>0</v>
      </c>
      <c r="C77" s="38">
        <v>0</v>
      </c>
      <c r="D77" s="38">
        <v>1</v>
      </c>
      <c r="E77" s="333"/>
      <c r="F77" s="372"/>
      <c r="G77" s="334"/>
      <c r="H77" s="120"/>
      <c r="I77" s="120"/>
      <c r="J77" s="120"/>
      <c r="K77" s="120"/>
    </row>
    <row r="78" spans="1:14" x14ac:dyDescent="0.25">
      <c r="A78" s="120" t="s">
        <v>11</v>
      </c>
      <c r="B78" s="120">
        <v>8</v>
      </c>
      <c r="C78" s="120">
        <v>9</v>
      </c>
      <c r="D78" s="120">
        <v>10</v>
      </c>
      <c r="E78" s="335"/>
      <c r="F78" s="373"/>
      <c r="G78" s="336"/>
      <c r="H78" s="120"/>
      <c r="I78" s="120"/>
      <c r="J78" s="120"/>
      <c r="K78" s="120"/>
    </row>
    <row r="79" spans="1:14" x14ac:dyDescent="0.25">
      <c r="B79" s="2">
        <f>SUM(B57:B77)</f>
        <v>50</v>
      </c>
      <c r="C79" s="2">
        <f t="shared" ref="C79:D79" si="3">SUM(C57:C77)</f>
        <v>50</v>
      </c>
      <c r="D79" s="2">
        <f t="shared" si="3"/>
        <v>50</v>
      </c>
      <c r="I79" s="2">
        <f>SUM(I57:I71)</f>
        <v>50</v>
      </c>
      <c r="J79" s="2">
        <f>SUM(J57:J71)</f>
        <v>50</v>
      </c>
      <c r="K79" s="2">
        <f>SUM(K57:K71)</f>
        <v>50</v>
      </c>
    </row>
    <row r="81" spans="1:14" x14ac:dyDescent="0.25">
      <c r="A81" s="352" t="s">
        <v>117</v>
      </c>
      <c r="B81" s="352"/>
      <c r="C81" s="352"/>
      <c r="D81" s="352"/>
      <c r="E81" s="352"/>
      <c r="F81" s="352"/>
      <c r="G81" s="352"/>
      <c r="H81" s="352"/>
      <c r="I81" s="352"/>
      <c r="J81" s="352"/>
      <c r="K81" s="352"/>
    </row>
    <row r="82" spans="1:14" x14ac:dyDescent="0.25">
      <c r="A82" s="123"/>
      <c r="B82" s="352" t="s">
        <v>167</v>
      </c>
      <c r="C82" s="352"/>
      <c r="D82" s="352"/>
      <c r="E82" s="353"/>
      <c r="F82" s="354"/>
      <c r="G82" s="355"/>
      <c r="H82" s="123"/>
      <c r="I82" s="352" t="s">
        <v>168</v>
      </c>
      <c r="J82" s="352"/>
      <c r="K82" s="352"/>
    </row>
    <row r="83" spans="1:14" x14ac:dyDescent="0.25">
      <c r="A83" s="102" t="s">
        <v>0</v>
      </c>
      <c r="B83" s="102" t="s">
        <v>110</v>
      </c>
      <c r="C83" s="102" t="s">
        <v>75</v>
      </c>
      <c r="D83" s="102" t="s">
        <v>76</v>
      </c>
      <c r="E83" s="356"/>
      <c r="F83" s="357"/>
      <c r="G83" s="358"/>
      <c r="H83" s="102" t="s">
        <v>0</v>
      </c>
      <c r="I83" s="102" t="s">
        <v>110</v>
      </c>
      <c r="J83" s="102" t="s">
        <v>75</v>
      </c>
      <c r="K83" s="102" t="s">
        <v>76</v>
      </c>
    </row>
    <row r="84" spans="1:14" x14ac:dyDescent="0.25">
      <c r="A84" s="102">
        <v>0</v>
      </c>
      <c r="B84" s="103">
        <v>0</v>
      </c>
      <c r="C84" s="103">
        <v>0</v>
      </c>
      <c r="D84" s="103">
        <v>0</v>
      </c>
      <c r="E84" s="356"/>
      <c r="F84" s="357"/>
      <c r="G84" s="358"/>
      <c r="H84" s="103">
        <v>0</v>
      </c>
      <c r="I84" s="103">
        <v>0</v>
      </c>
      <c r="J84" s="103">
        <v>0</v>
      </c>
      <c r="K84" s="103">
        <v>0</v>
      </c>
    </row>
    <row r="85" spans="1:14" x14ac:dyDescent="0.25">
      <c r="A85" s="102">
        <v>2</v>
      </c>
      <c r="B85" s="103">
        <v>0</v>
      </c>
      <c r="C85" s="103">
        <v>1</v>
      </c>
      <c r="D85" s="103">
        <v>0</v>
      </c>
      <c r="E85" s="356"/>
      <c r="F85" s="357"/>
      <c r="G85" s="358"/>
      <c r="H85" s="103">
        <v>2</v>
      </c>
      <c r="I85" s="103">
        <v>0</v>
      </c>
      <c r="J85" s="103">
        <v>0</v>
      </c>
      <c r="K85" s="103">
        <v>1</v>
      </c>
    </row>
    <row r="86" spans="1:14" x14ac:dyDescent="0.25">
      <c r="A86" s="102">
        <v>3</v>
      </c>
      <c r="B86" s="103">
        <v>3</v>
      </c>
      <c r="C86" s="103">
        <v>1</v>
      </c>
      <c r="D86" s="103">
        <v>1</v>
      </c>
      <c r="E86" s="356"/>
      <c r="F86" s="357"/>
      <c r="G86" s="358"/>
      <c r="H86" s="103">
        <v>3</v>
      </c>
      <c r="I86" s="103">
        <v>5</v>
      </c>
      <c r="J86" s="103">
        <v>4</v>
      </c>
      <c r="K86" s="103">
        <v>1</v>
      </c>
    </row>
    <row r="87" spans="1:14" x14ac:dyDescent="0.25">
      <c r="A87" s="102">
        <v>4</v>
      </c>
      <c r="B87" s="103">
        <v>3</v>
      </c>
      <c r="C87" s="103">
        <v>2</v>
      </c>
      <c r="D87" s="103">
        <v>1</v>
      </c>
      <c r="E87" s="356"/>
      <c r="F87" s="357"/>
      <c r="G87" s="358"/>
      <c r="H87" s="103">
        <v>4</v>
      </c>
      <c r="I87" s="103">
        <v>8</v>
      </c>
      <c r="J87" s="103">
        <v>6</v>
      </c>
      <c r="K87" s="103">
        <v>4</v>
      </c>
      <c r="M87" s="1"/>
      <c r="N87" s="1"/>
    </row>
    <row r="88" spans="1:14" x14ac:dyDescent="0.25">
      <c r="A88" s="102">
        <v>5</v>
      </c>
      <c r="B88" s="103">
        <v>5</v>
      </c>
      <c r="C88" s="103">
        <v>3</v>
      </c>
      <c r="D88" s="103">
        <v>4</v>
      </c>
      <c r="E88" s="356"/>
      <c r="F88" s="357"/>
      <c r="G88" s="358"/>
      <c r="H88" s="103">
        <v>5</v>
      </c>
      <c r="I88" s="103">
        <v>9</v>
      </c>
      <c r="J88" s="103">
        <v>7</v>
      </c>
      <c r="K88" s="103">
        <v>8</v>
      </c>
      <c r="N88" s="1"/>
    </row>
    <row r="89" spans="1:14" x14ac:dyDescent="0.25">
      <c r="A89" s="102">
        <v>6</v>
      </c>
      <c r="B89" s="103">
        <v>3</v>
      </c>
      <c r="C89" s="103">
        <v>2</v>
      </c>
      <c r="D89" s="103">
        <v>5</v>
      </c>
      <c r="E89" s="356"/>
      <c r="F89" s="357"/>
      <c r="G89" s="358"/>
      <c r="H89" s="103">
        <v>6</v>
      </c>
      <c r="I89" s="103">
        <v>6</v>
      </c>
      <c r="J89" s="103">
        <v>5</v>
      </c>
      <c r="K89" s="103">
        <v>5</v>
      </c>
      <c r="N89" s="1"/>
    </row>
    <row r="90" spans="1:14" x14ac:dyDescent="0.25">
      <c r="A90" s="102">
        <v>7</v>
      </c>
      <c r="B90" s="103">
        <v>3</v>
      </c>
      <c r="C90" s="103">
        <v>3</v>
      </c>
      <c r="D90" s="103">
        <v>5</v>
      </c>
      <c r="E90" s="356"/>
      <c r="F90" s="357"/>
      <c r="G90" s="358"/>
      <c r="H90" s="103">
        <v>7</v>
      </c>
      <c r="I90" s="103">
        <v>2</v>
      </c>
      <c r="J90" s="103">
        <v>4</v>
      </c>
      <c r="K90" s="103">
        <v>3</v>
      </c>
    </row>
    <row r="91" spans="1:14" x14ac:dyDescent="0.25">
      <c r="A91" s="102">
        <v>8</v>
      </c>
      <c r="B91" s="103">
        <v>5</v>
      </c>
      <c r="C91" s="103">
        <v>5</v>
      </c>
      <c r="D91" s="103">
        <v>4</v>
      </c>
      <c r="E91" s="356"/>
      <c r="F91" s="357"/>
      <c r="G91" s="358"/>
      <c r="H91" s="103">
        <v>8</v>
      </c>
      <c r="I91" s="103">
        <v>3</v>
      </c>
      <c r="J91" s="103">
        <v>4</v>
      </c>
      <c r="K91" s="103">
        <v>5</v>
      </c>
      <c r="M91" s="1"/>
      <c r="N91" s="1"/>
    </row>
    <row r="92" spans="1:14" x14ac:dyDescent="0.25">
      <c r="A92" s="102">
        <v>9</v>
      </c>
      <c r="B92" s="103">
        <v>4</v>
      </c>
      <c r="C92" s="103">
        <v>5</v>
      </c>
      <c r="D92" s="103">
        <v>2</v>
      </c>
      <c r="E92" s="356"/>
      <c r="F92" s="357"/>
      <c r="G92" s="358"/>
      <c r="H92" s="103">
        <v>9</v>
      </c>
      <c r="I92" s="103">
        <v>5</v>
      </c>
      <c r="J92" s="103">
        <v>5</v>
      </c>
      <c r="K92" s="103">
        <v>5</v>
      </c>
      <c r="N92" s="1"/>
    </row>
    <row r="93" spans="1:14" x14ac:dyDescent="0.25">
      <c r="A93" s="102">
        <v>10</v>
      </c>
      <c r="B93" s="103">
        <v>4</v>
      </c>
      <c r="C93" s="103">
        <v>3</v>
      </c>
      <c r="D93" s="103">
        <v>6</v>
      </c>
      <c r="E93" s="356"/>
      <c r="F93" s="357"/>
      <c r="G93" s="358"/>
      <c r="H93" s="103">
        <v>10</v>
      </c>
      <c r="I93" s="103">
        <v>3</v>
      </c>
      <c r="J93" s="103">
        <v>3</v>
      </c>
      <c r="K93" s="103">
        <v>4</v>
      </c>
      <c r="N93" s="1"/>
    </row>
    <row r="94" spans="1:14" x14ac:dyDescent="0.25">
      <c r="A94" s="102">
        <v>11</v>
      </c>
      <c r="B94" s="103">
        <v>4</v>
      </c>
      <c r="C94" s="103">
        <v>7</v>
      </c>
      <c r="D94" s="103">
        <v>2</v>
      </c>
      <c r="E94" s="356"/>
      <c r="F94" s="357"/>
      <c r="G94" s="358"/>
      <c r="H94" s="103">
        <v>11</v>
      </c>
      <c r="I94" s="103">
        <v>3</v>
      </c>
      <c r="J94" s="103">
        <v>2</v>
      </c>
      <c r="K94" s="103">
        <v>2</v>
      </c>
    </row>
    <row r="95" spans="1:14" x14ac:dyDescent="0.25">
      <c r="A95" s="102">
        <v>12</v>
      </c>
      <c r="B95" s="103">
        <v>2</v>
      </c>
      <c r="C95" s="103">
        <v>2</v>
      </c>
      <c r="D95" s="103">
        <v>3</v>
      </c>
      <c r="E95" s="356"/>
      <c r="F95" s="357"/>
      <c r="G95" s="358"/>
      <c r="H95" s="103">
        <v>12</v>
      </c>
      <c r="I95" s="103">
        <v>4</v>
      </c>
      <c r="J95" s="103">
        <v>6</v>
      </c>
      <c r="K95" s="103">
        <v>5</v>
      </c>
    </row>
    <row r="96" spans="1:14" x14ac:dyDescent="0.25">
      <c r="A96" s="102">
        <v>14</v>
      </c>
      <c r="B96" s="103">
        <v>3</v>
      </c>
      <c r="C96" s="103">
        <v>2</v>
      </c>
      <c r="D96" s="103">
        <v>3</v>
      </c>
      <c r="E96" s="356"/>
      <c r="F96" s="357"/>
      <c r="G96" s="358"/>
      <c r="H96" s="103">
        <v>13</v>
      </c>
      <c r="I96" s="103">
        <v>2</v>
      </c>
      <c r="J96" s="103">
        <v>4</v>
      </c>
      <c r="K96" s="103">
        <v>5</v>
      </c>
    </row>
    <row r="97" spans="1:11" x14ac:dyDescent="0.25">
      <c r="A97" s="102">
        <v>15</v>
      </c>
      <c r="B97" s="103">
        <v>3</v>
      </c>
      <c r="C97" s="103">
        <v>1</v>
      </c>
      <c r="D97" s="103">
        <v>2</v>
      </c>
      <c r="E97" s="356"/>
      <c r="F97" s="357"/>
      <c r="G97" s="358"/>
      <c r="H97" s="103">
        <v>14</v>
      </c>
      <c r="I97" s="103"/>
      <c r="J97" s="103"/>
      <c r="K97" s="103">
        <v>2</v>
      </c>
    </row>
    <row r="98" spans="1:11" x14ac:dyDescent="0.25">
      <c r="A98" s="102">
        <v>16</v>
      </c>
      <c r="B98" s="103">
        <v>2</v>
      </c>
      <c r="C98" s="103">
        <v>3</v>
      </c>
      <c r="D98" s="103">
        <v>3</v>
      </c>
      <c r="E98" s="356"/>
      <c r="F98" s="357"/>
      <c r="G98" s="358"/>
      <c r="H98" s="123" t="s">
        <v>11</v>
      </c>
      <c r="I98" s="123">
        <v>5</v>
      </c>
      <c r="J98" s="123">
        <v>6</v>
      </c>
      <c r="K98" s="123">
        <v>7</v>
      </c>
    </row>
    <row r="99" spans="1:11" x14ac:dyDescent="0.25">
      <c r="A99" s="102">
        <v>17</v>
      </c>
      <c r="B99" s="102">
        <v>3</v>
      </c>
      <c r="C99" s="102">
        <v>4</v>
      </c>
      <c r="D99" s="102">
        <v>3</v>
      </c>
      <c r="E99" s="356"/>
      <c r="F99" s="357"/>
      <c r="G99" s="358"/>
      <c r="H99" s="123"/>
      <c r="I99" s="123"/>
      <c r="J99" s="123"/>
      <c r="K99" s="123"/>
    </row>
    <row r="100" spans="1:11" x14ac:dyDescent="0.25">
      <c r="A100" s="102">
        <v>18</v>
      </c>
      <c r="B100" s="102">
        <v>2</v>
      </c>
      <c r="C100" s="102">
        <v>2</v>
      </c>
      <c r="D100" s="102">
        <v>3</v>
      </c>
      <c r="E100" s="356"/>
      <c r="F100" s="357"/>
      <c r="G100" s="358"/>
      <c r="H100" s="123"/>
      <c r="I100" s="123"/>
      <c r="J100" s="123"/>
      <c r="K100" s="123"/>
    </row>
    <row r="101" spans="1:11" x14ac:dyDescent="0.25">
      <c r="A101" s="102">
        <v>19</v>
      </c>
      <c r="B101" s="102">
        <v>1</v>
      </c>
      <c r="C101" s="102">
        <v>3</v>
      </c>
      <c r="D101" s="102">
        <v>2</v>
      </c>
      <c r="E101" s="356"/>
      <c r="F101" s="357"/>
      <c r="G101" s="358"/>
      <c r="H101" s="123"/>
      <c r="I101" s="123"/>
      <c r="J101" s="123"/>
      <c r="K101" s="123"/>
    </row>
    <row r="102" spans="1:11" x14ac:dyDescent="0.25">
      <c r="A102" s="102">
        <v>20</v>
      </c>
      <c r="B102" s="102">
        <v>0</v>
      </c>
      <c r="C102" s="102">
        <v>1</v>
      </c>
      <c r="D102" s="102">
        <v>1</v>
      </c>
      <c r="E102" s="356"/>
      <c r="F102" s="357"/>
      <c r="G102" s="358"/>
      <c r="H102" s="123"/>
      <c r="I102" s="123"/>
      <c r="J102" s="123"/>
      <c r="K102" s="123"/>
    </row>
    <row r="103" spans="1:11" x14ac:dyDescent="0.25">
      <c r="A103" s="102">
        <v>21</v>
      </c>
      <c r="B103" s="102"/>
      <c r="C103" s="102"/>
      <c r="D103" s="102"/>
      <c r="E103" s="356"/>
      <c r="F103" s="357"/>
      <c r="G103" s="358"/>
      <c r="H103" s="123"/>
      <c r="I103" s="123"/>
      <c r="J103" s="123"/>
      <c r="K103" s="123"/>
    </row>
    <row r="104" spans="1:11" x14ac:dyDescent="0.25">
      <c r="A104" s="123" t="s">
        <v>11</v>
      </c>
      <c r="B104" s="123">
        <v>8</v>
      </c>
      <c r="C104" s="123">
        <v>10</v>
      </c>
      <c r="D104" s="123">
        <v>9</v>
      </c>
      <c r="E104" s="359"/>
      <c r="F104" s="360"/>
      <c r="G104" s="361"/>
      <c r="H104" s="123"/>
      <c r="I104" s="123"/>
      <c r="J104" s="123"/>
      <c r="K104" s="123"/>
    </row>
    <row r="105" spans="1:11" x14ac:dyDescent="0.25">
      <c r="B105" s="2">
        <f>SUM(B84:B103)</f>
        <v>50</v>
      </c>
      <c r="C105" s="2">
        <f t="shared" ref="C105:D105" si="4">SUM(C84:C103)</f>
        <v>50</v>
      </c>
      <c r="D105" s="2">
        <f t="shared" si="4"/>
        <v>50</v>
      </c>
      <c r="I105" s="2">
        <f>SUM(I84:I97)</f>
        <v>50</v>
      </c>
      <c r="J105" s="2">
        <f t="shared" ref="J105:K105" si="5">SUM(J84:J97)</f>
        <v>50</v>
      </c>
      <c r="K105" s="2">
        <f t="shared" si="5"/>
        <v>50</v>
      </c>
    </row>
  </sheetData>
  <mergeCells count="16">
    <mergeCell ref="B82:D82"/>
    <mergeCell ref="I82:K82"/>
    <mergeCell ref="E82:G104"/>
    <mergeCell ref="A28:K28"/>
    <mergeCell ref="B29:D29"/>
    <mergeCell ref="I29:K29"/>
    <mergeCell ref="A54:K54"/>
    <mergeCell ref="B55:D55"/>
    <mergeCell ref="I55:K55"/>
    <mergeCell ref="E29:G51"/>
    <mergeCell ref="E55:G78"/>
    <mergeCell ref="A1:K1"/>
    <mergeCell ref="B2:D2"/>
    <mergeCell ref="I2:K2"/>
    <mergeCell ref="E2:G25"/>
    <mergeCell ref="A81:K8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Fig.1A, B</vt:lpstr>
      <vt:lpstr>Fig.1C, D</vt:lpstr>
      <vt:lpstr>Fig.2A</vt:lpstr>
      <vt:lpstr>Fig.2B</vt:lpstr>
      <vt:lpstr>Fig.2C</vt:lpstr>
      <vt:lpstr>Fig.3A</vt:lpstr>
      <vt:lpstr>Fig.3B</vt:lpstr>
      <vt:lpstr>Fig.4A, B</vt:lpstr>
      <vt:lpstr>Fig.4D, E</vt:lpstr>
      <vt:lpstr>Fig.4G, H</vt:lpstr>
      <vt:lpstr>Fig.5A</vt:lpstr>
      <vt:lpstr>Supplementary Fig.1</vt:lpstr>
      <vt:lpstr>Supplementary Fig.2A</vt:lpstr>
      <vt:lpstr>RT-qPCR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</dc:creator>
  <cp:lastModifiedBy>txchen</cp:lastModifiedBy>
  <cp:lastPrinted>2023-01-28T11:35:02Z</cp:lastPrinted>
  <dcterms:created xsi:type="dcterms:W3CDTF">2015-06-05T18:19:34Z</dcterms:created>
  <dcterms:modified xsi:type="dcterms:W3CDTF">2023-01-28T11:38:32Z</dcterms:modified>
</cp:coreProperties>
</file>