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15" yWindow="585" windowWidth="17955" windowHeight="6000"/>
  </bookViews>
  <sheets>
    <sheet name="post" sheetId="1" r:id="rId1"/>
    <sheet name="co-" sheetId="2" r:id="rId2"/>
    <sheet name="pre-" sheetId="3" r:id="rId3"/>
  </sheets>
  <calcPr calcId="114210"/>
</workbook>
</file>

<file path=xl/calcChain.xml><?xml version="1.0" encoding="utf-8"?>
<calcChain xmlns="http://schemas.openxmlformats.org/spreadsheetml/2006/main">
  <c r="R10" i="1"/>
  <c r="E147"/>
  <c r="G147"/>
  <c r="H147"/>
  <c r="J147"/>
  <c r="K147"/>
  <c r="L147"/>
  <c r="M147"/>
  <c r="O147"/>
  <c r="P147"/>
  <c r="Q147"/>
  <c r="R147"/>
  <c r="U147"/>
  <c r="V147"/>
  <c r="X147"/>
  <c r="Y147"/>
  <c r="AA147"/>
  <c r="AB147"/>
  <c r="AD147"/>
  <c r="AE147"/>
  <c r="D147"/>
  <c r="K58"/>
  <c r="AX9" i="3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X9"/>
  <c r="W9"/>
  <c r="V9"/>
  <c r="U9"/>
  <c r="T9"/>
  <c r="S9"/>
  <c r="R9"/>
  <c r="Q9"/>
  <c r="P9"/>
  <c r="O9"/>
  <c r="M9"/>
  <c r="L9"/>
  <c r="K9"/>
  <c r="J9"/>
  <c r="I9"/>
  <c r="H9"/>
  <c r="G9"/>
  <c r="F9"/>
  <c r="E9"/>
  <c r="D9"/>
  <c r="C9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X8"/>
  <c r="W8"/>
  <c r="V8"/>
  <c r="U8"/>
  <c r="T8"/>
  <c r="S8"/>
  <c r="R8"/>
  <c r="Q8"/>
  <c r="P8"/>
  <c r="O8"/>
  <c r="M8"/>
  <c r="L8"/>
  <c r="K8"/>
  <c r="J8"/>
  <c r="I8"/>
  <c r="H8"/>
  <c r="G8"/>
  <c r="F8"/>
  <c r="E8"/>
  <c r="D8"/>
  <c r="C8"/>
  <c r="AX9" i="2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X9"/>
  <c r="W9"/>
  <c r="V9"/>
  <c r="U9"/>
  <c r="T9"/>
  <c r="S9"/>
  <c r="R9"/>
  <c r="Q9"/>
  <c r="P9"/>
  <c r="O9"/>
  <c r="M9"/>
  <c r="L9"/>
  <c r="K9"/>
  <c r="J9"/>
  <c r="I9"/>
  <c r="H9"/>
  <c r="G9"/>
  <c r="F9"/>
  <c r="E9"/>
  <c r="D9"/>
  <c r="C9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X8"/>
  <c r="W8"/>
  <c r="V8"/>
  <c r="U8"/>
  <c r="T8"/>
  <c r="S8"/>
  <c r="R8"/>
  <c r="Q8"/>
  <c r="P8"/>
  <c r="O8"/>
  <c r="M8"/>
  <c r="L8"/>
  <c r="K8"/>
  <c r="J8"/>
  <c r="I8"/>
  <c r="H8"/>
  <c r="G8"/>
  <c r="F8"/>
  <c r="E8"/>
  <c r="D8"/>
  <c r="C8"/>
  <c r="AF145" i="1"/>
  <c r="AF144"/>
  <c r="AK56"/>
  <c r="AJ56"/>
  <c r="AI56"/>
  <c r="AH56"/>
  <c r="AF56"/>
  <c r="AE56"/>
  <c r="AD56"/>
  <c r="AC56"/>
  <c r="AA56"/>
  <c r="Y56"/>
  <c r="X56"/>
  <c r="V56"/>
  <c r="T56"/>
  <c r="R56"/>
  <c r="Q56"/>
  <c r="P56"/>
  <c r="M56"/>
  <c r="L56"/>
  <c r="K56"/>
  <c r="J56"/>
  <c r="H56"/>
  <c r="G56"/>
  <c r="E56"/>
  <c r="D56"/>
  <c r="AK55"/>
  <c r="AJ55"/>
  <c r="AI55"/>
  <c r="AH55"/>
  <c r="AF55"/>
  <c r="AE55"/>
  <c r="AD55"/>
  <c r="AC55"/>
  <c r="AA55"/>
  <c r="Y55"/>
  <c r="X55"/>
  <c r="V55"/>
  <c r="T55"/>
  <c r="R55"/>
  <c r="Q55"/>
  <c r="P55"/>
  <c r="M55"/>
  <c r="L55"/>
  <c r="K55"/>
  <c r="J55"/>
  <c r="H55"/>
  <c r="G55"/>
  <c r="E55"/>
  <c r="D55"/>
  <c r="AK38"/>
  <c r="AJ38"/>
  <c r="AI38"/>
  <c r="AH38"/>
  <c r="AF38"/>
  <c r="AE38"/>
  <c r="AD38"/>
  <c r="AC38"/>
  <c r="AA38"/>
  <c r="Y38"/>
  <c r="X38"/>
  <c r="V38"/>
  <c r="T38"/>
  <c r="R38"/>
  <c r="Q38"/>
  <c r="P38"/>
  <c r="M38"/>
  <c r="L38"/>
  <c r="K38"/>
  <c r="J38"/>
  <c r="H38"/>
  <c r="G38"/>
  <c r="E38"/>
  <c r="D38"/>
  <c r="AK37"/>
  <c r="AJ37"/>
  <c r="AI37"/>
  <c r="AH37"/>
  <c r="AF37"/>
  <c r="AE37"/>
  <c r="AD37"/>
  <c r="AC37"/>
  <c r="AA37"/>
  <c r="Y37"/>
  <c r="X37"/>
  <c r="V37"/>
  <c r="T37"/>
  <c r="R37"/>
  <c r="Q37"/>
  <c r="P37"/>
  <c r="M37"/>
  <c r="L37"/>
  <c r="K37"/>
  <c r="J37"/>
  <c r="H37"/>
  <c r="G37"/>
  <c r="E37"/>
  <c r="D37"/>
  <c r="AK11"/>
  <c r="AJ11"/>
  <c r="AI11"/>
  <c r="AH11"/>
  <c r="AF11"/>
  <c r="AE11"/>
  <c r="AD11"/>
  <c r="AC11"/>
  <c r="AA11"/>
  <c r="Y11"/>
  <c r="X11"/>
  <c r="V11"/>
  <c r="T11"/>
  <c r="R11"/>
  <c r="Q11"/>
  <c r="P11"/>
  <c r="M11"/>
  <c r="L11"/>
  <c r="K11"/>
  <c r="J11"/>
  <c r="H11"/>
  <c r="G11"/>
  <c r="E11"/>
  <c r="D11"/>
  <c r="AK10"/>
  <c r="AJ10"/>
  <c r="AI10"/>
  <c r="AH10"/>
  <c r="AF10"/>
  <c r="AE10"/>
  <c r="AD10"/>
  <c r="AC10"/>
  <c r="AA10"/>
  <c r="Y10"/>
  <c r="X10"/>
  <c r="V10"/>
  <c r="T10"/>
  <c r="Q10"/>
  <c r="P10"/>
  <c r="M10"/>
  <c r="L10"/>
  <c r="K10"/>
  <c r="J10"/>
  <c r="H10"/>
  <c r="G10"/>
  <c r="E10"/>
  <c r="D10"/>
  <c r="X58"/>
  <c r="AI58"/>
  <c r="P58"/>
  <c r="AC58"/>
  <c r="Q58"/>
  <c r="AD58"/>
  <c r="G58"/>
  <c r="R58"/>
  <c r="AE58"/>
  <c r="T58"/>
  <c r="AF58"/>
  <c r="J58"/>
  <c r="V58"/>
  <c r="AH58"/>
  <c r="L58"/>
  <c r="Y58"/>
  <c r="AJ58"/>
  <c r="M58"/>
  <c r="AA58"/>
  <c r="AK58"/>
  <c r="H58"/>
  <c r="D58"/>
  <c r="E58"/>
</calcChain>
</file>

<file path=xl/sharedStrings.xml><?xml version="1.0" encoding="utf-8"?>
<sst xmlns="http://schemas.openxmlformats.org/spreadsheetml/2006/main" count="399" uniqueCount="77">
  <si>
    <t>♀</t>
  </si>
  <si>
    <t>♂</t>
  </si>
  <si>
    <t>组别</t>
  </si>
  <si>
    <t>Control diet♀1左2021.7.18</t>
  </si>
  <si>
    <t>Control diet♀1右2021.7.18</t>
  </si>
  <si>
    <t>Meal feeding♀1右2021.7.18</t>
  </si>
  <si>
    <t>CR♀1左2021.7.18</t>
  </si>
  <si>
    <t>CR♀1右2021.7.18</t>
  </si>
  <si>
    <t>CR♀2左2021.7.18</t>
  </si>
  <si>
    <t>CR♀2右2021.7.18</t>
  </si>
  <si>
    <t>Control diet♂1左2021.7.18</t>
  </si>
  <si>
    <t>Control diet♂1右2021.7.18</t>
  </si>
  <si>
    <t>Control diet♂2左2021.7.18</t>
  </si>
  <si>
    <t>Control diet♂2右2021.7.18</t>
  </si>
  <si>
    <t>Meal feeding♂1左2021.7.18</t>
  </si>
  <si>
    <t>Meal feeding♂1右2021.7.18</t>
  </si>
  <si>
    <t>Meal feeding♂2左2021.7.18</t>
  </si>
  <si>
    <t>Meal feeding♂2右2021.7.18</t>
  </si>
  <si>
    <t>Fasting♂1左2021.7.18</t>
  </si>
  <si>
    <t>Fasting♂1右2021.7.18</t>
  </si>
  <si>
    <t>Fasting♂2左2021.7.18</t>
  </si>
  <si>
    <t>Fasting♂2右2021.7.21</t>
  </si>
  <si>
    <t>CR♂1左2021.7.18</t>
  </si>
  <si>
    <t>CR♂1右2021.7.18</t>
  </si>
  <si>
    <t>CR♂2左2021.7.18</t>
  </si>
  <si>
    <t>CR♂2右2021.7.18</t>
  </si>
  <si>
    <t>Genotoxicity Score</t>
  </si>
  <si>
    <t>BN#</t>
  </si>
  <si>
    <t>PCEs#</t>
  </si>
  <si>
    <t>没数</t>
  </si>
  <si>
    <t>1MN</t>
  </si>
  <si>
    <t>2MN</t>
  </si>
  <si>
    <t>3MN</t>
  </si>
  <si>
    <t>4MN</t>
  </si>
  <si>
    <t>&gt;3MN</t>
  </si>
  <si>
    <t>#MNed BM cells/1000BN cells</t>
  </si>
  <si>
    <t>#MNi/1000BN cells</t>
  </si>
  <si>
    <t>计数人</t>
  </si>
  <si>
    <t>余希希</t>
  </si>
  <si>
    <t>苏福平</t>
  </si>
  <si>
    <t>郜玥</t>
  </si>
  <si>
    <t>唐礼艳</t>
  </si>
  <si>
    <t>周应水</t>
  </si>
  <si>
    <t>Cisp</t>
  </si>
  <si>
    <t>Control diet cisp♀2左2021.7.18</t>
  </si>
  <si>
    <t>Control diet cisp♀2右2021.7.18</t>
  </si>
  <si>
    <t>Meal feeding cisp♀2左2021.7.18</t>
  </si>
  <si>
    <t>Meal feeding cisp♀2右2021.7.18</t>
  </si>
  <si>
    <t>Fasting cisp♀2左2021.7.21</t>
  </si>
  <si>
    <t>Fasting cisp♀2右2021.7.18</t>
  </si>
  <si>
    <t>Fasting cisp♀3左2021.7.18</t>
  </si>
  <si>
    <t>Fasting cisp♀3右2021.7.18</t>
  </si>
  <si>
    <t>CR cisp♀3左2021.7.18</t>
  </si>
  <si>
    <t>CR cisp♀3右2021.7.18</t>
  </si>
  <si>
    <t>CR cisp♀4左2021.7.18</t>
  </si>
  <si>
    <t>CR cisp♀4右2021.7.18</t>
  </si>
  <si>
    <t>Control diet Cisp♂3左2021.7.18</t>
  </si>
  <si>
    <t>Control diet Cisp♂3右2021.7.18</t>
  </si>
  <si>
    <t>Meal feeding Cisp♂3右2021.7.18</t>
  </si>
  <si>
    <t>Fasting Cisp♂3左2021.7.18</t>
  </si>
  <si>
    <t>Fasting Cisp♂3右2021.7.21</t>
  </si>
  <si>
    <t>CR cisp♂3左2021.7.21</t>
  </si>
  <si>
    <t>CR cisp♂3右2021.7.18</t>
  </si>
  <si>
    <t>资江丽</t>
  </si>
  <si>
    <t>Hcy 100mg/ky</t>
  </si>
  <si>
    <t>Hcy 250mg/ky</t>
  </si>
  <si>
    <t>Cisp 4mg/kg</t>
  </si>
  <si>
    <t>cisp+hcy100</t>
  </si>
  <si>
    <t>visp+hcy250</t>
  </si>
  <si>
    <t>#DIV/0!</t>
  </si>
  <si>
    <r>
      <rPr>
        <sz val="12"/>
        <rFont val="宋体"/>
        <charset val="134"/>
      </rPr>
      <t>资江丽</t>
    </r>
  </si>
  <si>
    <t>Meal feeding Cisp♂3左2021.7.18</t>
    <phoneticPr fontId="14" type="noConversion"/>
  </si>
  <si>
    <t>平均值</t>
    <phoneticPr fontId="14" type="noConversion"/>
  </si>
  <si>
    <t>平均值</t>
    <phoneticPr fontId="14" type="noConversion"/>
  </si>
  <si>
    <r>
      <t>Meal feeding</t>
    </r>
    <r>
      <rPr>
        <sz val="11"/>
        <color indexed="8"/>
        <rFont val="宋体"/>
        <charset val="134"/>
      </rPr>
      <t>♀</t>
    </r>
    <r>
      <rPr>
        <sz val="11"/>
        <color indexed="8"/>
        <rFont val="Calibri"/>
        <family val="2"/>
      </rPr>
      <t>1</t>
    </r>
    <r>
      <rPr>
        <sz val="11"/>
        <color indexed="8"/>
        <rFont val="宋体"/>
        <charset val="134"/>
      </rPr>
      <t>左</t>
    </r>
    <r>
      <rPr>
        <sz val="11"/>
        <color indexed="8"/>
        <rFont val="Calibri"/>
        <family val="2"/>
      </rPr>
      <t>2021.7.18</t>
    </r>
    <phoneticPr fontId="14" type="noConversion"/>
  </si>
  <si>
    <t>褪色没数</t>
    <phoneticPr fontId="14" type="noConversion"/>
  </si>
  <si>
    <t>Saline</t>
    <phoneticPr fontId="14" type="noConversion"/>
  </si>
</sst>
</file>

<file path=xl/styles.xml><?xml version="1.0" encoding="utf-8"?>
<styleSheet xmlns="http://schemas.openxmlformats.org/spreadsheetml/2006/main">
  <numFmts count="1">
    <numFmt numFmtId="176" formatCode="0.0000"/>
  </numFmts>
  <fonts count="20">
    <font>
      <sz val="11"/>
      <name val="Calibri"/>
      <family val="2"/>
    </font>
    <font>
      <b/>
      <sz val="18"/>
      <name val="宋体"/>
      <charset val="134"/>
    </font>
    <font>
      <sz val="12"/>
      <name val="宋体"/>
      <charset val="134"/>
    </font>
    <font>
      <sz val="11"/>
      <color indexed="8"/>
      <name val="Calibri"/>
      <family val="2"/>
    </font>
    <font>
      <sz val="12"/>
      <name val="Times New Roman"/>
      <family val="1"/>
    </font>
    <font>
      <sz val="12"/>
      <color indexed="8"/>
      <name val="SimSun"/>
      <charset val="134"/>
    </font>
    <font>
      <sz val="12"/>
      <color indexed="12"/>
      <name val="宋体"/>
      <charset val="134"/>
    </font>
    <font>
      <sz val="12"/>
      <color indexed="12"/>
      <name val="SimSun"/>
      <charset val="134"/>
    </font>
    <font>
      <sz val="8"/>
      <name val="Times New Roman"/>
      <family val="1"/>
    </font>
    <font>
      <sz val="12"/>
      <color indexed="10"/>
      <name val="宋体"/>
      <charset val="134"/>
    </font>
    <font>
      <sz val="8"/>
      <name val="宋体"/>
      <charset val="134"/>
    </font>
    <font>
      <sz val="12"/>
      <color indexed="10"/>
      <name val="SimSun"/>
      <charset val="134"/>
    </font>
    <font>
      <sz val="10"/>
      <name val="微软雅黑"/>
      <family val="2"/>
      <charset val="134"/>
    </font>
    <font>
      <sz val="10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11"/>
      <color indexed="8"/>
      <name val="Calibri"/>
      <family val="2"/>
    </font>
    <font>
      <sz val="16"/>
      <color indexed="8"/>
      <name val="Calibri"/>
      <family val="2"/>
    </font>
    <font>
      <sz val="18"/>
      <color indexed="8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43"/>
      </patternFill>
    </fill>
    <fill>
      <patternFill patternType="solid">
        <fgColor indexed="13"/>
      </patternFill>
    </fill>
    <fill>
      <patternFill patternType="solid">
        <fgColor indexed="40"/>
      </patternFill>
    </fill>
    <fill>
      <patternFill patternType="solid">
        <fgColor indexed="3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</fills>
  <borders count="1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3"/>
      </left>
      <right style="thin">
        <color indexed="43"/>
      </right>
      <top style="thin">
        <color indexed="43"/>
      </top>
      <bottom style="thin">
        <color indexed="43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51"/>
      </left>
      <right style="thin">
        <color indexed="51"/>
      </right>
      <top style="thin">
        <color indexed="51"/>
      </top>
      <bottom style="thin">
        <color indexed="51"/>
      </bottom>
      <diagonal/>
    </border>
  </borders>
  <cellStyleXfs count="1">
    <xf numFmtId="0" fontId="0" fillId="0" borderId="0">
      <alignment vertical="center"/>
    </xf>
  </cellStyleXfs>
  <cellXfs count="88">
    <xf numFmtId="0" fontId="0" fillId="0" borderId="0" xfId="0">
      <alignment vertical="center"/>
    </xf>
    <xf numFmtId="0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3" fillId="0" borderId="0" xfId="0" applyNumberFormat="1" applyFont="1" applyAlignment="1"/>
    <xf numFmtId="0" fontId="2" fillId="8" borderId="2" xfId="0" applyNumberFormat="1" applyFont="1" applyFill="1" applyBorder="1" applyAlignment="1">
      <alignment horizontal="center"/>
    </xf>
    <xf numFmtId="0" fontId="4" fillId="8" borderId="2" xfId="0" applyNumberFormat="1" applyFont="1" applyFill="1" applyBorder="1" applyAlignment="1">
      <alignment horizontal="center"/>
    </xf>
    <xf numFmtId="0" fontId="3" fillId="7" borderId="3" xfId="0" applyNumberFormat="1" applyFont="1" applyFill="1" applyBorder="1" applyAlignment="1">
      <alignment horizontal="center"/>
    </xf>
    <xf numFmtId="0" fontId="2" fillId="7" borderId="3" xfId="0" applyNumberFormat="1" applyFont="1" applyFill="1" applyBorder="1" applyAlignment="1">
      <alignment horizontal="center"/>
    </xf>
    <xf numFmtId="0" fontId="2" fillId="6" borderId="4" xfId="0" applyNumberFormat="1" applyFont="1" applyFill="1" applyBorder="1" applyAlignment="1">
      <alignment horizontal="center"/>
    </xf>
    <xf numFmtId="0" fontId="5" fillId="6" borderId="4" xfId="0" applyNumberFormat="1" applyFont="1" applyFill="1" applyBorder="1" applyAlignment="1">
      <alignment horizontal="center"/>
    </xf>
    <xf numFmtId="0" fontId="4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/>
    </xf>
    <xf numFmtId="0" fontId="8" fillId="5" borderId="5" xfId="0" applyNumberFormat="1" applyFont="1" applyFill="1" applyBorder="1" applyAlignment="1">
      <alignment horizontal="center"/>
    </xf>
    <xf numFmtId="0" fontId="9" fillId="5" borderId="5" xfId="0" applyNumberFormat="1" applyFont="1" applyFill="1" applyBorder="1" applyAlignment="1">
      <alignment horizontal="center"/>
    </xf>
    <xf numFmtId="0" fontId="9" fillId="0" borderId="0" xfId="0" applyNumberFormat="1" applyFont="1" applyAlignment="1">
      <alignment horizontal="center"/>
    </xf>
    <xf numFmtId="0" fontId="10" fillId="5" borderId="5" xfId="0" applyNumberFormat="1" applyFont="1" applyFill="1" applyBorder="1" applyAlignment="1">
      <alignment horizontal="center"/>
    </xf>
    <xf numFmtId="0" fontId="3" fillId="9" borderId="6" xfId="0" applyNumberFormat="1" applyFont="1" applyFill="1" applyBorder="1" applyAlignment="1">
      <alignment horizontal="center"/>
    </xf>
    <xf numFmtId="0" fontId="4" fillId="9" borderId="6" xfId="0" applyNumberFormat="1" applyFont="1" applyFill="1" applyBorder="1" applyAlignment="1">
      <alignment horizontal="center"/>
    </xf>
    <xf numFmtId="0" fontId="6" fillId="0" borderId="0" xfId="0" applyNumberFormat="1" applyFont="1" applyAlignment="1"/>
    <xf numFmtId="0" fontId="2" fillId="5" borderId="5" xfId="0" applyNumberFormat="1" applyFont="1" applyFill="1" applyBorder="1" applyAlignment="1">
      <alignment horizontal="center"/>
    </xf>
    <xf numFmtId="0" fontId="9" fillId="4" borderId="1" xfId="0" applyNumberFormat="1" applyFont="1" applyFill="1" applyBorder="1" applyAlignment="1">
      <alignment horizontal="center"/>
    </xf>
    <xf numFmtId="0" fontId="2" fillId="9" borderId="6" xfId="0" applyNumberFormat="1" applyFont="1" applyFill="1" applyBorder="1" applyAlignment="1">
      <alignment horizontal="center"/>
    </xf>
    <xf numFmtId="0" fontId="11" fillId="4" borderId="1" xfId="0" applyNumberFormat="1" applyFont="1" applyFill="1" applyBorder="1" applyAlignment="1">
      <alignment horizontal="center"/>
    </xf>
    <xf numFmtId="0" fontId="12" fillId="0" borderId="0" xfId="0" applyNumberFormat="1" applyFont="1">
      <alignment vertical="center"/>
    </xf>
    <xf numFmtId="0" fontId="3" fillId="0" borderId="0" xfId="0" applyNumberFormat="1" applyFont="1">
      <alignment vertical="center"/>
    </xf>
    <xf numFmtId="0" fontId="5" fillId="7" borderId="3" xfId="0" applyNumberFormat="1" applyFont="1" applyFill="1" applyBorder="1" applyAlignment="1">
      <alignment horizontal="center"/>
    </xf>
    <xf numFmtId="0" fontId="3" fillId="6" borderId="4" xfId="0" applyNumberFormat="1" applyFont="1" applyFill="1" applyBorder="1" applyAlignment="1">
      <alignment horizontal="center"/>
    </xf>
    <xf numFmtId="0" fontId="9" fillId="4" borderId="0" xfId="0" applyNumberFormat="1" applyFont="1" applyFill="1" applyAlignment="1">
      <alignment horizontal="center"/>
    </xf>
    <xf numFmtId="0" fontId="5" fillId="9" borderId="6" xfId="0" applyNumberFormat="1" applyFont="1" applyFill="1" applyBorder="1" applyAlignment="1">
      <alignment horizontal="center"/>
    </xf>
    <xf numFmtId="0" fontId="13" fillId="0" borderId="0" xfId="0" applyNumberFormat="1" applyFont="1">
      <alignment vertical="center"/>
    </xf>
    <xf numFmtId="0" fontId="2" fillId="2" borderId="7" xfId="0" applyNumberFormat="1" applyFont="1" applyFill="1" applyBorder="1" applyAlignment="1">
      <alignment horizontal="center"/>
    </xf>
    <xf numFmtId="0" fontId="2" fillId="10" borderId="8" xfId="0" applyNumberFormat="1" applyFont="1" applyFill="1" applyBorder="1" applyAlignment="1">
      <alignment horizontal="center"/>
    </xf>
    <xf numFmtId="0" fontId="2" fillId="3" borderId="9" xfId="0" applyNumberFormat="1" applyFont="1" applyFill="1" applyBorder="1" applyAlignment="1">
      <alignment horizontal="center"/>
    </xf>
    <xf numFmtId="11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1" fontId="2" fillId="4" borderId="1" xfId="0" applyNumberFormat="1" applyFont="1" applyFill="1" applyBorder="1" applyAlignment="1">
      <alignment horizontal="center"/>
    </xf>
    <xf numFmtId="0" fontId="8" fillId="4" borderId="1" xfId="0" applyNumberFormat="1" applyFont="1" applyFill="1" applyBorder="1" applyAlignment="1">
      <alignment horizontal="center"/>
    </xf>
    <xf numFmtId="0" fontId="10" fillId="4" borderId="1" xfId="0" applyNumberFormat="1" applyFont="1" applyFill="1" applyBorder="1" applyAlignment="1">
      <alignment horizontal="center"/>
    </xf>
    <xf numFmtId="0" fontId="8" fillId="0" borderId="0" xfId="0" applyNumberFormat="1" applyFont="1" applyAlignment="1">
      <alignment horizontal="center"/>
    </xf>
    <xf numFmtId="176" fontId="4" fillId="0" borderId="0" xfId="0" applyNumberFormat="1" applyFont="1" applyAlignment="1">
      <alignment horizontal="center"/>
    </xf>
    <xf numFmtId="176" fontId="2" fillId="0" borderId="0" xfId="0" applyNumberFormat="1" applyFont="1" applyAlignment="1">
      <alignment horizontal="center"/>
    </xf>
    <xf numFmtId="0" fontId="15" fillId="6" borderId="4" xfId="0" applyNumberFormat="1" applyFont="1" applyFill="1" applyBorder="1" applyAlignment="1">
      <alignment horizontal="center"/>
    </xf>
    <xf numFmtId="0" fontId="16" fillId="11" borderId="0" xfId="0" applyNumberFormat="1" applyFont="1" applyFill="1" applyAlignment="1"/>
    <xf numFmtId="0" fontId="3" fillId="11" borderId="0" xfId="0" applyNumberFormat="1" applyFont="1" applyFill="1" applyAlignment="1"/>
    <xf numFmtId="0" fontId="2" fillId="11" borderId="0" xfId="0" applyNumberFormat="1" applyFont="1" applyFill="1" applyAlignment="1">
      <alignment horizontal="center"/>
    </xf>
    <xf numFmtId="0" fontId="2" fillId="11" borderId="0" xfId="0" applyNumberFormat="1" applyFont="1" applyFill="1" applyBorder="1" applyAlignment="1">
      <alignment horizontal="center"/>
    </xf>
    <xf numFmtId="0" fontId="17" fillId="0" borderId="0" xfId="0" applyNumberFormat="1" applyFont="1" applyAlignment="1"/>
    <xf numFmtId="0" fontId="3" fillId="0" borderId="0" xfId="0" applyNumberFormat="1" applyFont="1" applyAlignment="1">
      <alignment horizontal="left"/>
    </xf>
    <xf numFmtId="0" fontId="0" fillId="0" borderId="0" xfId="0" applyAlignment="1">
      <alignment horizontal="left" vertical="center"/>
    </xf>
    <xf numFmtId="0" fontId="17" fillId="0" borderId="0" xfId="0" applyNumberFormat="1" applyFont="1" applyAlignment="1">
      <alignment horizontal="left"/>
    </xf>
    <xf numFmtId="0" fontId="18" fillId="11" borderId="0" xfId="0" applyNumberFormat="1" applyFont="1" applyFill="1" applyAlignment="1">
      <alignment horizontal="center"/>
    </xf>
    <xf numFmtId="0" fontId="19" fillId="11" borderId="0" xfId="0" applyNumberFormat="1" applyFont="1" applyFill="1" applyAlignment="1">
      <alignment horizontal="center"/>
    </xf>
    <xf numFmtId="0" fontId="3" fillId="11" borderId="0" xfId="0" applyNumberFormat="1" applyFont="1" applyFill="1" applyAlignment="1">
      <alignment horizontal="center"/>
    </xf>
    <xf numFmtId="0" fontId="17" fillId="7" borderId="3" xfId="0" applyNumberFormat="1" applyFont="1" applyFill="1" applyBorder="1" applyAlignment="1">
      <alignment horizontal="center"/>
    </xf>
    <xf numFmtId="0" fontId="16" fillId="0" borderId="0" xfId="0" applyNumberFormat="1" applyFont="1" applyAlignment="1"/>
    <xf numFmtId="0" fontId="1" fillId="9" borderId="0" xfId="0" applyNumberFormat="1" applyFont="1" applyFill="1" applyBorder="1" applyAlignment="1">
      <alignment horizontal="center"/>
    </xf>
    <xf numFmtId="0" fontId="2" fillId="6" borderId="0" xfId="0" applyNumberFormat="1" applyFont="1" applyFill="1" applyBorder="1" applyAlignment="1">
      <alignment horizontal="center"/>
    </xf>
    <xf numFmtId="0" fontId="2" fillId="5" borderId="0" xfId="0" applyNumberFormat="1" applyFont="1" applyFill="1" applyBorder="1" applyAlignment="1">
      <alignment horizontal="center"/>
    </xf>
    <xf numFmtId="0" fontId="9" fillId="12" borderId="1" xfId="0" applyNumberFormat="1" applyFont="1" applyFill="1" applyBorder="1" applyAlignment="1">
      <alignment horizontal="center"/>
    </xf>
    <xf numFmtId="0" fontId="2" fillId="12" borderId="3" xfId="0" applyNumberFormat="1" applyFont="1" applyFill="1" applyBorder="1" applyAlignment="1">
      <alignment horizontal="center"/>
    </xf>
    <xf numFmtId="0" fontId="9" fillId="12" borderId="5" xfId="0" applyNumberFormat="1" applyFont="1" applyFill="1" applyBorder="1" applyAlignment="1">
      <alignment horizontal="center"/>
    </xf>
    <xf numFmtId="0" fontId="3" fillId="12" borderId="0" xfId="0" applyNumberFormat="1" applyFont="1" applyFill="1" applyAlignment="1"/>
    <xf numFmtId="0" fontId="2" fillId="12" borderId="5" xfId="0" applyNumberFormat="1" applyFont="1" applyFill="1" applyBorder="1" applyAlignment="1">
      <alignment horizontal="center"/>
    </xf>
    <xf numFmtId="0" fontId="2" fillId="13" borderId="5" xfId="0" applyNumberFormat="1" applyFont="1" applyFill="1" applyBorder="1" applyAlignment="1">
      <alignment horizontal="center"/>
    </xf>
    <xf numFmtId="0" fontId="3" fillId="13" borderId="0" xfId="0" applyNumberFormat="1" applyFont="1" applyFill="1" applyAlignment="1"/>
    <xf numFmtId="0" fontId="2" fillId="13" borderId="0" xfId="0" applyNumberFormat="1" applyFont="1" applyFill="1" applyAlignment="1">
      <alignment horizontal="center"/>
    </xf>
    <xf numFmtId="0" fontId="0" fillId="13" borderId="0" xfId="0" applyFill="1">
      <alignment vertical="center"/>
    </xf>
    <xf numFmtId="0" fontId="2" fillId="0" borderId="0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/>
    <xf numFmtId="0" fontId="6" fillId="0" borderId="0" xfId="0" applyNumberFormat="1" applyFont="1" applyBorder="1" applyAlignment="1"/>
    <xf numFmtId="0" fontId="3" fillId="13" borderId="0" xfId="0" applyNumberFormat="1" applyFont="1" applyFill="1" applyBorder="1" applyAlignment="1"/>
    <xf numFmtId="0" fontId="12" fillId="0" borderId="0" xfId="0" applyNumberFormat="1" applyFont="1" applyBorder="1">
      <alignment vertical="center"/>
    </xf>
    <xf numFmtId="0" fontId="3" fillId="11" borderId="0" xfId="0" applyNumberFormat="1" applyFont="1" applyFill="1" applyBorder="1" applyAlignment="1"/>
    <xf numFmtId="0" fontId="13" fillId="0" borderId="0" xfId="0" applyNumberFormat="1" applyFont="1" applyBorder="1">
      <alignment vertical="center"/>
    </xf>
    <xf numFmtId="0" fontId="3" fillId="0" borderId="0" xfId="0" applyNumberFormat="1" applyFont="1" applyBorder="1" applyAlignment="1">
      <alignment horizontal="left"/>
    </xf>
    <xf numFmtId="0" fontId="0" fillId="0" borderId="0" xfId="0" applyBorder="1">
      <alignment vertical="center"/>
    </xf>
    <xf numFmtId="0" fontId="5" fillId="7" borderId="0" xfId="0" applyNumberFormat="1" applyFont="1" applyFill="1" applyBorder="1" applyAlignment="1">
      <alignment horizontal="center"/>
    </xf>
    <xf numFmtId="0" fontId="9" fillId="4" borderId="0" xfId="0" applyNumberFormat="1" applyFont="1" applyFill="1" applyBorder="1" applyAlignment="1">
      <alignment horizontal="center"/>
    </xf>
    <xf numFmtId="0" fontId="0" fillId="14" borderId="0" xfId="0" applyFill="1">
      <alignment vertical="center"/>
    </xf>
    <xf numFmtId="0" fontId="2" fillId="13" borderId="0" xfId="0" applyNumberFormat="1" applyFont="1" applyFill="1" applyBorder="1" applyAlignment="1">
      <alignment horizontal="center"/>
    </xf>
    <xf numFmtId="0" fontId="0" fillId="0" borderId="0" xfId="0" applyFill="1">
      <alignment vertical="center"/>
    </xf>
    <xf numFmtId="0" fontId="1" fillId="0" borderId="0" xfId="0" applyNumberFormat="1" applyFont="1" applyAlignment="1">
      <alignment horizontal="center"/>
    </xf>
    <xf numFmtId="0" fontId="1" fillId="9" borderId="6" xfId="0" applyNumberFormat="1" applyFont="1" applyFill="1" applyBorder="1" applyAlignment="1">
      <alignment horizontal="center"/>
    </xf>
    <xf numFmtId="0" fontId="18" fillId="11" borderId="0" xfId="0" applyNumberFormat="1" applyFont="1" applyFill="1" applyAlignment="1">
      <alignment horizontal="center"/>
    </xf>
    <xf numFmtId="0" fontId="19" fillId="11" borderId="0" xfId="0" applyNumberFormat="1" applyFont="1" applyFill="1" applyAlignment="1">
      <alignment horizontal="center"/>
    </xf>
    <xf numFmtId="0" fontId="3" fillId="11" borderId="0" xfId="0" applyNumberFormat="1" applyFont="1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240"/>
  <sheetViews>
    <sheetView tabSelected="1" zoomScale="85" zoomScaleNormal="85" workbookViewId="0">
      <selection activeCell="R9" sqref="R9"/>
    </sheetView>
  </sheetViews>
  <sheetFormatPr defaultColWidth="10" defaultRowHeight="15"/>
  <cols>
    <col min="1" max="13" width="10.5703125" customWidth="1"/>
    <col min="14" max="14" width="10.5703125" style="77" customWidth="1"/>
    <col min="15" max="39" width="10.5703125" customWidth="1"/>
  </cols>
  <sheetData>
    <row r="1" spans="1:39" ht="22.5">
      <c r="A1" s="1"/>
      <c r="B1" s="2"/>
      <c r="C1" s="2"/>
      <c r="D1" s="84" t="s">
        <v>76</v>
      </c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L1" s="3"/>
      <c r="AM1" s="3"/>
    </row>
    <row r="2" spans="1:39" ht="22.5">
      <c r="A2" s="3"/>
      <c r="B2" s="3"/>
      <c r="C2" s="3"/>
      <c r="D2" s="83" t="s">
        <v>0</v>
      </c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 t="s">
        <v>1</v>
      </c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3"/>
      <c r="AK2" s="83"/>
      <c r="AL2" s="3"/>
      <c r="AM2" s="3"/>
    </row>
    <row r="3" spans="1:39" ht="15.75">
      <c r="A3" s="4" t="s">
        <v>2</v>
      </c>
      <c r="B3" s="5"/>
      <c r="C3" s="5"/>
      <c r="D3" s="6" t="s">
        <v>3</v>
      </c>
      <c r="E3" s="6" t="s">
        <v>4</v>
      </c>
      <c r="F3" s="6"/>
      <c r="G3" s="54" t="s">
        <v>74</v>
      </c>
      <c r="H3" s="7" t="s">
        <v>5</v>
      </c>
      <c r="I3" s="7"/>
      <c r="J3" s="6" t="s">
        <v>6</v>
      </c>
      <c r="K3" s="7" t="s">
        <v>7</v>
      </c>
      <c r="L3" s="7" t="s">
        <v>8</v>
      </c>
      <c r="M3" s="7" t="s">
        <v>9</v>
      </c>
      <c r="N3" s="7"/>
      <c r="O3" s="60"/>
      <c r="P3" s="8" t="s">
        <v>10</v>
      </c>
      <c r="Q3" s="8" t="s">
        <v>11</v>
      </c>
      <c r="R3" s="8" t="s">
        <v>12</v>
      </c>
      <c r="S3" s="8"/>
      <c r="T3" s="8" t="s">
        <v>13</v>
      </c>
      <c r="U3" s="8"/>
      <c r="V3" s="8" t="s">
        <v>14</v>
      </c>
      <c r="W3" s="8"/>
      <c r="X3" s="8" t="s">
        <v>15</v>
      </c>
      <c r="Y3" s="8" t="s">
        <v>16</v>
      </c>
      <c r="Z3" s="8"/>
      <c r="AA3" s="8" t="s">
        <v>17</v>
      </c>
      <c r="AB3" s="8"/>
      <c r="AC3" s="8" t="s">
        <v>18</v>
      </c>
      <c r="AD3" s="8" t="s">
        <v>19</v>
      </c>
      <c r="AE3" s="8" t="s">
        <v>20</v>
      </c>
      <c r="AF3" s="8" t="s">
        <v>21</v>
      </c>
      <c r="AG3" s="8"/>
      <c r="AH3" s="8" t="s">
        <v>22</v>
      </c>
      <c r="AI3" s="8" t="s">
        <v>23</v>
      </c>
      <c r="AJ3" s="8" t="s">
        <v>24</v>
      </c>
      <c r="AK3" s="9" t="s">
        <v>25</v>
      </c>
      <c r="AL3" s="2"/>
      <c r="AM3" s="2"/>
    </row>
    <row r="4" spans="1:39" ht="15.75">
      <c r="A4" s="10" t="s">
        <v>26</v>
      </c>
      <c r="B4" s="10" t="s">
        <v>26</v>
      </c>
      <c r="C4" s="10"/>
      <c r="D4" s="2"/>
      <c r="E4" s="2"/>
      <c r="F4" s="2"/>
      <c r="G4" s="2"/>
      <c r="H4" s="2"/>
      <c r="I4" s="2"/>
      <c r="J4" s="2"/>
      <c r="K4" s="2"/>
      <c r="L4" s="2"/>
      <c r="M4" s="2"/>
      <c r="N4" s="68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</row>
    <row r="5" spans="1:39" ht="15.75">
      <c r="A5" s="10" t="s">
        <v>27</v>
      </c>
      <c r="B5" s="10" t="s">
        <v>28</v>
      </c>
      <c r="C5" s="10"/>
      <c r="D5" s="11">
        <v>4000</v>
      </c>
      <c r="E5" s="11">
        <v>4000</v>
      </c>
      <c r="F5" s="11"/>
      <c r="G5" s="11">
        <v>4000</v>
      </c>
      <c r="H5" s="11">
        <v>4000</v>
      </c>
      <c r="I5" s="11"/>
      <c r="J5" s="11">
        <v>4023</v>
      </c>
      <c r="K5" s="12" t="s">
        <v>29</v>
      </c>
      <c r="L5" s="11">
        <v>4000</v>
      </c>
      <c r="M5" s="11">
        <v>4000</v>
      </c>
      <c r="N5" s="69"/>
      <c r="O5" s="11"/>
      <c r="P5" s="11">
        <v>4000</v>
      </c>
      <c r="Q5" s="11">
        <v>4000</v>
      </c>
      <c r="R5" s="11">
        <v>4000</v>
      </c>
      <c r="S5" s="11"/>
      <c r="T5" s="11">
        <v>4000</v>
      </c>
      <c r="U5" s="11"/>
      <c r="V5" s="11">
        <v>4000</v>
      </c>
      <c r="W5" s="11"/>
      <c r="X5" s="11">
        <v>4000</v>
      </c>
      <c r="Y5" s="11">
        <v>4000</v>
      </c>
      <c r="Z5" s="11"/>
      <c r="AA5" s="11">
        <v>4000</v>
      </c>
      <c r="AB5" s="11"/>
      <c r="AC5" s="11">
        <v>1131</v>
      </c>
      <c r="AD5" s="11">
        <v>1030</v>
      </c>
      <c r="AE5" s="11">
        <v>4000</v>
      </c>
      <c r="AF5" s="11">
        <v>4000</v>
      </c>
      <c r="AG5" s="11"/>
      <c r="AH5" s="11">
        <v>3746</v>
      </c>
      <c r="AI5" s="11">
        <v>4000</v>
      </c>
      <c r="AJ5" s="11">
        <v>2221</v>
      </c>
      <c r="AK5" s="11">
        <v>4000</v>
      </c>
      <c r="AL5" s="11"/>
      <c r="AM5" s="11"/>
    </row>
    <row r="6" spans="1:39" ht="15.75">
      <c r="A6" s="10" t="s">
        <v>30</v>
      </c>
      <c r="B6" s="10" t="s">
        <v>30</v>
      </c>
      <c r="C6" s="10"/>
      <c r="D6" s="11">
        <v>12</v>
      </c>
      <c r="E6" s="11">
        <v>8</v>
      </c>
      <c r="F6" s="11"/>
      <c r="G6" s="11">
        <v>6</v>
      </c>
      <c r="H6" s="11">
        <v>7</v>
      </c>
      <c r="I6" s="11"/>
      <c r="J6" s="11">
        <v>11</v>
      </c>
      <c r="K6" s="11"/>
      <c r="L6" s="11">
        <v>6</v>
      </c>
      <c r="M6" s="11">
        <v>6</v>
      </c>
      <c r="N6" s="69"/>
      <c r="O6" s="11"/>
      <c r="P6" s="11">
        <v>10</v>
      </c>
      <c r="Q6" s="11">
        <v>13</v>
      </c>
      <c r="R6" s="11">
        <v>11</v>
      </c>
      <c r="S6" s="11"/>
      <c r="T6" s="11">
        <v>12</v>
      </c>
      <c r="U6" s="11"/>
      <c r="V6" s="11">
        <v>7</v>
      </c>
      <c r="W6" s="11"/>
      <c r="X6" s="11">
        <v>6</v>
      </c>
      <c r="Y6" s="11">
        <v>12</v>
      </c>
      <c r="Z6" s="11"/>
      <c r="AA6" s="11">
        <v>11</v>
      </c>
      <c r="AB6" s="11"/>
      <c r="AC6" s="11">
        <v>1</v>
      </c>
      <c r="AD6" s="11">
        <v>1</v>
      </c>
      <c r="AE6" s="11">
        <v>11</v>
      </c>
      <c r="AF6" s="11">
        <v>10</v>
      </c>
      <c r="AG6" s="11"/>
      <c r="AH6" s="11">
        <v>6</v>
      </c>
      <c r="AI6" s="11">
        <v>9</v>
      </c>
      <c r="AJ6" s="11">
        <v>1</v>
      </c>
      <c r="AK6" s="11">
        <v>10</v>
      </c>
      <c r="AL6" s="11"/>
      <c r="AM6" s="11"/>
    </row>
    <row r="7" spans="1:39" ht="15.75">
      <c r="A7" s="10" t="s">
        <v>31</v>
      </c>
      <c r="B7" s="10" t="s">
        <v>31</v>
      </c>
      <c r="C7" s="10"/>
      <c r="D7" s="11">
        <v>0</v>
      </c>
      <c r="E7" s="11">
        <v>0</v>
      </c>
      <c r="F7" s="11"/>
      <c r="G7" s="11">
        <v>0</v>
      </c>
      <c r="H7" s="11">
        <v>0</v>
      </c>
      <c r="I7" s="11"/>
      <c r="J7" s="11">
        <v>0</v>
      </c>
      <c r="K7" s="11"/>
      <c r="L7" s="11">
        <v>0</v>
      </c>
      <c r="M7" s="11">
        <v>0</v>
      </c>
      <c r="N7" s="69"/>
      <c r="O7" s="11"/>
      <c r="P7" s="11">
        <v>0</v>
      </c>
      <c r="Q7" s="11">
        <v>0</v>
      </c>
      <c r="R7" s="11">
        <v>0</v>
      </c>
      <c r="S7" s="11"/>
      <c r="T7" s="11">
        <v>0</v>
      </c>
      <c r="U7" s="11"/>
      <c r="V7" s="11">
        <v>0</v>
      </c>
      <c r="W7" s="11"/>
      <c r="X7" s="11">
        <v>0</v>
      </c>
      <c r="Y7" s="11">
        <v>0</v>
      </c>
      <c r="Z7" s="11"/>
      <c r="AA7" s="11">
        <v>0</v>
      </c>
      <c r="AB7" s="11"/>
      <c r="AC7" s="11">
        <v>0</v>
      </c>
      <c r="AD7" s="11">
        <v>0</v>
      </c>
      <c r="AE7" s="11">
        <v>1</v>
      </c>
      <c r="AF7" s="11">
        <v>0</v>
      </c>
      <c r="AG7" s="11"/>
      <c r="AH7" s="11">
        <v>0</v>
      </c>
      <c r="AI7" s="11">
        <v>0</v>
      </c>
      <c r="AJ7" s="11">
        <v>0</v>
      </c>
      <c r="AK7" s="11">
        <v>0</v>
      </c>
      <c r="AL7" s="11"/>
      <c r="AM7" s="11"/>
    </row>
    <row r="8" spans="1:39" ht="15.75">
      <c r="A8" s="10" t="s">
        <v>32</v>
      </c>
      <c r="B8" s="10" t="s">
        <v>32</v>
      </c>
      <c r="C8" s="10"/>
      <c r="D8" s="11">
        <v>0</v>
      </c>
      <c r="E8" s="11">
        <v>0</v>
      </c>
      <c r="F8" s="11"/>
      <c r="G8" s="11">
        <v>0</v>
      </c>
      <c r="H8" s="11">
        <v>0</v>
      </c>
      <c r="I8" s="11"/>
      <c r="J8" s="11">
        <v>0</v>
      </c>
      <c r="K8" s="11"/>
      <c r="L8" s="11">
        <v>0</v>
      </c>
      <c r="M8" s="11">
        <v>0</v>
      </c>
      <c r="N8" s="69"/>
      <c r="O8" s="11"/>
      <c r="P8" s="11">
        <v>0</v>
      </c>
      <c r="Q8" s="11">
        <v>0</v>
      </c>
      <c r="R8" s="11">
        <v>0</v>
      </c>
      <c r="S8" s="11"/>
      <c r="T8" s="11">
        <v>0</v>
      </c>
      <c r="U8" s="11"/>
      <c r="V8" s="11">
        <v>0</v>
      </c>
      <c r="W8" s="11"/>
      <c r="X8" s="11">
        <v>0</v>
      </c>
      <c r="Y8" s="11">
        <v>0</v>
      </c>
      <c r="Z8" s="11"/>
      <c r="AA8" s="11">
        <v>0</v>
      </c>
      <c r="AB8" s="11"/>
      <c r="AC8" s="11">
        <v>0</v>
      </c>
      <c r="AD8" s="11">
        <v>0</v>
      </c>
      <c r="AE8" s="11">
        <v>0</v>
      </c>
      <c r="AF8" s="11">
        <v>0</v>
      </c>
      <c r="AG8" s="11"/>
      <c r="AH8" s="11">
        <v>0</v>
      </c>
      <c r="AI8" s="11">
        <v>0</v>
      </c>
      <c r="AJ8" s="11">
        <v>0</v>
      </c>
      <c r="AK8" s="11">
        <v>0</v>
      </c>
      <c r="AL8" s="11"/>
      <c r="AM8" s="11"/>
    </row>
    <row r="9" spans="1:39" ht="15.75">
      <c r="A9" s="10" t="s">
        <v>33</v>
      </c>
      <c r="B9" s="10" t="s">
        <v>34</v>
      </c>
      <c r="C9" s="10"/>
      <c r="D9" s="11">
        <v>0</v>
      </c>
      <c r="E9" s="11">
        <v>0</v>
      </c>
      <c r="F9" s="11"/>
      <c r="G9" s="11">
        <v>0</v>
      </c>
      <c r="H9" s="11">
        <v>0</v>
      </c>
      <c r="I9" s="11"/>
      <c r="J9" s="11">
        <v>0</v>
      </c>
      <c r="K9" s="11"/>
      <c r="L9" s="11">
        <v>0</v>
      </c>
      <c r="M9" s="11">
        <v>0</v>
      </c>
      <c r="N9" s="69"/>
      <c r="O9" s="11"/>
      <c r="P9" s="11">
        <v>0</v>
      </c>
      <c r="Q9" s="11">
        <v>0</v>
      </c>
      <c r="R9" s="11">
        <v>0</v>
      </c>
      <c r="S9" s="11"/>
      <c r="T9" s="11">
        <v>0</v>
      </c>
      <c r="U9" s="11"/>
      <c r="V9" s="11">
        <v>0</v>
      </c>
      <c r="W9" s="11"/>
      <c r="X9" s="11">
        <v>0</v>
      </c>
      <c r="Y9" s="11">
        <v>0</v>
      </c>
      <c r="Z9" s="11"/>
      <c r="AA9" s="11">
        <v>0</v>
      </c>
      <c r="AB9" s="11"/>
      <c r="AC9" s="11">
        <v>0</v>
      </c>
      <c r="AD9" s="11">
        <v>0</v>
      </c>
      <c r="AE9" s="11">
        <v>0</v>
      </c>
      <c r="AF9" s="11">
        <v>0</v>
      </c>
      <c r="AG9" s="11"/>
      <c r="AH9" s="11">
        <v>0</v>
      </c>
      <c r="AI9" s="11">
        <v>0</v>
      </c>
      <c r="AJ9" s="11">
        <v>0</v>
      </c>
      <c r="AK9" s="11">
        <v>0</v>
      </c>
      <c r="AL9" s="11"/>
      <c r="AM9" s="11"/>
    </row>
    <row r="10" spans="1:39">
      <c r="A10" s="13" t="s">
        <v>35</v>
      </c>
      <c r="B10" s="13" t="s">
        <v>35</v>
      </c>
      <c r="C10" s="13"/>
      <c r="D10" s="14">
        <f t="shared" ref="D10:M10" si="0">(D6+D7+D8+D9)/D5*1000</f>
        <v>3</v>
      </c>
      <c r="E10" s="14">
        <f t="shared" si="0"/>
        <v>2</v>
      </c>
      <c r="F10" s="14"/>
      <c r="G10" s="14">
        <f t="shared" si="0"/>
        <v>1.5</v>
      </c>
      <c r="H10" s="14">
        <f t="shared" si="0"/>
        <v>1.75</v>
      </c>
      <c r="I10" s="14"/>
      <c r="J10" s="14">
        <f t="shared" si="0"/>
        <v>2.7342779020631371</v>
      </c>
      <c r="K10" s="14" t="e">
        <f t="shared" si="0"/>
        <v>#VALUE!</v>
      </c>
      <c r="L10" s="14">
        <f t="shared" si="0"/>
        <v>1.5</v>
      </c>
      <c r="M10" s="14">
        <f t="shared" si="0"/>
        <v>1.5</v>
      </c>
      <c r="N10" s="14"/>
      <c r="O10" s="61"/>
      <c r="P10" s="14">
        <f t="shared" ref="P10:AK10" si="1">(P6+P7+P8+P9)/P5*1000</f>
        <v>2.5</v>
      </c>
      <c r="Q10" s="14">
        <f t="shared" si="1"/>
        <v>3.25</v>
      </c>
      <c r="R10" s="14">
        <f>(R6+R7+R8+R9)/R5*1000</f>
        <v>2.75</v>
      </c>
      <c r="S10" s="14"/>
      <c r="T10" s="14">
        <f t="shared" si="1"/>
        <v>3</v>
      </c>
      <c r="U10" s="14"/>
      <c r="V10" s="14">
        <f t="shared" si="1"/>
        <v>1.75</v>
      </c>
      <c r="W10" s="14"/>
      <c r="X10" s="14">
        <f t="shared" si="1"/>
        <v>1.5</v>
      </c>
      <c r="Y10" s="14">
        <f t="shared" si="1"/>
        <v>3</v>
      </c>
      <c r="Z10" s="14"/>
      <c r="AA10" s="14">
        <f t="shared" si="1"/>
        <v>2.75</v>
      </c>
      <c r="AB10" s="14"/>
      <c r="AC10" s="14">
        <f t="shared" si="1"/>
        <v>0.88417329796640132</v>
      </c>
      <c r="AD10" s="14">
        <f t="shared" si="1"/>
        <v>0.970873786407767</v>
      </c>
      <c r="AE10" s="14">
        <f t="shared" si="1"/>
        <v>3</v>
      </c>
      <c r="AF10" s="14">
        <f t="shared" si="1"/>
        <v>2.5</v>
      </c>
      <c r="AG10" s="14"/>
      <c r="AH10" s="14">
        <f t="shared" si="1"/>
        <v>1.601708489054992</v>
      </c>
      <c r="AI10" s="14">
        <f t="shared" si="1"/>
        <v>2.25</v>
      </c>
      <c r="AJ10" s="14">
        <f t="shared" si="1"/>
        <v>0.45024763619990993</v>
      </c>
      <c r="AK10" s="14">
        <f t="shared" si="1"/>
        <v>2.5</v>
      </c>
      <c r="AL10" s="15"/>
      <c r="AM10" s="15"/>
    </row>
    <row r="11" spans="1:39">
      <c r="A11" s="16" t="s">
        <v>36</v>
      </c>
      <c r="B11" s="16" t="s">
        <v>36</v>
      </c>
      <c r="C11" s="16"/>
      <c r="D11" s="14">
        <f t="shared" ref="D11:M11" si="2">(D6*1+D7*2+D8*3+D9*4)/D5*1000</f>
        <v>3</v>
      </c>
      <c r="E11" s="14">
        <f t="shared" si="2"/>
        <v>2</v>
      </c>
      <c r="F11" s="14"/>
      <c r="G11" s="14">
        <f t="shared" si="2"/>
        <v>1.5</v>
      </c>
      <c r="H11" s="14">
        <f t="shared" si="2"/>
        <v>1.75</v>
      </c>
      <c r="I11" s="14"/>
      <c r="J11" s="14">
        <f t="shared" si="2"/>
        <v>2.7342779020631371</v>
      </c>
      <c r="K11" s="14" t="e">
        <f t="shared" si="2"/>
        <v>#VALUE!</v>
      </c>
      <c r="L11" s="14">
        <f t="shared" si="2"/>
        <v>1.5</v>
      </c>
      <c r="M11" s="14">
        <f t="shared" si="2"/>
        <v>1.5</v>
      </c>
      <c r="N11" s="14"/>
      <c r="O11" s="61"/>
      <c r="P11" s="14">
        <f t="shared" ref="P11:AK11" si="3">(P6*1+P7*2+P8*3+P9*4)/P5*1000</f>
        <v>2.5</v>
      </c>
      <c r="Q11" s="14">
        <f t="shared" si="3"/>
        <v>3.25</v>
      </c>
      <c r="R11" s="14">
        <f t="shared" si="3"/>
        <v>2.75</v>
      </c>
      <c r="S11" s="14"/>
      <c r="T11" s="14">
        <f t="shared" si="3"/>
        <v>3</v>
      </c>
      <c r="U11" s="14"/>
      <c r="V11" s="14">
        <f t="shared" si="3"/>
        <v>1.75</v>
      </c>
      <c r="W11" s="14"/>
      <c r="X11" s="14">
        <f t="shared" si="3"/>
        <v>1.5</v>
      </c>
      <c r="Y11" s="14">
        <f t="shared" si="3"/>
        <v>3</v>
      </c>
      <c r="Z11" s="14"/>
      <c r="AA11" s="14">
        <f t="shared" si="3"/>
        <v>2.75</v>
      </c>
      <c r="AB11" s="14"/>
      <c r="AC11" s="14">
        <f t="shared" si="3"/>
        <v>0.88417329796640132</v>
      </c>
      <c r="AD11" s="14">
        <f t="shared" si="3"/>
        <v>0.970873786407767</v>
      </c>
      <c r="AE11" s="14">
        <f t="shared" si="3"/>
        <v>3.25</v>
      </c>
      <c r="AF11" s="14">
        <f t="shared" si="3"/>
        <v>2.5</v>
      </c>
      <c r="AG11" s="14"/>
      <c r="AH11" s="14">
        <f t="shared" si="3"/>
        <v>1.601708489054992</v>
      </c>
      <c r="AI11" s="14">
        <f t="shared" si="3"/>
        <v>2.25</v>
      </c>
      <c r="AJ11" s="14">
        <f t="shared" si="3"/>
        <v>0.45024763619990993</v>
      </c>
      <c r="AK11" s="14">
        <f t="shared" si="3"/>
        <v>2.5</v>
      </c>
      <c r="AL11" s="15"/>
      <c r="AM11" s="15"/>
    </row>
    <row r="12" spans="1:39" ht="15.75">
      <c r="A12" s="2" t="s">
        <v>37</v>
      </c>
      <c r="B12" s="17" t="s">
        <v>70</v>
      </c>
      <c r="C12" s="18"/>
      <c r="D12" s="3"/>
      <c r="E12" s="3"/>
      <c r="F12" s="3"/>
      <c r="G12" s="3"/>
      <c r="H12" s="3"/>
      <c r="I12" s="3"/>
      <c r="J12" s="3"/>
      <c r="K12" s="3"/>
      <c r="L12" s="3"/>
      <c r="M12" s="3"/>
      <c r="N12" s="70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</row>
    <row r="13" spans="1:39" ht="15.75">
      <c r="A13" s="2" t="s">
        <v>26</v>
      </c>
      <c r="B13" s="2" t="s">
        <v>26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70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</row>
    <row r="14" spans="1:39" ht="15.75">
      <c r="A14" s="2" t="s">
        <v>27</v>
      </c>
      <c r="B14" s="2" t="s">
        <v>28</v>
      </c>
      <c r="C14" s="3"/>
      <c r="D14" s="19">
        <v>4000</v>
      </c>
      <c r="E14" s="19">
        <v>4000</v>
      </c>
      <c r="F14" s="19"/>
      <c r="G14" s="19">
        <v>4000</v>
      </c>
      <c r="H14" s="19">
        <v>4000</v>
      </c>
      <c r="I14" s="19"/>
      <c r="J14" s="19">
        <v>4030</v>
      </c>
      <c r="K14" s="19">
        <v>4000</v>
      </c>
      <c r="L14" s="19">
        <v>4000</v>
      </c>
      <c r="M14" s="19">
        <v>4000</v>
      </c>
      <c r="N14" s="71"/>
      <c r="O14" s="19"/>
      <c r="P14" s="19">
        <v>4051</v>
      </c>
      <c r="Q14" s="19">
        <v>4000</v>
      </c>
      <c r="R14" s="19">
        <v>4000</v>
      </c>
      <c r="S14" s="19"/>
      <c r="T14" s="19">
        <v>4026</v>
      </c>
      <c r="U14" s="19"/>
      <c r="V14" s="19">
        <v>4000</v>
      </c>
      <c r="W14" s="19"/>
      <c r="X14" s="19">
        <v>4000</v>
      </c>
      <c r="Y14" s="19">
        <v>4000</v>
      </c>
      <c r="Z14" s="19"/>
      <c r="AA14" s="19">
        <v>4000</v>
      </c>
      <c r="AB14" s="19"/>
      <c r="AC14" s="19">
        <v>2605</v>
      </c>
      <c r="AD14" s="19">
        <v>2767</v>
      </c>
      <c r="AE14" s="19">
        <v>4000</v>
      </c>
      <c r="AF14" s="19">
        <v>4000</v>
      </c>
      <c r="AG14" s="19"/>
      <c r="AH14" s="19">
        <v>4000</v>
      </c>
      <c r="AI14" s="19">
        <v>4060</v>
      </c>
      <c r="AJ14" s="19">
        <v>4000</v>
      </c>
      <c r="AK14" s="19">
        <v>4000</v>
      </c>
      <c r="AL14" s="3"/>
      <c r="AM14" s="3"/>
    </row>
    <row r="15" spans="1:39" ht="15.75">
      <c r="A15" s="2" t="s">
        <v>30</v>
      </c>
      <c r="B15" s="2" t="s">
        <v>30</v>
      </c>
      <c r="C15" s="3"/>
      <c r="D15" s="19">
        <v>20</v>
      </c>
      <c r="E15" s="19">
        <v>16</v>
      </c>
      <c r="F15" s="19"/>
      <c r="G15" s="19">
        <v>3</v>
      </c>
      <c r="H15" s="19">
        <v>8</v>
      </c>
      <c r="I15" s="19"/>
      <c r="J15" s="19">
        <v>15</v>
      </c>
      <c r="K15" s="19">
        <v>4</v>
      </c>
      <c r="L15" s="19">
        <v>2</v>
      </c>
      <c r="M15" s="19">
        <v>6</v>
      </c>
      <c r="N15" s="71"/>
      <c r="O15" s="19"/>
      <c r="P15" s="19">
        <v>11</v>
      </c>
      <c r="Q15" s="19">
        <v>8</v>
      </c>
      <c r="R15" s="19">
        <v>10</v>
      </c>
      <c r="S15" s="19"/>
      <c r="T15" s="19">
        <v>7</v>
      </c>
      <c r="U15" s="19"/>
      <c r="V15" s="19">
        <v>7</v>
      </c>
      <c r="W15" s="19"/>
      <c r="X15" s="19">
        <v>7</v>
      </c>
      <c r="Y15" s="19">
        <v>11</v>
      </c>
      <c r="Z15" s="19"/>
      <c r="AA15" s="19">
        <v>11</v>
      </c>
      <c r="AB15" s="19"/>
      <c r="AC15" s="19">
        <v>4</v>
      </c>
      <c r="AD15" s="19">
        <v>5</v>
      </c>
      <c r="AE15" s="19">
        <v>7</v>
      </c>
      <c r="AF15" s="19">
        <v>11</v>
      </c>
      <c r="AG15" s="19"/>
      <c r="AH15" s="19">
        <v>9</v>
      </c>
      <c r="AI15" s="19">
        <v>9</v>
      </c>
      <c r="AJ15" s="19">
        <v>4</v>
      </c>
      <c r="AK15" s="19">
        <v>6</v>
      </c>
      <c r="AL15" s="3"/>
      <c r="AM15" s="3"/>
    </row>
    <row r="16" spans="1:39" ht="15.75">
      <c r="A16" s="2" t="s">
        <v>31</v>
      </c>
      <c r="B16" s="2" t="s">
        <v>31</v>
      </c>
      <c r="C16" s="3"/>
      <c r="D16" s="19">
        <v>0</v>
      </c>
      <c r="E16" s="19">
        <v>0</v>
      </c>
      <c r="F16" s="19"/>
      <c r="G16" s="19">
        <v>0</v>
      </c>
      <c r="H16" s="19">
        <v>0</v>
      </c>
      <c r="I16" s="19"/>
      <c r="J16" s="19">
        <v>0</v>
      </c>
      <c r="K16" s="19">
        <v>0</v>
      </c>
      <c r="L16" s="19">
        <v>0</v>
      </c>
      <c r="M16" s="19">
        <v>0</v>
      </c>
      <c r="N16" s="71"/>
      <c r="O16" s="19"/>
      <c r="P16" s="19">
        <v>0</v>
      </c>
      <c r="Q16" s="19">
        <v>0</v>
      </c>
      <c r="R16" s="19">
        <v>0</v>
      </c>
      <c r="S16" s="19"/>
      <c r="T16" s="19">
        <v>0</v>
      </c>
      <c r="U16" s="19"/>
      <c r="V16" s="19">
        <v>0</v>
      </c>
      <c r="W16" s="19"/>
      <c r="X16" s="19">
        <v>0</v>
      </c>
      <c r="Y16" s="19">
        <v>0</v>
      </c>
      <c r="Z16" s="19"/>
      <c r="AA16" s="19">
        <v>0</v>
      </c>
      <c r="AB16" s="19"/>
      <c r="AC16" s="19">
        <v>0</v>
      </c>
      <c r="AD16" s="19">
        <v>0</v>
      </c>
      <c r="AE16" s="19">
        <v>0</v>
      </c>
      <c r="AF16" s="19">
        <v>0</v>
      </c>
      <c r="AG16" s="19"/>
      <c r="AH16" s="19">
        <v>0</v>
      </c>
      <c r="AI16" s="19">
        <v>0</v>
      </c>
      <c r="AJ16" s="19">
        <v>0</v>
      </c>
      <c r="AK16" s="19">
        <v>0</v>
      </c>
      <c r="AL16" s="3"/>
      <c r="AM16" s="3"/>
    </row>
    <row r="17" spans="1:39" ht="15.75">
      <c r="A17" s="2" t="s">
        <v>32</v>
      </c>
      <c r="B17" s="2" t="s">
        <v>32</v>
      </c>
      <c r="C17" s="3"/>
      <c r="D17" s="19">
        <v>0</v>
      </c>
      <c r="E17" s="19">
        <v>0</v>
      </c>
      <c r="F17" s="19"/>
      <c r="G17" s="19">
        <v>0</v>
      </c>
      <c r="H17" s="19">
        <v>0</v>
      </c>
      <c r="I17" s="19"/>
      <c r="J17" s="19">
        <v>0</v>
      </c>
      <c r="K17" s="19">
        <v>0</v>
      </c>
      <c r="L17" s="19">
        <v>0</v>
      </c>
      <c r="M17" s="19">
        <v>0</v>
      </c>
      <c r="N17" s="71"/>
      <c r="O17" s="19"/>
      <c r="P17" s="19">
        <v>0</v>
      </c>
      <c r="Q17" s="19">
        <v>0</v>
      </c>
      <c r="R17" s="19">
        <v>0</v>
      </c>
      <c r="S17" s="19"/>
      <c r="T17" s="19">
        <v>0</v>
      </c>
      <c r="U17" s="19"/>
      <c r="V17" s="19">
        <v>0</v>
      </c>
      <c r="W17" s="19"/>
      <c r="X17" s="19">
        <v>0</v>
      </c>
      <c r="Y17" s="19">
        <v>0</v>
      </c>
      <c r="Z17" s="19"/>
      <c r="AA17" s="19">
        <v>0</v>
      </c>
      <c r="AB17" s="19"/>
      <c r="AC17" s="19">
        <v>0</v>
      </c>
      <c r="AD17" s="19">
        <v>0</v>
      </c>
      <c r="AE17" s="19">
        <v>0</v>
      </c>
      <c r="AF17" s="19">
        <v>0</v>
      </c>
      <c r="AG17" s="19"/>
      <c r="AH17" s="19">
        <v>0</v>
      </c>
      <c r="AI17" s="19">
        <v>0</v>
      </c>
      <c r="AJ17" s="19">
        <v>0</v>
      </c>
      <c r="AK17" s="19">
        <v>0</v>
      </c>
      <c r="AL17" s="3"/>
      <c r="AM17" s="3"/>
    </row>
    <row r="18" spans="1:39" ht="15.75">
      <c r="A18" s="2" t="s">
        <v>33</v>
      </c>
      <c r="B18" s="2" t="s">
        <v>34</v>
      </c>
      <c r="C18" s="3"/>
      <c r="D18" s="19">
        <v>0</v>
      </c>
      <c r="E18" s="19">
        <v>0</v>
      </c>
      <c r="F18" s="19"/>
      <c r="G18" s="19">
        <v>0</v>
      </c>
      <c r="H18" s="19">
        <v>0</v>
      </c>
      <c r="I18" s="19"/>
      <c r="J18" s="19">
        <v>0</v>
      </c>
      <c r="K18" s="19">
        <v>0</v>
      </c>
      <c r="L18" s="19">
        <v>0</v>
      </c>
      <c r="M18" s="19">
        <v>0</v>
      </c>
      <c r="N18" s="71"/>
      <c r="O18" s="19"/>
      <c r="P18" s="19">
        <v>0</v>
      </c>
      <c r="Q18" s="19">
        <v>0</v>
      </c>
      <c r="R18" s="19">
        <v>0</v>
      </c>
      <c r="S18" s="19"/>
      <c r="T18" s="19">
        <v>0</v>
      </c>
      <c r="U18" s="19"/>
      <c r="V18" s="19">
        <v>0</v>
      </c>
      <c r="W18" s="19"/>
      <c r="X18" s="19">
        <v>0</v>
      </c>
      <c r="Y18" s="19">
        <v>0</v>
      </c>
      <c r="Z18" s="19"/>
      <c r="AA18" s="19">
        <v>0</v>
      </c>
      <c r="AB18" s="19"/>
      <c r="AC18" s="19">
        <v>0</v>
      </c>
      <c r="AD18" s="19">
        <v>0</v>
      </c>
      <c r="AE18" s="19">
        <v>0</v>
      </c>
      <c r="AF18" s="19">
        <v>0</v>
      </c>
      <c r="AG18" s="19"/>
      <c r="AH18" s="19">
        <v>0</v>
      </c>
      <c r="AI18" s="19">
        <v>0</v>
      </c>
      <c r="AJ18" s="19">
        <v>0</v>
      </c>
      <c r="AK18" s="19">
        <v>0</v>
      </c>
      <c r="AL18" s="3"/>
      <c r="AM18" s="3"/>
    </row>
    <row r="19" spans="1:39">
      <c r="A19" s="20" t="s">
        <v>35</v>
      </c>
      <c r="B19" s="20" t="s">
        <v>35</v>
      </c>
      <c r="C19" s="20"/>
      <c r="D19" s="21">
        <v>5</v>
      </c>
      <c r="E19" s="21">
        <v>4</v>
      </c>
      <c r="F19" s="21"/>
      <c r="G19" s="21">
        <v>0.75</v>
      </c>
      <c r="H19" s="21">
        <v>2</v>
      </c>
      <c r="I19" s="21"/>
      <c r="J19" s="21">
        <v>3.7220843669999999</v>
      </c>
      <c r="K19" s="21">
        <v>1</v>
      </c>
      <c r="L19" s="21">
        <v>0.5</v>
      </c>
      <c r="M19" s="21">
        <v>1.5</v>
      </c>
      <c r="N19" s="21"/>
      <c r="O19" s="59"/>
      <c r="P19" s="21">
        <v>2.7153789189999999</v>
      </c>
      <c r="Q19" s="21">
        <v>2</v>
      </c>
      <c r="R19" s="21">
        <v>2.5</v>
      </c>
      <c r="S19" s="21"/>
      <c r="T19" s="21">
        <v>1.7386984599999999</v>
      </c>
      <c r="U19" s="21"/>
      <c r="V19" s="21">
        <v>1.75</v>
      </c>
      <c r="W19" s="21"/>
      <c r="X19" s="21">
        <v>1.75</v>
      </c>
      <c r="Y19" s="21">
        <v>2.75</v>
      </c>
      <c r="Z19" s="21"/>
      <c r="AA19" s="21">
        <v>2.75</v>
      </c>
      <c r="AB19" s="21"/>
      <c r="AC19" s="21">
        <v>1.535508637</v>
      </c>
      <c r="AD19" s="21">
        <v>1.8070112030000001</v>
      </c>
      <c r="AE19" s="21">
        <v>1.75</v>
      </c>
      <c r="AF19" s="21">
        <v>2.75</v>
      </c>
      <c r="AG19" s="21"/>
      <c r="AH19" s="21">
        <v>2.25</v>
      </c>
      <c r="AI19" s="21">
        <v>2.216748768</v>
      </c>
      <c r="AJ19" s="21">
        <v>1</v>
      </c>
      <c r="AK19" s="21">
        <v>1.5</v>
      </c>
      <c r="AL19" s="2"/>
      <c r="AM19" s="2"/>
    </row>
    <row r="20" spans="1:39">
      <c r="A20" s="20" t="s">
        <v>36</v>
      </c>
      <c r="B20" s="20" t="s">
        <v>36</v>
      </c>
      <c r="C20" s="20"/>
      <c r="D20" s="21">
        <v>5</v>
      </c>
      <c r="E20" s="21">
        <v>4</v>
      </c>
      <c r="F20" s="21"/>
      <c r="G20" s="21">
        <v>0.75</v>
      </c>
      <c r="H20" s="21">
        <v>2</v>
      </c>
      <c r="I20" s="21"/>
      <c r="J20" s="21">
        <v>3.7220843669999999</v>
      </c>
      <c r="K20" s="21">
        <v>1</v>
      </c>
      <c r="L20" s="21">
        <v>0.5</v>
      </c>
      <c r="M20" s="21">
        <v>1.5</v>
      </c>
      <c r="N20" s="21"/>
      <c r="O20" s="59"/>
      <c r="P20" s="21">
        <v>2.7153789189999999</v>
      </c>
      <c r="Q20" s="21">
        <v>2</v>
      </c>
      <c r="R20" s="21">
        <v>2.5</v>
      </c>
      <c r="S20" s="21"/>
      <c r="T20" s="21">
        <v>1.7386984599999999</v>
      </c>
      <c r="U20" s="21"/>
      <c r="V20" s="21">
        <v>1.75</v>
      </c>
      <c r="W20" s="21"/>
      <c r="X20" s="21">
        <v>1.75</v>
      </c>
      <c r="Y20" s="21">
        <v>2.75</v>
      </c>
      <c r="Z20" s="21"/>
      <c r="AA20" s="21">
        <v>2.75</v>
      </c>
      <c r="AB20" s="21"/>
      <c r="AC20" s="21">
        <v>1.535508637</v>
      </c>
      <c r="AD20" s="21">
        <v>1.8070112030000001</v>
      </c>
      <c r="AE20" s="21">
        <v>1.75</v>
      </c>
      <c r="AF20" s="21">
        <v>2.75</v>
      </c>
      <c r="AG20" s="21"/>
      <c r="AH20" s="21">
        <v>2.25</v>
      </c>
      <c r="AI20" s="21">
        <v>2.216748768</v>
      </c>
      <c r="AJ20" s="21">
        <v>1</v>
      </c>
      <c r="AK20" s="21">
        <v>1.5</v>
      </c>
      <c r="AL20" s="2"/>
      <c r="AM20" s="2"/>
    </row>
    <row r="21" spans="1:39" ht="15.75">
      <c r="A21" s="2" t="s">
        <v>37</v>
      </c>
      <c r="B21" s="22" t="s">
        <v>38</v>
      </c>
      <c r="C21" s="22"/>
      <c r="D21" s="3"/>
      <c r="E21" s="3"/>
      <c r="F21" s="3"/>
      <c r="G21" s="3"/>
      <c r="H21" s="3"/>
      <c r="I21" s="3"/>
      <c r="J21" s="3"/>
      <c r="K21" s="3"/>
      <c r="L21" s="3"/>
      <c r="M21" s="3"/>
      <c r="N21" s="70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</row>
    <row r="22" spans="1:39" ht="15.75">
      <c r="A22" s="2" t="s">
        <v>26</v>
      </c>
      <c r="B22" s="2" t="s">
        <v>26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70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</row>
    <row r="23" spans="1:39" ht="15.75">
      <c r="A23" s="2" t="s">
        <v>27</v>
      </c>
      <c r="B23" s="2" t="s">
        <v>28</v>
      </c>
      <c r="C23" s="3"/>
      <c r="D23" s="19">
        <v>4000</v>
      </c>
      <c r="E23" s="19">
        <v>4000</v>
      </c>
      <c r="F23" s="19"/>
      <c r="G23" s="19">
        <v>4000</v>
      </c>
      <c r="H23" s="19">
        <v>4000</v>
      </c>
      <c r="I23" s="19"/>
      <c r="J23" s="19">
        <v>4000</v>
      </c>
      <c r="K23" s="19">
        <v>4000</v>
      </c>
      <c r="L23" s="19">
        <v>4000</v>
      </c>
      <c r="M23" s="19">
        <v>4000</v>
      </c>
      <c r="N23" s="71"/>
      <c r="O23" s="19"/>
      <c r="P23" s="19">
        <v>4000</v>
      </c>
      <c r="Q23" s="19">
        <v>4000</v>
      </c>
      <c r="R23" s="19">
        <v>4000</v>
      </c>
      <c r="S23" s="19"/>
      <c r="T23" s="19">
        <v>4000</v>
      </c>
      <c r="U23" s="19"/>
      <c r="V23" s="19">
        <v>4000</v>
      </c>
      <c r="W23" s="19"/>
      <c r="X23" s="19">
        <v>4000</v>
      </c>
      <c r="Y23" s="19">
        <v>4000</v>
      </c>
      <c r="Z23" s="19"/>
      <c r="AA23" s="19">
        <v>4000</v>
      </c>
      <c r="AB23" s="19"/>
      <c r="AC23" s="19">
        <v>3107</v>
      </c>
      <c r="AD23" s="19">
        <v>3009</v>
      </c>
      <c r="AE23" s="19">
        <v>4000</v>
      </c>
      <c r="AF23" s="19">
        <v>4000</v>
      </c>
      <c r="AG23" s="19"/>
      <c r="AH23" s="19">
        <v>4000</v>
      </c>
      <c r="AI23" s="19">
        <v>4000</v>
      </c>
      <c r="AJ23" s="19">
        <v>4000</v>
      </c>
      <c r="AK23" s="19">
        <v>4000</v>
      </c>
      <c r="AL23" s="3"/>
      <c r="AM23" s="3"/>
    </row>
    <row r="24" spans="1:39" ht="15.75">
      <c r="A24" s="2" t="s">
        <v>30</v>
      </c>
      <c r="B24" s="2" t="s">
        <v>30</v>
      </c>
      <c r="C24" s="3"/>
      <c r="D24" s="19">
        <v>8</v>
      </c>
      <c r="E24" s="19">
        <v>7</v>
      </c>
      <c r="F24" s="19"/>
      <c r="G24" s="19">
        <v>1</v>
      </c>
      <c r="H24" s="19">
        <v>1</v>
      </c>
      <c r="I24" s="19"/>
      <c r="J24" s="19">
        <v>9</v>
      </c>
      <c r="K24" s="19">
        <v>2</v>
      </c>
      <c r="L24" s="19">
        <v>3</v>
      </c>
      <c r="M24" s="19">
        <v>4</v>
      </c>
      <c r="N24" s="71"/>
      <c r="O24" s="19"/>
      <c r="P24" s="19">
        <v>4</v>
      </c>
      <c r="Q24" s="19">
        <v>2</v>
      </c>
      <c r="R24" s="19">
        <v>7</v>
      </c>
      <c r="S24" s="19"/>
      <c r="T24" s="19">
        <v>7</v>
      </c>
      <c r="U24" s="19"/>
      <c r="V24" s="19">
        <v>7</v>
      </c>
      <c r="W24" s="19"/>
      <c r="X24" s="19">
        <v>6</v>
      </c>
      <c r="Y24" s="19">
        <v>2</v>
      </c>
      <c r="Z24" s="19"/>
      <c r="AA24" s="19">
        <v>1</v>
      </c>
      <c r="AB24" s="19"/>
      <c r="AC24" s="19">
        <v>2</v>
      </c>
      <c r="AD24" s="19">
        <v>2</v>
      </c>
      <c r="AE24" s="19">
        <v>8</v>
      </c>
      <c r="AF24" s="19">
        <v>4</v>
      </c>
      <c r="AG24" s="19"/>
      <c r="AH24" s="19">
        <v>14</v>
      </c>
      <c r="AI24" s="19">
        <v>9</v>
      </c>
      <c r="AJ24" s="19">
        <v>2</v>
      </c>
      <c r="AK24" s="19">
        <v>9</v>
      </c>
      <c r="AL24" s="3"/>
      <c r="AM24" s="3"/>
    </row>
    <row r="25" spans="1:39" ht="15.75">
      <c r="A25" s="2" t="s">
        <v>31</v>
      </c>
      <c r="B25" s="2" t="s">
        <v>31</v>
      </c>
      <c r="C25" s="3"/>
      <c r="D25" s="19">
        <v>0</v>
      </c>
      <c r="E25" s="19">
        <v>0</v>
      </c>
      <c r="F25" s="19"/>
      <c r="G25" s="19">
        <v>0</v>
      </c>
      <c r="H25" s="19">
        <v>0</v>
      </c>
      <c r="I25" s="19"/>
      <c r="J25" s="19">
        <v>0</v>
      </c>
      <c r="K25" s="19">
        <v>0</v>
      </c>
      <c r="L25" s="19">
        <v>0</v>
      </c>
      <c r="M25" s="19">
        <v>0</v>
      </c>
      <c r="N25" s="71"/>
      <c r="O25" s="19"/>
      <c r="P25" s="19">
        <v>1</v>
      </c>
      <c r="Q25" s="19">
        <v>0</v>
      </c>
      <c r="R25" s="19">
        <v>0</v>
      </c>
      <c r="S25" s="19"/>
      <c r="T25" s="19">
        <v>0</v>
      </c>
      <c r="U25" s="19"/>
      <c r="V25" s="19">
        <v>0</v>
      </c>
      <c r="W25" s="19"/>
      <c r="X25" s="19">
        <v>0</v>
      </c>
      <c r="Y25" s="19">
        <v>0</v>
      </c>
      <c r="Z25" s="19"/>
      <c r="AA25" s="19">
        <v>0</v>
      </c>
      <c r="AB25" s="19"/>
      <c r="AC25" s="19">
        <v>0</v>
      </c>
      <c r="AD25" s="19">
        <v>0</v>
      </c>
      <c r="AE25" s="19">
        <v>0</v>
      </c>
      <c r="AF25" s="19">
        <v>0</v>
      </c>
      <c r="AG25" s="19"/>
      <c r="AH25" s="19">
        <v>0</v>
      </c>
      <c r="AI25" s="19">
        <v>0</v>
      </c>
      <c r="AJ25" s="19">
        <v>0</v>
      </c>
      <c r="AK25" s="19">
        <v>1</v>
      </c>
      <c r="AL25" s="3"/>
      <c r="AM25" s="3"/>
    </row>
    <row r="26" spans="1:39" ht="15.75">
      <c r="A26" s="2" t="s">
        <v>32</v>
      </c>
      <c r="B26" s="2" t="s">
        <v>32</v>
      </c>
      <c r="C26" s="3"/>
      <c r="D26" s="19">
        <v>0</v>
      </c>
      <c r="E26" s="19">
        <v>0</v>
      </c>
      <c r="F26" s="19"/>
      <c r="G26" s="19">
        <v>0</v>
      </c>
      <c r="H26" s="19">
        <v>0</v>
      </c>
      <c r="I26" s="19"/>
      <c r="J26" s="19">
        <v>0</v>
      </c>
      <c r="K26" s="19">
        <v>0</v>
      </c>
      <c r="L26" s="19">
        <v>0</v>
      </c>
      <c r="M26" s="19">
        <v>0</v>
      </c>
      <c r="N26" s="71"/>
      <c r="O26" s="19"/>
      <c r="P26" s="19">
        <v>0</v>
      </c>
      <c r="Q26" s="19">
        <v>0</v>
      </c>
      <c r="R26" s="19">
        <v>0</v>
      </c>
      <c r="S26" s="19"/>
      <c r="T26" s="19">
        <v>0</v>
      </c>
      <c r="U26" s="19"/>
      <c r="V26" s="19">
        <v>0</v>
      </c>
      <c r="W26" s="19"/>
      <c r="X26" s="19">
        <v>0</v>
      </c>
      <c r="Y26" s="19">
        <v>0</v>
      </c>
      <c r="Z26" s="19"/>
      <c r="AA26" s="19">
        <v>0</v>
      </c>
      <c r="AB26" s="19"/>
      <c r="AC26" s="19">
        <v>0</v>
      </c>
      <c r="AD26" s="19">
        <v>0</v>
      </c>
      <c r="AE26" s="19">
        <v>0</v>
      </c>
      <c r="AF26" s="19">
        <v>0</v>
      </c>
      <c r="AG26" s="19"/>
      <c r="AH26" s="19">
        <v>0</v>
      </c>
      <c r="AI26" s="19">
        <v>0</v>
      </c>
      <c r="AJ26" s="19">
        <v>0</v>
      </c>
      <c r="AK26" s="19">
        <v>0</v>
      </c>
      <c r="AL26" s="3"/>
      <c r="AM26" s="3"/>
    </row>
    <row r="27" spans="1:39" ht="15.75">
      <c r="A27" s="2" t="s">
        <v>33</v>
      </c>
      <c r="B27" s="2" t="s">
        <v>34</v>
      </c>
      <c r="C27" s="3"/>
      <c r="D27" s="19">
        <v>0</v>
      </c>
      <c r="E27" s="19">
        <v>0</v>
      </c>
      <c r="F27" s="19"/>
      <c r="G27" s="19">
        <v>0</v>
      </c>
      <c r="H27" s="19">
        <v>0</v>
      </c>
      <c r="I27" s="19"/>
      <c r="J27" s="19">
        <v>0</v>
      </c>
      <c r="K27" s="19">
        <v>0</v>
      </c>
      <c r="L27" s="19">
        <v>0</v>
      </c>
      <c r="M27" s="19">
        <v>0</v>
      </c>
      <c r="N27" s="71"/>
      <c r="O27" s="19"/>
      <c r="P27" s="19">
        <v>0</v>
      </c>
      <c r="Q27" s="19">
        <v>0</v>
      </c>
      <c r="R27" s="19">
        <v>0</v>
      </c>
      <c r="S27" s="19"/>
      <c r="T27" s="19">
        <v>0</v>
      </c>
      <c r="U27" s="19"/>
      <c r="V27" s="19">
        <v>0</v>
      </c>
      <c r="W27" s="19"/>
      <c r="X27" s="19">
        <v>0</v>
      </c>
      <c r="Y27" s="19">
        <v>0</v>
      </c>
      <c r="Z27" s="19"/>
      <c r="AA27" s="19">
        <v>0</v>
      </c>
      <c r="AB27" s="19"/>
      <c r="AC27" s="19">
        <v>0</v>
      </c>
      <c r="AD27" s="19">
        <v>0</v>
      </c>
      <c r="AE27" s="19">
        <v>0</v>
      </c>
      <c r="AF27" s="19">
        <v>0</v>
      </c>
      <c r="AG27" s="19"/>
      <c r="AH27" s="19">
        <v>0</v>
      </c>
      <c r="AI27" s="19">
        <v>0</v>
      </c>
      <c r="AJ27" s="19">
        <v>0</v>
      </c>
      <c r="AK27" s="19">
        <v>0</v>
      </c>
      <c r="AL27" s="3"/>
      <c r="AM27" s="3"/>
    </row>
    <row r="28" spans="1:39">
      <c r="A28" s="20" t="s">
        <v>35</v>
      </c>
      <c r="B28" s="20" t="s">
        <v>35</v>
      </c>
      <c r="C28" s="20"/>
      <c r="D28" s="21">
        <v>2</v>
      </c>
      <c r="E28" s="21">
        <v>1.75</v>
      </c>
      <c r="F28" s="21"/>
      <c r="G28" s="21">
        <v>0.25</v>
      </c>
      <c r="H28" s="21">
        <v>0.25</v>
      </c>
      <c r="I28" s="21"/>
      <c r="J28" s="21">
        <v>2.25</v>
      </c>
      <c r="K28" s="21">
        <v>0.5</v>
      </c>
      <c r="L28" s="21">
        <v>0.75</v>
      </c>
      <c r="M28" s="21">
        <v>1</v>
      </c>
      <c r="N28" s="21"/>
      <c r="O28" s="59"/>
      <c r="P28" s="21">
        <v>1.25</v>
      </c>
      <c r="Q28" s="21">
        <v>0.5</v>
      </c>
      <c r="R28" s="21">
        <v>1.75</v>
      </c>
      <c r="S28" s="21"/>
      <c r="T28" s="23">
        <v>1.75</v>
      </c>
      <c r="U28" s="23"/>
      <c r="V28" s="21">
        <v>1.75</v>
      </c>
      <c r="W28" s="21"/>
      <c r="X28" s="21">
        <v>1.5</v>
      </c>
      <c r="Y28" s="21">
        <v>0.5</v>
      </c>
      <c r="Z28" s="21"/>
      <c r="AA28" s="21">
        <v>0.25</v>
      </c>
      <c r="AB28" s="21"/>
      <c r="AC28" s="21">
        <v>0.64370775700000005</v>
      </c>
      <c r="AD28" s="21">
        <v>0.664672649</v>
      </c>
      <c r="AE28" s="21">
        <v>2</v>
      </c>
      <c r="AF28" s="21">
        <v>1</v>
      </c>
      <c r="AG28" s="21"/>
      <c r="AH28" s="21">
        <v>3.5</v>
      </c>
      <c r="AI28" s="21">
        <v>2.25</v>
      </c>
      <c r="AJ28" s="21">
        <v>0.5</v>
      </c>
      <c r="AK28" s="21">
        <v>2.5</v>
      </c>
      <c r="AL28" s="2"/>
      <c r="AM28" s="2"/>
    </row>
    <row r="29" spans="1:39">
      <c r="A29" s="20" t="s">
        <v>36</v>
      </c>
      <c r="B29" s="20" t="s">
        <v>36</v>
      </c>
      <c r="C29" s="20"/>
      <c r="D29" s="21">
        <v>2</v>
      </c>
      <c r="E29" s="21">
        <v>1.75</v>
      </c>
      <c r="F29" s="21"/>
      <c r="G29" s="21">
        <v>0.25</v>
      </c>
      <c r="H29" s="21">
        <v>0.25</v>
      </c>
      <c r="I29" s="21"/>
      <c r="J29" s="21">
        <v>2.25</v>
      </c>
      <c r="K29" s="21">
        <v>0.5</v>
      </c>
      <c r="L29" s="21">
        <v>0.75</v>
      </c>
      <c r="M29" s="21">
        <v>1</v>
      </c>
      <c r="N29" s="21"/>
      <c r="O29" s="59"/>
      <c r="P29" s="21">
        <v>1.5</v>
      </c>
      <c r="Q29" s="21">
        <v>0.5</v>
      </c>
      <c r="R29" s="21">
        <v>1.75</v>
      </c>
      <c r="S29" s="21"/>
      <c r="T29" s="21">
        <v>1.75</v>
      </c>
      <c r="U29" s="21"/>
      <c r="V29" s="21">
        <v>1.75</v>
      </c>
      <c r="W29" s="21"/>
      <c r="X29" s="21">
        <v>1.5</v>
      </c>
      <c r="Y29" s="21">
        <v>0.5</v>
      </c>
      <c r="Z29" s="21"/>
      <c r="AA29" s="21">
        <v>0.25</v>
      </c>
      <c r="AB29" s="21"/>
      <c r="AC29" s="21">
        <v>0.64370775700000005</v>
      </c>
      <c r="AD29" s="21">
        <v>0.664672649</v>
      </c>
      <c r="AE29" s="21">
        <v>2</v>
      </c>
      <c r="AF29" s="21">
        <v>1</v>
      </c>
      <c r="AG29" s="21"/>
      <c r="AH29" s="21">
        <v>3.5</v>
      </c>
      <c r="AI29" s="21">
        <v>2.25</v>
      </c>
      <c r="AJ29" s="21">
        <v>0.5</v>
      </c>
      <c r="AK29" s="21">
        <v>2.75</v>
      </c>
      <c r="AL29" s="2"/>
      <c r="AM29" s="2"/>
    </row>
    <row r="30" spans="1:39" ht="15.75">
      <c r="A30" s="2" t="s">
        <v>37</v>
      </c>
      <c r="B30" s="22" t="s">
        <v>39</v>
      </c>
      <c r="C30" s="22"/>
      <c r="D30" s="3"/>
      <c r="E30" s="3"/>
      <c r="F30" s="3"/>
      <c r="G30" s="3"/>
      <c r="H30" s="3"/>
      <c r="I30" s="3"/>
      <c r="J30" s="3"/>
      <c r="K30" s="3"/>
      <c r="L30" s="3"/>
      <c r="M30" s="3"/>
      <c r="N30" s="70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</row>
    <row r="31" spans="1:39" ht="15.75">
      <c r="A31" s="2" t="s">
        <v>26</v>
      </c>
      <c r="B31" s="2" t="s">
        <v>26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70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</row>
    <row r="32" spans="1:39" ht="15.75">
      <c r="A32" s="2" t="s">
        <v>27</v>
      </c>
      <c r="B32" s="2" t="s">
        <v>28</v>
      </c>
      <c r="C32" s="3"/>
      <c r="D32" s="3">
        <v>4000</v>
      </c>
      <c r="E32" s="3">
        <v>4000</v>
      </c>
      <c r="F32" s="3"/>
      <c r="G32" s="3">
        <v>4000</v>
      </c>
      <c r="H32" s="3">
        <v>4000</v>
      </c>
      <c r="I32" s="3"/>
      <c r="J32" s="3">
        <v>4000</v>
      </c>
      <c r="K32" s="55" t="s">
        <v>75</v>
      </c>
      <c r="L32" s="3">
        <v>4000</v>
      </c>
      <c r="M32" s="3">
        <v>4000</v>
      </c>
      <c r="N32" s="70"/>
      <c r="O32" s="3"/>
      <c r="P32" s="3">
        <v>4000</v>
      </c>
      <c r="Q32" s="3">
        <v>4000</v>
      </c>
      <c r="R32" s="3">
        <v>4000</v>
      </c>
      <c r="S32" s="3"/>
      <c r="T32" s="3">
        <v>4000</v>
      </c>
      <c r="U32" s="3"/>
      <c r="V32" s="3">
        <v>4000</v>
      </c>
      <c r="W32" s="3"/>
      <c r="X32" s="3">
        <v>4000</v>
      </c>
      <c r="Y32" s="3">
        <v>4000</v>
      </c>
      <c r="Z32" s="3"/>
      <c r="AA32" s="3">
        <v>4000</v>
      </c>
      <c r="AB32" s="3"/>
      <c r="AC32" s="3">
        <v>3053</v>
      </c>
      <c r="AD32" s="3">
        <v>2374</v>
      </c>
      <c r="AE32" s="3">
        <v>4000</v>
      </c>
      <c r="AF32" s="3">
        <v>4000</v>
      </c>
      <c r="AG32" s="3"/>
      <c r="AH32" s="3">
        <v>4000</v>
      </c>
      <c r="AI32" s="3">
        <v>4000</v>
      </c>
      <c r="AJ32" s="3">
        <v>4000</v>
      </c>
      <c r="AK32" s="3">
        <v>4000</v>
      </c>
      <c r="AL32" s="3"/>
      <c r="AM32" s="3"/>
    </row>
    <row r="33" spans="1:39" ht="15.75">
      <c r="A33" s="2" t="s">
        <v>30</v>
      </c>
      <c r="B33" s="2" t="s">
        <v>30</v>
      </c>
      <c r="C33" s="3"/>
      <c r="D33" s="3">
        <v>14</v>
      </c>
      <c r="E33" s="3">
        <v>11</v>
      </c>
      <c r="F33" s="3"/>
      <c r="G33" s="3">
        <v>5</v>
      </c>
      <c r="H33" s="3">
        <v>7</v>
      </c>
      <c r="I33" s="3"/>
      <c r="J33" s="3">
        <v>14</v>
      </c>
      <c r="K33" s="3"/>
      <c r="L33" s="3">
        <v>8</v>
      </c>
      <c r="M33" s="3">
        <v>5</v>
      </c>
      <c r="N33" s="70"/>
      <c r="O33" s="3"/>
      <c r="P33" s="3">
        <v>6</v>
      </c>
      <c r="Q33" s="3">
        <v>11</v>
      </c>
      <c r="R33" s="3">
        <v>11</v>
      </c>
      <c r="S33" s="3"/>
      <c r="T33" s="3">
        <v>8</v>
      </c>
      <c r="U33" s="3"/>
      <c r="V33" s="3">
        <v>10</v>
      </c>
      <c r="W33" s="3"/>
      <c r="X33" s="3">
        <v>7</v>
      </c>
      <c r="Y33" s="3">
        <v>9</v>
      </c>
      <c r="Z33" s="3"/>
      <c r="AA33" s="3">
        <v>7</v>
      </c>
      <c r="AB33" s="3"/>
      <c r="AC33" s="3">
        <v>2</v>
      </c>
      <c r="AD33" s="3">
        <v>1</v>
      </c>
      <c r="AE33" s="3">
        <v>9</v>
      </c>
      <c r="AF33" s="3">
        <v>7</v>
      </c>
      <c r="AG33" s="3"/>
      <c r="AH33" s="3">
        <v>12</v>
      </c>
      <c r="AI33" s="3">
        <v>9</v>
      </c>
      <c r="AJ33" s="3">
        <v>2</v>
      </c>
      <c r="AK33" s="3">
        <v>11</v>
      </c>
      <c r="AL33" s="3"/>
      <c r="AM33" s="3"/>
    </row>
    <row r="34" spans="1:39" ht="15.75">
      <c r="A34" s="2" t="s">
        <v>31</v>
      </c>
      <c r="B34" s="2" t="s">
        <v>31</v>
      </c>
      <c r="C34" s="3"/>
      <c r="D34" s="3">
        <v>0</v>
      </c>
      <c r="E34" s="3">
        <v>0</v>
      </c>
      <c r="F34" s="3"/>
      <c r="G34" s="3">
        <v>0</v>
      </c>
      <c r="H34" s="3">
        <v>0</v>
      </c>
      <c r="I34" s="3"/>
      <c r="J34" s="3">
        <v>0</v>
      </c>
      <c r="K34" s="3"/>
      <c r="L34" s="3">
        <v>0</v>
      </c>
      <c r="M34" s="3">
        <v>0</v>
      </c>
      <c r="N34" s="70"/>
      <c r="O34" s="3"/>
      <c r="P34" s="3">
        <v>0</v>
      </c>
      <c r="Q34" s="3">
        <v>0</v>
      </c>
      <c r="R34" s="3">
        <v>1</v>
      </c>
      <c r="S34" s="3"/>
      <c r="T34" s="3">
        <v>0</v>
      </c>
      <c r="U34" s="3"/>
      <c r="V34" s="3">
        <v>0</v>
      </c>
      <c r="W34" s="3"/>
      <c r="X34" s="3">
        <v>0</v>
      </c>
      <c r="Y34" s="3">
        <v>0</v>
      </c>
      <c r="Z34" s="3"/>
      <c r="AA34" s="3">
        <v>0</v>
      </c>
      <c r="AB34" s="3"/>
      <c r="AC34" s="3">
        <v>0</v>
      </c>
      <c r="AD34" s="3">
        <v>0</v>
      </c>
      <c r="AE34" s="3">
        <v>0</v>
      </c>
      <c r="AF34" s="3">
        <v>0</v>
      </c>
      <c r="AG34" s="3"/>
      <c r="AH34" s="3">
        <v>0</v>
      </c>
      <c r="AI34" s="3">
        <v>0</v>
      </c>
      <c r="AJ34" s="3">
        <v>0</v>
      </c>
      <c r="AK34" s="3">
        <v>0</v>
      </c>
      <c r="AL34" s="3"/>
      <c r="AM34" s="3"/>
    </row>
    <row r="35" spans="1:39" ht="15.75">
      <c r="A35" s="2" t="s">
        <v>32</v>
      </c>
      <c r="B35" s="2" t="s">
        <v>32</v>
      </c>
      <c r="C35" s="3"/>
      <c r="D35" s="3">
        <v>0</v>
      </c>
      <c r="E35" s="3">
        <v>0</v>
      </c>
      <c r="F35" s="3"/>
      <c r="G35" s="3">
        <v>0</v>
      </c>
      <c r="H35" s="3">
        <v>0</v>
      </c>
      <c r="I35" s="3"/>
      <c r="J35" s="3">
        <v>0</v>
      </c>
      <c r="K35" s="3"/>
      <c r="L35" s="3">
        <v>0</v>
      </c>
      <c r="M35" s="3">
        <v>0</v>
      </c>
      <c r="N35" s="70"/>
      <c r="O35" s="3"/>
      <c r="P35" s="3">
        <v>0</v>
      </c>
      <c r="Q35" s="3">
        <v>0</v>
      </c>
      <c r="R35" s="3">
        <v>0</v>
      </c>
      <c r="S35" s="3"/>
      <c r="T35" s="3">
        <v>0</v>
      </c>
      <c r="U35" s="3"/>
      <c r="V35" s="3">
        <v>0</v>
      </c>
      <c r="W35" s="3"/>
      <c r="X35" s="3">
        <v>0</v>
      </c>
      <c r="Y35" s="3">
        <v>0</v>
      </c>
      <c r="Z35" s="3"/>
      <c r="AA35" s="3">
        <v>0</v>
      </c>
      <c r="AB35" s="3"/>
      <c r="AC35" s="3">
        <v>0</v>
      </c>
      <c r="AD35" s="3">
        <v>0</v>
      </c>
      <c r="AE35" s="3">
        <v>0</v>
      </c>
      <c r="AF35" s="3">
        <v>0</v>
      </c>
      <c r="AG35" s="3"/>
      <c r="AH35" s="3">
        <v>0</v>
      </c>
      <c r="AI35" s="3">
        <v>0</v>
      </c>
      <c r="AJ35" s="3">
        <v>0</v>
      </c>
      <c r="AK35" s="3">
        <v>0</v>
      </c>
      <c r="AL35" s="3"/>
      <c r="AM35" s="3"/>
    </row>
    <row r="36" spans="1:39" ht="15.75">
      <c r="A36" s="2" t="s">
        <v>33</v>
      </c>
      <c r="B36" s="2" t="s">
        <v>34</v>
      </c>
      <c r="C36" s="3"/>
      <c r="D36" s="3">
        <v>0</v>
      </c>
      <c r="E36" s="3">
        <v>0</v>
      </c>
      <c r="F36" s="3"/>
      <c r="G36" s="3">
        <v>0</v>
      </c>
      <c r="H36" s="3">
        <v>0</v>
      </c>
      <c r="I36" s="3"/>
      <c r="J36" s="3">
        <v>0</v>
      </c>
      <c r="K36" s="3"/>
      <c r="L36" s="3">
        <v>0</v>
      </c>
      <c r="M36" s="3">
        <v>0</v>
      </c>
      <c r="N36" s="70"/>
      <c r="O36" s="3"/>
      <c r="P36" s="3">
        <v>0</v>
      </c>
      <c r="Q36" s="3">
        <v>0</v>
      </c>
      <c r="R36" s="3">
        <v>0</v>
      </c>
      <c r="S36" s="3"/>
      <c r="T36" s="3">
        <v>0</v>
      </c>
      <c r="U36" s="3"/>
      <c r="V36" s="3">
        <v>0</v>
      </c>
      <c r="W36" s="3"/>
      <c r="X36" s="3">
        <v>0</v>
      </c>
      <c r="Y36" s="3">
        <v>0</v>
      </c>
      <c r="Z36" s="3"/>
      <c r="AA36" s="3">
        <v>0</v>
      </c>
      <c r="AB36" s="3"/>
      <c r="AC36" s="3">
        <v>0</v>
      </c>
      <c r="AD36" s="3">
        <v>0</v>
      </c>
      <c r="AE36" s="3">
        <v>0</v>
      </c>
      <c r="AF36" s="3">
        <v>0</v>
      </c>
      <c r="AG36" s="3"/>
      <c r="AH36" s="3">
        <v>0</v>
      </c>
      <c r="AI36" s="3">
        <v>0</v>
      </c>
      <c r="AJ36" s="3">
        <v>0</v>
      </c>
      <c r="AK36" s="3">
        <v>0</v>
      </c>
      <c r="AL36" s="3"/>
      <c r="AM36" s="3"/>
    </row>
    <row r="37" spans="1:39">
      <c r="A37" s="20" t="s">
        <v>35</v>
      </c>
      <c r="B37" s="20" t="s">
        <v>35</v>
      </c>
      <c r="C37" s="20"/>
      <c r="D37" s="20">
        <f t="shared" ref="D37:AK37" si="4">(D33+D34+D35+D36)/D32*1000</f>
        <v>3.5</v>
      </c>
      <c r="E37" s="20">
        <f t="shared" si="4"/>
        <v>2.75</v>
      </c>
      <c r="F37" s="20"/>
      <c r="G37" s="20">
        <f t="shared" si="4"/>
        <v>1.25</v>
      </c>
      <c r="H37" s="20">
        <f t="shared" si="4"/>
        <v>1.75</v>
      </c>
      <c r="I37" s="20"/>
      <c r="J37" s="20">
        <f t="shared" si="4"/>
        <v>3.5</v>
      </c>
      <c r="K37" s="20" t="e">
        <f t="shared" si="4"/>
        <v>#VALUE!</v>
      </c>
      <c r="L37" s="20">
        <f t="shared" si="4"/>
        <v>2</v>
      </c>
      <c r="M37" s="20">
        <f t="shared" si="4"/>
        <v>1.25</v>
      </c>
      <c r="N37" s="20"/>
      <c r="O37" s="63"/>
      <c r="P37" s="20">
        <f t="shared" si="4"/>
        <v>1.5</v>
      </c>
      <c r="Q37" s="20">
        <f t="shared" si="4"/>
        <v>2.75</v>
      </c>
      <c r="R37" s="20">
        <f t="shared" si="4"/>
        <v>3</v>
      </c>
      <c r="S37" s="20"/>
      <c r="T37" s="20">
        <f t="shared" si="4"/>
        <v>2</v>
      </c>
      <c r="U37" s="20"/>
      <c r="V37" s="20">
        <f t="shared" si="4"/>
        <v>2.5</v>
      </c>
      <c r="W37" s="20"/>
      <c r="X37" s="20">
        <f t="shared" si="4"/>
        <v>1.75</v>
      </c>
      <c r="Y37" s="20">
        <f t="shared" si="4"/>
        <v>2.25</v>
      </c>
      <c r="Z37" s="20"/>
      <c r="AA37" s="20">
        <f t="shared" si="4"/>
        <v>1.75</v>
      </c>
      <c r="AB37" s="20"/>
      <c r="AC37" s="20">
        <f t="shared" si="4"/>
        <v>0.65509335080248932</v>
      </c>
      <c r="AD37" s="20">
        <f t="shared" si="4"/>
        <v>0.42122999157540014</v>
      </c>
      <c r="AE37" s="20">
        <f t="shared" si="4"/>
        <v>2.25</v>
      </c>
      <c r="AF37" s="20">
        <f t="shared" si="4"/>
        <v>1.75</v>
      </c>
      <c r="AG37" s="20"/>
      <c r="AH37" s="20">
        <f t="shared" si="4"/>
        <v>3</v>
      </c>
      <c r="AI37" s="20">
        <f t="shared" si="4"/>
        <v>2.25</v>
      </c>
      <c r="AJ37" s="20">
        <f t="shared" si="4"/>
        <v>0.5</v>
      </c>
      <c r="AK37" s="20">
        <f t="shared" si="4"/>
        <v>2.75</v>
      </c>
      <c r="AL37" s="2"/>
      <c r="AM37" s="2"/>
    </row>
    <row r="38" spans="1:39">
      <c r="A38" s="20" t="s">
        <v>36</v>
      </c>
      <c r="B38" s="20" t="s">
        <v>36</v>
      </c>
      <c r="C38" s="20"/>
      <c r="D38" s="20">
        <f t="shared" ref="D38:AK38" si="5">(D33*1+D34*2+D35*3+D36*4)/D32*1000</f>
        <v>3.5</v>
      </c>
      <c r="E38" s="20">
        <f t="shared" si="5"/>
        <v>2.75</v>
      </c>
      <c r="F38" s="20"/>
      <c r="G38" s="20">
        <f t="shared" si="5"/>
        <v>1.25</v>
      </c>
      <c r="H38" s="20">
        <f t="shared" si="5"/>
        <v>1.75</v>
      </c>
      <c r="I38" s="20"/>
      <c r="J38" s="20">
        <f t="shared" si="5"/>
        <v>3.5</v>
      </c>
      <c r="K38" s="20" t="e">
        <f t="shared" si="5"/>
        <v>#VALUE!</v>
      </c>
      <c r="L38" s="20">
        <f t="shared" si="5"/>
        <v>2</v>
      </c>
      <c r="M38" s="20">
        <f t="shared" si="5"/>
        <v>1.25</v>
      </c>
      <c r="N38" s="20"/>
      <c r="O38" s="63"/>
      <c r="P38" s="20">
        <f t="shared" si="5"/>
        <v>1.5</v>
      </c>
      <c r="Q38" s="20">
        <f t="shared" si="5"/>
        <v>2.75</v>
      </c>
      <c r="R38" s="20">
        <f t="shared" si="5"/>
        <v>3.25</v>
      </c>
      <c r="S38" s="20"/>
      <c r="T38" s="20">
        <f t="shared" si="5"/>
        <v>2</v>
      </c>
      <c r="U38" s="20"/>
      <c r="V38" s="20">
        <f t="shared" si="5"/>
        <v>2.5</v>
      </c>
      <c r="W38" s="20"/>
      <c r="X38" s="20">
        <f t="shared" si="5"/>
        <v>1.75</v>
      </c>
      <c r="Y38" s="20">
        <f t="shared" si="5"/>
        <v>2.25</v>
      </c>
      <c r="Z38" s="20"/>
      <c r="AA38" s="20">
        <f t="shared" si="5"/>
        <v>1.75</v>
      </c>
      <c r="AB38" s="20"/>
      <c r="AC38" s="20">
        <f t="shared" si="5"/>
        <v>0.65509335080248932</v>
      </c>
      <c r="AD38" s="20">
        <f t="shared" si="5"/>
        <v>0.42122999157540014</v>
      </c>
      <c r="AE38" s="20">
        <f t="shared" si="5"/>
        <v>2.25</v>
      </c>
      <c r="AF38" s="20">
        <f t="shared" si="5"/>
        <v>1.75</v>
      </c>
      <c r="AG38" s="20"/>
      <c r="AH38" s="20">
        <f t="shared" si="5"/>
        <v>3</v>
      </c>
      <c r="AI38" s="20">
        <f t="shared" si="5"/>
        <v>2.25</v>
      </c>
      <c r="AJ38" s="20">
        <f t="shared" si="5"/>
        <v>0.5</v>
      </c>
      <c r="AK38" s="20">
        <f t="shared" si="5"/>
        <v>2.75</v>
      </c>
      <c r="AL38" s="2"/>
      <c r="AM38" s="2"/>
    </row>
    <row r="39" spans="1:39" ht="15.75">
      <c r="A39" s="2" t="s">
        <v>37</v>
      </c>
      <c r="B39" s="22" t="s">
        <v>40</v>
      </c>
      <c r="C39" s="22"/>
      <c r="D39" s="3"/>
      <c r="E39" s="3"/>
      <c r="F39" s="3"/>
      <c r="G39" s="3"/>
      <c r="H39" s="3"/>
      <c r="I39" s="3"/>
      <c r="J39" s="3"/>
      <c r="K39" s="3"/>
      <c r="L39" s="3"/>
      <c r="M39" s="3"/>
      <c r="N39" s="70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</row>
    <row r="40" spans="1:39" ht="15.75">
      <c r="A40" s="2" t="s">
        <v>26</v>
      </c>
      <c r="B40" s="2" t="s">
        <v>26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70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</row>
    <row r="41" spans="1:39" ht="15.75">
      <c r="A41" s="2" t="s">
        <v>27</v>
      </c>
      <c r="B41" s="2" t="s">
        <v>28</v>
      </c>
      <c r="C41" s="3"/>
      <c r="D41" s="3">
        <v>4000</v>
      </c>
      <c r="E41" s="3">
        <v>4000</v>
      </c>
      <c r="F41" s="3"/>
      <c r="G41" s="3">
        <v>4000</v>
      </c>
      <c r="H41" s="3">
        <v>4000</v>
      </c>
      <c r="I41" s="3"/>
      <c r="J41" s="3">
        <v>4000</v>
      </c>
      <c r="K41" s="3">
        <v>4000</v>
      </c>
      <c r="L41" s="3">
        <v>4000</v>
      </c>
      <c r="M41" s="3">
        <v>4000</v>
      </c>
      <c r="N41" s="70"/>
      <c r="O41" s="19"/>
      <c r="P41" s="3">
        <v>4000</v>
      </c>
      <c r="Q41" s="3">
        <v>4000</v>
      </c>
      <c r="R41" s="3">
        <v>4000</v>
      </c>
      <c r="S41" s="3"/>
      <c r="T41" s="3">
        <v>4000</v>
      </c>
      <c r="U41" s="3"/>
      <c r="V41" s="3">
        <v>4000</v>
      </c>
      <c r="W41" s="3"/>
      <c r="X41" s="3">
        <v>4000</v>
      </c>
      <c r="Y41" s="3">
        <v>4000</v>
      </c>
      <c r="Z41" s="3"/>
      <c r="AA41" s="3">
        <v>4000</v>
      </c>
      <c r="AB41" s="3"/>
      <c r="AC41" s="3">
        <v>4000</v>
      </c>
      <c r="AD41" s="3">
        <v>4000</v>
      </c>
      <c r="AE41" s="3">
        <v>4000</v>
      </c>
      <c r="AF41" s="3">
        <v>4000</v>
      </c>
      <c r="AG41" s="3"/>
      <c r="AH41" s="3">
        <v>4000</v>
      </c>
      <c r="AI41" s="3">
        <v>4000</v>
      </c>
      <c r="AJ41" s="3">
        <v>4000</v>
      </c>
      <c r="AK41" s="3">
        <v>4000</v>
      </c>
      <c r="AL41" s="3"/>
      <c r="AM41" s="3"/>
    </row>
    <row r="42" spans="1:39" ht="15.75">
      <c r="A42" s="2" t="s">
        <v>30</v>
      </c>
      <c r="B42" s="2" t="s">
        <v>30</v>
      </c>
      <c r="C42" s="3"/>
      <c r="D42" s="3">
        <v>2</v>
      </c>
      <c r="E42" s="3">
        <v>0</v>
      </c>
      <c r="F42" s="3"/>
      <c r="G42" s="3">
        <v>4</v>
      </c>
      <c r="H42" s="3">
        <v>2</v>
      </c>
      <c r="I42" s="3"/>
      <c r="J42" s="3">
        <v>4</v>
      </c>
      <c r="K42" s="3">
        <v>2</v>
      </c>
      <c r="L42" s="3">
        <v>1</v>
      </c>
      <c r="M42" s="3">
        <v>3</v>
      </c>
      <c r="N42" s="70"/>
      <c r="O42" s="19"/>
      <c r="P42" s="3">
        <v>4</v>
      </c>
      <c r="Q42" s="3">
        <v>5</v>
      </c>
      <c r="R42" s="3">
        <v>4</v>
      </c>
      <c r="S42" s="3"/>
      <c r="T42" s="3">
        <v>5</v>
      </c>
      <c r="U42" s="3"/>
      <c r="V42" s="3">
        <v>6</v>
      </c>
      <c r="W42" s="3"/>
      <c r="X42" s="3">
        <v>4</v>
      </c>
      <c r="Y42" s="3">
        <v>4</v>
      </c>
      <c r="Z42" s="3"/>
      <c r="AA42" s="3">
        <v>5</v>
      </c>
      <c r="AB42" s="3"/>
      <c r="AC42" s="3">
        <v>1</v>
      </c>
      <c r="AD42" s="3">
        <v>0</v>
      </c>
      <c r="AE42" s="3">
        <v>5</v>
      </c>
      <c r="AF42" s="3">
        <v>4</v>
      </c>
      <c r="AG42" s="3"/>
      <c r="AH42" s="3">
        <v>5</v>
      </c>
      <c r="AI42" s="3">
        <v>5</v>
      </c>
      <c r="AJ42" s="3">
        <v>0</v>
      </c>
      <c r="AK42" s="3">
        <v>5</v>
      </c>
      <c r="AL42" s="3"/>
      <c r="AM42" s="3"/>
    </row>
    <row r="43" spans="1:39" ht="15.75">
      <c r="A43" s="2" t="s">
        <v>31</v>
      </c>
      <c r="B43" s="2" t="s">
        <v>31</v>
      </c>
      <c r="C43" s="3"/>
      <c r="D43" s="3">
        <v>0</v>
      </c>
      <c r="E43" s="3">
        <v>0</v>
      </c>
      <c r="F43" s="3"/>
      <c r="G43" s="3">
        <v>0</v>
      </c>
      <c r="H43" s="3">
        <v>0</v>
      </c>
      <c r="I43" s="3"/>
      <c r="J43" s="3">
        <v>0</v>
      </c>
      <c r="K43" s="3">
        <v>0</v>
      </c>
      <c r="L43" s="3">
        <v>0</v>
      </c>
      <c r="M43" s="3">
        <v>0</v>
      </c>
      <c r="N43" s="70"/>
      <c r="O43" s="19"/>
      <c r="P43" s="3">
        <v>0</v>
      </c>
      <c r="Q43" s="3">
        <v>0</v>
      </c>
      <c r="R43" s="3">
        <v>0</v>
      </c>
      <c r="S43" s="3"/>
      <c r="T43" s="3">
        <v>0</v>
      </c>
      <c r="U43" s="3"/>
      <c r="V43" s="3">
        <v>0</v>
      </c>
      <c r="W43" s="3"/>
      <c r="X43" s="3">
        <v>0</v>
      </c>
      <c r="Y43" s="3">
        <v>0</v>
      </c>
      <c r="Z43" s="3"/>
      <c r="AA43" s="3">
        <v>0</v>
      </c>
      <c r="AB43" s="3"/>
      <c r="AC43" s="3">
        <v>0</v>
      </c>
      <c r="AD43" s="3">
        <v>0</v>
      </c>
      <c r="AE43" s="3">
        <v>0</v>
      </c>
      <c r="AF43" s="3">
        <v>0</v>
      </c>
      <c r="AG43" s="3"/>
      <c r="AH43" s="3">
        <v>0</v>
      </c>
      <c r="AI43" s="3">
        <v>0</v>
      </c>
      <c r="AJ43" s="3">
        <v>0</v>
      </c>
      <c r="AK43" s="3">
        <v>0</v>
      </c>
      <c r="AL43" s="3"/>
      <c r="AM43" s="3"/>
    </row>
    <row r="44" spans="1:39" ht="15.75">
      <c r="A44" s="2" t="s">
        <v>32</v>
      </c>
      <c r="B44" s="2" t="s">
        <v>32</v>
      </c>
      <c r="C44" s="3"/>
      <c r="D44" s="3">
        <v>0</v>
      </c>
      <c r="E44" s="3">
        <v>0</v>
      </c>
      <c r="F44" s="3"/>
      <c r="G44" s="3">
        <v>0</v>
      </c>
      <c r="H44" s="3">
        <v>0</v>
      </c>
      <c r="I44" s="3"/>
      <c r="J44" s="3">
        <v>0</v>
      </c>
      <c r="K44" s="3">
        <v>0</v>
      </c>
      <c r="L44" s="3">
        <v>0</v>
      </c>
      <c r="M44" s="3">
        <v>0</v>
      </c>
      <c r="N44" s="70"/>
      <c r="O44" s="19"/>
      <c r="P44" s="3">
        <v>0</v>
      </c>
      <c r="Q44" s="3">
        <v>0</v>
      </c>
      <c r="R44" s="3">
        <v>0</v>
      </c>
      <c r="S44" s="3"/>
      <c r="T44" s="3">
        <v>0</v>
      </c>
      <c r="U44" s="3"/>
      <c r="V44" s="3">
        <v>0</v>
      </c>
      <c r="W44" s="3"/>
      <c r="X44" s="3">
        <v>0</v>
      </c>
      <c r="Y44" s="3">
        <v>0</v>
      </c>
      <c r="Z44" s="3"/>
      <c r="AA44" s="3">
        <v>0</v>
      </c>
      <c r="AB44" s="3"/>
      <c r="AC44" s="3">
        <v>0</v>
      </c>
      <c r="AD44" s="3">
        <v>0</v>
      </c>
      <c r="AE44" s="3">
        <v>0</v>
      </c>
      <c r="AF44" s="3">
        <v>0</v>
      </c>
      <c r="AG44" s="3"/>
      <c r="AH44" s="3">
        <v>0</v>
      </c>
      <c r="AI44" s="3">
        <v>0</v>
      </c>
      <c r="AJ44" s="3">
        <v>0</v>
      </c>
      <c r="AK44" s="3">
        <v>0</v>
      </c>
      <c r="AL44" s="3"/>
      <c r="AM44" s="3"/>
    </row>
    <row r="45" spans="1:39" ht="15.75">
      <c r="A45" s="2" t="s">
        <v>33</v>
      </c>
      <c r="B45" s="2" t="s">
        <v>34</v>
      </c>
      <c r="C45" s="3"/>
      <c r="D45" s="3">
        <v>0</v>
      </c>
      <c r="E45" s="3">
        <v>0</v>
      </c>
      <c r="F45" s="3"/>
      <c r="G45" s="3">
        <v>0</v>
      </c>
      <c r="H45" s="3">
        <v>0</v>
      </c>
      <c r="I45" s="3"/>
      <c r="J45" s="3">
        <v>0</v>
      </c>
      <c r="K45" s="3">
        <v>0</v>
      </c>
      <c r="L45" s="3">
        <v>0</v>
      </c>
      <c r="M45" s="3">
        <v>0</v>
      </c>
      <c r="N45" s="70"/>
      <c r="O45" s="19"/>
      <c r="P45" s="3">
        <v>0</v>
      </c>
      <c r="Q45" s="3">
        <v>0</v>
      </c>
      <c r="R45" s="3">
        <v>0</v>
      </c>
      <c r="S45" s="3"/>
      <c r="T45" s="3">
        <v>0</v>
      </c>
      <c r="U45" s="3"/>
      <c r="V45" s="3">
        <v>0</v>
      </c>
      <c r="W45" s="3"/>
      <c r="X45" s="3">
        <v>0</v>
      </c>
      <c r="Y45" s="3">
        <v>0</v>
      </c>
      <c r="Z45" s="3"/>
      <c r="AA45" s="3">
        <v>0</v>
      </c>
      <c r="AB45" s="3"/>
      <c r="AC45" s="3">
        <v>0</v>
      </c>
      <c r="AD45" s="3">
        <v>0</v>
      </c>
      <c r="AE45" s="3">
        <v>0</v>
      </c>
      <c r="AF45" s="3">
        <v>0</v>
      </c>
      <c r="AG45" s="3"/>
      <c r="AH45" s="3">
        <v>0</v>
      </c>
      <c r="AI45" s="3">
        <v>0</v>
      </c>
      <c r="AJ45" s="3">
        <v>0</v>
      </c>
      <c r="AK45" s="3">
        <v>0</v>
      </c>
      <c r="AL45" s="3"/>
      <c r="AM45" s="3"/>
    </row>
    <row r="46" spans="1:39" s="67" customFormat="1" ht="15.75">
      <c r="A46" s="64" t="s">
        <v>35</v>
      </c>
      <c r="B46" s="64" t="s">
        <v>35</v>
      </c>
      <c r="C46" s="64"/>
      <c r="D46" s="65">
        <v>0.5</v>
      </c>
      <c r="E46" s="65">
        <v>0</v>
      </c>
      <c r="F46" s="65"/>
      <c r="G46" s="65">
        <v>1</v>
      </c>
      <c r="H46" s="65">
        <v>0.5</v>
      </c>
      <c r="I46" s="65"/>
      <c r="J46" s="65">
        <v>1</v>
      </c>
      <c r="K46" s="65">
        <v>0.5</v>
      </c>
      <c r="L46" s="65">
        <v>0.25</v>
      </c>
      <c r="M46" s="65">
        <v>0.75</v>
      </c>
      <c r="N46" s="72"/>
      <c r="O46" s="59"/>
      <c r="P46" s="65">
        <v>1</v>
      </c>
      <c r="Q46" s="65">
        <v>1.25</v>
      </c>
      <c r="R46" s="65">
        <v>1</v>
      </c>
      <c r="S46" s="65"/>
      <c r="T46" s="65">
        <v>1.25</v>
      </c>
      <c r="U46" s="65"/>
      <c r="V46" s="65">
        <v>1.5</v>
      </c>
      <c r="W46" s="65"/>
      <c r="X46" s="65">
        <v>1</v>
      </c>
      <c r="Y46" s="65">
        <v>1</v>
      </c>
      <c r="Z46" s="65"/>
      <c r="AA46" s="65">
        <v>1.25</v>
      </c>
      <c r="AB46" s="65"/>
      <c r="AC46" s="65">
        <v>0.25</v>
      </c>
      <c r="AD46" s="65">
        <v>0</v>
      </c>
      <c r="AE46" s="65">
        <v>1.25</v>
      </c>
      <c r="AF46" s="65">
        <v>1</v>
      </c>
      <c r="AG46" s="65"/>
      <c r="AH46" s="65">
        <v>1.25</v>
      </c>
      <c r="AI46" s="65">
        <v>1.25</v>
      </c>
      <c r="AJ46" s="65">
        <v>0</v>
      </c>
      <c r="AK46" s="65">
        <v>1.25</v>
      </c>
      <c r="AL46" s="66"/>
      <c r="AM46" s="66"/>
    </row>
    <row r="47" spans="1:39" s="67" customFormat="1" ht="15.75">
      <c r="A47" s="64" t="s">
        <v>36</v>
      </c>
      <c r="B47" s="64" t="s">
        <v>36</v>
      </c>
      <c r="C47" s="64"/>
      <c r="D47" s="65">
        <v>0.5</v>
      </c>
      <c r="E47" s="65">
        <v>0</v>
      </c>
      <c r="F47" s="65"/>
      <c r="G47" s="65">
        <v>1</v>
      </c>
      <c r="H47" s="65">
        <v>0.5</v>
      </c>
      <c r="I47" s="65"/>
      <c r="J47" s="65">
        <v>1</v>
      </c>
      <c r="K47" s="65">
        <v>0.5</v>
      </c>
      <c r="L47" s="65">
        <v>0.25</v>
      </c>
      <c r="M47" s="65">
        <v>0.75</v>
      </c>
      <c r="N47" s="72"/>
      <c r="O47" s="59"/>
      <c r="P47" s="65">
        <v>1</v>
      </c>
      <c r="Q47" s="65">
        <v>1.25</v>
      </c>
      <c r="R47" s="65">
        <v>1</v>
      </c>
      <c r="S47" s="65"/>
      <c r="T47" s="65">
        <v>1.25</v>
      </c>
      <c r="U47" s="65"/>
      <c r="V47" s="65">
        <v>1.5</v>
      </c>
      <c r="W47" s="65"/>
      <c r="X47" s="65">
        <v>1</v>
      </c>
      <c r="Y47" s="65">
        <v>1</v>
      </c>
      <c r="Z47" s="65"/>
      <c r="AA47" s="65">
        <v>1.25</v>
      </c>
      <c r="AB47" s="65"/>
      <c r="AC47" s="65">
        <v>0.25</v>
      </c>
      <c r="AD47" s="65">
        <v>0</v>
      </c>
      <c r="AE47" s="65">
        <v>1.25</v>
      </c>
      <c r="AF47" s="65">
        <v>1</v>
      </c>
      <c r="AG47" s="65"/>
      <c r="AH47" s="65">
        <v>1.25</v>
      </c>
      <c r="AI47" s="65">
        <v>1.25</v>
      </c>
      <c r="AJ47" s="65">
        <v>0</v>
      </c>
      <c r="AK47" s="65">
        <v>1.25</v>
      </c>
      <c r="AL47" s="66"/>
      <c r="AM47" s="66"/>
    </row>
    <row r="48" spans="1:39" ht="15.75">
      <c r="A48" s="2" t="s">
        <v>37</v>
      </c>
      <c r="B48" s="22" t="s">
        <v>41</v>
      </c>
      <c r="C48" s="22"/>
      <c r="D48" s="3"/>
      <c r="E48" s="3"/>
      <c r="F48" s="3"/>
      <c r="G48" s="3"/>
      <c r="H48" s="3"/>
      <c r="I48" s="3"/>
      <c r="J48" s="3"/>
      <c r="K48" s="3"/>
      <c r="L48" s="3"/>
      <c r="M48" s="3"/>
      <c r="N48" s="70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</row>
    <row r="49" spans="1:39" ht="15.75">
      <c r="A49" s="2" t="s">
        <v>26</v>
      </c>
      <c r="B49" s="2" t="s">
        <v>26</v>
      </c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70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</row>
    <row r="50" spans="1:39" ht="16.5">
      <c r="A50" s="2" t="s">
        <v>27</v>
      </c>
      <c r="B50" s="2" t="s">
        <v>28</v>
      </c>
      <c r="C50" s="3"/>
      <c r="D50" s="24">
        <v>4000</v>
      </c>
      <c r="E50" s="24">
        <v>4000</v>
      </c>
      <c r="F50" s="24"/>
      <c r="G50" s="24">
        <v>4000</v>
      </c>
      <c r="H50" s="24">
        <v>4000</v>
      </c>
      <c r="I50" s="24"/>
      <c r="J50" s="24">
        <v>4000</v>
      </c>
      <c r="K50" s="25" t="s">
        <v>29</v>
      </c>
      <c r="L50" s="24">
        <v>4000</v>
      </c>
      <c r="M50" s="24">
        <v>4000</v>
      </c>
      <c r="N50" s="73"/>
      <c r="O50" s="3"/>
      <c r="P50" s="24">
        <v>4000</v>
      </c>
      <c r="Q50" s="24">
        <v>4000</v>
      </c>
      <c r="R50" s="24">
        <v>4000</v>
      </c>
      <c r="S50" s="24"/>
      <c r="T50" s="24">
        <v>4000</v>
      </c>
      <c r="U50" s="24"/>
      <c r="V50" s="24">
        <v>4000</v>
      </c>
      <c r="W50" s="24"/>
      <c r="X50" s="24">
        <v>4000</v>
      </c>
      <c r="Y50" s="24">
        <v>4000</v>
      </c>
      <c r="Z50" s="24"/>
      <c r="AA50" s="24">
        <v>4000</v>
      </c>
      <c r="AB50" s="24"/>
      <c r="AC50" s="24">
        <v>2587</v>
      </c>
      <c r="AD50" s="24">
        <v>1635</v>
      </c>
      <c r="AE50" s="24">
        <v>4000</v>
      </c>
      <c r="AF50" s="24">
        <v>4000</v>
      </c>
      <c r="AG50" s="24"/>
      <c r="AH50" s="24">
        <v>4000</v>
      </c>
      <c r="AI50" s="24">
        <v>4000</v>
      </c>
      <c r="AJ50" s="24">
        <v>3800</v>
      </c>
      <c r="AK50" s="24">
        <v>4000</v>
      </c>
      <c r="AL50" s="3"/>
      <c r="AM50" s="3"/>
    </row>
    <row r="51" spans="1:39" ht="16.5">
      <c r="A51" s="2" t="s">
        <v>30</v>
      </c>
      <c r="B51" s="2" t="s">
        <v>30</v>
      </c>
      <c r="C51" s="3"/>
      <c r="D51" s="24">
        <v>14</v>
      </c>
      <c r="E51" s="24">
        <v>12</v>
      </c>
      <c r="F51" s="24"/>
      <c r="G51" s="24">
        <v>13</v>
      </c>
      <c r="H51" s="24">
        <v>20</v>
      </c>
      <c r="I51" s="24"/>
      <c r="J51" s="24">
        <v>27</v>
      </c>
      <c r="K51" s="3"/>
      <c r="L51" s="24">
        <v>37</v>
      </c>
      <c r="M51" s="24">
        <v>16</v>
      </c>
      <c r="N51" s="73"/>
      <c r="O51" s="3"/>
      <c r="P51" s="24">
        <v>16</v>
      </c>
      <c r="Q51" s="24">
        <v>15</v>
      </c>
      <c r="R51" s="24">
        <v>20</v>
      </c>
      <c r="S51" s="24"/>
      <c r="T51" s="24">
        <v>9</v>
      </c>
      <c r="U51" s="24"/>
      <c r="V51" s="24">
        <v>23</v>
      </c>
      <c r="W51" s="24"/>
      <c r="X51" s="24">
        <v>25</v>
      </c>
      <c r="Y51" s="24">
        <v>18</v>
      </c>
      <c r="Z51" s="24"/>
      <c r="AA51" s="24">
        <v>23</v>
      </c>
      <c r="AB51" s="24"/>
      <c r="AC51" s="24">
        <v>14</v>
      </c>
      <c r="AD51" s="24">
        <v>1</v>
      </c>
      <c r="AE51" s="24">
        <v>14</v>
      </c>
      <c r="AF51" s="24">
        <v>22</v>
      </c>
      <c r="AG51" s="24"/>
      <c r="AH51" s="24">
        <v>20</v>
      </c>
      <c r="AI51" s="24">
        <v>8</v>
      </c>
      <c r="AJ51" s="24">
        <v>8</v>
      </c>
      <c r="AK51" s="24">
        <v>13</v>
      </c>
      <c r="AL51" s="3"/>
      <c r="AM51" s="3"/>
    </row>
    <row r="52" spans="1:39" ht="15.75">
      <c r="A52" s="2" t="s">
        <v>31</v>
      </c>
      <c r="B52" s="2" t="s">
        <v>31</v>
      </c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70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</row>
    <row r="53" spans="1:39" ht="15.75">
      <c r="A53" s="2" t="s">
        <v>32</v>
      </c>
      <c r="B53" s="2" t="s">
        <v>32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70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</row>
    <row r="54" spans="1:39" ht="15.75">
      <c r="A54" s="2" t="s">
        <v>33</v>
      </c>
      <c r="B54" s="2" t="s">
        <v>34</v>
      </c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70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</row>
    <row r="55" spans="1:39">
      <c r="A55" s="20" t="s">
        <v>35</v>
      </c>
      <c r="B55" s="20" t="s">
        <v>35</v>
      </c>
      <c r="C55" s="20"/>
      <c r="D55" s="20">
        <f t="shared" ref="D55:AK55" si="6">(D51+D52+D53+D54)/D50*1000</f>
        <v>3.5</v>
      </c>
      <c r="E55" s="20">
        <f t="shared" si="6"/>
        <v>3</v>
      </c>
      <c r="F55" s="20"/>
      <c r="G55" s="20">
        <f t="shared" si="6"/>
        <v>3.25</v>
      </c>
      <c r="H55" s="20">
        <f t="shared" si="6"/>
        <v>5</v>
      </c>
      <c r="I55" s="20"/>
      <c r="J55" s="20">
        <f t="shared" si="6"/>
        <v>6.75</v>
      </c>
      <c r="K55" s="20" t="e">
        <f t="shared" si="6"/>
        <v>#VALUE!</v>
      </c>
      <c r="L55" s="20">
        <f t="shared" si="6"/>
        <v>9.25</v>
      </c>
      <c r="M55" s="20">
        <f t="shared" si="6"/>
        <v>4</v>
      </c>
      <c r="N55" s="20"/>
      <c r="O55" s="63"/>
      <c r="P55" s="20">
        <f t="shared" si="6"/>
        <v>4</v>
      </c>
      <c r="Q55" s="20">
        <f t="shared" si="6"/>
        <v>3.75</v>
      </c>
      <c r="R55" s="20">
        <f t="shared" si="6"/>
        <v>5</v>
      </c>
      <c r="S55" s="20"/>
      <c r="T55" s="20">
        <f t="shared" si="6"/>
        <v>2.25</v>
      </c>
      <c r="U55" s="20"/>
      <c r="V55" s="20">
        <f t="shared" si="6"/>
        <v>5.75</v>
      </c>
      <c r="W55" s="20"/>
      <c r="X55" s="20">
        <f t="shared" si="6"/>
        <v>6.25</v>
      </c>
      <c r="Y55" s="20">
        <f t="shared" si="6"/>
        <v>4.5</v>
      </c>
      <c r="Z55" s="20"/>
      <c r="AA55" s="20">
        <f t="shared" si="6"/>
        <v>5.75</v>
      </c>
      <c r="AB55" s="20"/>
      <c r="AC55" s="20">
        <f t="shared" si="6"/>
        <v>5.4116737533822965</v>
      </c>
      <c r="AD55" s="20">
        <f t="shared" si="6"/>
        <v>0.6116207951070336</v>
      </c>
      <c r="AE55" s="20">
        <f t="shared" si="6"/>
        <v>3.5</v>
      </c>
      <c r="AF55" s="20">
        <f t="shared" si="6"/>
        <v>5.5</v>
      </c>
      <c r="AG55" s="20"/>
      <c r="AH55" s="20">
        <f t="shared" si="6"/>
        <v>5</v>
      </c>
      <c r="AI55" s="20">
        <f t="shared" si="6"/>
        <v>2</v>
      </c>
      <c r="AJ55" s="20">
        <f t="shared" si="6"/>
        <v>2.1052631578947367</v>
      </c>
      <c r="AK55" s="20">
        <f t="shared" si="6"/>
        <v>3.25</v>
      </c>
      <c r="AL55" s="2"/>
      <c r="AM55" s="2"/>
    </row>
    <row r="56" spans="1:39">
      <c r="A56" s="20" t="s">
        <v>36</v>
      </c>
      <c r="B56" s="20" t="s">
        <v>36</v>
      </c>
      <c r="C56" s="20"/>
      <c r="D56" s="20">
        <f t="shared" ref="D56:AK56" si="7">(D51*1+D52*2+D53*3+D54*4)/D50*1000</f>
        <v>3.5</v>
      </c>
      <c r="E56" s="20">
        <f t="shared" si="7"/>
        <v>3</v>
      </c>
      <c r="F56" s="20"/>
      <c r="G56" s="20">
        <f t="shared" si="7"/>
        <v>3.25</v>
      </c>
      <c r="H56" s="20">
        <f t="shared" si="7"/>
        <v>5</v>
      </c>
      <c r="I56" s="20"/>
      <c r="J56" s="20">
        <f t="shared" si="7"/>
        <v>6.75</v>
      </c>
      <c r="K56" s="20" t="e">
        <f t="shared" si="7"/>
        <v>#VALUE!</v>
      </c>
      <c r="L56" s="20">
        <f t="shared" si="7"/>
        <v>9.25</v>
      </c>
      <c r="M56" s="20">
        <f t="shared" si="7"/>
        <v>4</v>
      </c>
      <c r="N56" s="20"/>
      <c r="O56" s="63"/>
      <c r="P56" s="20">
        <f t="shared" si="7"/>
        <v>4</v>
      </c>
      <c r="Q56" s="20">
        <f t="shared" si="7"/>
        <v>3.75</v>
      </c>
      <c r="R56" s="20">
        <f t="shared" si="7"/>
        <v>5</v>
      </c>
      <c r="S56" s="20"/>
      <c r="T56" s="20">
        <f t="shared" si="7"/>
        <v>2.25</v>
      </c>
      <c r="U56" s="20"/>
      <c r="V56" s="20">
        <f t="shared" si="7"/>
        <v>5.75</v>
      </c>
      <c r="W56" s="20"/>
      <c r="X56" s="20">
        <f t="shared" si="7"/>
        <v>6.25</v>
      </c>
      <c r="Y56" s="20">
        <f t="shared" si="7"/>
        <v>4.5</v>
      </c>
      <c r="Z56" s="20"/>
      <c r="AA56" s="20">
        <f t="shared" si="7"/>
        <v>5.75</v>
      </c>
      <c r="AB56" s="20"/>
      <c r="AC56" s="20">
        <f t="shared" si="7"/>
        <v>5.4116737533822965</v>
      </c>
      <c r="AD56" s="20">
        <f t="shared" si="7"/>
        <v>0.6116207951070336</v>
      </c>
      <c r="AE56" s="20">
        <f t="shared" si="7"/>
        <v>3.5</v>
      </c>
      <c r="AF56" s="20">
        <f t="shared" si="7"/>
        <v>5.5</v>
      </c>
      <c r="AG56" s="20"/>
      <c r="AH56" s="20">
        <f t="shared" si="7"/>
        <v>5</v>
      </c>
      <c r="AI56" s="20">
        <f t="shared" si="7"/>
        <v>2</v>
      </c>
      <c r="AJ56" s="20">
        <f t="shared" si="7"/>
        <v>2.1052631578947367</v>
      </c>
      <c r="AK56" s="20">
        <f t="shared" si="7"/>
        <v>3.25</v>
      </c>
      <c r="AL56" s="2"/>
      <c r="AM56" s="2"/>
    </row>
    <row r="57" spans="1:39" ht="15.75">
      <c r="A57" s="2" t="s">
        <v>37</v>
      </c>
      <c r="B57" s="22" t="s">
        <v>42</v>
      </c>
      <c r="C57" s="22"/>
      <c r="D57" s="3"/>
      <c r="E57" s="3"/>
      <c r="F57" s="3"/>
      <c r="G57" s="3"/>
      <c r="H57" s="3"/>
      <c r="I57" s="3"/>
      <c r="J57" s="3"/>
      <c r="K57" s="3"/>
      <c r="L57" s="3"/>
      <c r="M57" s="3"/>
      <c r="N57" s="70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</row>
    <row r="58" spans="1:39" ht="15.75">
      <c r="A58" s="45" t="s">
        <v>72</v>
      </c>
      <c r="B58" s="46"/>
      <c r="C58" s="46"/>
      <c r="D58" s="44">
        <f>(D55+D46+D28+D19+D10)/5</f>
        <v>2.8</v>
      </c>
      <c r="E58" s="44">
        <f>(E55+E46+E28+E19+E10)/5</f>
        <v>2.15</v>
      </c>
      <c r="F58" s="44"/>
      <c r="G58" s="44">
        <f>(G55+G46+G28+G19+G10)/5</f>
        <v>1.35</v>
      </c>
      <c r="H58" s="44">
        <f>(H55+H46+H28+H19+H10)/5</f>
        <v>1.9</v>
      </c>
      <c r="I58" s="44"/>
      <c r="J58" s="44">
        <f t="shared" ref="J58:AK58" si="8">(J55+J46+J28+J19+J10)/5</f>
        <v>3.2912724538126277</v>
      </c>
      <c r="K58" s="44">
        <f>(K46+K28+K19)/3</f>
        <v>0.66666666666666663</v>
      </c>
      <c r="L58" s="44">
        <f t="shared" si="8"/>
        <v>2.4500000000000002</v>
      </c>
      <c r="M58" s="44">
        <f t="shared" si="8"/>
        <v>1.75</v>
      </c>
      <c r="N58" s="74"/>
      <c r="O58" s="62"/>
      <c r="P58" s="44">
        <f t="shared" si="8"/>
        <v>2.2930757838</v>
      </c>
      <c r="Q58" s="44">
        <f t="shared" si="8"/>
        <v>2.15</v>
      </c>
      <c r="R58" s="44">
        <f t="shared" si="8"/>
        <v>2.6</v>
      </c>
      <c r="S58" s="44"/>
      <c r="T58" s="44">
        <f t="shared" si="8"/>
        <v>1.9977396920000001</v>
      </c>
      <c r="U58" s="44"/>
      <c r="V58" s="44">
        <f t="shared" si="8"/>
        <v>2.5</v>
      </c>
      <c r="W58" s="44"/>
      <c r="X58" s="44">
        <f t="shared" si="8"/>
        <v>2.4</v>
      </c>
      <c r="Y58" s="44">
        <f t="shared" si="8"/>
        <v>2.35</v>
      </c>
      <c r="Z58" s="44"/>
      <c r="AA58" s="44">
        <f t="shared" si="8"/>
        <v>2.5499999999999998</v>
      </c>
      <c r="AB58" s="44"/>
      <c r="AC58" s="44">
        <f t="shared" si="8"/>
        <v>1.7450126890697395</v>
      </c>
      <c r="AD58" s="44">
        <f t="shared" si="8"/>
        <v>0.81083568670296025</v>
      </c>
      <c r="AE58" s="44">
        <f t="shared" si="8"/>
        <v>2.2999999999999998</v>
      </c>
      <c r="AF58" s="44">
        <f t="shared" si="8"/>
        <v>2.5499999999999998</v>
      </c>
      <c r="AG58" s="44"/>
      <c r="AH58" s="44">
        <f t="shared" si="8"/>
        <v>2.7203416978109987</v>
      </c>
      <c r="AI58" s="44">
        <f t="shared" si="8"/>
        <v>1.9933497536</v>
      </c>
      <c r="AJ58" s="44">
        <f t="shared" si="8"/>
        <v>0.81110215881892933</v>
      </c>
      <c r="AK58" s="44">
        <f t="shared" si="8"/>
        <v>2.2000000000000002</v>
      </c>
      <c r="AL58" s="3"/>
      <c r="AM58" s="3"/>
    </row>
    <row r="59" spans="1:39" ht="15.75">
      <c r="A59" s="3"/>
      <c r="B59" s="2"/>
      <c r="C59" s="2"/>
      <c r="D59" s="3"/>
      <c r="E59" s="3"/>
      <c r="F59" s="3"/>
      <c r="G59" s="3"/>
      <c r="H59" s="3"/>
      <c r="I59" s="3"/>
      <c r="J59" s="3"/>
      <c r="K59" s="3"/>
      <c r="L59" s="3"/>
      <c r="M59" s="3"/>
      <c r="N59" s="70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</row>
    <row r="60" spans="1:39" ht="15.75">
      <c r="A60" s="3"/>
      <c r="B60" s="2"/>
      <c r="C60" s="2"/>
      <c r="D60" s="3"/>
      <c r="E60" s="3"/>
      <c r="F60" s="3"/>
      <c r="G60" s="3"/>
      <c r="H60" s="3"/>
      <c r="I60" s="3"/>
      <c r="J60" s="3"/>
      <c r="K60" s="3"/>
      <c r="L60" s="3"/>
      <c r="M60" s="3"/>
      <c r="N60" s="70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</row>
    <row r="61" spans="1:39" ht="23.25">
      <c r="A61" s="3"/>
      <c r="B61" s="2"/>
      <c r="C61" s="2"/>
      <c r="D61" s="86"/>
      <c r="E61" s="86"/>
      <c r="F61" s="86"/>
      <c r="G61" s="86"/>
      <c r="H61" s="3"/>
      <c r="I61" s="3"/>
      <c r="J61" s="3"/>
      <c r="K61" s="3"/>
      <c r="L61" s="3"/>
      <c r="M61" s="3"/>
      <c r="N61" s="70"/>
      <c r="O61" s="3"/>
      <c r="P61" s="86"/>
      <c r="Q61" s="87"/>
      <c r="R61" s="87"/>
      <c r="S61" s="87"/>
      <c r="T61" s="87"/>
      <c r="U61" s="5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</row>
    <row r="62" spans="1:39" ht="15.75">
      <c r="A62" s="3"/>
      <c r="B62" s="2"/>
      <c r="C62" s="2"/>
      <c r="D62" s="47"/>
      <c r="E62" s="47"/>
      <c r="F62" s="47"/>
      <c r="G62" s="47"/>
      <c r="H62" s="3"/>
      <c r="I62" s="3"/>
      <c r="J62" s="3"/>
      <c r="K62" s="3"/>
      <c r="L62" s="3"/>
      <c r="M62" s="3"/>
      <c r="N62" s="70"/>
      <c r="O62" s="3"/>
      <c r="P62" s="50"/>
      <c r="Q62" s="47"/>
      <c r="R62" s="47"/>
      <c r="S62" s="47"/>
      <c r="U62" s="47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</row>
    <row r="63" spans="1:39" ht="15.75">
      <c r="A63" s="3"/>
      <c r="B63" s="2"/>
      <c r="C63" s="2"/>
      <c r="D63" s="48"/>
      <c r="E63" s="48"/>
      <c r="F63" s="48"/>
      <c r="G63" s="49"/>
      <c r="J63" s="3"/>
      <c r="K63" s="3"/>
      <c r="L63" s="3"/>
      <c r="M63" s="3"/>
      <c r="N63" s="70"/>
      <c r="O63" s="3"/>
      <c r="P63" s="48"/>
      <c r="Q63" s="49"/>
      <c r="R63" s="49"/>
      <c r="S63" s="49"/>
      <c r="U63" s="49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</row>
    <row r="64" spans="1:39" ht="15.75">
      <c r="A64" s="3"/>
      <c r="B64" s="2"/>
      <c r="C64" s="2"/>
      <c r="D64" s="48"/>
      <c r="E64" s="48"/>
      <c r="F64" s="48"/>
      <c r="G64" s="49"/>
      <c r="J64" s="3"/>
      <c r="K64" s="3"/>
      <c r="L64" s="3"/>
      <c r="M64" s="3"/>
      <c r="N64" s="70"/>
      <c r="O64" s="3"/>
      <c r="P64" s="48"/>
      <c r="Q64" s="49"/>
      <c r="R64" s="49"/>
      <c r="S64" s="49"/>
      <c r="U64" s="49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</row>
    <row r="65" spans="1:39" ht="15.75">
      <c r="A65" s="3"/>
      <c r="B65" s="2"/>
      <c r="C65" s="2"/>
      <c r="D65" s="48"/>
      <c r="E65" s="48"/>
      <c r="F65" s="48"/>
      <c r="G65" s="49"/>
      <c r="J65" s="3"/>
      <c r="K65" s="3"/>
      <c r="L65" s="3"/>
      <c r="M65" s="3"/>
      <c r="N65" s="70"/>
      <c r="O65" s="3"/>
      <c r="P65" s="48"/>
      <c r="Q65" s="49"/>
      <c r="R65" s="49"/>
      <c r="S65" s="49"/>
      <c r="U65" s="49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</row>
    <row r="66" spans="1:39" ht="15.75">
      <c r="A66" s="3"/>
      <c r="B66" s="2"/>
      <c r="C66" s="2"/>
      <c r="D66" s="48"/>
      <c r="E66" s="48"/>
      <c r="F66" s="48"/>
      <c r="G66" s="49"/>
      <c r="J66" s="3"/>
      <c r="K66" s="3"/>
      <c r="L66" s="3"/>
      <c r="M66" s="3"/>
      <c r="N66" s="70"/>
      <c r="O66" s="3"/>
      <c r="P66" s="48"/>
      <c r="Q66" s="49"/>
      <c r="R66" s="49"/>
      <c r="S66" s="49"/>
      <c r="U66" s="49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</row>
    <row r="67" spans="1:39" ht="15.75">
      <c r="A67" s="3"/>
      <c r="B67" s="2"/>
      <c r="C67" s="2"/>
      <c r="D67" s="48"/>
      <c r="E67" s="48"/>
      <c r="F67" s="48"/>
      <c r="G67" s="49"/>
      <c r="J67" s="3"/>
      <c r="K67" s="3"/>
      <c r="L67" s="3"/>
      <c r="M67" s="3"/>
      <c r="N67" s="70"/>
      <c r="O67" s="3"/>
      <c r="P67" s="48"/>
      <c r="Q67" s="49"/>
      <c r="R67" s="49"/>
      <c r="S67" s="49"/>
      <c r="U67" s="49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</row>
    <row r="68" spans="1:39" ht="15.75">
      <c r="A68" s="3"/>
      <c r="B68" s="2"/>
      <c r="C68" s="2"/>
      <c r="D68" s="48"/>
      <c r="E68" s="48"/>
      <c r="F68" s="48"/>
      <c r="G68" s="49"/>
      <c r="J68" s="3"/>
      <c r="K68" s="3"/>
      <c r="L68" s="3"/>
      <c r="M68" s="3"/>
      <c r="N68" s="70"/>
      <c r="O68" s="3"/>
      <c r="P68" s="48"/>
      <c r="Q68" s="49"/>
      <c r="R68" s="49"/>
      <c r="S68" s="49"/>
      <c r="U68" s="49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</row>
    <row r="69" spans="1:39" ht="15.75">
      <c r="A69" s="3"/>
      <c r="B69" s="2"/>
      <c r="C69" s="2"/>
      <c r="D69" s="48"/>
      <c r="E69" s="48"/>
      <c r="F69" s="48"/>
      <c r="G69" s="48"/>
      <c r="J69" s="3"/>
      <c r="K69" s="3"/>
      <c r="L69" s="3"/>
      <c r="M69" s="3"/>
      <c r="N69" s="70"/>
      <c r="O69" s="3"/>
      <c r="P69" s="48"/>
      <c r="Q69" s="49"/>
      <c r="R69" s="49"/>
      <c r="S69" s="49"/>
      <c r="U69" s="49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</row>
    <row r="70" spans="1:39" ht="15.75">
      <c r="A70" s="3"/>
      <c r="B70" s="2"/>
      <c r="C70" s="2"/>
      <c r="D70" s="48"/>
      <c r="E70" s="48"/>
      <c r="F70" s="48"/>
      <c r="G70" s="48"/>
      <c r="J70" s="3"/>
      <c r="K70" s="3"/>
      <c r="L70" s="3"/>
      <c r="M70" s="3"/>
      <c r="N70" s="70"/>
      <c r="O70" s="3"/>
      <c r="P70" s="48"/>
      <c r="Q70" s="49"/>
      <c r="R70" s="49"/>
      <c r="S70" s="49"/>
      <c r="U70" s="49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</row>
    <row r="71" spans="1:39" ht="15.75">
      <c r="A71" s="3"/>
      <c r="B71" s="2"/>
      <c r="C71" s="2"/>
      <c r="D71" s="48"/>
      <c r="E71" s="48"/>
      <c r="F71" s="48"/>
      <c r="G71" s="48"/>
      <c r="J71" s="3"/>
      <c r="K71" s="3"/>
      <c r="L71" s="3"/>
      <c r="M71" s="3"/>
      <c r="N71" s="70"/>
      <c r="O71" s="3"/>
      <c r="P71" s="48"/>
      <c r="Q71" s="49"/>
      <c r="R71" s="49"/>
      <c r="S71" s="49"/>
      <c r="U71" s="49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</row>
    <row r="72" spans="1:39" ht="15.75">
      <c r="A72" s="3"/>
      <c r="B72" s="2"/>
      <c r="C72" s="2"/>
      <c r="D72" s="48"/>
      <c r="E72" s="48"/>
      <c r="F72" s="48"/>
      <c r="G72" s="48"/>
      <c r="J72" s="3"/>
      <c r="K72" s="3"/>
      <c r="L72" s="3"/>
      <c r="M72" s="3"/>
      <c r="N72" s="70"/>
      <c r="O72" s="3"/>
      <c r="P72" s="48"/>
      <c r="Q72" s="49"/>
      <c r="R72" s="49"/>
      <c r="S72" s="49"/>
      <c r="U72" s="49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</row>
    <row r="73" spans="1:39" ht="15.75">
      <c r="A73" s="3"/>
      <c r="B73" s="2"/>
      <c r="C73" s="2"/>
      <c r="D73" s="48"/>
      <c r="E73" s="48"/>
      <c r="F73" s="48"/>
      <c r="G73" s="48"/>
      <c r="J73" s="3"/>
      <c r="K73" s="3"/>
      <c r="L73" s="3"/>
      <c r="M73" s="3"/>
      <c r="N73" s="70"/>
      <c r="O73" s="3"/>
      <c r="P73" s="48"/>
      <c r="Q73" s="49"/>
      <c r="R73" s="49"/>
      <c r="S73" s="49"/>
      <c r="U73" s="49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</row>
    <row r="74" spans="1:39" ht="15.75">
      <c r="A74" s="3"/>
      <c r="B74" s="2"/>
      <c r="C74" s="2"/>
      <c r="D74" s="48"/>
      <c r="E74" s="48"/>
      <c r="F74" s="48"/>
      <c r="G74" s="48"/>
      <c r="J74" s="3"/>
      <c r="K74" s="3"/>
      <c r="L74" s="3"/>
      <c r="M74" s="3"/>
      <c r="N74" s="70"/>
      <c r="O74" s="3"/>
      <c r="P74" s="48"/>
      <c r="Q74" s="49"/>
      <c r="R74" s="49"/>
      <c r="S74" s="49"/>
      <c r="U74" s="49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</row>
    <row r="75" spans="1:39" ht="15.75">
      <c r="A75" s="3"/>
      <c r="B75" s="2"/>
      <c r="C75" s="2"/>
      <c r="D75" s="48"/>
      <c r="E75" s="48"/>
      <c r="F75" s="48"/>
      <c r="G75" s="48"/>
      <c r="J75" s="3"/>
      <c r="K75" s="3"/>
      <c r="L75" s="3"/>
      <c r="M75" s="3"/>
      <c r="N75" s="70"/>
      <c r="O75" s="3"/>
      <c r="P75" s="48"/>
      <c r="Q75" s="49"/>
      <c r="R75" s="49"/>
      <c r="S75" s="49"/>
      <c r="U75" s="49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</row>
    <row r="76" spans="1:39" ht="15.75">
      <c r="A76" s="3"/>
      <c r="B76" s="2"/>
      <c r="C76" s="2"/>
      <c r="D76" s="3"/>
      <c r="E76" s="3"/>
      <c r="F76" s="3"/>
      <c r="G76" s="48"/>
      <c r="H76" s="3"/>
      <c r="I76" s="3"/>
      <c r="J76" s="3"/>
      <c r="K76" s="3"/>
      <c r="L76" s="3"/>
      <c r="M76" s="3"/>
      <c r="N76" s="70"/>
      <c r="O76" s="3"/>
      <c r="P76" s="48"/>
      <c r="Q76" s="49"/>
      <c r="R76" s="49"/>
      <c r="S76" s="49"/>
      <c r="U76" s="49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</row>
    <row r="77" spans="1:39" ht="15.75">
      <c r="A77" s="3"/>
      <c r="B77" s="2"/>
      <c r="C77" s="2"/>
      <c r="D77" s="3"/>
      <c r="E77" s="3"/>
      <c r="F77" s="3"/>
      <c r="G77" s="48"/>
      <c r="H77" s="3"/>
      <c r="I77" s="3"/>
      <c r="J77" s="3"/>
      <c r="K77" s="3"/>
      <c r="L77" s="3"/>
      <c r="M77" s="3"/>
      <c r="N77" s="70"/>
      <c r="O77" s="3"/>
      <c r="P77" s="48"/>
      <c r="Q77" s="49"/>
      <c r="R77" s="49"/>
      <c r="S77" s="49"/>
      <c r="U77" s="49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</row>
    <row r="78" spans="1:39" ht="15.75">
      <c r="A78" s="3"/>
      <c r="B78" s="2"/>
      <c r="C78" s="2"/>
      <c r="D78" s="3"/>
      <c r="E78" s="3"/>
      <c r="F78" s="3"/>
      <c r="G78" s="48"/>
      <c r="H78" s="3"/>
      <c r="I78" s="3"/>
      <c r="J78" s="3"/>
      <c r="K78" s="3"/>
      <c r="L78" s="3"/>
      <c r="M78" s="3"/>
      <c r="N78" s="70"/>
      <c r="O78" s="3"/>
      <c r="P78" s="48"/>
      <c r="Q78" s="49"/>
      <c r="R78" s="49"/>
      <c r="S78" s="49"/>
      <c r="U78" s="49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</row>
    <row r="79" spans="1:39" ht="15.75">
      <c r="A79" s="3"/>
      <c r="B79" s="2"/>
      <c r="C79" s="2"/>
      <c r="D79" s="3"/>
      <c r="E79" s="3"/>
      <c r="F79" s="3"/>
      <c r="G79" s="48"/>
      <c r="H79" s="3"/>
      <c r="I79" s="3"/>
      <c r="J79" s="3"/>
      <c r="K79" s="3"/>
      <c r="L79" s="3"/>
      <c r="M79" s="3"/>
      <c r="N79" s="70"/>
      <c r="O79" s="3"/>
      <c r="P79" s="48"/>
      <c r="Q79" s="49"/>
      <c r="R79" s="49"/>
      <c r="S79" s="49"/>
      <c r="U79" s="49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</row>
    <row r="80" spans="1:39" ht="15.75">
      <c r="A80" s="3"/>
      <c r="B80" s="2"/>
      <c r="C80" s="2"/>
      <c r="D80" s="3"/>
      <c r="E80" s="3"/>
      <c r="F80" s="3"/>
      <c r="G80" s="48"/>
      <c r="H80" s="3"/>
      <c r="I80" s="3"/>
      <c r="J80" s="3"/>
      <c r="K80" s="3"/>
      <c r="L80" s="3"/>
      <c r="M80" s="3"/>
      <c r="N80" s="70"/>
      <c r="O80" s="3"/>
      <c r="P80" s="48"/>
      <c r="Q80" s="49"/>
      <c r="R80" s="49"/>
      <c r="S80" s="49"/>
      <c r="U80" s="49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</row>
    <row r="81" spans="1:39" ht="15.75">
      <c r="A81" s="3"/>
      <c r="B81" s="2"/>
      <c r="C81" s="2"/>
      <c r="D81" s="3"/>
      <c r="E81" s="3"/>
      <c r="F81" s="3"/>
      <c r="G81" s="48"/>
      <c r="H81" s="3"/>
      <c r="I81" s="3"/>
      <c r="J81" s="3"/>
      <c r="K81" s="3"/>
      <c r="L81" s="3"/>
      <c r="M81" s="3"/>
      <c r="N81" s="70"/>
      <c r="O81" s="3"/>
      <c r="P81" s="48"/>
      <c r="Q81" s="49"/>
      <c r="R81" s="49"/>
      <c r="S81" s="49"/>
      <c r="U81" s="49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</row>
    <row r="82" spans="1:39" ht="15.75">
      <c r="A82" s="3"/>
      <c r="B82" s="2"/>
      <c r="C82" s="2"/>
      <c r="D82" s="3"/>
      <c r="E82" s="3"/>
      <c r="F82" s="3"/>
      <c r="G82" s="48"/>
      <c r="H82" s="3"/>
      <c r="I82" s="3"/>
      <c r="J82" s="3"/>
      <c r="K82" s="3"/>
      <c r="L82" s="3"/>
      <c r="M82" s="3"/>
      <c r="N82" s="70"/>
      <c r="O82" s="3"/>
      <c r="P82" s="48"/>
      <c r="Q82" s="48"/>
      <c r="R82" s="48"/>
      <c r="S82" s="48"/>
      <c r="U82" s="48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</row>
    <row r="83" spans="1:39" ht="15.75">
      <c r="A83" s="3"/>
      <c r="B83" s="2"/>
      <c r="C83" s="2"/>
      <c r="D83" s="3"/>
      <c r="E83" s="3"/>
      <c r="F83" s="3"/>
      <c r="G83" s="48"/>
      <c r="H83" s="3"/>
      <c r="I83" s="3"/>
      <c r="J83" s="3"/>
      <c r="K83" s="3"/>
      <c r="L83" s="3"/>
      <c r="M83" s="3"/>
      <c r="N83" s="70"/>
      <c r="O83" s="3"/>
      <c r="P83" s="48"/>
      <c r="Q83" s="48"/>
      <c r="R83" s="48"/>
      <c r="S83" s="48"/>
      <c r="U83" s="48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</row>
    <row r="84" spans="1:39" ht="15.75">
      <c r="A84" s="3"/>
      <c r="B84" s="2"/>
      <c r="C84" s="2"/>
      <c r="D84" s="3"/>
      <c r="E84" s="3"/>
      <c r="F84" s="3"/>
      <c r="H84" s="3"/>
      <c r="I84" s="3"/>
      <c r="J84" s="3"/>
      <c r="K84" s="3"/>
      <c r="L84" s="3"/>
      <c r="M84" s="3"/>
      <c r="N84" s="70"/>
      <c r="O84" s="3"/>
      <c r="P84" s="48"/>
      <c r="Q84" s="48"/>
      <c r="R84" s="48"/>
      <c r="S84" s="48"/>
      <c r="U84" s="48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</row>
    <row r="85" spans="1:39" ht="15.75">
      <c r="A85" s="3"/>
      <c r="B85" s="2"/>
      <c r="C85" s="2"/>
      <c r="D85" s="3"/>
      <c r="E85" s="3"/>
      <c r="F85" s="3"/>
      <c r="G85" s="48"/>
      <c r="H85" s="3"/>
      <c r="I85" s="3"/>
      <c r="J85" s="3"/>
      <c r="K85" s="3"/>
      <c r="L85" s="3"/>
      <c r="M85" s="3"/>
      <c r="N85" s="70"/>
      <c r="O85" s="3"/>
      <c r="P85" s="48"/>
      <c r="Q85" s="48"/>
      <c r="R85" s="48"/>
      <c r="S85" s="48"/>
      <c r="U85" s="48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</row>
    <row r="86" spans="1:39" ht="15.75">
      <c r="A86" s="3"/>
      <c r="B86" s="2"/>
      <c r="C86" s="2"/>
      <c r="D86" s="3"/>
      <c r="E86" s="3"/>
      <c r="F86" s="3"/>
      <c r="H86" s="3"/>
      <c r="I86" s="3"/>
      <c r="J86" s="3"/>
      <c r="K86" s="3"/>
      <c r="L86" s="3"/>
      <c r="M86" s="3"/>
      <c r="N86" s="70"/>
      <c r="O86" s="3"/>
      <c r="P86" s="48"/>
      <c r="Q86" s="48"/>
      <c r="R86" s="48"/>
      <c r="S86" s="48"/>
      <c r="U86" s="48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</row>
    <row r="87" spans="1:39" ht="15.75">
      <c r="A87" s="3"/>
      <c r="B87" s="2"/>
      <c r="C87" s="2"/>
      <c r="D87" s="3"/>
      <c r="E87" s="3"/>
      <c r="F87" s="3"/>
      <c r="H87" s="3"/>
      <c r="I87" s="3"/>
      <c r="J87" s="3"/>
      <c r="K87" s="3"/>
      <c r="L87" s="3"/>
      <c r="M87" s="3"/>
      <c r="N87" s="70"/>
      <c r="O87" s="3"/>
      <c r="P87" s="3"/>
      <c r="Q87" s="48"/>
      <c r="R87" s="48"/>
      <c r="S87" s="48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</row>
    <row r="88" spans="1:39" ht="15.75">
      <c r="A88" s="3"/>
      <c r="B88" s="2"/>
      <c r="C88" s="2"/>
      <c r="D88" s="3"/>
      <c r="E88" s="3"/>
      <c r="F88" s="3"/>
      <c r="G88" s="3"/>
      <c r="H88" s="3"/>
      <c r="I88" s="3"/>
      <c r="J88" s="3"/>
      <c r="K88" s="3"/>
      <c r="L88" s="3"/>
      <c r="M88" s="3"/>
      <c r="N88" s="70"/>
      <c r="O88" s="3"/>
      <c r="P88" s="3"/>
      <c r="Q88" s="3"/>
      <c r="R88" s="48"/>
      <c r="S88" s="48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</row>
    <row r="89" spans="1:39" ht="15.75">
      <c r="A89" s="3"/>
      <c r="B89" s="2"/>
      <c r="C89" s="2"/>
      <c r="D89" s="3"/>
      <c r="E89" s="3"/>
      <c r="F89" s="3"/>
      <c r="G89" s="3"/>
      <c r="H89" s="3"/>
      <c r="I89" s="3"/>
      <c r="J89" s="3"/>
      <c r="K89" s="3"/>
      <c r="L89" s="3"/>
      <c r="M89" s="3"/>
      <c r="N89" s="70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</row>
    <row r="90" spans="1:39" ht="22.5">
      <c r="A90" s="3"/>
      <c r="B90" s="2"/>
      <c r="C90" s="2"/>
      <c r="D90" s="84" t="s">
        <v>43</v>
      </c>
      <c r="E90" s="84"/>
      <c r="F90" s="84"/>
      <c r="G90" s="84"/>
      <c r="H90" s="84"/>
      <c r="I90" s="84"/>
      <c r="J90" s="84"/>
      <c r="K90" s="84"/>
      <c r="L90" s="84"/>
      <c r="M90" s="84"/>
      <c r="N90" s="84"/>
      <c r="O90" s="84"/>
      <c r="P90" s="84"/>
      <c r="Q90" s="84"/>
      <c r="R90" s="84"/>
      <c r="S90" s="84"/>
      <c r="T90" s="84"/>
      <c r="U90" s="84"/>
      <c r="V90" s="84"/>
      <c r="W90" s="84"/>
      <c r="X90" s="84"/>
      <c r="Y90" s="84"/>
      <c r="Z90" s="84"/>
      <c r="AA90" s="84"/>
      <c r="AB90" s="84"/>
      <c r="AC90" s="84"/>
      <c r="AD90" s="84"/>
      <c r="AE90" s="84"/>
      <c r="AF90" s="84"/>
      <c r="AG90" s="56"/>
      <c r="AH90" s="3"/>
      <c r="AI90" s="3"/>
      <c r="AJ90" s="3"/>
      <c r="AK90" s="3"/>
      <c r="AL90" s="3"/>
      <c r="AM90" s="3"/>
    </row>
    <row r="91" spans="1:39" ht="22.5">
      <c r="A91" s="3"/>
      <c r="B91" s="2"/>
      <c r="C91" s="2"/>
      <c r="D91" s="83" t="s">
        <v>0</v>
      </c>
      <c r="E91" s="83"/>
      <c r="F91" s="83"/>
      <c r="G91" s="83"/>
      <c r="H91" s="83"/>
      <c r="I91" s="83"/>
      <c r="J91" s="83"/>
      <c r="K91" s="83"/>
      <c r="L91" s="83"/>
      <c r="M91" s="83"/>
      <c r="N91" s="83"/>
      <c r="O91" s="83"/>
      <c r="P91" s="83"/>
      <c r="Q91" s="83"/>
      <c r="R91" s="83"/>
      <c r="S91" s="1"/>
      <c r="T91" s="83" t="s">
        <v>1</v>
      </c>
      <c r="U91" s="83"/>
      <c r="V91" s="83"/>
      <c r="W91" s="83"/>
      <c r="X91" s="83"/>
      <c r="Y91" s="83"/>
      <c r="Z91" s="83"/>
      <c r="AA91" s="83"/>
      <c r="AB91" s="83"/>
      <c r="AC91" s="83"/>
      <c r="AD91" s="83"/>
      <c r="AE91" s="83"/>
      <c r="AF91" s="83"/>
      <c r="AG91" s="1"/>
      <c r="AH91" s="3"/>
      <c r="AI91" s="3"/>
      <c r="AJ91" s="3"/>
      <c r="AK91" s="3"/>
      <c r="AL91" s="3"/>
      <c r="AM91" s="3"/>
    </row>
    <row r="92" spans="1:39" ht="15.75">
      <c r="A92" s="2" t="s">
        <v>2</v>
      </c>
      <c r="B92" s="3"/>
      <c r="C92" s="3"/>
      <c r="D92" s="7" t="s">
        <v>44</v>
      </c>
      <c r="E92" s="7" t="s">
        <v>45</v>
      </c>
      <c r="F92" s="7"/>
      <c r="G92" s="7" t="s">
        <v>46</v>
      </c>
      <c r="H92" s="7" t="s">
        <v>47</v>
      </c>
      <c r="I92" s="7"/>
      <c r="J92" s="7" t="s">
        <v>48</v>
      </c>
      <c r="K92" s="7" t="s">
        <v>49</v>
      </c>
      <c r="L92" s="7" t="s">
        <v>50</v>
      </c>
      <c r="M92" s="7" t="s">
        <v>51</v>
      </c>
      <c r="N92" s="7"/>
      <c r="O92" s="7" t="s">
        <v>52</v>
      </c>
      <c r="P92" s="7" t="s">
        <v>53</v>
      </c>
      <c r="Q92" s="7" t="s">
        <v>54</v>
      </c>
      <c r="R92" s="26" t="s">
        <v>55</v>
      </c>
      <c r="S92" s="78"/>
      <c r="U92" s="8" t="s">
        <v>56</v>
      </c>
      <c r="V92" s="8" t="s">
        <v>57</v>
      </c>
      <c r="W92" s="8"/>
      <c r="X92" s="42" t="s">
        <v>71</v>
      </c>
      <c r="Y92" s="8" t="s">
        <v>58</v>
      </c>
      <c r="Z92" s="8"/>
      <c r="AA92" s="8" t="s">
        <v>59</v>
      </c>
      <c r="AB92" s="8" t="s">
        <v>60</v>
      </c>
      <c r="AC92" s="80"/>
      <c r="AD92" s="8" t="s">
        <v>61</v>
      </c>
      <c r="AE92" s="27" t="s">
        <v>62</v>
      </c>
      <c r="AF92" s="8"/>
      <c r="AG92" s="57"/>
      <c r="AH92" s="3"/>
      <c r="AI92" s="3"/>
      <c r="AJ92" s="3"/>
      <c r="AK92" s="3"/>
      <c r="AL92" s="3"/>
      <c r="AM92" s="3"/>
    </row>
    <row r="93" spans="1:39" ht="15.75">
      <c r="A93" s="2" t="s">
        <v>26</v>
      </c>
      <c r="B93" s="2" t="s">
        <v>26</v>
      </c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70"/>
      <c r="O93" s="3"/>
      <c r="P93" s="3"/>
      <c r="Q93" s="3"/>
      <c r="R93" s="3"/>
      <c r="S93" s="3"/>
      <c r="U93" s="3"/>
      <c r="V93" s="3"/>
      <c r="W93" s="3"/>
      <c r="X93" s="3"/>
      <c r="Y93" s="3"/>
      <c r="Z93" s="3"/>
      <c r="AA93" s="3"/>
      <c r="AB93" s="3"/>
      <c r="AD93" s="3"/>
      <c r="AE93" s="3"/>
      <c r="AF93" s="3"/>
      <c r="AG93" s="3"/>
      <c r="AH93" s="3"/>
      <c r="AI93" s="3"/>
      <c r="AJ93" s="3"/>
      <c r="AK93" s="3"/>
      <c r="AL93" s="3"/>
      <c r="AM93" s="3"/>
    </row>
    <row r="94" spans="1:39" ht="15.75">
      <c r="A94" s="2" t="s">
        <v>27</v>
      </c>
      <c r="B94" s="2" t="s">
        <v>28</v>
      </c>
      <c r="C94" s="3"/>
      <c r="D94" s="19">
        <v>4000</v>
      </c>
      <c r="E94" s="19">
        <v>4000</v>
      </c>
      <c r="F94" s="19"/>
      <c r="G94" s="19">
        <v>4000</v>
      </c>
      <c r="H94" s="19">
        <v>4000</v>
      </c>
      <c r="I94" s="19"/>
      <c r="J94" s="19">
        <v>4000</v>
      </c>
      <c r="K94" s="19">
        <v>4000</v>
      </c>
      <c r="L94" s="19">
        <v>4000</v>
      </c>
      <c r="M94" s="19">
        <v>4000</v>
      </c>
      <c r="N94" s="71"/>
      <c r="O94" s="19">
        <v>4000</v>
      </c>
      <c r="P94" s="19">
        <v>4000</v>
      </c>
      <c r="Q94" s="19">
        <v>4000</v>
      </c>
      <c r="R94" s="19">
        <v>4000</v>
      </c>
      <c r="S94" s="19"/>
      <c r="U94" s="19">
        <v>4000</v>
      </c>
      <c r="V94" s="19">
        <v>4000</v>
      </c>
      <c r="W94" s="19"/>
      <c r="X94" s="19">
        <v>4000</v>
      </c>
      <c r="Y94" s="19">
        <v>4000</v>
      </c>
      <c r="Z94" s="19"/>
      <c r="AA94" s="19">
        <v>4000</v>
      </c>
      <c r="AB94" s="19">
        <v>4000</v>
      </c>
      <c r="AD94" s="19">
        <v>4000</v>
      </c>
      <c r="AE94" s="19">
        <v>4000</v>
      </c>
      <c r="AF94" s="3"/>
      <c r="AG94" s="3"/>
      <c r="AH94" s="3"/>
      <c r="AI94" s="3"/>
      <c r="AJ94" s="3"/>
      <c r="AK94" s="3"/>
      <c r="AL94" s="3"/>
      <c r="AM94" s="3"/>
    </row>
    <row r="95" spans="1:39" ht="15.75">
      <c r="A95" s="2" t="s">
        <v>30</v>
      </c>
      <c r="B95" s="2" t="s">
        <v>30</v>
      </c>
      <c r="C95" s="3"/>
      <c r="D95" s="19">
        <v>39</v>
      </c>
      <c r="E95" s="19">
        <v>21</v>
      </c>
      <c r="F95" s="19"/>
      <c r="G95" s="19">
        <v>98</v>
      </c>
      <c r="H95" s="19">
        <v>129</v>
      </c>
      <c r="I95" s="19"/>
      <c r="J95" s="19">
        <v>13</v>
      </c>
      <c r="K95" s="19">
        <v>12</v>
      </c>
      <c r="L95" s="19">
        <v>57</v>
      </c>
      <c r="M95" s="19">
        <v>17</v>
      </c>
      <c r="N95" s="71"/>
      <c r="O95" s="19">
        <v>56</v>
      </c>
      <c r="P95" s="19">
        <v>54</v>
      </c>
      <c r="Q95" s="19">
        <v>92</v>
      </c>
      <c r="R95" s="19">
        <v>94</v>
      </c>
      <c r="S95" s="19"/>
      <c r="U95" s="19">
        <v>88</v>
      </c>
      <c r="V95" s="19">
        <v>111</v>
      </c>
      <c r="W95" s="19"/>
      <c r="X95" s="19">
        <v>107</v>
      </c>
      <c r="Y95" s="19">
        <v>78</v>
      </c>
      <c r="Z95" s="19"/>
      <c r="AA95" s="19">
        <v>8</v>
      </c>
      <c r="AB95" s="19">
        <v>46</v>
      </c>
      <c r="AD95" s="19">
        <v>157</v>
      </c>
      <c r="AE95" s="19">
        <v>60</v>
      </c>
      <c r="AF95" s="3"/>
      <c r="AG95" s="3"/>
      <c r="AH95" s="3"/>
      <c r="AI95" s="3"/>
      <c r="AJ95" s="3"/>
      <c r="AK95" s="3"/>
      <c r="AL95" s="3"/>
      <c r="AM95" s="3"/>
    </row>
    <row r="96" spans="1:39" ht="15.75">
      <c r="A96" s="2" t="s">
        <v>31</v>
      </c>
      <c r="B96" s="2" t="s">
        <v>31</v>
      </c>
      <c r="C96" s="3"/>
      <c r="D96" s="19">
        <v>2</v>
      </c>
      <c r="E96" s="19">
        <v>1</v>
      </c>
      <c r="F96" s="19"/>
      <c r="G96" s="19">
        <v>5</v>
      </c>
      <c r="H96" s="19">
        <v>5</v>
      </c>
      <c r="I96" s="19"/>
      <c r="J96" s="19">
        <v>0</v>
      </c>
      <c r="K96" s="19">
        <v>0</v>
      </c>
      <c r="L96" s="19">
        <v>1</v>
      </c>
      <c r="M96" s="19">
        <v>0</v>
      </c>
      <c r="N96" s="71"/>
      <c r="O96" s="19">
        <v>4</v>
      </c>
      <c r="P96" s="19">
        <v>2</v>
      </c>
      <c r="Q96" s="19">
        <v>7</v>
      </c>
      <c r="R96" s="19">
        <v>3</v>
      </c>
      <c r="S96" s="19"/>
      <c r="U96" s="19">
        <v>5</v>
      </c>
      <c r="V96" s="19">
        <v>4</v>
      </c>
      <c r="W96" s="19"/>
      <c r="X96" s="19">
        <v>2</v>
      </c>
      <c r="Y96" s="19">
        <v>3</v>
      </c>
      <c r="Z96" s="19"/>
      <c r="AA96" s="19">
        <v>0</v>
      </c>
      <c r="AB96" s="19">
        <v>0</v>
      </c>
      <c r="AD96" s="19">
        <v>4</v>
      </c>
      <c r="AE96" s="19">
        <v>4</v>
      </c>
      <c r="AF96" s="3"/>
      <c r="AG96" s="3"/>
      <c r="AH96" s="3"/>
      <c r="AI96" s="3"/>
      <c r="AJ96" s="3"/>
      <c r="AK96" s="3"/>
      <c r="AL96" s="3"/>
      <c r="AM96" s="3"/>
    </row>
    <row r="97" spans="1:39" ht="15.75">
      <c r="A97" s="2" t="s">
        <v>32</v>
      </c>
      <c r="B97" s="2" t="s">
        <v>32</v>
      </c>
      <c r="C97" s="3"/>
      <c r="D97" s="19">
        <v>0</v>
      </c>
      <c r="E97" s="19">
        <v>0</v>
      </c>
      <c r="F97" s="19"/>
      <c r="G97" s="19">
        <v>0</v>
      </c>
      <c r="H97" s="19">
        <v>1</v>
      </c>
      <c r="I97" s="19"/>
      <c r="J97" s="19">
        <v>0</v>
      </c>
      <c r="K97" s="19">
        <v>0</v>
      </c>
      <c r="L97" s="19">
        <v>0</v>
      </c>
      <c r="M97" s="19">
        <v>0</v>
      </c>
      <c r="N97" s="71"/>
      <c r="O97" s="19">
        <v>0</v>
      </c>
      <c r="P97" s="19">
        <v>1</v>
      </c>
      <c r="Q97" s="19">
        <v>0</v>
      </c>
      <c r="R97" s="19">
        <v>0</v>
      </c>
      <c r="S97" s="19"/>
      <c r="U97" s="19">
        <v>0</v>
      </c>
      <c r="V97" s="19">
        <v>1</v>
      </c>
      <c r="W97" s="19"/>
      <c r="X97" s="19">
        <v>0</v>
      </c>
      <c r="Y97" s="19">
        <v>0</v>
      </c>
      <c r="Z97" s="19"/>
      <c r="AA97" s="19">
        <v>0</v>
      </c>
      <c r="AB97" s="19">
        <v>0</v>
      </c>
      <c r="AD97" s="19">
        <v>0</v>
      </c>
      <c r="AE97" s="19">
        <v>0</v>
      </c>
      <c r="AF97" s="3"/>
      <c r="AG97" s="3"/>
      <c r="AH97" s="3"/>
      <c r="AI97" s="3"/>
      <c r="AJ97" s="3"/>
      <c r="AK97" s="3"/>
      <c r="AL97" s="3"/>
      <c r="AM97" s="3"/>
    </row>
    <row r="98" spans="1:39">
      <c r="A98" s="2" t="s">
        <v>33</v>
      </c>
      <c r="B98" s="2" t="s">
        <v>34</v>
      </c>
      <c r="C98" s="2"/>
      <c r="D98" s="11">
        <v>0</v>
      </c>
      <c r="E98" s="11">
        <v>0</v>
      </c>
      <c r="F98" s="11"/>
      <c r="G98" s="11">
        <v>0</v>
      </c>
      <c r="H98" s="11">
        <v>0</v>
      </c>
      <c r="I98" s="11"/>
      <c r="J98" s="11">
        <v>0</v>
      </c>
      <c r="K98" s="11">
        <v>0</v>
      </c>
      <c r="L98" s="11">
        <v>0</v>
      </c>
      <c r="M98" s="11">
        <v>0</v>
      </c>
      <c r="N98" s="69"/>
      <c r="O98" s="11">
        <v>0</v>
      </c>
      <c r="P98" s="11">
        <v>0</v>
      </c>
      <c r="Q98" s="11">
        <v>0</v>
      </c>
      <c r="R98" s="11">
        <v>0</v>
      </c>
      <c r="S98" s="11"/>
      <c r="U98" s="11">
        <v>0</v>
      </c>
      <c r="V98" s="11">
        <v>0</v>
      </c>
      <c r="W98" s="11"/>
      <c r="X98" s="11">
        <v>0</v>
      </c>
      <c r="Y98" s="11">
        <v>0</v>
      </c>
      <c r="Z98" s="11"/>
      <c r="AA98" s="11">
        <v>0</v>
      </c>
      <c r="AB98" s="11">
        <v>0</v>
      </c>
      <c r="AD98" s="11">
        <v>0</v>
      </c>
      <c r="AE98" s="11">
        <v>0</v>
      </c>
      <c r="AF98" s="2"/>
      <c r="AG98" s="2"/>
      <c r="AH98" s="2"/>
      <c r="AI98" s="2"/>
      <c r="AJ98" s="2"/>
      <c r="AK98" s="2"/>
      <c r="AL98" s="2"/>
      <c r="AM98" s="2"/>
    </row>
    <row r="99" spans="1:39">
      <c r="A99" s="20" t="s">
        <v>35</v>
      </c>
      <c r="B99" s="20" t="s">
        <v>35</v>
      </c>
      <c r="C99" s="20"/>
      <c r="D99" s="21">
        <v>10.25</v>
      </c>
      <c r="E99" s="21">
        <v>5.5</v>
      </c>
      <c r="F99" s="21"/>
      <c r="G99" s="21">
        <v>25.75</v>
      </c>
      <c r="H99" s="21">
        <v>33.75</v>
      </c>
      <c r="I99" s="21"/>
      <c r="J99" s="21">
        <v>3.25</v>
      </c>
      <c r="K99" s="21">
        <v>3</v>
      </c>
      <c r="L99" s="21">
        <v>14.5</v>
      </c>
      <c r="M99" s="21">
        <v>4.25</v>
      </c>
      <c r="N99" s="21"/>
      <c r="O99" s="21">
        <v>15</v>
      </c>
      <c r="P99" s="21">
        <v>14.25</v>
      </c>
      <c r="Q99" s="21">
        <v>24.75</v>
      </c>
      <c r="R99" s="21">
        <v>24.25</v>
      </c>
      <c r="S99" s="79"/>
      <c r="U99" s="28">
        <v>23.25</v>
      </c>
      <c r="V99" s="28">
        <v>29</v>
      </c>
      <c r="W99" s="28"/>
      <c r="X99" s="28">
        <v>27.25</v>
      </c>
      <c r="Y99" s="28">
        <v>20.25</v>
      </c>
      <c r="Z99" s="28"/>
      <c r="AA99" s="28">
        <v>2</v>
      </c>
      <c r="AB99" s="28">
        <v>11.5</v>
      </c>
      <c r="AC99" s="67"/>
      <c r="AD99" s="28">
        <v>40.25</v>
      </c>
      <c r="AE99" s="28">
        <v>16</v>
      </c>
      <c r="AF99" s="20"/>
      <c r="AG99" s="58"/>
      <c r="AH99" s="2"/>
      <c r="AI99" s="2"/>
      <c r="AJ99" s="2"/>
      <c r="AK99" s="2"/>
      <c r="AL99" s="2"/>
      <c r="AM99" s="2"/>
    </row>
    <row r="100" spans="1:39" ht="15.75">
      <c r="A100" s="20" t="s">
        <v>36</v>
      </c>
      <c r="B100" s="20" t="s">
        <v>36</v>
      </c>
      <c r="C100" s="20"/>
      <c r="D100" s="21">
        <v>10.75</v>
      </c>
      <c r="E100" s="21">
        <v>5.75</v>
      </c>
      <c r="F100" s="21"/>
      <c r="G100" s="21">
        <v>27</v>
      </c>
      <c r="H100" s="21">
        <v>35.5</v>
      </c>
      <c r="I100" s="21"/>
      <c r="J100" s="21">
        <v>3.25</v>
      </c>
      <c r="K100" s="21">
        <v>3</v>
      </c>
      <c r="L100" s="21">
        <v>14.75</v>
      </c>
      <c r="M100" s="21">
        <v>4.25</v>
      </c>
      <c r="N100" s="21"/>
      <c r="O100" s="21">
        <v>16</v>
      </c>
      <c r="P100" s="21">
        <v>15.25</v>
      </c>
      <c r="Q100" s="21">
        <v>26.5</v>
      </c>
      <c r="R100" s="21">
        <v>25</v>
      </c>
      <c r="S100" s="79"/>
      <c r="U100" s="28">
        <v>24.5</v>
      </c>
      <c r="V100" s="28">
        <v>30.5</v>
      </c>
      <c r="W100" s="28"/>
      <c r="X100" s="28">
        <v>27.75</v>
      </c>
      <c r="Y100" s="28">
        <v>21</v>
      </c>
      <c r="Z100" s="28"/>
      <c r="AA100" s="28">
        <v>2</v>
      </c>
      <c r="AB100" s="28">
        <v>11.5</v>
      </c>
      <c r="AC100" s="67"/>
      <c r="AD100" s="28">
        <v>41.25</v>
      </c>
      <c r="AE100" s="28">
        <v>17</v>
      </c>
      <c r="AF100" s="20"/>
      <c r="AG100" s="58"/>
      <c r="AH100" s="3"/>
      <c r="AI100" s="3"/>
      <c r="AJ100" s="3"/>
      <c r="AK100" s="3"/>
      <c r="AL100" s="3"/>
      <c r="AM100" s="3"/>
    </row>
    <row r="101" spans="1:39" ht="15.75">
      <c r="A101" s="2" t="s">
        <v>37</v>
      </c>
      <c r="B101" s="22" t="s">
        <v>63</v>
      </c>
      <c r="C101" s="22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70"/>
      <c r="O101" s="3"/>
      <c r="P101" s="3"/>
      <c r="Q101" s="3"/>
      <c r="R101" s="3"/>
      <c r="S101" s="3"/>
      <c r="U101" s="3"/>
      <c r="V101" s="3"/>
      <c r="W101" s="3"/>
      <c r="X101" s="3"/>
      <c r="Y101" s="3"/>
      <c r="Z101" s="3"/>
      <c r="AA101" s="3"/>
      <c r="AB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</row>
    <row r="102" spans="1:39" ht="15.75">
      <c r="A102" s="2" t="s">
        <v>26</v>
      </c>
      <c r="B102" s="2" t="s">
        <v>26</v>
      </c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70"/>
      <c r="O102" s="3"/>
      <c r="P102" s="3"/>
      <c r="Q102" s="3"/>
      <c r="R102" s="3"/>
      <c r="S102" s="3"/>
      <c r="U102" s="3"/>
      <c r="V102" s="3"/>
      <c r="W102" s="3"/>
      <c r="X102" s="3"/>
      <c r="Y102" s="3"/>
      <c r="Z102" s="3"/>
      <c r="AA102" s="3"/>
      <c r="AB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</row>
    <row r="103" spans="1:39" ht="15.75">
      <c r="A103" s="2" t="s">
        <v>27</v>
      </c>
      <c r="B103" s="2" t="s">
        <v>28</v>
      </c>
      <c r="C103" s="3"/>
      <c r="D103" s="19">
        <v>4000</v>
      </c>
      <c r="E103" s="19">
        <v>4000</v>
      </c>
      <c r="F103" s="19"/>
      <c r="G103" s="19">
        <v>4000</v>
      </c>
      <c r="H103" s="19">
        <v>4000</v>
      </c>
      <c r="I103" s="19"/>
      <c r="J103" s="19">
        <v>4000</v>
      </c>
      <c r="K103" s="19">
        <v>4000</v>
      </c>
      <c r="L103" s="19">
        <v>4000</v>
      </c>
      <c r="M103" s="19">
        <v>4000</v>
      </c>
      <c r="N103" s="71"/>
      <c r="O103" s="19">
        <v>4000</v>
      </c>
      <c r="P103" s="19">
        <v>4083</v>
      </c>
      <c r="Q103" s="19">
        <v>4000</v>
      </c>
      <c r="R103" s="19">
        <v>4000</v>
      </c>
      <c r="S103" s="19"/>
      <c r="U103" s="19">
        <v>4000</v>
      </c>
      <c r="V103" s="19">
        <v>4000</v>
      </c>
      <c r="W103" s="19"/>
      <c r="X103" s="19">
        <v>4000</v>
      </c>
      <c r="Y103" s="19">
        <v>4121</v>
      </c>
      <c r="Z103" s="19"/>
      <c r="AA103" s="19">
        <v>4000</v>
      </c>
      <c r="AB103" s="19">
        <v>4000</v>
      </c>
      <c r="AD103" s="19">
        <v>4000</v>
      </c>
      <c r="AE103" s="19">
        <v>4000</v>
      </c>
      <c r="AF103" s="3"/>
      <c r="AG103" s="3"/>
      <c r="AH103" s="3"/>
      <c r="AI103" s="3"/>
      <c r="AJ103" s="3"/>
      <c r="AK103" s="3"/>
      <c r="AL103" s="3"/>
      <c r="AM103" s="3"/>
    </row>
    <row r="104" spans="1:39" ht="15.75">
      <c r="A104" s="2" t="s">
        <v>30</v>
      </c>
      <c r="B104" s="2" t="s">
        <v>30</v>
      </c>
      <c r="C104" s="3"/>
      <c r="D104" s="19">
        <v>41</v>
      </c>
      <c r="E104" s="19">
        <v>37</v>
      </c>
      <c r="F104" s="19"/>
      <c r="G104" s="19">
        <v>91</v>
      </c>
      <c r="H104" s="19">
        <v>130</v>
      </c>
      <c r="I104" s="19"/>
      <c r="J104" s="19">
        <v>25</v>
      </c>
      <c r="K104" s="19">
        <v>12</v>
      </c>
      <c r="L104" s="19">
        <v>35</v>
      </c>
      <c r="M104" s="19">
        <v>7</v>
      </c>
      <c r="N104" s="71"/>
      <c r="O104" s="19">
        <v>45</v>
      </c>
      <c r="P104" s="19">
        <v>29</v>
      </c>
      <c r="Q104" s="19">
        <v>107</v>
      </c>
      <c r="R104" s="19">
        <v>91</v>
      </c>
      <c r="S104" s="19"/>
      <c r="U104" s="19">
        <v>146</v>
      </c>
      <c r="V104" s="19">
        <v>127</v>
      </c>
      <c r="W104" s="19"/>
      <c r="X104" s="19">
        <v>102</v>
      </c>
      <c r="Y104" s="19">
        <v>82</v>
      </c>
      <c r="Z104" s="19"/>
      <c r="AA104" s="19">
        <v>24</v>
      </c>
      <c r="AB104" s="19">
        <v>50</v>
      </c>
      <c r="AD104" s="19">
        <v>185</v>
      </c>
      <c r="AE104" s="19">
        <v>59</v>
      </c>
      <c r="AF104" s="3"/>
      <c r="AG104" s="3"/>
      <c r="AH104" s="3"/>
      <c r="AI104" s="3"/>
      <c r="AJ104" s="3"/>
      <c r="AK104" s="3"/>
      <c r="AL104" s="3"/>
      <c r="AM104" s="3"/>
    </row>
    <row r="105" spans="1:39" ht="15.75">
      <c r="A105" s="2" t="s">
        <v>31</v>
      </c>
      <c r="B105" s="2" t="s">
        <v>31</v>
      </c>
      <c r="C105" s="3"/>
      <c r="D105" s="19">
        <v>2</v>
      </c>
      <c r="E105" s="19">
        <v>1</v>
      </c>
      <c r="F105" s="19"/>
      <c r="G105" s="19">
        <v>2</v>
      </c>
      <c r="H105" s="19">
        <v>7</v>
      </c>
      <c r="I105" s="19"/>
      <c r="J105" s="19">
        <v>1</v>
      </c>
      <c r="K105" s="19">
        <v>0</v>
      </c>
      <c r="L105" s="19">
        <v>1</v>
      </c>
      <c r="M105" s="19">
        <v>0</v>
      </c>
      <c r="N105" s="71"/>
      <c r="O105" s="19">
        <v>2</v>
      </c>
      <c r="P105" s="19">
        <v>0</v>
      </c>
      <c r="Q105" s="19">
        <v>6</v>
      </c>
      <c r="R105" s="19">
        <v>7</v>
      </c>
      <c r="S105" s="19"/>
      <c r="U105" s="19">
        <v>5</v>
      </c>
      <c r="V105" s="19">
        <v>3</v>
      </c>
      <c r="W105" s="19"/>
      <c r="X105" s="19">
        <v>3</v>
      </c>
      <c r="Y105" s="19">
        <v>2</v>
      </c>
      <c r="Z105" s="19"/>
      <c r="AA105" s="19">
        <v>0</v>
      </c>
      <c r="AB105" s="19">
        <v>0</v>
      </c>
      <c r="AD105" s="19">
        <v>9</v>
      </c>
      <c r="AE105" s="19">
        <v>5</v>
      </c>
      <c r="AF105" s="3"/>
      <c r="AG105" s="3"/>
      <c r="AH105" s="3"/>
      <c r="AI105" s="3"/>
      <c r="AJ105" s="3"/>
      <c r="AK105" s="3"/>
      <c r="AL105" s="3"/>
      <c r="AM105" s="3"/>
    </row>
    <row r="106" spans="1:39" ht="15.75">
      <c r="A106" s="2" t="s">
        <v>32</v>
      </c>
      <c r="B106" s="2" t="s">
        <v>32</v>
      </c>
      <c r="C106" s="3"/>
      <c r="D106" s="19">
        <v>0</v>
      </c>
      <c r="E106" s="19">
        <v>0</v>
      </c>
      <c r="F106" s="19"/>
      <c r="G106" s="19">
        <v>0</v>
      </c>
      <c r="H106" s="19">
        <v>0</v>
      </c>
      <c r="I106" s="19"/>
      <c r="J106" s="19">
        <v>0</v>
      </c>
      <c r="K106" s="19">
        <v>0</v>
      </c>
      <c r="L106" s="19">
        <v>0</v>
      </c>
      <c r="M106" s="19">
        <v>0</v>
      </c>
      <c r="N106" s="71"/>
      <c r="O106" s="19">
        <v>0</v>
      </c>
      <c r="P106" s="19">
        <v>0</v>
      </c>
      <c r="Q106" s="19">
        <v>0</v>
      </c>
      <c r="R106" s="19">
        <v>0</v>
      </c>
      <c r="S106" s="19"/>
      <c r="U106" s="19">
        <v>0</v>
      </c>
      <c r="V106" s="19">
        <v>0</v>
      </c>
      <c r="W106" s="19"/>
      <c r="X106" s="19">
        <v>0</v>
      </c>
      <c r="Y106" s="19">
        <v>0</v>
      </c>
      <c r="Z106" s="19"/>
      <c r="AA106" s="19">
        <v>0</v>
      </c>
      <c r="AB106" s="19">
        <v>0</v>
      </c>
      <c r="AD106" s="19">
        <v>0</v>
      </c>
      <c r="AE106" s="19">
        <v>0</v>
      </c>
      <c r="AF106" s="3"/>
      <c r="AG106" s="3"/>
      <c r="AH106" s="3"/>
      <c r="AI106" s="3"/>
      <c r="AJ106" s="3"/>
      <c r="AK106" s="3"/>
      <c r="AL106" s="3"/>
      <c r="AM106" s="3"/>
    </row>
    <row r="107" spans="1:39" ht="15.75">
      <c r="A107" s="2" t="s">
        <v>33</v>
      </c>
      <c r="B107" s="2" t="s">
        <v>34</v>
      </c>
      <c r="C107" s="3"/>
      <c r="D107" s="19">
        <v>0</v>
      </c>
      <c r="E107" s="19">
        <v>0</v>
      </c>
      <c r="F107" s="19"/>
      <c r="G107" s="19">
        <v>0</v>
      </c>
      <c r="H107" s="19">
        <v>0</v>
      </c>
      <c r="I107" s="19"/>
      <c r="J107" s="19">
        <v>0</v>
      </c>
      <c r="K107" s="19">
        <v>0</v>
      </c>
      <c r="L107" s="19">
        <v>0</v>
      </c>
      <c r="M107" s="19">
        <v>0</v>
      </c>
      <c r="N107" s="71"/>
      <c r="O107" s="19">
        <v>0</v>
      </c>
      <c r="P107" s="19">
        <v>0</v>
      </c>
      <c r="Q107" s="19">
        <v>0</v>
      </c>
      <c r="R107" s="19">
        <v>0</v>
      </c>
      <c r="S107" s="19"/>
      <c r="U107" s="19">
        <v>0</v>
      </c>
      <c r="V107" s="19">
        <v>0</v>
      </c>
      <c r="W107" s="19"/>
      <c r="X107" s="19">
        <v>0</v>
      </c>
      <c r="Y107" s="19">
        <v>0</v>
      </c>
      <c r="Z107" s="19"/>
      <c r="AA107" s="19">
        <v>0</v>
      </c>
      <c r="AB107" s="19">
        <v>0</v>
      </c>
      <c r="AD107" s="19">
        <v>0</v>
      </c>
      <c r="AE107" s="19">
        <v>0</v>
      </c>
      <c r="AF107" s="3"/>
      <c r="AG107" s="3"/>
      <c r="AH107" s="3"/>
      <c r="AI107" s="3"/>
      <c r="AJ107" s="3"/>
      <c r="AK107" s="3"/>
      <c r="AL107" s="3"/>
      <c r="AM107" s="3"/>
    </row>
    <row r="108" spans="1:39" ht="15.75">
      <c r="A108" s="20" t="s">
        <v>35</v>
      </c>
      <c r="B108" s="20" t="s">
        <v>35</v>
      </c>
      <c r="C108" s="20"/>
      <c r="D108" s="21">
        <v>10.75</v>
      </c>
      <c r="E108" s="21">
        <v>9.5</v>
      </c>
      <c r="F108" s="21"/>
      <c r="G108" s="21">
        <v>23.25</v>
      </c>
      <c r="H108" s="21">
        <v>34.25</v>
      </c>
      <c r="I108" s="21"/>
      <c r="J108" s="21">
        <v>6.5</v>
      </c>
      <c r="K108" s="21">
        <v>3</v>
      </c>
      <c r="L108" s="21">
        <v>9</v>
      </c>
      <c r="M108" s="21">
        <v>1.75</v>
      </c>
      <c r="N108" s="21"/>
      <c r="O108" s="21">
        <v>11.75</v>
      </c>
      <c r="P108" s="21">
        <v>7.1026206219999999</v>
      </c>
      <c r="Q108" s="21">
        <v>28.25</v>
      </c>
      <c r="R108" s="21">
        <v>24.5</v>
      </c>
      <c r="S108" s="79"/>
      <c r="U108" s="28">
        <v>37.75</v>
      </c>
      <c r="V108" s="28">
        <v>32.5</v>
      </c>
      <c r="W108" s="28"/>
      <c r="X108" s="28">
        <v>26.25</v>
      </c>
      <c r="Y108" s="28">
        <v>20.383402090000001</v>
      </c>
      <c r="Z108" s="28"/>
      <c r="AA108" s="28">
        <v>6</v>
      </c>
      <c r="AB108" s="28">
        <v>12.5</v>
      </c>
      <c r="AC108" s="67"/>
      <c r="AD108" s="28">
        <v>48.5</v>
      </c>
      <c r="AE108" s="28">
        <v>16</v>
      </c>
      <c r="AF108" s="20"/>
      <c r="AG108" s="58"/>
      <c r="AH108" s="3"/>
      <c r="AI108" s="3"/>
      <c r="AJ108" s="3"/>
      <c r="AK108" s="3"/>
      <c r="AL108" s="3"/>
      <c r="AM108" s="3"/>
    </row>
    <row r="109" spans="1:39" ht="15.75">
      <c r="A109" s="20" t="s">
        <v>36</v>
      </c>
      <c r="B109" s="20" t="s">
        <v>36</v>
      </c>
      <c r="C109" s="20"/>
      <c r="D109" s="21">
        <v>11.25</v>
      </c>
      <c r="E109" s="21">
        <v>9.75</v>
      </c>
      <c r="F109" s="21"/>
      <c r="G109" s="21">
        <v>23.75</v>
      </c>
      <c r="H109" s="21">
        <v>36</v>
      </c>
      <c r="I109" s="21"/>
      <c r="J109" s="21">
        <v>6.75</v>
      </c>
      <c r="K109" s="21">
        <v>3</v>
      </c>
      <c r="L109" s="21">
        <v>9.25</v>
      </c>
      <c r="M109" s="21">
        <v>1.75</v>
      </c>
      <c r="N109" s="21"/>
      <c r="O109" s="21">
        <v>12.25</v>
      </c>
      <c r="P109" s="21">
        <v>7.1026206219999999</v>
      </c>
      <c r="Q109" s="21">
        <v>29.75</v>
      </c>
      <c r="R109" s="21">
        <v>26.25</v>
      </c>
      <c r="S109" s="79"/>
      <c r="U109" s="28">
        <v>39</v>
      </c>
      <c r="V109" s="28">
        <v>33.25</v>
      </c>
      <c r="W109" s="28"/>
      <c r="X109" s="28">
        <v>27</v>
      </c>
      <c r="Y109" s="28">
        <v>20.868721180000001</v>
      </c>
      <c r="Z109" s="28"/>
      <c r="AA109" s="28">
        <v>6</v>
      </c>
      <c r="AB109" s="28">
        <v>12.5</v>
      </c>
      <c r="AC109" s="67"/>
      <c r="AD109" s="28">
        <v>50.75</v>
      </c>
      <c r="AE109" s="28">
        <v>17.25</v>
      </c>
      <c r="AF109" s="20"/>
      <c r="AG109" s="58"/>
      <c r="AH109" s="3"/>
      <c r="AI109" s="3"/>
      <c r="AJ109" s="3"/>
      <c r="AK109" s="3"/>
      <c r="AL109" s="3"/>
      <c r="AM109" s="3"/>
    </row>
    <row r="110" spans="1:39" ht="15.75">
      <c r="A110" s="2" t="s">
        <v>37</v>
      </c>
      <c r="B110" s="22" t="s">
        <v>38</v>
      </c>
      <c r="C110" s="22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70"/>
      <c r="O110" s="3"/>
      <c r="P110" s="3"/>
      <c r="Q110" s="3"/>
      <c r="R110" s="3"/>
      <c r="S110" s="3"/>
      <c r="U110" s="3"/>
      <c r="V110" s="3"/>
      <c r="W110" s="3"/>
      <c r="X110" s="3"/>
      <c r="Y110" s="3"/>
      <c r="Z110" s="3"/>
      <c r="AA110" s="3"/>
      <c r="AB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</row>
    <row r="111" spans="1:39" ht="15.75">
      <c r="A111" s="2" t="s">
        <v>26</v>
      </c>
      <c r="B111" s="2" t="s">
        <v>26</v>
      </c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70"/>
      <c r="O111" s="3"/>
      <c r="P111" s="3"/>
      <c r="Q111" s="3"/>
      <c r="R111" s="3"/>
      <c r="S111" s="3"/>
      <c r="U111" s="3"/>
      <c r="V111" s="3"/>
      <c r="W111" s="3"/>
      <c r="X111" s="3"/>
      <c r="Y111" s="3"/>
      <c r="Z111" s="3"/>
      <c r="AA111" s="3"/>
      <c r="AB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</row>
    <row r="112" spans="1:39" ht="15.75">
      <c r="A112" s="2" t="s">
        <v>27</v>
      </c>
      <c r="B112" s="2" t="s">
        <v>28</v>
      </c>
      <c r="C112" s="3"/>
      <c r="D112" s="19">
        <v>4000</v>
      </c>
      <c r="E112" s="19">
        <v>4000</v>
      </c>
      <c r="F112" s="19"/>
      <c r="G112" s="19">
        <v>4000</v>
      </c>
      <c r="H112" s="19">
        <v>4000</v>
      </c>
      <c r="I112" s="19"/>
      <c r="J112" s="19">
        <v>4000</v>
      </c>
      <c r="K112" s="19">
        <v>4000</v>
      </c>
      <c r="L112" s="19">
        <v>4000</v>
      </c>
      <c r="M112" s="19">
        <v>4000</v>
      </c>
      <c r="N112" s="71"/>
      <c r="O112" s="19">
        <v>4000</v>
      </c>
      <c r="P112" s="19">
        <v>4000</v>
      </c>
      <c r="Q112" s="19">
        <v>4000</v>
      </c>
      <c r="R112" s="19">
        <v>4000</v>
      </c>
      <c r="S112" s="19"/>
      <c r="U112" s="19">
        <v>4000</v>
      </c>
      <c r="V112" s="19">
        <v>4000</v>
      </c>
      <c r="W112" s="19"/>
      <c r="X112" s="19">
        <v>4000</v>
      </c>
      <c r="Y112" s="19">
        <v>4000</v>
      </c>
      <c r="Z112" s="19"/>
      <c r="AA112" s="19">
        <v>4000</v>
      </c>
      <c r="AB112" s="19">
        <v>4000</v>
      </c>
      <c r="AD112" s="19">
        <v>4000</v>
      </c>
      <c r="AE112" s="19">
        <v>4000</v>
      </c>
      <c r="AF112" s="3"/>
      <c r="AG112" s="3"/>
      <c r="AH112" s="3"/>
      <c r="AI112" s="3"/>
      <c r="AJ112" s="3"/>
      <c r="AK112" s="3"/>
      <c r="AL112" s="3"/>
      <c r="AM112" s="3"/>
    </row>
    <row r="113" spans="1:39" ht="15.75">
      <c r="A113" s="2" t="s">
        <v>30</v>
      </c>
      <c r="B113" s="2" t="s">
        <v>30</v>
      </c>
      <c r="C113" s="3"/>
      <c r="D113" s="19">
        <v>55</v>
      </c>
      <c r="E113" s="19">
        <v>34</v>
      </c>
      <c r="F113" s="19"/>
      <c r="G113" s="19">
        <v>86</v>
      </c>
      <c r="H113" s="19">
        <v>85</v>
      </c>
      <c r="I113" s="19"/>
      <c r="J113" s="19">
        <v>38</v>
      </c>
      <c r="K113" s="19">
        <v>33</v>
      </c>
      <c r="L113" s="19">
        <v>48</v>
      </c>
      <c r="M113" s="19">
        <v>19</v>
      </c>
      <c r="N113" s="71"/>
      <c r="O113" s="19">
        <v>105</v>
      </c>
      <c r="P113" s="19">
        <v>100</v>
      </c>
      <c r="Q113" s="19">
        <v>136</v>
      </c>
      <c r="R113" s="19">
        <v>133</v>
      </c>
      <c r="S113" s="19"/>
      <c r="U113" s="19">
        <v>104</v>
      </c>
      <c r="V113" s="19">
        <v>98</v>
      </c>
      <c r="W113" s="19"/>
      <c r="X113" s="19">
        <v>106</v>
      </c>
      <c r="Y113" s="19">
        <v>108</v>
      </c>
      <c r="Z113" s="19"/>
      <c r="AA113" s="19">
        <v>39</v>
      </c>
      <c r="AB113" s="19">
        <v>50</v>
      </c>
      <c r="AD113" s="19">
        <v>192</v>
      </c>
      <c r="AE113" s="19">
        <v>161</v>
      </c>
      <c r="AF113" s="3"/>
      <c r="AG113" s="3"/>
      <c r="AH113" s="3"/>
      <c r="AI113" s="3"/>
      <c r="AJ113" s="3"/>
      <c r="AK113" s="3"/>
      <c r="AL113" s="3"/>
      <c r="AM113" s="3"/>
    </row>
    <row r="114" spans="1:39" ht="15.75">
      <c r="A114" s="2" t="s">
        <v>31</v>
      </c>
      <c r="B114" s="2" t="s">
        <v>31</v>
      </c>
      <c r="C114" s="3"/>
      <c r="D114" s="19">
        <v>4</v>
      </c>
      <c r="E114" s="19">
        <v>2</v>
      </c>
      <c r="F114" s="19"/>
      <c r="G114" s="19">
        <v>6</v>
      </c>
      <c r="H114" s="19">
        <v>4</v>
      </c>
      <c r="I114" s="19"/>
      <c r="J114" s="19">
        <v>0</v>
      </c>
      <c r="K114" s="19">
        <v>0</v>
      </c>
      <c r="L114" s="19">
        <v>0</v>
      </c>
      <c r="M114" s="19">
        <v>0</v>
      </c>
      <c r="N114" s="71"/>
      <c r="O114" s="19">
        <v>7</v>
      </c>
      <c r="P114" s="19">
        <v>4</v>
      </c>
      <c r="Q114" s="19">
        <v>4</v>
      </c>
      <c r="R114" s="19">
        <v>4</v>
      </c>
      <c r="S114" s="19"/>
      <c r="U114" s="19">
        <v>2</v>
      </c>
      <c r="V114" s="19">
        <v>2</v>
      </c>
      <c r="W114" s="19"/>
      <c r="X114" s="19">
        <v>3</v>
      </c>
      <c r="Y114" s="19">
        <v>4</v>
      </c>
      <c r="Z114" s="19"/>
      <c r="AA114" s="19">
        <v>2</v>
      </c>
      <c r="AB114" s="19">
        <v>0</v>
      </c>
      <c r="AD114" s="19">
        <v>7</v>
      </c>
      <c r="AE114" s="19">
        <v>5</v>
      </c>
      <c r="AF114" s="3"/>
      <c r="AG114" s="3"/>
      <c r="AH114" s="3"/>
      <c r="AI114" s="3"/>
      <c r="AJ114" s="3"/>
      <c r="AK114" s="3"/>
      <c r="AL114" s="3"/>
      <c r="AM114" s="3"/>
    </row>
    <row r="115" spans="1:39" ht="15.75">
      <c r="A115" s="2" t="s">
        <v>32</v>
      </c>
      <c r="B115" s="2" t="s">
        <v>32</v>
      </c>
      <c r="C115" s="3"/>
      <c r="D115" s="19">
        <v>4</v>
      </c>
      <c r="E115" s="19">
        <v>4</v>
      </c>
      <c r="F115" s="19"/>
      <c r="G115" s="19">
        <v>0</v>
      </c>
      <c r="H115" s="19">
        <v>0</v>
      </c>
      <c r="I115" s="19"/>
      <c r="J115" s="19">
        <v>0</v>
      </c>
      <c r="K115" s="19">
        <v>0</v>
      </c>
      <c r="L115" s="19">
        <v>0</v>
      </c>
      <c r="M115" s="19">
        <v>0</v>
      </c>
      <c r="N115" s="71"/>
      <c r="O115" s="19">
        <v>0</v>
      </c>
      <c r="P115" s="19">
        <v>1</v>
      </c>
      <c r="Q115" s="19">
        <v>0</v>
      </c>
      <c r="R115" s="19">
        <v>0</v>
      </c>
      <c r="S115" s="19"/>
      <c r="U115" s="19">
        <v>0</v>
      </c>
      <c r="V115" s="19">
        <v>0</v>
      </c>
      <c r="W115" s="19"/>
      <c r="X115" s="19">
        <v>0</v>
      </c>
      <c r="Y115" s="19">
        <v>1</v>
      </c>
      <c r="Z115" s="19"/>
      <c r="AA115" s="19">
        <v>0</v>
      </c>
      <c r="AB115" s="19">
        <v>0</v>
      </c>
      <c r="AD115" s="19">
        <v>0</v>
      </c>
      <c r="AE115" s="19">
        <v>0</v>
      </c>
      <c r="AF115" s="3"/>
      <c r="AG115" s="3"/>
      <c r="AH115" s="3"/>
      <c r="AI115" s="3"/>
      <c r="AJ115" s="3"/>
      <c r="AK115" s="3"/>
      <c r="AL115" s="3"/>
      <c r="AM115" s="3"/>
    </row>
    <row r="116" spans="1:39" ht="15.75">
      <c r="A116" s="2" t="s">
        <v>33</v>
      </c>
      <c r="B116" s="2" t="s">
        <v>34</v>
      </c>
      <c r="C116" s="3"/>
      <c r="D116" s="19">
        <v>0</v>
      </c>
      <c r="E116" s="19">
        <v>1</v>
      </c>
      <c r="F116" s="19"/>
      <c r="G116" s="19">
        <v>0</v>
      </c>
      <c r="H116" s="19">
        <v>0</v>
      </c>
      <c r="I116" s="19"/>
      <c r="J116" s="19">
        <v>0</v>
      </c>
      <c r="K116" s="19">
        <v>0</v>
      </c>
      <c r="L116" s="19">
        <v>0</v>
      </c>
      <c r="M116" s="19">
        <v>0</v>
      </c>
      <c r="N116" s="71"/>
      <c r="O116" s="19">
        <v>0</v>
      </c>
      <c r="P116" s="19">
        <v>0</v>
      </c>
      <c r="Q116" s="19">
        <v>0</v>
      </c>
      <c r="R116" s="19">
        <v>0</v>
      </c>
      <c r="S116" s="19"/>
      <c r="U116" s="19">
        <v>0</v>
      </c>
      <c r="V116" s="19">
        <v>0</v>
      </c>
      <c r="W116" s="19"/>
      <c r="X116" s="19">
        <v>0</v>
      </c>
      <c r="Y116" s="19">
        <v>0</v>
      </c>
      <c r="Z116" s="19"/>
      <c r="AA116" s="19">
        <v>0</v>
      </c>
      <c r="AB116" s="19">
        <v>0</v>
      </c>
      <c r="AD116" s="19">
        <v>0</v>
      </c>
      <c r="AE116" s="19">
        <v>0</v>
      </c>
      <c r="AF116" s="3"/>
      <c r="AG116" s="3"/>
      <c r="AH116" s="3"/>
      <c r="AI116" s="3"/>
      <c r="AJ116" s="3"/>
      <c r="AK116" s="3"/>
      <c r="AL116" s="3"/>
      <c r="AM116" s="3"/>
    </row>
    <row r="117" spans="1:39" ht="15.75">
      <c r="A117" s="20" t="s">
        <v>35</v>
      </c>
      <c r="B117" s="20" t="s">
        <v>35</v>
      </c>
      <c r="C117" s="20"/>
      <c r="D117" s="21">
        <v>15.75</v>
      </c>
      <c r="E117" s="21">
        <v>10.25</v>
      </c>
      <c r="F117" s="21"/>
      <c r="G117" s="21">
        <v>23</v>
      </c>
      <c r="H117" s="21">
        <v>22.25</v>
      </c>
      <c r="I117" s="21"/>
      <c r="J117" s="21">
        <v>9.5</v>
      </c>
      <c r="K117" s="21">
        <v>8.25</v>
      </c>
      <c r="L117" s="21">
        <v>12</v>
      </c>
      <c r="M117" s="21">
        <v>4.75</v>
      </c>
      <c r="N117" s="21"/>
      <c r="O117" s="21">
        <v>28</v>
      </c>
      <c r="P117" s="21">
        <v>26.25</v>
      </c>
      <c r="Q117" s="21">
        <v>35</v>
      </c>
      <c r="R117" s="21">
        <v>34.25</v>
      </c>
      <c r="S117" s="79"/>
      <c r="U117" s="28">
        <v>26.5</v>
      </c>
      <c r="V117" s="28">
        <v>25</v>
      </c>
      <c r="W117" s="28"/>
      <c r="X117" s="28">
        <v>27.25</v>
      </c>
      <c r="Y117" s="28">
        <v>28.25</v>
      </c>
      <c r="Z117" s="28"/>
      <c r="AA117" s="28">
        <v>10.25</v>
      </c>
      <c r="AB117" s="28">
        <v>12.5</v>
      </c>
      <c r="AC117" s="67"/>
      <c r="AD117" s="28">
        <v>49.75</v>
      </c>
      <c r="AE117" s="28">
        <v>41.5</v>
      </c>
      <c r="AF117" s="20"/>
      <c r="AG117" s="58"/>
      <c r="AH117" s="3"/>
      <c r="AI117" s="3"/>
      <c r="AJ117" s="3"/>
      <c r="AK117" s="3"/>
      <c r="AL117" s="3"/>
      <c r="AM117" s="3"/>
    </row>
    <row r="118" spans="1:39" ht="15.75">
      <c r="A118" s="20" t="s">
        <v>36</v>
      </c>
      <c r="B118" s="20" t="s">
        <v>36</v>
      </c>
      <c r="C118" s="20"/>
      <c r="D118" s="21">
        <v>18.75</v>
      </c>
      <c r="E118" s="21">
        <v>13.5</v>
      </c>
      <c r="F118" s="21"/>
      <c r="G118" s="21">
        <v>24.5</v>
      </c>
      <c r="H118" s="21">
        <v>23.25</v>
      </c>
      <c r="I118" s="21"/>
      <c r="J118" s="21">
        <v>9.5</v>
      </c>
      <c r="K118" s="21">
        <v>8.25</v>
      </c>
      <c r="L118" s="21">
        <v>12</v>
      </c>
      <c r="M118" s="21">
        <v>4.75</v>
      </c>
      <c r="N118" s="21"/>
      <c r="O118" s="21">
        <v>29.75</v>
      </c>
      <c r="P118" s="21">
        <v>27.75</v>
      </c>
      <c r="Q118" s="21">
        <v>36</v>
      </c>
      <c r="R118" s="21">
        <v>35.25</v>
      </c>
      <c r="S118" s="79"/>
      <c r="U118" s="28">
        <v>27</v>
      </c>
      <c r="V118" s="28">
        <v>25.5</v>
      </c>
      <c r="W118" s="28"/>
      <c r="X118" s="28">
        <v>28</v>
      </c>
      <c r="Y118" s="28">
        <v>29.75</v>
      </c>
      <c r="Z118" s="28"/>
      <c r="AA118" s="28">
        <v>10.75</v>
      </c>
      <c r="AB118" s="28">
        <v>12.5</v>
      </c>
      <c r="AC118" s="67"/>
      <c r="AD118" s="28">
        <v>51.5</v>
      </c>
      <c r="AE118" s="28">
        <v>42.75</v>
      </c>
      <c r="AF118" s="20"/>
      <c r="AG118" s="58"/>
      <c r="AH118" s="3"/>
      <c r="AI118" s="3"/>
      <c r="AJ118" s="3"/>
      <c r="AK118" s="3"/>
      <c r="AL118" s="3"/>
      <c r="AM118" s="3"/>
    </row>
    <row r="119" spans="1:39" ht="15.75">
      <c r="A119" s="2" t="s">
        <v>37</v>
      </c>
      <c r="B119" s="22" t="s">
        <v>39</v>
      </c>
      <c r="C119" s="22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70"/>
      <c r="O119" s="3"/>
      <c r="P119" s="3"/>
      <c r="Q119" s="3"/>
      <c r="R119" s="3"/>
      <c r="S119" s="3"/>
      <c r="U119" s="3"/>
      <c r="V119" s="3"/>
      <c r="W119" s="3"/>
      <c r="X119" s="3"/>
      <c r="Y119" s="3"/>
      <c r="Z119" s="3"/>
      <c r="AA119" s="3"/>
      <c r="AB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</row>
    <row r="120" spans="1:39" ht="15.75">
      <c r="A120" s="2" t="s">
        <v>26</v>
      </c>
      <c r="B120" s="2" t="s">
        <v>26</v>
      </c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70"/>
      <c r="O120" s="3"/>
      <c r="P120" s="3"/>
      <c r="Q120" s="3"/>
      <c r="R120" s="3"/>
      <c r="S120" s="3"/>
      <c r="U120" s="3"/>
      <c r="V120" s="3"/>
      <c r="W120" s="3"/>
      <c r="X120" s="3"/>
      <c r="Y120" s="3"/>
      <c r="Z120" s="3"/>
      <c r="AA120" s="3"/>
      <c r="AB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</row>
    <row r="121" spans="1:39" ht="15.75">
      <c r="A121" s="2" t="s">
        <v>27</v>
      </c>
      <c r="B121" s="2" t="s">
        <v>28</v>
      </c>
      <c r="C121" s="3"/>
      <c r="D121" s="3">
        <v>4000</v>
      </c>
      <c r="E121" s="3">
        <v>4000</v>
      </c>
      <c r="F121" s="3"/>
      <c r="G121" s="3">
        <v>4000</v>
      </c>
      <c r="H121" s="3">
        <v>4000</v>
      </c>
      <c r="I121" s="3"/>
      <c r="J121" s="3">
        <v>4000</v>
      </c>
      <c r="K121" s="3">
        <v>4000</v>
      </c>
      <c r="L121" s="3">
        <v>4000</v>
      </c>
      <c r="M121" s="3">
        <v>4000</v>
      </c>
      <c r="N121" s="70"/>
      <c r="O121" s="3">
        <v>4000</v>
      </c>
      <c r="P121" s="3">
        <v>4000</v>
      </c>
      <c r="Q121" s="3">
        <v>4000</v>
      </c>
      <c r="R121" s="3">
        <v>4000</v>
      </c>
      <c r="S121" s="3"/>
      <c r="U121" s="3">
        <v>4000</v>
      </c>
      <c r="V121" s="3">
        <v>4000</v>
      </c>
      <c r="W121" s="3"/>
      <c r="X121" s="3">
        <v>4000</v>
      </c>
      <c r="Y121" s="3">
        <v>4000</v>
      </c>
      <c r="Z121" s="3"/>
      <c r="AA121" s="3">
        <v>4000</v>
      </c>
      <c r="AB121" s="3">
        <v>4000</v>
      </c>
      <c r="AD121" s="3">
        <v>4000</v>
      </c>
      <c r="AE121" s="3">
        <v>4000</v>
      </c>
      <c r="AF121" s="3"/>
      <c r="AG121" s="3"/>
      <c r="AH121" s="3"/>
      <c r="AI121" s="3"/>
      <c r="AJ121" s="3"/>
      <c r="AK121" s="3"/>
      <c r="AL121" s="3"/>
      <c r="AM121" s="3"/>
    </row>
    <row r="122" spans="1:39" ht="15.75">
      <c r="A122" s="2" t="s">
        <v>30</v>
      </c>
      <c r="B122" s="2" t="s">
        <v>30</v>
      </c>
      <c r="C122" s="3"/>
      <c r="D122" s="3">
        <v>64</v>
      </c>
      <c r="E122" s="3">
        <v>36</v>
      </c>
      <c r="F122" s="3"/>
      <c r="G122" s="3">
        <v>88</v>
      </c>
      <c r="H122" s="3">
        <v>111</v>
      </c>
      <c r="I122" s="3"/>
      <c r="J122" s="3">
        <v>27</v>
      </c>
      <c r="K122" s="3">
        <v>30</v>
      </c>
      <c r="L122" s="3">
        <v>44</v>
      </c>
      <c r="M122" s="3">
        <v>12</v>
      </c>
      <c r="N122" s="70"/>
      <c r="O122" s="3">
        <v>70</v>
      </c>
      <c r="P122" s="3">
        <v>62</v>
      </c>
      <c r="Q122" s="3">
        <v>115</v>
      </c>
      <c r="R122" s="3">
        <v>97</v>
      </c>
      <c r="S122" s="3"/>
      <c r="U122" s="3">
        <v>83</v>
      </c>
      <c r="V122" s="3">
        <v>111</v>
      </c>
      <c r="W122" s="3"/>
      <c r="X122" s="3">
        <v>95</v>
      </c>
      <c r="Y122" s="3">
        <v>80</v>
      </c>
      <c r="Z122" s="3"/>
      <c r="AA122" s="3">
        <v>32</v>
      </c>
      <c r="AB122" s="3">
        <v>66</v>
      </c>
      <c r="AD122" s="3">
        <v>179</v>
      </c>
      <c r="AE122" s="3">
        <v>106</v>
      </c>
      <c r="AF122" s="3"/>
      <c r="AG122" s="3"/>
      <c r="AH122" s="3"/>
      <c r="AI122" s="3"/>
      <c r="AJ122" s="3"/>
      <c r="AK122" s="3"/>
      <c r="AL122" s="3"/>
      <c r="AM122" s="3"/>
    </row>
    <row r="123" spans="1:39" ht="15.75">
      <c r="A123" s="2" t="s">
        <v>31</v>
      </c>
      <c r="B123" s="2" t="s">
        <v>31</v>
      </c>
      <c r="C123" s="3"/>
      <c r="D123" s="3">
        <v>5</v>
      </c>
      <c r="E123" s="3">
        <v>2</v>
      </c>
      <c r="F123" s="3"/>
      <c r="G123" s="3">
        <v>5</v>
      </c>
      <c r="H123" s="3">
        <v>10</v>
      </c>
      <c r="I123" s="3"/>
      <c r="J123" s="3">
        <v>1</v>
      </c>
      <c r="K123" s="3">
        <v>0</v>
      </c>
      <c r="L123" s="3">
        <v>2</v>
      </c>
      <c r="M123" s="3">
        <v>2</v>
      </c>
      <c r="N123" s="70"/>
      <c r="O123" s="3">
        <v>6</v>
      </c>
      <c r="P123" s="3">
        <v>2</v>
      </c>
      <c r="Q123" s="3">
        <v>10</v>
      </c>
      <c r="R123" s="3">
        <v>7</v>
      </c>
      <c r="S123" s="3"/>
      <c r="U123" s="3">
        <v>4</v>
      </c>
      <c r="V123" s="3">
        <v>5</v>
      </c>
      <c r="W123" s="3"/>
      <c r="X123" s="3">
        <v>4</v>
      </c>
      <c r="Y123" s="3">
        <v>2</v>
      </c>
      <c r="Z123" s="3"/>
      <c r="AA123" s="3">
        <v>0</v>
      </c>
      <c r="AB123" s="3">
        <v>3</v>
      </c>
      <c r="AD123" s="3">
        <v>6</v>
      </c>
      <c r="AE123" s="3">
        <v>9</v>
      </c>
      <c r="AF123" s="3"/>
      <c r="AG123" s="3"/>
      <c r="AH123" s="3"/>
      <c r="AI123" s="3"/>
      <c r="AJ123" s="3"/>
      <c r="AK123" s="3"/>
      <c r="AL123" s="3"/>
      <c r="AM123" s="3"/>
    </row>
    <row r="124" spans="1:39" ht="15.75">
      <c r="A124" s="2" t="s">
        <v>32</v>
      </c>
      <c r="B124" s="2" t="s">
        <v>32</v>
      </c>
      <c r="C124" s="3"/>
      <c r="D124" s="3">
        <v>0</v>
      </c>
      <c r="E124" s="3">
        <v>3</v>
      </c>
      <c r="F124" s="3"/>
      <c r="G124" s="3">
        <v>0</v>
      </c>
      <c r="H124" s="3">
        <v>0</v>
      </c>
      <c r="I124" s="3"/>
      <c r="J124" s="3">
        <v>0</v>
      </c>
      <c r="K124" s="3">
        <v>1</v>
      </c>
      <c r="L124" s="3">
        <v>0</v>
      </c>
      <c r="M124" s="3">
        <v>0</v>
      </c>
      <c r="N124" s="70"/>
      <c r="O124" s="3">
        <v>0</v>
      </c>
      <c r="P124" s="3">
        <v>0</v>
      </c>
      <c r="Q124" s="3">
        <v>2</v>
      </c>
      <c r="R124" s="3">
        <v>1</v>
      </c>
      <c r="S124" s="3"/>
      <c r="U124" s="3">
        <v>1</v>
      </c>
      <c r="V124" s="3">
        <v>0</v>
      </c>
      <c r="W124" s="3"/>
      <c r="X124" s="3">
        <v>0</v>
      </c>
      <c r="Y124" s="3">
        <v>0</v>
      </c>
      <c r="Z124" s="3"/>
      <c r="AA124" s="3">
        <v>0</v>
      </c>
      <c r="AB124" s="3">
        <v>0</v>
      </c>
      <c r="AD124" s="3">
        <v>1</v>
      </c>
      <c r="AE124" s="3">
        <v>0</v>
      </c>
      <c r="AF124" s="3"/>
      <c r="AG124" s="3"/>
      <c r="AH124" s="3"/>
      <c r="AI124" s="3"/>
      <c r="AJ124" s="3"/>
      <c r="AK124" s="3"/>
      <c r="AL124" s="3"/>
      <c r="AM124" s="3"/>
    </row>
    <row r="125" spans="1:39" ht="15.75">
      <c r="A125" s="2" t="s">
        <v>33</v>
      </c>
      <c r="B125" s="2" t="s">
        <v>34</v>
      </c>
      <c r="C125" s="3"/>
      <c r="D125" s="3">
        <v>7</v>
      </c>
      <c r="E125" s="3">
        <v>4</v>
      </c>
      <c r="F125" s="3"/>
      <c r="G125" s="3">
        <v>0</v>
      </c>
      <c r="H125" s="3">
        <v>0</v>
      </c>
      <c r="I125" s="3"/>
      <c r="J125" s="3">
        <v>0</v>
      </c>
      <c r="K125" s="3">
        <v>0</v>
      </c>
      <c r="L125" s="3">
        <v>0</v>
      </c>
      <c r="M125" s="3">
        <v>0</v>
      </c>
      <c r="N125" s="70"/>
      <c r="O125" s="3">
        <v>0</v>
      </c>
      <c r="P125" s="3">
        <v>1</v>
      </c>
      <c r="Q125" s="3">
        <v>0</v>
      </c>
      <c r="R125" s="3">
        <v>0</v>
      </c>
      <c r="S125" s="3"/>
      <c r="U125" s="3">
        <v>0</v>
      </c>
      <c r="V125" s="3">
        <v>0</v>
      </c>
      <c r="W125" s="3"/>
      <c r="X125" s="3">
        <v>0</v>
      </c>
      <c r="Y125" s="3">
        <v>0</v>
      </c>
      <c r="Z125" s="3"/>
      <c r="AA125" s="3">
        <v>0</v>
      </c>
      <c r="AB125" s="3">
        <v>0</v>
      </c>
      <c r="AD125" s="3">
        <v>0</v>
      </c>
      <c r="AE125" s="3">
        <v>0</v>
      </c>
      <c r="AF125" s="3"/>
      <c r="AG125" s="3"/>
      <c r="AH125" s="3"/>
      <c r="AI125" s="3"/>
      <c r="AJ125" s="3"/>
      <c r="AK125" s="3"/>
      <c r="AL125" s="3"/>
      <c r="AM125" s="3"/>
    </row>
    <row r="126" spans="1:39" ht="15.75">
      <c r="A126" s="20" t="s">
        <v>35</v>
      </c>
      <c r="B126" s="20" t="s">
        <v>35</v>
      </c>
      <c r="C126" s="20"/>
      <c r="D126" s="20">
        <v>19</v>
      </c>
      <c r="E126" s="20">
        <v>11.25</v>
      </c>
      <c r="F126" s="20"/>
      <c r="G126" s="20">
        <v>23.25</v>
      </c>
      <c r="H126" s="20">
        <v>30.25</v>
      </c>
      <c r="I126" s="20"/>
      <c r="J126" s="20">
        <v>7</v>
      </c>
      <c r="K126" s="20">
        <v>7.75</v>
      </c>
      <c r="L126" s="20">
        <v>11.5</v>
      </c>
      <c r="M126" s="20">
        <v>3.5</v>
      </c>
      <c r="N126" s="20"/>
      <c r="O126" s="20">
        <v>19</v>
      </c>
      <c r="P126" s="20">
        <v>16.25</v>
      </c>
      <c r="Q126" s="20">
        <v>31.75</v>
      </c>
      <c r="R126" s="20">
        <v>26.25</v>
      </c>
      <c r="S126" s="20"/>
      <c r="U126" s="20">
        <v>22</v>
      </c>
      <c r="V126" s="20">
        <v>29</v>
      </c>
      <c r="W126" s="20"/>
      <c r="X126" s="20">
        <v>24.75</v>
      </c>
      <c r="Y126" s="20">
        <v>20.5</v>
      </c>
      <c r="Z126" s="20"/>
      <c r="AA126" s="20">
        <v>8</v>
      </c>
      <c r="AB126" s="20">
        <v>17.25</v>
      </c>
      <c r="AC126" s="67"/>
      <c r="AD126" s="20">
        <v>46.5</v>
      </c>
      <c r="AE126" s="20">
        <v>28.75</v>
      </c>
      <c r="AF126" s="20"/>
      <c r="AG126" s="58"/>
      <c r="AH126" s="3"/>
      <c r="AI126" s="3"/>
      <c r="AJ126" s="3"/>
      <c r="AK126" s="3"/>
      <c r="AL126" s="3"/>
      <c r="AM126" s="3"/>
    </row>
    <row r="127" spans="1:39" ht="15.75">
      <c r="A127" s="20" t="s">
        <v>36</v>
      </c>
      <c r="B127" s="20" t="s">
        <v>36</v>
      </c>
      <c r="C127" s="20"/>
      <c r="D127" s="20">
        <v>25.5</v>
      </c>
      <c r="E127" s="20">
        <v>16.25</v>
      </c>
      <c r="F127" s="20"/>
      <c r="G127" s="20">
        <v>24.5</v>
      </c>
      <c r="H127" s="20">
        <v>32.75</v>
      </c>
      <c r="I127" s="20"/>
      <c r="J127" s="20">
        <v>7.25</v>
      </c>
      <c r="K127" s="20">
        <v>8.25</v>
      </c>
      <c r="L127" s="20">
        <v>12</v>
      </c>
      <c r="M127" s="20">
        <v>4</v>
      </c>
      <c r="N127" s="20"/>
      <c r="O127" s="20">
        <v>20.5</v>
      </c>
      <c r="P127" s="20">
        <v>17.5</v>
      </c>
      <c r="Q127" s="20">
        <v>35.25</v>
      </c>
      <c r="R127" s="20">
        <v>28.5</v>
      </c>
      <c r="S127" s="20"/>
      <c r="U127" s="20">
        <v>23.5</v>
      </c>
      <c r="V127" s="20">
        <v>30.25</v>
      </c>
      <c r="W127" s="20"/>
      <c r="X127" s="20">
        <v>25.75</v>
      </c>
      <c r="Y127" s="20">
        <v>21</v>
      </c>
      <c r="Z127" s="20"/>
      <c r="AA127" s="20">
        <v>8</v>
      </c>
      <c r="AB127" s="20">
        <v>18</v>
      </c>
      <c r="AC127" s="67"/>
      <c r="AD127" s="20">
        <v>48.5</v>
      </c>
      <c r="AE127" s="20">
        <v>31</v>
      </c>
      <c r="AF127" s="20"/>
      <c r="AG127" s="58"/>
      <c r="AH127" s="3"/>
      <c r="AI127" s="3"/>
      <c r="AJ127" s="3"/>
      <c r="AK127" s="3"/>
      <c r="AL127" s="3"/>
      <c r="AM127" s="3"/>
    </row>
    <row r="128" spans="1:39" ht="15.75">
      <c r="A128" s="2" t="s">
        <v>37</v>
      </c>
      <c r="B128" s="22" t="s">
        <v>40</v>
      </c>
      <c r="C128" s="22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70"/>
      <c r="O128" s="3"/>
      <c r="P128" s="3"/>
      <c r="Q128" s="3"/>
      <c r="R128" s="3"/>
      <c r="S128" s="3"/>
      <c r="U128" s="3"/>
      <c r="V128" s="3"/>
      <c r="W128" s="3"/>
      <c r="X128" s="3"/>
      <c r="Y128" s="3"/>
      <c r="Z128" s="3"/>
      <c r="AA128" s="3"/>
      <c r="AB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</row>
    <row r="129" spans="1:39" ht="15.75">
      <c r="A129" s="2" t="s">
        <v>26</v>
      </c>
      <c r="B129" s="2" t="s">
        <v>26</v>
      </c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70"/>
      <c r="O129" s="3"/>
      <c r="P129" s="3"/>
      <c r="Q129" s="3"/>
      <c r="R129" s="3"/>
      <c r="S129" s="3"/>
      <c r="U129" s="3"/>
      <c r="V129" s="3"/>
      <c r="W129" s="3"/>
      <c r="X129" s="3"/>
      <c r="Y129" s="3"/>
      <c r="Z129" s="3"/>
      <c r="AA129" s="3"/>
      <c r="AB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</row>
    <row r="130" spans="1:39" ht="15.75">
      <c r="A130" s="2" t="s">
        <v>27</v>
      </c>
      <c r="B130" s="2" t="s">
        <v>28</v>
      </c>
      <c r="C130" s="3"/>
      <c r="D130" s="3">
        <v>4000</v>
      </c>
      <c r="E130" s="3">
        <v>4000</v>
      </c>
      <c r="F130" s="3"/>
      <c r="G130" s="3">
        <v>4000</v>
      </c>
      <c r="H130" s="3">
        <v>4000</v>
      </c>
      <c r="I130" s="3"/>
      <c r="J130" s="3">
        <v>4000</v>
      </c>
      <c r="K130" s="3">
        <v>4000</v>
      </c>
      <c r="L130" s="3">
        <v>4000</v>
      </c>
      <c r="M130" s="3">
        <v>4000</v>
      </c>
      <c r="N130" s="70"/>
      <c r="O130" s="3">
        <v>4000</v>
      </c>
      <c r="P130" s="3">
        <v>4000</v>
      </c>
      <c r="Q130" s="3">
        <v>4000</v>
      </c>
      <c r="R130" s="3">
        <v>4000</v>
      </c>
      <c r="S130" s="3"/>
      <c r="U130" s="3">
        <v>4000</v>
      </c>
      <c r="V130" s="3">
        <v>4000</v>
      </c>
      <c r="W130" s="3"/>
      <c r="X130" s="3">
        <v>4000</v>
      </c>
      <c r="Y130" s="3">
        <v>4000</v>
      </c>
      <c r="Z130" s="3"/>
      <c r="AA130" s="3">
        <v>4000</v>
      </c>
      <c r="AB130" s="3">
        <v>4000</v>
      </c>
      <c r="AD130" s="3">
        <v>4000</v>
      </c>
      <c r="AE130" s="3">
        <v>4000</v>
      </c>
      <c r="AF130" s="3"/>
      <c r="AG130" s="3"/>
      <c r="AH130" s="3"/>
      <c r="AI130" s="3"/>
      <c r="AJ130" s="3"/>
      <c r="AK130" s="3"/>
      <c r="AL130" s="3"/>
      <c r="AM130" s="3"/>
    </row>
    <row r="131" spans="1:39" ht="15.75">
      <c r="A131" s="2" t="s">
        <v>30</v>
      </c>
      <c r="B131" s="2" t="s">
        <v>30</v>
      </c>
      <c r="C131" s="3"/>
      <c r="D131" s="3">
        <v>40</v>
      </c>
      <c r="E131" s="3">
        <v>23</v>
      </c>
      <c r="F131" s="3"/>
      <c r="G131" s="3">
        <v>92</v>
      </c>
      <c r="H131" s="3">
        <v>133</v>
      </c>
      <c r="I131" s="3"/>
      <c r="J131" s="3">
        <v>16</v>
      </c>
      <c r="K131" s="3">
        <v>17</v>
      </c>
      <c r="L131" s="3">
        <v>41</v>
      </c>
      <c r="M131" s="3">
        <v>13</v>
      </c>
      <c r="N131" s="70"/>
      <c r="O131" s="3">
        <v>57</v>
      </c>
      <c r="P131" s="3">
        <v>60</v>
      </c>
      <c r="Q131" s="3">
        <v>83</v>
      </c>
      <c r="R131" s="3">
        <v>66</v>
      </c>
      <c r="S131" s="3"/>
      <c r="U131" s="3">
        <v>76</v>
      </c>
      <c r="V131" s="3">
        <v>96</v>
      </c>
      <c r="W131" s="3"/>
      <c r="X131" s="3">
        <v>83</v>
      </c>
      <c r="Y131" s="3">
        <v>68</v>
      </c>
      <c r="Z131" s="3"/>
      <c r="AA131" s="3">
        <v>17</v>
      </c>
      <c r="AB131" s="3">
        <v>14</v>
      </c>
      <c r="AD131" s="3">
        <v>110</v>
      </c>
      <c r="AE131" s="3">
        <v>83</v>
      </c>
      <c r="AF131" s="3"/>
      <c r="AG131" s="3"/>
      <c r="AH131" s="3"/>
      <c r="AI131" s="3"/>
      <c r="AJ131" s="3"/>
      <c r="AK131" s="3"/>
      <c r="AL131" s="3"/>
      <c r="AM131" s="3"/>
    </row>
    <row r="132" spans="1:39" ht="15.75">
      <c r="A132" s="2" t="s">
        <v>31</v>
      </c>
      <c r="B132" s="2" t="s">
        <v>31</v>
      </c>
      <c r="C132" s="3"/>
      <c r="D132" s="3">
        <v>4</v>
      </c>
      <c r="E132" s="3">
        <v>0</v>
      </c>
      <c r="F132" s="3"/>
      <c r="G132" s="3">
        <v>3</v>
      </c>
      <c r="H132" s="3">
        <v>2</v>
      </c>
      <c r="I132" s="3"/>
      <c r="J132" s="3">
        <v>0</v>
      </c>
      <c r="K132" s="3">
        <v>0</v>
      </c>
      <c r="L132" s="3">
        <v>1</v>
      </c>
      <c r="M132" s="3">
        <v>0</v>
      </c>
      <c r="N132" s="70"/>
      <c r="O132" s="3">
        <v>2</v>
      </c>
      <c r="P132" s="3">
        <v>3</v>
      </c>
      <c r="Q132" s="3">
        <v>2</v>
      </c>
      <c r="R132" s="3">
        <v>1</v>
      </c>
      <c r="S132" s="3"/>
      <c r="U132" s="3">
        <v>0</v>
      </c>
      <c r="V132" s="3">
        <v>3</v>
      </c>
      <c r="W132" s="3"/>
      <c r="X132" s="3">
        <v>1</v>
      </c>
      <c r="Y132" s="3">
        <v>1</v>
      </c>
      <c r="Z132" s="3"/>
      <c r="AA132" s="3">
        <v>0</v>
      </c>
      <c r="AB132" s="3">
        <v>0</v>
      </c>
      <c r="AD132" s="3">
        <v>2</v>
      </c>
      <c r="AE132" s="3">
        <v>1</v>
      </c>
      <c r="AF132" s="3"/>
      <c r="AG132" s="3"/>
      <c r="AH132" s="3"/>
      <c r="AI132" s="3"/>
      <c r="AJ132" s="3"/>
      <c r="AK132" s="3"/>
      <c r="AL132" s="3"/>
      <c r="AM132" s="3"/>
    </row>
    <row r="133" spans="1:39" ht="15.75">
      <c r="A133" s="2" t="s">
        <v>32</v>
      </c>
      <c r="B133" s="2" t="s">
        <v>32</v>
      </c>
      <c r="C133" s="3"/>
      <c r="D133" s="3">
        <v>0</v>
      </c>
      <c r="E133" s="3">
        <v>0</v>
      </c>
      <c r="F133" s="3"/>
      <c r="G133" s="3">
        <v>0</v>
      </c>
      <c r="H133" s="3">
        <v>0</v>
      </c>
      <c r="I133" s="3"/>
      <c r="J133" s="3">
        <v>0</v>
      </c>
      <c r="K133" s="3">
        <v>0</v>
      </c>
      <c r="L133" s="3">
        <v>0</v>
      </c>
      <c r="M133" s="3">
        <v>0</v>
      </c>
      <c r="N133" s="70"/>
      <c r="O133" s="3">
        <v>0</v>
      </c>
      <c r="P133" s="3">
        <v>0</v>
      </c>
      <c r="Q133" s="3">
        <v>0</v>
      </c>
      <c r="R133" s="3">
        <v>0</v>
      </c>
      <c r="S133" s="3"/>
      <c r="U133" s="3">
        <v>0</v>
      </c>
      <c r="V133" s="3">
        <v>0</v>
      </c>
      <c r="W133" s="3"/>
      <c r="X133" s="3">
        <v>1</v>
      </c>
      <c r="Y133" s="3">
        <v>0</v>
      </c>
      <c r="Z133" s="3"/>
      <c r="AA133" s="3">
        <v>0</v>
      </c>
      <c r="AB133" s="3">
        <v>0</v>
      </c>
      <c r="AD133" s="3">
        <v>0</v>
      </c>
      <c r="AE133" s="3">
        <v>0</v>
      </c>
      <c r="AF133" s="3"/>
      <c r="AG133" s="3"/>
      <c r="AH133" s="3"/>
      <c r="AI133" s="3"/>
      <c r="AJ133" s="3"/>
      <c r="AK133" s="3"/>
      <c r="AL133" s="3"/>
      <c r="AM133" s="3"/>
    </row>
    <row r="134" spans="1:39" ht="15.75">
      <c r="A134" s="2" t="s">
        <v>33</v>
      </c>
      <c r="B134" s="2" t="s">
        <v>34</v>
      </c>
      <c r="C134" s="3"/>
      <c r="D134" s="3">
        <v>0</v>
      </c>
      <c r="E134" s="3">
        <v>0</v>
      </c>
      <c r="F134" s="3"/>
      <c r="G134" s="3">
        <v>0</v>
      </c>
      <c r="H134" s="3">
        <v>0</v>
      </c>
      <c r="I134" s="3"/>
      <c r="J134" s="3">
        <v>0</v>
      </c>
      <c r="K134" s="3">
        <v>0</v>
      </c>
      <c r="L134" s="3">
        <v>0</v>
      </c>
      <c r="M134" s="3">
        <v>0</v>
      </c>
      <c r="N134" s="70"/>
      <c r="O134" s="3">
        <v>0</v>
      </c>
      <c r="P134" s="3">
        <v>0</v>
      </c>
      <c r="Q134" s="3">
        <v>0</v>
      </c>
      <c r="R134" s="3">
        <v>0</v>
      </c>
      <c r="S134" s="3"/>
      <c r="U134" s="3">
        <v>0</v>
      </c>
      <c r="V134" s="3">
        <v>0</v>
      </c>
      <c r="W134" s="3"/>
      <c r="X134" s="3">
        <v>0</v>
      </c>
      <c r="Y134" s="3">
        <v>0</v>
      </c>
      <c r="Z134" s="3"/>
      <c r="AA134" s="3">
        <v>0</v>
      </c>
      <c r="AB134" s="3">
        <v>0</v>
      </c>
      <c r="AD134" s="3">
        <v>0</v>
      </c>
      <c r="AE134" s="3">
        <v>0</v>
      </c>
      <c r="AF134" s="3"/>
      <c r="AG134" s="3"/>
      <c r="AH134" s="3"/>
      <c r="AI134" s="3"/>
      <c r="AJ134" s="3"/>
      <c r="AK134" s="3"/>
      <c r="AL134" s="3"/>
      <c r="AM134" s="3"/>
    </row>
    <row r="135" spans="1:39" s="67" customFormat="1" ht="15.75">
      <c r="A135" s="64" t="s">
        <v>35</v>
      </c>
      <c r="B135" s="64" t="s">
        <v>35</v>
      </c>
      <c r="C135" s="64"/>
      <c r="D135" s="65">
        <v>11</v>
      </c>
      <c r="E135" s="65">
        <v>5.75</v>
      </c>
      <c r="F135" s="65"/>
      <c r="G135" s="65">
        <v>23.75</v>
      </c>
      <c r="H135" s="65">
        <v>33.75</v>
      </c>
      <c r="I135" s="65"/>
      <c r="J135" s="65">
        <v>4</v>
      </c>
      <c r="K135" s="65">
        <v>4.25</v>
      </c>
      <c r="L135" s="65">
        <v>10.5</v>
      </c>
      <c r="M135" s="65">
        <v>3.25</v>
      </c>
      <c r="N135" s="72"/>
      <c r="O135" s="65">
        <v>14.75</v>
      </c>
      <c r="P135" s="65">
        <v>15.75</v>
      </c>
      <c r="Q135" s="65">
        <v>21.25</v>
      </c>
      <c r="R135" s="65">
        <v>16.75</v>
      </c>
      <c r="S135" s="65"/>
      <c r="T135" s="82"/>
      <c r="U135" s="65">
        <v>19</v>
      </c>
      <c r="V135" s="65">
        <v>24.75</v>
      </c>
      <c r="W135" s="65"/>
      <c r="X135" s="65">
        <v>21.25</v>
      </c>
      <c r="Y135" s="65">
        <v>17.25</v>
      </c>
      <c r="Z135" s="65"/>
      <c r="AA135" s="65">
        <v>4.25</v>
      </c>
      <c r="AB135" s="65">
        <v>3.5</v>
      </c>
      <c r="AD135" s="65">
        <v>28</v>
      </c>
      <c r="AE135" s="65">
        <v>21</v>
      </c>
      <c r="AF135" s="64"/>
      <c r="AG135" s="81"/>
      <c r="AH135" s="65"/>
      <c r="AI135" s="65"/>
      <c r="AJ135" s="65"/>
      <c r="AK135" s="65"/>
      <c r="AL135" s="65"/>
      <c r="AM135" s="65"/>
    </row>
    <row r="136" spans="1:39" s="67" customFormat="1" ht="15.75">
      <c r="A136" s="64" t="s">
        <v>36</v>
      </c>
      <c r="B136" s="64" t="s">
        <v>36</v>
      </c>
      <c r="C136" s="64"/>
      <c r="D136" s="65">
        <v>12</v>
      </c>
      <c r="E136" s="65">
        <v>5.75</v>
      </c>
      <c r="F136" s="65"/>
      <c r="G136" s="65">
        <v>24.5</v>
      </c>
      <c r="H136" s="65">
        <v>34.25</v>
      </c>
      <c r="I136" s="65"/>
      <c r="J136" s="65">
        <v>4</v>
      </c>
      <c r="K136" s="65">
        <v>4.25</v>
      </c>
      <c r="L136" s="65">
        <v>10.75</v>
      </c>
      <c r="M136" s="65">
        <v>3.25</v>
      </c>
      <c r="N136" s="72"/>
      <c r="O136" s="65">
        <v>15.25</v>
      </c>
      <c r="P136" s="65">
        <v>16.5</v>
      </c>
      <c r="Q136" s="65">
        <v>21.75</v>
      </c>
      <c r="R136" s="65">
        <v>17</v>
      </c>
      <c r="S136" s="65"/>
      <c r="T136" s="82"/>
      <c r="U136" s="65">
        <v>19</v>
      </c>
      <c r="V136" s="65">
        <v>25.5</v>
      </c>
      <c r="W136" s="65"/>
      <c r="X136" s="65">
        <v>22</v>
      </c>
      <c r="Y136" s="65">
        <v>17.5</v>
      </c>
      <c r="Z136" s="65"/>
      <c r="AA136" s="65">
        <v>4.25</v>
      </c>
      <c r="AB136" s="65">
        <v>3.5</v>
      </c>
      <c r="AD136" s="65">
        <v>28.5</v>
      </c>
      <c r="AE136" s="65">
        <v>21.25</v>
      </c>
      <c r="AF136" s="64"/>
      <c r="AG136" s="81"/>
      <c r="AH136" s="65"/>
      <c r="AI136" s="65"/>
      <c r="AJ136" s="65"/>
      <c r="AK136" s="65"/>
      <c r="AL136" s="65"/>
      <c r="AM136" s="65"/>
    </row>
    <row r="137" spans="1:39" ht="15.75">
      <c r="A137" s="2" t="s">
        <v>37</v>
      </c>
      <c r="B137" s="29" t="s">
        <v>41</v>
      </c>
      <c r="C137" s="22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70"/>
      <c r="O137" s="3"/>
      <c r="P137" s="3"/>
      <c r="Q137" s="3"/>
      <c r="R137" s="3"/>
      <c r="S137" s="3"/>
      <c r="U137" s="3"/>
      <c r="V137" s="3"/>
      <c r="W137" s="3"/>
      <c r="X137" s="3"/>
      <c r="Y137" s="3"/>
      <c r="Z137" s="3"/>
      <c r="AA137" s="3"/>
      <c r="AB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</row>
    <row r="138" spans="1:39" ht="15.75">
      <c r="A138" s="2" t="s">
        <v>26</v>
      </c>
      <c r="B138" s="2" t="s">
        <v>26</v>
      </c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70"/>
      <c r="O138" s="3"/>
      <c r="P138" s="3"/>
      <c r="Q138" s="3"/>
      <c r="R138" s="3"/>
      <c r="S138" s="3"/>
      <c r="U138" s="3"/>
      <c r="V138" s="3"/>
      <c r="W138" s="3"/>
      <c r="X138" s="3"/>
      <c r="Y138" s="3"/>
      <c r="Z138" s="3"/>
      <c r="AA138" s="3"/>
      <c r="AB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</row>
    <row r="139" spans="1:39" ht="15.75">
      <c r="A139" s="2" t="s">
        <v>27</v>
      </c>
      <c r="B139" s="2" t="s">
        <v>28</v>
      </c>
      <c r="C139" s="3"/>
      <c r="D139" s="30">
        <v>4000</v>
      </c>
      <c r="E139" s="30">
        <v>4000</v>
      </c>
      <c r="F139" s="30"/>
      <c r="G139" s="30">
        <v>4150</v>
      </c>
      <c r="H139" s="30">
        <v>4000</v>
      </c>
      <c r="I139" s="30"/>
      <c r="J139" s="30">
        <v>4000</v>
      </c>
      <c r="K139" s="30">
        <v>4000</v>
      </c>
      <c r="L139" s="30">
        <v>4000</v>
      </c>
      <c r="M139" s="30">
        <v>4000</v>
      </c>
      <c r="N139" s="75"/>
      <c r="O139" s="30">
        <v>4000</v>
      </c>
      <c r="P139" s="30">
        <v>4000</v>
      </c>
      <c r="Q139" s="30">
        <v>4000</v>
      </c>
      <c r="R139" s="30">
        <v>4000</v>
      </c>
      <c r="S139" s="30"/>
      <c r="U139" s="30">
        <v>4000</v>
      </c>
      <c r="V139" s="30">
        <v>4000</v>
      </c>
      <c r="W139" s="30"/>
      <c r="X139" s="30">
        <v>4000</v>
      </c>
      <c r="Y139" s="30">
        <v>4000</v>
      </c>
      <c r="Z139" s="30"/>
      <c r="AA139" s="30">
        <v>4000</v>
      </c>
      <c r="AB139" s="30">
        <v>4000</v>
      </c>
      <c r="AD139" s="30">
        <v>4000</v>
      </c>
      <c r="AE139" s="30">
        <v>4000</v>
      </c>
      <c r="AF139" s="3"/>
      <c r="AG139" s="3"/>
      <c r="AH139" s="3"/>
      <c r="AI139" s="3"/>
      <c r="AJ139" s="3"/>
      <c r="AK139" s="3"/>
      <c r="AL139" s="3"/>
      <c r="AM139" s="3"/>
    </row>
    <row r="140" spans="1:39" ht="15.75">
      <c r="A140" s="2" t="s">
        <v>30</v>
      </c>
      <c r="B140" s="2" t="s">
        <v>30</v>
      </c>
      <c r="C140" s="3"/>
      <c r="D140" s="30">
        <v>45</v>
      </c>
      <c r="E140" s="30">
        <v>31</v>
      </c>
      <c r="F140" s="30"/>
      <c r="G140" s="30">
        <v>140</v>
      </c>
      <c r="H140" s="30">
        <v>163</v>
      </c>
      <c r="I140" s="30"/>
      <c r="J140" s="30">
        <v>41</v>
      </c>
      <c r="K140" s="30">
        <v>36</v>
      </c>
      <c r="L140" s="30">
        <v>64</v>
      </c>
      <c r="M140" s="30">
        <v>20</v>
      </c>
      <c r="N140" s="75"/>
      <c r="O140" s="30">
        <v>90</v>
      </c>
      <c r="P140" s="30">
        <v>49</v>
      </c>
      <c r="Q140" s="30">
        <v>104</v>
      </c>
      <c r="R140" s="30">
        <v>67</v>
      </c>
      <c r="S140" s="30"/>
      <c r="U140" s="30">
        <v>89</v>
      </c>
      <c r="V140" s="30">
        <v>91</v>
      </c>
      <c r="W140" s="30"/>
      <c r="X140" s="30">
        <v>100</v>
      </c>
      <c r="Y140" s="30">
        <v>93</v>
      </c>
      <c r="Z140" s="30"/>
      <c r="AA140" s="30">
        <v>37</v>
      </c>
      <c r="AB140" s="30">
        <v>79</v>
      </c>
      <c r="AD140" s="30">
        <v>168</v>
      </c>
      <c r="AE140" s="30">
        <v>106</v>
      </c>
      <c r="AF140" s="3"/>
      <c r="AG140" s="3"/>
      <c r="AH140" s="3"/>
      <c r="AI140" s="3"/>
      <c r="AJ140" s="3"/>
      <c r="AK140" s="3"/>
      <c r="AL140" s="3"/>
      <c r="AM140" s="3"/>
    </row>
    <row r="141" spans="1:39" ht="15.75">
      <c r="A141" s="2" t="s">
        <v>31</v>
      </c>
      <c r="B141" s="2" t="s">
        <v>31</v>
      </c>
      <c r="C141" s="3"/>
      <c r="D141" s="19">
        <v>0</v>
      </c>
      <c r="E141" s="19">
        <v>0</v>
      </c>
      <c r="F141" s="19"/>
      <c r="G141" s="19">
        <v>0</v>
      </c>
      <c r="H141" s="19">
        <v>0</v>
      </c>
      <c r="I141" s="19"/>
      <c r="J141" s="19">
        <v>0</v>
      </c>
      <c r="K141" s="19">
        <v>0</v>
      </c>
      <c r="L141" s="19">
        <v>0</v>
      </c>
      <c r="M141" s="19">
        <v>0</v>
      </c>
      <c r="N141" s="71"/>
      <c r="O141" s="19">
        <v>0</v>
      </c>
      <c r="P141" s="19">
        <v>0</v>
      </c>
      <c r="Q141" s="19">
        <v>0</v>
      </c>
      <c r="R141" s="19">
        <v>0</v>
      </c>
      <c r="S141" s="19"/>
      <c r="U141" s="19">
        <v>0</v>
      </c>
      <c r="V141" s="19">
        <v>0</v>
      </c>
      <c r="W141" s="19"/>
      <c r="X141" s="19">
        <v>0</v>
      </c>
      <c r="Y141" s="19">
        <v>0</v>
      </c>
      <c r="Z141" s="19"/>
      <c r="AA141" s="19">
        <v>0</v>
      </c>
      <c r="AB141" s="19">
        <v>0</v>
      </c>
      <c r="AD141" s="19">
        <v>0</v>
      </c>
      <c r="AE141" s="19">
        <v>0</v>
      </c>
      <c r="AF141" s="3"/>
      <c r="AG141" s="3"/>
      <c r="AH141" s="3"/>
      <c r="AI141" s="3"/>
      <c r="AJ141" s="3"/>
      <c r="AK141" s="3"/>
      <c r="AL141" s="3"/>
      <c r="AM141" s="3"/>
    </row>
    <row r="142" spans="1:39" ht="15.75">
      <c r="A142" s="2" t="s">
        <v>32</v>
      </c>
      <c r="B142" s="2" t="s">
        <v>32</v>
      </c>
      <c r="C142" s="3"/>
      <c r="D142" s="19">
        <v>0</v>
      </c>
      <c r="E142" s="19">
        <v>0</v>
      </c>
      <c r="F142" s="19"/>
      <c r="G142" s="19">
        <v>0</v>
      </c>
      <c r="H142" s="19">
        <v>0</v>
      </c>
      <c r="I142" s="19"/>
      <c r="J142" s="19">
        <v>0</v>
      </c>
      <c r="K142" s="19">
        <v>0</v>
      </c>
      <c r="L142" s="19">
        <v>0</v>
      </c>
      <c r="M142" s="19">
        <v>0</v>
      </c>
      <c r="N142" s="71"/>
      <c r="O142" s="19">
        <v>0</v>
      </c>
      <c r="P142" s="19">
        <v>0</v>
      </c>
      <c r="Q142" s="19">
        <v>0</v>
      </c>
      <c r="R142" s="19">
        <v>0</v>
      </c>
      <c r="S142" s="19"/>
      <c r="U142" s="19">
        <v>0</v>
      </c>
      <c r="V142" s="19">
        <v>0</v>
      </c>
      <c r="W142" s="19"/>
      <c r="X142" s="19">
        <v>0</v>
      </c>
      <c r="Y142" s="19">
        <v>0</v>
      </c>
      <c r="Z142" s="19"/>
      <c r="AA142" s="19">
        <v>0</v>
      </c>
      <c r="AB142" s="19">
        <v>0</v>
      </c>
      <c r="AD142" s="19">
        <v>0</v>
      </c>
      <c r="AE142" s="19">
        <v>0</v>
      </c>
      <c r="AF142" s="3"/>
      <c r="AG142" s="3"/>
      <c r="AH142" s="3"/>
      <c r="AI142" s="3"/>
      <c r="AJ142" s="3"/>
      <c r="AK142" s="3"/>
      <c r="AL142" s="3"/>
      <c r="AM142" s="3"/>
    </row>
    <row r="143" spans="1:39" ht="15.75">
      <c r="A143" s="2" t="s">
        <v>33</v>
      </c>
      <c r="B143" s="2" t="s">
        <v>34</v>
      </c>
      <c r="C143" s="3"/>
      <c r="D143" s="19">
        <v>0</v>
      </c>
      <c r="E143" s="19">
        <v>0</v>
      </c>
      <c r="F143" s="19"/>
      <c r="G143" s="19">
        <v>0</v>
      </c>
      <c r="H143" s="19">
        <v>0</v>
      </c>
      <c r="I143" s="19"/>
      <c r="J143" s="19">
        <v>0</v>
      </c>
      <c r="K143" s="19">
        <v>0</v>
      </c>
      <c r="L143" s="19">
        <v>0</v>
      </c>
      <c r="M143" s="19">
        <v>0</v>
      </c>
      <c r="N143" s="71"/>
      <c r="O143" s="19">
        <v>0</v>
      </c>
      <c r="P143" s="19">
        <v>0</v>
      </c>
      <c r="Q143" s="19">
        <v>0</v>
      </c>
      <c r="R143" s="19">
        <v>0</v>
      </c>
      <c r="S143" s="19"/>
      <c r="U143" s="19">
        <v>0</v>
      </c>
      <c r="V143" s="19">
        <v>0</v>
      </c>
      <c r="W143" s="19"/>
      <c r="X143" s="19">
        <v>0</v>
      </c>
      <c r="Y143" s="19">
        <v>0</v>
      </c>
      <c r="Z143" s="19"/>
      <c r="AA143" s="19">
        <v>0</v>
      </c>
      <c r="AB143" s="19">
        <v>0</v>
      </c>
      <c r="AD143" s="19">
        <v>0</v>
      </c>
      <c r="AE143" s="19">
        <v>0</v>
      </c>
      <c r="AF143" s="3"/>
      <c r="AG143" s="3"/>
      <c r="AH143" s="3"/>
      <c r="AI143" s="3"/>
      <c r="AJ143" s="3"/>
      <c r="AK143" s="3"/>
      <c r="AL143" s="3"/>
      <c r="AM143" s="3"/>
    </row>
    <row r="144" spans="1:39" ht="15.75">
      <c r="A144" s="20" t="s">
        <v>35</v>
      </c>
      <c r="B144" s="20" t="s">
        <v>35</v>
      </c>
      <c r="C144" s="20"/>
      <c r="D144" s="21">
        <v>11.25</v>
      </c>
      <c r="E144" s="21">
        <v>7.75</v>
      </c>
      <c r="F144" s="21"/>
      <c r="G144" s="21">
        <v>33.734939760000003</v>
      </c>
      <c r="H144" s="21">
        <v>40.75</v>
      </c>
      <c r="I144" s="21"/>
      <c r="J144" s="21">
        <v>10.25</v>
      </c>
      <c r="K144" s="21">
        <v>9</v>
      </c>
      <c r="L144" s="21">
        <v>16</v>
      </c>
      <c r="M144" s="21">
        <v>5</v>
      </c>
      <c r="N144" s="21"/>
      <c r="O144" s="21">
        <v>22.5</v>
      </c>
      <c r="P144" s="21">
        <v>12.25</v>
      </c>
      <c r="Q144" s="21">
        <v>26</v>
      </c>
      <c r="R144" s="21">
        <v>16.75</v>
      </c>
      <c r="S144" s="79"/>
      <c r="U144" s="28">
        <v>22.25</v>
      </c>
      <c r="V144" s="28">
        <v>22.75</v>
      </c>
      <c r="W144" s="28"/>
      <c r="X144" s="28">
        <v>25</v>
      </c>
      <c r="Y144" s="28">
        <v>23.25</v>
      </c>
      <c r="Z144" s="28"/>
      <c r="AA144" s="28">
        <v>9.25</v>
      </c>
      <c r="AB144" s="28">
        <v>19.75</v>
      </c>
      <c r="AD144" s="28">
        <v>42</v>
      </c>
      <c r="AE144" s="28">
        <v>26.5</v>
      </c>
      <c r="AF144" s="20" t="e">
        <f>L146=(AF139+AF140+AF141+AF142)/AF138*1000</f>
        <v>#DIV/0!</v>
      </c>
      <c r="AG144" s="58"/>
      <c r="AH144" s="3"/>
      <c r="AI144" s="3"/>
      <c r="AJ144" s="3"/>
      <c r="AK144" s="3"/>
      <c r="AL144" s="3"/>
      <c r="AM144" s="3"/>
    </row>
    <row r="145" spans="1:39" ht="15.75">
      <c r="A145" s="20" t="s">
        <v>36</v>
      </c>
      <c r="B145" s="20" t="s">
        <v>36</v>
      </c>
      <c r="C145" s="20"/>
      <c r="D145" s="21">
        <v>11.25</v>
      </c>
      <c r="E145" s="21">
        <v>7.75</v>
      </c>
      <c r="F145" s="21"/>
      <c r="G145" s="21">
        <v>33.734939760000003</v>
      </c>
      <c r="H145" s="21">
        <v>40.75</v>
      </c>
      <c r="I145" s="21"/>
      <c r="J145" s="21">
        <v>10.25</v>
      </c>
      <c r="K145" s="21">
        <v>9</v>
      </c>
      <c r="L145" s="21">
        <v>16</v>
      </c>
      <c r="M145" s="21">
        <v>5</v>
      </c>
      <c r="N145" s="21"/>
      <c r="O145" s="21">
        <v>22.5</v>
      </c>
      <c r="P145" s="21">
        <v>12.25</v>
      </c>
      <c r="Q145" s="21">
        <v>26</v>
      </c>
      <c r="R145" s="21">
        <v>16.75</v>
      </c>
      <c r="S145" s="79"/>
      <c r="U145" s="28">
        <v>22.25</v>
      </c>
      <c r="V145" s="28">
        <v>22.75</v>
      </c>
      <c r="W145" s="28"/>
      <c r="X145" s="28">
        <v>25</v>
      </c>
      <c r="Y145" s="28">
        <v>23.25</v>
      </c>
      <c r="Z145" s="28"/>
      <c r="AA145" s="28">
        <v>9.25</v>
      </c>
      <c r="AB145" s="28">
        <v>19.75</v>
      </c>
      <c r="AD145" s="28">
        <v>42</v>
      </c>
      <c r="AE145" s="28">
        <v>26.5</v>
      </c>
      <c r="AF145" s="20" t="e">
        <f>(AF139*1+AF140*2+AF141*3+AF142*4)/AF138*1000</f>
        <v>#DIV/0!</v>
      </c>
      <c r="AG145" s="58"/>
      <c r="AH145" s="3"/>
      <c r="AI145" s="3"/>
      <c r="AJ145" s="3"/>
      <c r="AK145" s="3"/>
      <c r="AL145" s="3"/>
      <c r="AM145" s="3"/>
    </row>
    <row r="146" spans="1:39" ht="15.75">
      <c r="A146" s="2" t="s">
        <v>37</v>
      </c>
      <c r="B146" s="22" t="s">
        <v>42</v>
      </c>
      <c r="C146" s="22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70"/>
      <c r="O146" s="3"/>
      <c r="P146" s="3"/>
      <c r="Q146" s="3"/>
      <c r="R146" s="3"/>
      <c r="S146" s="3"/>
      <c r="U146" s="3"/>
      <c r="V146" s="3"/>
      <c r="W146" s="3"/>
      <c r="X146" s="3"/>
      <c r="Y146" s="3"/>
      <c r="Z146" s="3"/>
      <c r="AA146" s="3"/>
      <c r="AB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</row>
    <row r="147" spans="1:39">
      <c r="A147" s="43" t="s">
        <v>73</v>
      </c>
      <c r="B147" s="44"/>
      <c r="C147" s="44"/>
      <c r="D147" s="44">
        <f>(D144+D135+D117+D108+D99+D126)/6</f>
        <v>13</v>
      </c>
      <c r="E147" s="44">
        <f t="shared" ref="E147:AE147" si="9">(E144+E135+E117+E108+E99+E126)/6</f>
        <v>8.3333333333333339</v>
      </c>
      <c r="F147" s="44"/>
      <c r="G147" s="44">
        <f t="shared" si="9"/>
        <v>25.455823293333335</v>
      </c>
      <c r="H147" s="44">
        <f t="shared" si="9"/>
        <v>32.5</v>
      </c>
      <c r="I147" s="44"/>
      <c r="J147" s="44">
        <f t="shared" si="9"/>
        <v>6.75</v>
      </c>
      <c r="K147" s="44">
        <f t="shared" si="9"/>
        <v>5.875</v>
      </c>
      <c r="L147" s="44">
        <f t="shared" si="9"/>
        <v>12.25</v>
      </c>
      <c r="M147" s="44">
        <f t="shared" si="9"/>
        <v>3.75</v>
      </c>
      <c r="N147" s="74"/>
      <c r="O147" s="44">
        <f t="shared" si="9"/>
        <v>18.5</v>
      </c>
      <c r="P147" s="44">
        <f t="shared" si="9"/>
        <v>15.308770103666667</v>
      </c>
      <c r="Q147" s="44">
        <f t="shared" si="9"/>
        <v>27.833333333333332</v>
      </c>
      <c r="R147" s="44">
        <f t="shared" si="9"/>
        <v>23.791666666666668</v>
      </c>
      <c r="S147" s="44"/>
      <c r="U147" s="44">
        <f>(U144+U135+U117+U108+U99+U126)/6</f>
        <v>25.125</v>
      </c>
      <c r="V147" s="44">
        <f t="shared" si="9"/>
        <v>27.166666666666668</v>
      </c>
      <c r="W147" s="44"/>
      <c r="X147" s="44">
        <f t="shared" si="9"/>
        <v>25.291666666666668</v>
      </c>
      <c r="Y147" s="44">
        <f t="shared" si="9"/>
        <v>21.647233681666666</v>
      </c>
      <c r="Z147" s="44"/>
      <c r="AA147" s="44">
        <f t="shared" si="9"/>
        <v>6.625</v>
      </c>
      <c r="AB147" s="44">
        <f>(AB144+AB135+AB117+AB108+AB99+AB126)/6</f>
        <v>12.833333333333334</v>
      </c>
      <c r="AD147" s="44">
        <f t="shared" si="9"/>
        <v>42.5</v>
      </c>
      <c r="AE147" s="44">
        <f t="shared" si="9"/>
        <v>24.958333333333332</v>
      </c>
      <c r="AF147" s="3"/>
      <c r="AG147" s="3"/>
      <c r="AH147" s="3"/>
      <c r="AI147" s="3"/>
      <c r="AJ147" s="3"/>
      <c r="AK147" s="3"/>
      <c r="AL147" s="3"/>
      <c r="AM147" s="3"/>
    </row>
    <row r="148" spans="1:39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70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</row>
    <row r="149" spans="1:39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70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</row>
    <row r="150" spans="1:39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70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</row>
    <row r="151" spans="1:39" ht="23.25">
      <c r="A151" s="3"/>
      <c r="B151" s="3"/>
      <c r="C151" s="3"/>
      <c r="D151" s="85"/>
      <c r="E151" s="85"/>
      <c r="F151" s="85"/>
      <c r="G151" s="85"/>
      <c r="H151" s="85"/>
      <c r="I151" s="51"/>
      <c r="J151" s="3"/>
      <c r="K151" s="3"/>
      <c r="L151" s="3"/>
      <c r="M151" s="3"/>
      <c r="N151" s="70"/>
      <c r="O151" s="3"/>
      <c r="P151" s="3"/>
      <c r="Q151" s="3"/>
      <c r="R151" s="3"/>
      <c r="S151" s="3"/>
      <c r="T151" s="86"/>
      <c r="U151" s="86"/>
      <c r="V151" s="86"/>
      <c r="W151" s="86"/>
      <c r="X151" s="86"/>
      <c r="Y151" s="86"/>
      <c r="Z151" s="52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</row>
    <row r="152" spans="1:39">
      <c r="A152" s="3"/>
      <c r="B152" s="3"/>
      <c r="C152" s="3"/>
      <c r="D152" s="47"/>
      <c r="E152" s="47"/>
      <c r="F152" s="47"/>
      <c r="G152" s="3"/>
      <c r="I152" s="3"/>
      <c r="K152" s="3"/>
      <c r="L152" s="3"/>
      <c r="M152" s="3"/>
      <c r="N152" s="70"/>
      <c r="O152" s="47"/>
      <c r="P152" s="3"/>
      <c r="Q152" s="3"/>
      <c r="R152" s="3"/>
      <c r="S152" s="3"/>
      <c r="V152" s="47"/>
      <c r="W152" s="47"/>
      <c r="X152" s="47"/>
      <c r="Y152" s="47"/>
      <c r="Z152" s="47"/>
      <c r="AC152" s="3"/>
      <c r="AE152" s="3"/>
      <c r="AF152" s="3"/>
      <c r="AG152" s="3"/>
      <c r="AH152" s="3"/>
      <c r="AI152" s="3"/>
      <c r="AJ152" s="3"/>
      <c r="AK152" s="3"/>
      <c r="AL152" s="3"/>
      <c r="AM152" s="3"/>
    </row>
    <row r="153" spans="1:39">
      <c r="A153" s="3"/>
      <c r="B153" s="3"/>
      <c r="C153" s="3"/>
      <c r="D153" s="48"/>
      <c r="E153" s="48"/>
      <c r="F153" s="48"/>
      <c r="G153" s="48"/>
      <c r="I153" s="48"/>
      <c r="K153" s="48"/>
      <c r="L153" s="48"/>
      <c r="M153" s="48"/>
      <c r="N153" s="76"/>
      <c r="O153" s="48"/>
      <c r="P153" s="48"/>
      <c r="Q153" s="48"/>
      <c r="R153" s="48"/>
      <c r="S153" s="48"/>
      <c r="V153" s="48"/>
      <c r="W153" s="48"/>
      <c r="X153" s="48"/>
      <c r="Y153" s="48"/>
      <c r="Z153" s="48"/>
      <c r="AC153" s="49"/>
      <c r="AE153" s="3"/>
      <c r="AF153" s="3"/>
      <c r="AG153" s="3"/>
      <c r="AH153" s="3"/>
      <c r="AI153" s="3"/>
      <c r="AJ153" s="3"/>
      <c r="AK153" s="3"/>
      <c r="AL153" s="3"/>
      <c r="AM153" s="3"/>
    </row>
    <row r="154" spans="1:39">
      <c r="A154" s="3"/>
      <c r="B154" s="3"/>
      <c r="C154" s="3"/>
      <c r="D154" s="48"/>
      <c r="E154" s="48"/>
      <c r="F154" s="48"/>
      <c r="G154" s="48"/>
      <c r="I154" s="48"/>
      <c r="K154" s="48"/>
      <c r="L154" s="48"/>
      <c r="M154" s="48"/>
      <c r="N154" s="76"/>
      <c r="O154" s="48"/>
      <c r="P154" s="48"/>
      <c r="Q154" s="48"/>
      <c r="R154" s="48"/>
      <c r="S154" s="48"/>
      <c r="V154" s="48"/>
      <c r="W154" s="48"/>
      <c r="X154" s="48"/>
      <c r="Y154" s="48"/>
      <c r="Z154" s="48"/>
      <c r="AC154" s="49"/>
      <c r="AE154" s="3"/>
      <c r="AF154" s="3"/>
      <c r="AG154" s="3"/>
      <c r="AH154" s="3"/>
      <c r="AI154" s="3"/>
      <c r="AJ154" s="3"/>
      <c r="AK154" s="3"/>
      <c r="AL154" s="3"/>
      <c r="AM154" s="3"/>
    </row>
    <row r="155" spans="1:39">
      <c r="A155" s="3"/>
      <c r="B155" s="3"/>
      <c r="C155" s="3"/>
      <c r="D155" s="48"/>
      <c r="E155" s="48"/>
      <c r="F155" s="48"/>
      <c r="G155" s="48"/>
      <c r="I155" s="48"/>
      <c r="K155" s="48"/>
      <c r="L155" s="48"/>
      <c r="M155" s="48"/>
      <c r="N155" s="76"/>
      <c r="O155" s="48"/>
      <c r="P155" s="48"/>
      <c r="Q155" s="48"/>
      <c r="R155" s="48"/>
      <c r="S155" s="48"/>
      <c r="V155" s="48"/>
      <c r="W155" s="48"/>
      <c r="X155" s="48"/>
      <c r="Y155" s="48"/>
      <c r="Z155" s="48"/>
      <c r="AC155" s="49"/>
      <c r="AE155" s="3"/>
      <c r="AF155" s="3"/>
      <c r="AG155" s="3"/>
      <c r="AH155" s="3"/>
      <c r="AI155" s="3"/>
      <c r="AJ155" s="3"/>
      <c r="AK155" s="3"/>
      <c r="AL155" s="3"/>
      <c r="AM155" s="3"/>
    </row>
    <row r="156" spans="1:39">
      <c r="A156" s="3"/>
      <c r="B156" s="3"/>
      <c r="C156" s="3"/>
      <c r="D156" s="48"/>
      <c r="E156" s="48"/>
      <c r="F156" s="48"/>
      <c r="G156" s="48"/>
      <c r="I156" s="48"/>
      <c r="K156" s="48"/>
      <c r="L156" s="48"/>
      <c r="M156" s="48"/>
      <c r="N156" s="76"/>
      <c r="O156" s="48"/>
      <c r="P156" s="48"/>
      <c r="Q156" s="48"/>
      <c r="R156" s="48"/>
      <c r="S156" s="48"/>
      <c r="V156" s="48"/>
      <c r="W156" s="48"/>
      <c r="X156" s="48"/>
      <c r="Y156" s="48"/>
      <c r="Z156" s="48"/>
      <c r="AC156" s="49"/>
      <c r="AE156" s="3"/>
      <c r="AF156" s="3"/>
      <c r="AG156" s="3"/>
      <c r="AH156" s="3"/>
      <c r="AI156" s="3"/>
      <c r="AJ156" s="3"/>
      <c r="AK156" s="3"/>
      <c r="AL156" s="3"/>
      <c r="AM156" s="3"/>
    </row>
    <row r="157" spans="1:39">
      <c r="A157" s="3"/>
      <c r="B157" s="3"/>
      <c r="C157" s="3"/>
      <c r="D157" s="48"/>
      <c r="E157" s="48"/>
      <c r="F157" s="48"/>
      <c r="G157" s="48"/>
      <c r="I157" s="48"/>
      <c r="K157" s="48"/>
      <c r="L157" s="48"/>
      <c r="M157" s="48"/>
      <c r="N157" s="76"/>
      <c r="O157" s="48"/>
      <c r="P157" s="48"/>
      <c r="Q157" s="48"/>
      <c r="R157" s="48"/>
      <c r="S157" s="48"/>
      <c r="V157" s="48"/>
      <c r="W157" s="48"/>
      <c r="X157" s="48"/>
      <c r="Y157" s="48"/>
      <c r="Z157" s="48"/>
      <c r="AC157" s="49"/>
      <c r="AE157" s="3"/>
      <c r="AF157" s="3"/>
      <c r="AG157" s="3"/>
      <c r="AH157" s="3"/>
      <c r="AI157" s="3"/>
      <c r="AJ157" s="3"/>
      <c r="AK157" s="3"/>
      <c r="AL157" s="3"/>
      <c r="AM157" s="3"/>
    </row>
    <row r="158" spans="1:39">
      <c r="A158" s="3"/>
      <c r="B158" s="3"/>
      <c r="C158" s="3"/>
      <c r="D158" s="48"/>
      <c r="E158" s="48"/>
      <c r="F158" s="48"/>
      <c r="G158" s="48"/>
      <c r="I158" s="48"/>
      <c r="K158" s="48"/>
      <c r="L158" s="48"/>
      <c r="M158" s="48"/>
      <c r="N158" s="76"/>
      <c r="O158" s="48"/>
      <c r="P158" s="48"/>
      <c r="Q158" s="48"/>
      <c r="R158" s="48"/>
      <c r="S158" s="48"/>
      <c r="V158" s="48"/>
      <c r="W158" s="48"/>
      <c r="X158" s="48"/>
      <c r="Y158" s="48"/>
      <c r="Z158" s="48"/>
      <c r="AC158" s="49"/>
      <c r="AE158" s="3"/>
      <c r="AF158" s="3"/>
      <c r="AG158" s="3"/>
      <c r="AH158" s="3"/>
      <c r="AI158" s="3"/>
      <c r="AJ158" s="3"/>
      <c r="AK158" s="3"/>
      <c r="AL158" s="3"/>
      <c r="AM158" s="3"/>
    </row>
    <row r="159" spans="1:39">
      <c r="A159" s="3"/>
      <c r="B159" s="3"/>
      <c r="C159" s="3"/>
      <c r="D159" s="48"/>
      <c r="E159" s="48"/>
      <c r="F159" s="48"/>
      <c r="G159" s="48"/>
      <c r="I159" s="48"/>
      <c r="K159" s="48"/>
      <c r="L159" s="48"/>
      <c r="M159" s="48"/>
      <c r="N159" s="76"/>
      <c r="O159" s="48"/>
      <c r="P159" s="48"/>
      <c r="Q159" s="48"/>
      <c r="R159" s="48"/>
      <c r="S159" s="48"/>
      <c r="V159" s="48"/>
      <c r="W159" s="48"/>
      <c r="X159" s="48"/>
      <c r="Y159" s="48"/>
      <c r="Z159" s="48"/>
      <c r="AC159" s="48"/>
      <c r="AE159" s="3"/>
      <c r="AF159" s="3"/>
      <c r="AG159" s="3"/>
      <c r="AH159" s="3"/>
      <c r="AI159" s="3"/>
      <c r="AJ159" s="3"/>
      <c r="AK159" s="3"/>
      <c r="AL159" s="3"/>
      <c r="AM159" s="3"/>
    </row>
    <row r="160" spans="1:39">
      <c r="A160" s="3"/>
      <c r="B160" s="3"/>
      <c r="C160" s="3"/>
      <c r="D160" s="48"/>
      <c r="E160" s="48"/>
      <c r="F160" s="48"/>
      <c r="G160" s="48"/>
      <c r="I160" s="48"/>
      <c r="K160" s="48"/>
      <c r="L160" s="48"/>
      <c r="M160" s="48"/>
      <c r="N160" s="76"/>
      <c r="O160" s="48"/>
      <c r="P160" s="48"/>
      <c r="Q160" s="48"/>
      <c r="R160" s="48"/>
      <c r="S160" s="48"/>
      <c r="V160" s="48"/>
      <c r="W160" s="48"/>
      <c r="X160" s="48"/>
      <c r="Y160" s="48"/>
      <c r="Z160" s="48"/>
      <c r="AC160" s="48"/>
      <c r="AE160" s="3"/>
      <c r="AF160" s="3"/>
      <c r="AG160" s="3"/>
      <c r="AH160" s="3"/>
      <c r="AI160" s="3"/>
      <c r="AJ160" s="3"/>
      <c r="AK160" s="3"/>
      <c r="AL160" s="3"/>
      <c r="AM160" s="3"/>
    </row>
    <row r="161" spans="1:39">
      <c r="A161" s="3"/>
      <c r="B161" s="3"/>
      <c r="C161" s="3"/>
      <c r="D161" s="48"/>
      <c r="E161" s="48"/>
      <c r="F161" s="48"/>
      <c r="G161" s="48"/>
      <c r="I161" s="48"/>
      <c r="K161" s="48"/>
      <c r="L161" s="48"/>
      <c r="M161" s="48"/>
      <c r="N161" s="76"/>
      <c r="O161" s="48"/>
      <c r="P161" s="48"/>
      <c r="Q161" s="48"/>
      <c r="R161" s="48"/>
      <c r="S161" s="48"/>
      <c r="V161" s="48"/>
      <c r="W161" s="48"/>
      <c r="X161" s="48"/>
      <c r="Y161" s="48"/>
      <c r="Z161" s="48"/>
      <c r="AC161" s="48"/>
      <c r="AE161" s="3"/>
      <c r="AF161" s="3"/>
      <c r="AG161" s="3"/>
      <c r="AH161" s="3"/>
      <c r="AI161" s="3"/>
      <c r="AJ161" s="3"/>
      <c r="AK161" s="3"/>
      <c r="AL161" s="3"/>
      <c r="AM161" s="3"/>
    </row>
    <row r="162" spans="1:39">
      <c r="A162" s="3"/>
      <c r="B162" s="3"/>
      <c r="C162" s="3"/>
      <c r="D162" s="48"/>
      <c r="E162" s="48"/>
      <c r="F162" s="48"/>
      <c r="G162" s="48"/>
      <c r="I162" s="48"/>
      <c r="K162" s="48"/>
      <c r="L162" s="48"/>
      <c r="M162" s="48"/>
      <c r="N162" s="76"/>
      <c r="O162" s="48"/>
      <c r="P162" s="48"/>
      <c r="Q162" s="48"/>
      <c r="R162" s="48"/>
      <c r="S162" s="48"/>
      <c r="V162" s="48"/>
      <c r="W162" s="48"/>
      <c r="X162" s="48"/>
      <c r="Y162" s="48"/>
      <c r="Z162" s="48"/>
      <c r="AC162" s="48"/>
      <c r="AE162" s="3"/>
      <c r="AF162" s="3"/>
      <c r="AG162" s="3"/>
      <c r="AH162" s="3"/>
      <c r="AI162" s="3"/>
      <c r="AJ162" s="3"/>
      <c r="AK162" s="3"/>
      <c r="AL162" s="3"/>
      <c r="AM162" s="3"/>
    </row>
    <row r="163" spans="1:39">
      <c r="A163" s="3"/>
      <c r="B163" s="3"/>
      <c r="C163" s="3"/>
      <c r="D163" s="48"/>
      <c r="E163" s="48"/>
      <c r="F163" s="48"/>
      <c r="G163" s="48"/>
      <c r="I163" s="48"/>
      <c r="K163" s="48"/>
      <c r="L163" s="48"/>
      <c r="M163" s="48"/>
      <c r="N163" s="76"/>
      <c r="O163" s="48"/>
      <c r="P163" s="48"/>
      <c r="Q163" s="48"/>
      <c r="R163" s="48"/>
      <c r="S163" s="48"/>
      <c r="V163" s="48"/>
      <c r="W163" s="48"/>
      <c r="X163" s="48"/>
      <c r="Y163" s="48"/>
      <c r="Z163" s="48"/>
      <c r="AC163" s="48"/>
      <c r="AE163" s="3"/>
      <c r="AF163" s="3"/>
      <c r="AG163" s="3"/>
      <c r="AH163" s="3"/>
      <c r="AI163" s="3"/>
      <c r="AJ163" s="3"/>
      <c r="AK163" s="3"/>
      <c r="AL163" s="3"/>
      <c r="AM163" s="3"/>
    </row>
    <row r="164" spans="1:39">
      <c r="A164" s="3"/>
      <c r="B164" s="3"/>
      <c r="C164" s="3"/>
      <c r="D164" s="48"/>
      <c r="E164" s="48"/>
      <c r="F164" s="48"/>
      <c r="G164" s="48"/>
      <c r="I164" s="48"/>
      <c r="K164" s="48"/>
      <c r="L164" s="48"/>
      <c r="M164" s="48"/>
      <c r="N164" s="76"/>
      <c r="O164" s="48"/>
      <c r="P164" s="48"/>
      <c r="Q164" s="48"/>
      <c r="R164" s="48"/>
      <c r="S164" s="48"/>
      <c r="V164" s="48"/>
      <c r="W164" s="48"/>
      <c r="X164" s="48"/>
      <c r="Y164" s="48"/>
      <c r="Z164" s="48"/>
      <c r="AC164" s="48"/>
      <c r="AE164" s="3"/>
      <c r="AF164" s="3"/>
      <c r="AG164" s="3"/>
      <c r="AH164" s="3"/>
      <c r="AI164" s="3"/>
      <c r="AJ164" s="3"/>
      <c r="AK164" s="3"/>
      <c r="AL164" s="3"/>
      <c r="AM164" s="3"/>
    </row>
    <row r="165" spans="1:39">
      <c r="A165" s="3"/>
      <c r="B165" s="3"/>
      <c r="C165" s="3"/>
      <c r="F165" s="48"/>
      <c r="G165" s="48"/>
      <c r="I165" s="48"/>
      <c r="K165" s="48"/>
      <c r="L165" s="48"/>
      <c r="M165" s="48"/>
      <c r="N165" s="76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3"/>
      <c r="AF165" s="3"/>
      <c r="AG165" s="3"/>
      <c r="AH165" s="3"/>
      <c r="AI165" s="3"/>
      <c r="AJ165" s="3"/>
      <c r="AK165" s="3"/>
      <c r="AL165" s="3"/>
      <c r="AM165" s="3"/>
    </row>
    <row r="166" spans="1:39">
      <c r="A166" s="3"/>
      <c r="B166" s="3"/>
      <c r="C166" s="3"/>
      <c r="D166" s="48"/>
      <c r="E166" s="48"/>
      <c r="F166" s="48"/>
      <c r="G166" s="48"/>
      <c r="I166" s="48"/>
      <c r="K166" s="48"/>
      <c r="L166" s="48"/>
      <c r="M166" s="48"/>
      <c r="N166" s="76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3"/>
      <c r="AF166" s="3"/>
      <c r="AG166" s="3"/>
      <c r="AH166" s="3"/>
      <c r="AI166" s="3"/>
      <c r="AJ166" s="3"/>
      <c r="AK166" s="3"/>
      <c r="AL166" s="3"/>
      <c r="AM166" s="3"/>
    </row>
    <row r="167" spans="1:39">
      <c r="A167" s="3"/>
      <c r="B167" s="3"/>
      <c r="C167" s="3"/>
      <c r="D167" s="48"/>
      <c r="E167" s="48"/>
      <c r="F167" s="48"/>
      <c r="G167" s="48"/>
      <c r="I167" s="48"/>
      <c r="K167" s="48"/>
      <c r="L167" s="48"/>
      <c r="M167" s="48"/>
      <c r="N167" s="76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3"/>
      <c r="AF167" s="3"/>
      <c r="AG167" s="3"/>
      <c r="AH167" s="3"/>
      <c r="AI167" s="3"/>
      <c r="AJ167" s="3"/>
      <c r="AK167" s="3"/>
      <c r="AL167" s="3"/>
      <c r="AM167" s="3"/>
    </row>
    <row r="168" spans="1:39">
      <c r="A168" s="3"/>
      <c r="B168" s="3"/>
      <c r="C168" s="3"/>
      <c r="D168" s="48"/>
      <c r="E168" s="48"/>
      <c r="F168" s="48"/>
      <c r="G168" s="48"/>
      <c r="I168" s="48"/>
      <c r="K168" s="48"/>
      <c r="L168" s="48"/>
      <c r="M168" s="48"/>
      <c r="N168" s="76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3"/>
      <c r="AF168" s="3"/>
      <c r="AG168" s="3"/>
      <c r="AH168" s="3"/>
      <c r="AI168" s="3"/>
      <c r="AJ168" s="3"/>
      <c r="AK168" s="3"/>
      <c r="AL168" s="3"/>
      <c r="AM168" s="3"/>
    </row>
    <row r="169" spans="1:39">
      <c r="A169" s="3"/>
      <c r="B169" s="3"/>
      <c r="C169" s="3"/>
      <c r="D169" s="48"/>
      <c r="E169" s="48"/>
      <c r="F169" s="48"/>
      <c r="G169" s="48"/>
      <c r="I169" s="48"/>
      <c r="K169" s="48"/>
      <c r="L169" s="48"/>
      <c r="M169" s="48"/>
      <c r="N169" s="76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3"/>
      <c r="AF169" s="3"/>
      <c r="AG169" s="3"/>
      <c r="AH169" s="3"/>
      <c r="AI169" s="3"/>
      <c r="AJ169" s="3"/>
      <c r="AK169" s="3"/>
      <c r="AL169" s="3"/>
      <c r="AM169" s="3"/>
    </row>
    <row r="170" spans="1:39">
      <c r="A170" s="3"/>
      <c r="B170" s="3"/>
      <c r="C170" s="3"/>
      <c r="D170" s="48"/>
      <c r="E170" s="48"/>
      <c r="F170" s="48"/>
      <c r="G170" s="48"/>
      <c r="I170" s="48"/>
      <c r="K170" s="48"/>
      <c r="L170" s="48"/>
      <c r="M170" s="48"/>
      <c r="N170" s="76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3"/>
      <c r="AF170" s="3"/>
      <c r="AG170" s="3"/>
      <c r="AH170" s="3"/>
      <c r="AI170" s="3"/>
      <c r="AJ170" s="3"/>
      <c r="AK170" s="3"/>
      <c r="AL170" s="3"/>
      <c r="AM170" s="3"/>
    </row>
    <row r="171" spans="1:39">
      <c r="A171" s="3"/>
      <c r="B171" s="3"/>
      <c r="C171" s="3"/>
      <c r="D171" s="48"/>
      <c r="E171" s="48"/>
      <c r="F171" s="48"/>
      <c r="G171" s="48"/>
      <c r="I171" s="48"/>
      <c r="K171" s="48"/>
      <c r="L171" s="48"/>
      <c r="M171" s="48"/>
      <c r="N171" s="76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3"/>
      <c r="AF171" s="3"/>
      <c r="AG171" s="3"/>
      <c r="AH171" s="3"/>
      <c r="AI171" s="3"/>
      <c r="AJ171" s="3"/>
      <c r="AK171" s="3"/>
      <c r="AL171" s="3"/>
      <c r="AM171" s="3"/>
    </row>
    <row r="172" spans="1:39">
      <c r="A172" s="3"/>
      <c r="B172" s="3"/>
      <c r="C172" s="3"/>
      <c r="D172" s="48"/>
      <c r="E172" s="48"/>
      <c r="F172" s="48"/>
      <c r="G172" s="48"/>
      <c r="I172" s="48"/>
      <c r="K172" s="48"/>
      <c r="L172" s="48"/>
      <c r="M172" s="48"/>
      <c r="N172" s="76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3"/>
      <c r="AF172" s="3"/>
      <c r="AG172" s="3"/>
      <c r="AH172" s="3"/>
      <c r="AI172" s="3"/>
      <c r="AJ172" s="3"/>
      <c r="AK172" s="3"/>
      <c r="AL172" s="3"/>
      <c r="AM172" s="3"/>
    </row>
    <row r="173" spans="1:39">
      <c r="A173" s="3"/>
      <c r="B173" s="3"/>
      <c r="C173" s="3"/>
      <c r="D173" s="48"/>
      <c r="E173" s="48"/>
      <c r="F173" s="48"/>
      <c r="G173" s="48"/>
      <c r="I173" s="48"/>
      <c r="K173" s="48"/>
      <c r="L173" s="48"/>
      <c r="M173" s="48"/>
      <c r="N173" s="76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3"/>
      <c r="AF173" s="3"/>
      <c r="AG173" s="3"/>
      <c r="AH173" s="3"/>
      <c r="AI173" s="3"/>
      <c r="AJ173" s="3"/>
      <c r="AK173" s="3"/>
      <c r="AL173" s="3"/>
      <c r="AM173" s="3"/>
    </row>
    <row r="174" spans="1:39">
      <c r="A174" s="3"/>
      <c r="B174" s="3"/>
      <c r="C174" s="3"/>
      <c r="D174" s="48"/>
      <c r="E174" s="48"/>
      <c r="F174" s="48"/>
      <c r="G174" s="48"/>
      <c r="I174" s="48"/>
      <c r="K174" s="48"/>
      <c r="L174" s="48"/>
      <c r="M174" s="48"/>
      <c r="N174" s="76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3"/>
      <c r="AF174" s="3"/>
      <c r="AG174" s="3"/>
      <c r="AH174" s="3"/>
      <c r="AI174" s="3"/>
      <c r="AJ174" s="3"/>
      <c r="AK174" s="3"/>
      <c r="AL174" s="3"/>
      <c r="AM174" s="3"/>
    </row>
    <row r="175" spans="1:39">
      <c r="A175" s="3"/>
      <c r="B175" s="3"/>
      <c r="C175" s="3"/>
      <c r="D175" s="48"/>
      <c r="E175" s="48"/>
      <c r="F175" s="48"/>
      <c r="G175" s="48"/>
      <c r="I175" s="48"/>
      <c r="K175" s="48"/>
      <c r="L175" s="48"/>
      <c r="M175" s="48"/>
      <c r="N175" s="76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3"/>
      <c r="AF175" s="3"/>
      <c r="AG175" s="3"/>
      <c r="AH175" s="3"/>
      <c r="AI175" s="3"/>
      <c r="AJ175" s="3"/>
      <c r="AK175" s="3"/>
      <c r="AL175" s="3"/>
      <c r="AM175" s="3"/>
    </row>
    <row r="176" spans="1:39">
      <c r="A176" s="3"/>
      <c r="B176" s="3"/>
      <c r="C176" s="3"/>
      <c r="D176" s="3"/>
      <c r="E176" s="3"/>
      <c r="F176" s="48"/>
      <c r="G176" s="48"/>
      <c r="I176" s="3"/>
      <c r="J176" s="3"/>
      <c r="K176" s="3"/>
      <c r="L176" s="3"/>
      <c r="M176" s="3"/>
      <c r="N176" s="70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</row>
    <row r="177" spans="1:39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70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</row>
    <row r="178" spans="1:39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70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</row>
    <row r="179" spans="1:39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70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</row>
    <row r="180" spans="1:39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70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</row>
    <row r="181" spans="1:39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70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</row>
    <row r="182" spans="1:39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70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</row>
    <row r="183" spans="1:39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70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</row>
    <row r="184" spans="1:39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70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</row>
    <row r="185" spans="1:39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70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</row>
    <row r="186" spans="1:39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70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</row>
    <row r="187" spans="1:39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70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</row>
    <row r="188" spans="1:39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70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</row>
    <row r="189" spans="1:39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70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</row>
    <row r="190" spans="1:39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70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</row>
    <row r="191" spans="1:39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70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</row>
    <row r="192" spans="1:39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70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</row>
    <row r="193" spans="1:39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70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</row>
    <row r="194" spans="1:39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70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</row>
    <row r="195" spans="1:39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70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</row>
    <row r="196" spans="1:39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70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</row>
    <row r="197" spans="1:39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70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</row>
    <row r="198" spans="1:39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70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</row>
    <row r="199" spans="1:39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70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</row>
    <row r="200" spans="1:39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70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</row>
    <row r="201" spans="1:39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70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</row>
    <row r="202" spans="1:39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70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</row>
    <row r="203" spans="1:39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70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</row>
    <row r="204" spans="1:39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70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</row>
    <row r="205" spans="1:39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70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</row>
    <row r="206" spans="1:39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70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</row>
    <row r="207" spans="1:39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70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</row>
    <row r="208" spans="1:39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70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</row>
    <row r="209" spans="1:39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70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</row>
    <row r="210" spans="1:39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70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</row>
    <row r="211" spans="1:39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70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</row>
    <row r="212" spans="1:39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70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</row>
    <row r="213" spans="1:39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70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</row>
    <row r="214" spans="1:39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70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</row>
    <row r="215" spans="1:39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70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</row>
    <row r="216" spans="1:39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70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</row>
    <row r="217" spans="1:39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70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</row>
    <row r="218" spans="1:39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70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</row>
    <row r="219" spans="1:39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70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</row>
    <row r="220" spans="1:39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70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</row>
    <row r="221" spans="1:39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70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</row>
    <row r="222" spans="1:39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70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</row>
    <row r="223" spans="1:39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70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</row>
    <row r="224" spans="1:39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70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</row>
    <row r="225" spans="1:39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70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</row>
    <row r="226" spans="1:39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70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</row>
    <row r="227" spans="1:39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70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</row>
    <row r="228" spans="1:39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70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</row>
    <row r="229" spans="1:39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70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</row>
    <row r="230" spans="1:39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70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</row>
    <row r="231" spans="1:39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70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</row>
    <row r="232" spans="1:39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70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</row>
    <row r="233" spans="1:39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70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</row>
    <row r="234" spans="1:39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70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</row>
    <row r="235" spans="1:39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70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</row>
    <row r="236" spans="1:39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70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</row>
    <row r="237" spans="1:39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70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</row>
    <row r="238" spans="1:39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70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</row>
    <row r="239" spans="1:39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70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</row>
    <row r="240" spans="1:39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70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</row>
  </sheetData>
  <mergeCells count="10">
    <mergeCell ref="D2:O2"/>
    <mergeCell ref="D1:AK1"/>
    <mergeCell ref="P2:AK2"/>
    <mergeCell ref="D151:H151"/>
    <mergeCell ref="T151:Y151"/>
    <mergeCell ref="D61:G61"/>
    <mergeCell ref="P61:T61"/>
    <mergeCell ref="D91:R91"/>
    <mergeCell ref="D90:AF90"/>
    <mergeCell ref="T91:AF91"/>
  </mergeCells>
  <phoneticPr fontId="1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X66"/>
  <sheetViews>
    <sheetView workbookViewId="0"/>
  </sheetViews>
  <sheetFormatPr defaultColWidth="10" defaultRowHeight="15"/>
  <cols>
    <col min="1" max="8" width="10.5703125" customWidth="1"/>
    <col min="9" max="9" width="10" customWidth="1"/>
    <col min="10" max="27" width="10.5703125" customWidth="1"/>
    <col min="28" max="28" width="14" customWidth="1"/>
    <col min="29" max="34" width="10.5703125" customWidth="1"/>
    <col min="35" max="35" width="15.28515625" customWidth="1"/>
    <col min="36" max="50" width="10.5703125" customWidth="1"/>
  </cols>
  <sheetData>
    <row r="1" spans="1:50" ht="15.75">
      <c r="A1" s="5">
        <v>0</v>
      </c>
      <c r="B1" s="5"/>
      <c r="C1" s="31">
        <v>0</v>
      </c>
      <c r="D1" s="31">
        <v>0</v>
      </c>
      <c r="E1" s="31">
        <v>0</v>
      </c>
      <c r="F1" s="31">
        <v>0</v>
      </c>
      <c r="G1" s="31">
        <v>0</v>
      </c>
      <c r="H1" s="31">
        <v>0</v>
      </c>
      <c r="I1" s="3"/>
      <c r="J1" s="32" t="s">
        <v>64</v>
      </c>
      <c r="K1" s="32" t="s">
        <v>64</v>
      </c>
      <c r="L1" s="32" t="s">
        <v>64</v>
      </c>
      <c r="M1" s="32" t="s">
        <v>64</v>
      </c>
      <c r="N1" s="32"/>
      <c r="O1" s="32" t="s">
        <v>65</v>
      </c>
      <c r="P1" s="32" t="s">
        <v>65</v>
      </c>
      <c r="Q1" s="32" t="s">
        <v>65</v>
      </c>
      <c r="R1" s="32" t="s">
        <v>65</v>
      </c>
      <c r="S1" s="32" t="s">
        <v>65</v>
      </c>
      <c r="T1" s="32"/>
      <c r="U1" s="33" t="s">
        <v>66</v>
      </c>
      <c r="V1" s="33" t="s">
        <v>66</v>
      </c>
      <c r="W1" s="33" t="s">
        <v>66</v>
      </c>
      <c r="X1" s="33" t="s">
        <v>66</v>
      </c>
      <c r="Y1" s="33" t="s">
        <v>66</v>
      </c>
      <c r="Z1" s="33" t="s">
        <v>66</v>
      </c>
      <c r="AA1" s="33"/>
      <c r="AB1" s="31" t="s">
        <v>67</v>
      </c>
      <c r="AC1" s="31" t="s">
        <v>67</v>
      </c>
      <c r="AD1" s="31" t="s">
        <v>67</v>
      </c>
      <c r="AE1" s="31" t="s">
        <v>67</v>
      </c>
      <c r="AF1" s="31" t="s">
        <v>67</v>
      </c>
      <c r="AG1" s="31" t="s">
        <v>67</v>
      </c>
      <c r="AH1" s="3"/>
      <c r="AI1" s="31" t="s">
        <v>68</v>
      </c>
      <c r="AJ1" s="31" t="s">
        <v>68</v>
      </c>
      <c r="AK1" s="31" t="s">
        <v>68</v>
      </c>
      <c r="AL1" s="31" t="s">
        <v>68</v>
      </c>
      <c r="AM1" s="31" t="s">
        <v>68</v>
      </c>
      <c r="AN1" s="31" t="s">
        <v>68</v>
      </c>
      <c r="AO1" s="31" t="s">
        <v>68</v>
      </c>
      <c r="AP1" s="3"/>
      <c r="AQ1" s="3"/>
      <c r="AR1" s="3"/>
      <c r="AS1" s="3"/>
      <c r="AT1" s="3"/>
      <c r="AU1" s="3"/>
      <c r="AV1" s="3"/>
      <c r="AW1" s="3"/>
      <c r="AX1" s="3"/>
    </row>
    <row r="2" spans="1:50" ht="15.75">
      <c r="A2" s="10" t="s">
        <v>26</v>
      </c>
      <c r="B2" s="10" t="s">
        <v>26</v>
      </c>
      <c r="C2" s="2"/>
      <c r="D2" s="2"/>
      <c r="E2" s="2"/>
      <c r="F2" s="2"/>
      <c r="G2" s="2"/>
      <c r="H2" s="2"/>
      <c r="I2" s="34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</row>
    <row r="3" spans="1:50" ht="15.75">
      <c r="A3" s="10" t="s">
        <v>27</v>
      </c>
      <c r="B3" s="10" t="s">
        <v>27</v>
      </c>
      <c r="C3" s="11"/>
      <c r="D3" s="11"/>
      <c r="E3" s="11"/>
      <c r="F3" s="11"/>
      <c r="G3" s="11"/>
      <c r="H3" s="11"/>
      <c r="I3" s="35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>
        <v>1028</v>
      </c>
      <c r="V3" s="11">
        <v>1024</v>
      </c>
      <c r="W3" s="11">
        <v>1031</v>
      </c>
      <c r="X3" s="11"/>
      <c r="Y3" s="11"/>
      <c r="Z3" s="11"/>
      <c r="AA3" s="11"/>
      <c r="AB3" s="11">
        <v>1016</v>
      </c>
      <c r="AC3" s="11">
        <v>1046</v>
      </c>
      <c r="AD3" s="11">
        <v>1068</v>
      </c>
      <c r="AE3" s="11"/>
      <c r="AF3" s="11"/>
      <c r="AG3" s="11"/>
      <c r="AH3" s="35"/>
      <c r="AI3" s="35">
        <v>1027</v>
      </c>
      <c r="AJ3" s="35">
        <v>1067</v>
      </c>
      <c r="AK3" s="35">
        <v>1046</v>
      </c>
      <c r="AL3" s="35"/>
      <c r="AM3" s="35"/>
      <c r="AN3" s="35"/>
      <c r="AO3" s="35"/>
      <c r="AP3" s="35"/>
      <c r="AQ3" s="35"/>
      <c r="AR3" s="3"/>
      <c r="AS3" s="3"/>
      <c r="AT3" s="3"/>
      <c r="AU3" s="3"/>
      <c r="AV3" s="3"/>
      <c r="AW3" s="3"/>
      <c r="AX3" s="3"/>
    </row>
    <row r="4" spans="1:50" ht="15.75">
      <c r="A4" s="10" t="s">
        <v>30</v>
      </c>
      <c r="B4" s="10" t="s">
        <v>30</v>
      </c>
      <c r="C4" s="11"/>
      <c r="D4" s="11"/>
      <c r="E4" s="11"/>
      <c r="F4" s="11"/>
      <c r="G4" s="11"/>
      <c r="H4" s="11"/>
      <c r="I4" s="3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>
        <v>59</v>
      </c>
      <c r="V4" s="11">
        <v>56</v>
      </c>
      <c r="W4" s="11">
        <v>59</v>
      </c>
      <c r="X4" s="11"/>
      <c r="Y4" s="11"/>
      <c r="Z4" s="11"/>
      <c r="AA4" s="11"/>
      <c r="AB4" s="11">
        <v>16</v>
      </c>
      <c r="AC4" s="11">
        <v>24</v>
      </c>
      <c r="AD4" s="11">
        <v>26</v>
      </c>
      <c r="AE4" s="11"/>
      <c r="AF4" s="11"/>
      <c r="AG4" s="11"/>
      <c r="AH4" s="3"/>
      <c r="AI4" s="11">
        <v>52</v>
      </c>
      <c r="AJ4" s="11">
        <v>45</v>
      </c>
      <c r="AK4" s="11">
        <v>44</v>
      </c>
      <c r="AL4" s="11"/>
      <c r="AM4" s="11"/>
      <c r="AN4" s="11"/>
      <c r="AO4" s="3"/>
      <c r="AP4" s="3"/>
      <c r="AQ4" s="3"/>
      <c r="AR4" s="3"/>
      <c r="AS4" s="3"/>
      <c r="AT4" s="3"/>
      <c r="AU4" s="3"/>
      <c r="AV4" s="3"/>
      <c r="AW4" s="3"/>
      <c r="AX4" s="3"/>
    </row>
    <row r="5" spans="1:50" ht="15.75">
      <c r="A5" s="10" t="s">
        <v>31</v>
      </c>
      <c r="B5" s="10" t="s">
        <v>31</v>
      </c>
      <c r="C5" s="11"/>
      <c r="D5" s="11"/>
      <c r="E5" s="11"/>
      <c r="F5" s="11"/>
      <c r="G5" s="11"/>
      <c r="H5" s="11"/>
      <c r="I5" s="3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>
        <v>4</v>
      </c>
      <c r="V5" s="11">
        <v>10</v>
      </c>
      <c r="W5" s="11">
        <v>9</v>
      </c>
      <c r="X5" s="11"/>
      <c r="Y5" s="11"/>
      <c r="Z5" s="11"/>
      <c r="AA5" s="11"/>
      <c r="AB5" s="11">
        <v>1</v>
      </c>
      <c r="AC5" s="11">
        <v>1</v>
      </c>
      <c r="AD5" s="11">
        <v>1</v>
      </c>
      <c r="AE5" s="11"/>
      <c r="AF5" s="11"/>
      <c r="AG5" s="11"/>
      <c r="AH5" s="3"/>
      <c r="AI5" s="11">
        <v>4</v>
      </c>
      <c r="AJ5" s="11">
        <v>5</v>
      </c>
      <c r="AK5" s="11">
        <v>7</v>
      </c>
      <c r="AL5" s="11"/>
      <c r="AM5" s="11"/>
      <c r="AN5" s="11"/>
      <c r="AO5" s="3"/>
      <c r="AP5" s="3"/>
      <c r="AQ5" s="3"/>
      <c r="AR5" s="3"/>
      <c r="AS5" s="3"/>
      <c r="AT5" s="3"/>
      <c r="AU5" s="3"/>
      <c r="AV5" s="3"/>
      <c r="AW5" s="3"/>
      <c r="AX5" s="3"/>
    </row>
    <row r="6" spans="1:50" ht="15.75">
      <c r="A6" s="10" t="s">
        <v>32</v>
      </c>
      <c r="B6" s="10" t="s">
        <v>32</v>
      </c>
      <c r="C6" s="11"/>
      <c r="D6" s="11"/>
      <c r="E6" s="11"/>
      <c r="F6" s="11"/>
      <c r="G6" s="11"/>
      <c r="H6" s="11"/>
      <c r="I6" s="3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>
        <v>1</v>
      </c>
      <c r="V6" s="11">
        <v>1</v>
      </c>
      <c r="W6" s="11">
        <v>1</v>
      </c>
      <c r="X6" s="11"/>
      <c r="Y6" s="11"/>
      <c r="Z6" s="11"/>
      <c r="AA6" s="11"/>
      <c r="AB6" s="11">
        <v>1</v>
      </c>
      <c r="AC6" s="11">
        <v>0</v>
      </c>
      <c r="AD6" s="11">
        <v>1</v>
      </c>
      <c r="AE6" s="11"/>
      <c r="AF6" s="11"/>
      <c r="AG6" s="11"/>
      <c r="AH6" s="3"/>
      <c r="AI6" s="11">
        <v>0</v>
      </c>
      <c r="AJ6" s="2">
        <v>2</v>
      </c>
      <c r="AK6" s="11">
        <v>1</v>
      </c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</row>
    <row r="7" spans="1:50" ht="15.75">
      <c r="A7" s="10" t="s">
        <v>33</v>
      </c>
      <c r="B7" s="10" t="s">
        <v>33</v>
      </c>
      <c r="C7" s="11"/>
      <c r="D7" s="11"/>
      <c r="E7" s="11"/>
      <c r="F7" s="11"/>
      <c r="G7" s="11"/>
      <c r="H7" s="11"/>
      <c r="I7" s="36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>
        <v>0</v>
      </c>
      <c r="V7" s="11">
        <v>0</v>
      </c>
      <c r="W7" s="11">
        <v>0</v>
      </c>
      <c r="X7" s="11"/>
      <c r="Y7" s="11"/>
      <c r="Z7" s="11"/>
      <c r="AA7" s="11"/>
      <c r="AB7" s="11">
        <v>0</v>
      </c>
      <c r="AC7" s="11">
        <v>0</v>
      </c>
      <c r="AD7" s="11">
        <v>0</v>
      </c>
      <c r="AE7" s="11">
        <v>0</v>
      </c>
      <c r="AF7" s="11">
        <v>0</v>
      </c>
      <c r="AG7" s="11">
        <v>0</v>
      </c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"/>
      <c r="AS7" s="3"/>
      <c r="AT7" s="3"/>
      <c r="AU7" s="3"/>
      <c r="AV7" s="3"/>
      <c r="AW7" s="3"/>
      <c r="AX7" s="3"/>
    </row>
    <row r="8" spans="1:50">
      <c r="A8" s="37" t="s">
        <v>35</v>
      </c>
      <c r="B8" s="37" t="s">
        <v>35</v>
      </c>
      <c r="C8" s="21" t="e">
        <f t="shared" ref="C8:M8" si="0">(C4+C5+C6+C7)/C3*1000</f>
        <v>#DIV/0!</v>
      </c>
      <c r="D8" s="21" t="e">
        <f t="shared" si="0"/>
        <v>#DIV/0!</v>
      </c>
      <c r="E8" s="21" t="e">
        <f t="shared" si="0"/>
        <v>#DIV/0!</v>
      </c>
      <c r="F8" s="21" t="e">
        <f t="shared" si="0"/>
        <v>#DIV/0!</v>
      </c>
      <c r="G8" s="21" t="e">
        <f t="shared" si="0"/>
        <v>#DIV/0!</v>
      </c>
      <c r="H8" s="21" t="e">
        <f t="shared" si="0"/>
        <v>#DIV/0!</v>
      </c>
      <c r="I8" s="21" t="e">
        <f t="shared" si="0"/>
        <v>#DIV/0!</v>
      </c>
      <c r="J8" s="21" t="e">
        <f t="shared" si="0"/>
        <v>#DIV/0!</v>
      </c>
      <c r="K8" s="21" t="e">
        <f t="shared" si="0"/>
        <v>#DIV/0!</v>
      </c>
      <c r="L8" s="21" t="e">
        <f t="shared" si="0"/>
        <v>#DIV/0!</v>
      </c>
      <c r="M8" s="21" t="e">
        <f t="shared" si="0"/>
        <v>#DIV/0!</v>
      </c>
      <c r="N8" s="21"/>
      <c r="O8" s="21" t="e">
        <f t="shared" ref="O8:AX8" si="1">(O4+O5+O6+O7)/O3*1000</f>
        <v>#DIV/0!</v>
      </c>
      <c r="P8" s="21" t="e">
        <f t="shared" si="1"/>
        <v>#DIV/0!</v>
      </c>
      <c r="Q8" s="21" t="e">
        <f t="shared" si="1"/>
        <v>#DIV/0!</v>
      </c>
      <c r="R8" s="21" t="e">
        <f t="shared" si="1"/>
        <v>#DIV/0!</v>
      </c>
      <c r="S8" s="21" t="e">
        <f t="shared" si="1"/>
        <v>#DIV/0!</v>
      </c>
      <c r="T8" s="21" t="e">
        <f t="shared" si="1"/>
        <v>#DIV/0!</v>
      </c>
      <c r="U8" s="21">
        <f t="shared" si="1"/>
        <v>62.2568093385214</v>
      </c>
      <c r="V8" s="21">
        <f t="shared" si="1"/>
        <v>65.4296875</v>
      </c>
      <c r="W8" s="21">
        <f t="shared" si="1"/>
        <v>66.92531522793405</v>
      </c>
      <c r="X8" s="21" t="e">
        <f t="shared" si="1"/>
        <v>#DIV/0!</v>
      </c>
      <c r="Y8" s="21" t="e">
        <f t="shared" si="1"/>
        <v>#DIV/0!</v>
      </c>
      <c r="Z8" s="21" t="e">
        <f t="shared" si="1"/>
        <v>#DIV/0!</v>
      </c>
      <c r="AA8" s="21" t="e">
        <f t="shared" si="1"/>
        <v>#DIV/0!</v>
      </c>
      <c r="AB8" s="21">
        <f t="shared" si="1"/>
        <v>17.716535433070867</v>
      </c>
      <c r="AC8" s="21">
        <f t="shared" si="1"/>
        <v>23.900573613766731</v>
      </c>
      <c r="AD8" s="21">
        <f t="shared" si="1"/>
        <v>26.217228464419478</v>
      </c>
      <c r="AE8" s="21" t="e">
        <f t="shared" si="1"/>
        <v>#DIV/0!</v>
      </c>
      <c r="AF8" s="21" t="e">
        <f t="shared" si="1"/>
        <v>#DIV/0!</v>
      </c>
      <c r="AG8" s="21" t="e">
        <f t="shared" si="1"/>
        <v>#DIV/0!</v>
      </c>
      <c r="AH8" s="21" t="e">
        <f t="shared" si="1"/>
        <v>#DIV/0!</v>
      </c>
      <c r="AI8" s="21">
        <f t="shared" si="1"/>
        <v>54.527750730282378</v>
      </c>
      <c r="AJ8" s="21">
        <f t="shared" si="1"/>
        <v>48.734770384254922</v>
      </c>
      <c r="AK8" s="21">
        <f t="shared" si="1"/>
        <v>49.713193116634798</v>
      </c>
      <c r="AL8" s="21" t="e">
        <f t="shared" si="1"/>
        <v>#DIV/0!</v>
      </c>
      <c r="AM8" s="21" t="e">
        <f t="shared" si="1"/>
        <v>#DIV/0!</v>
      </c>
      <c r="AN8" s="21" t="e">
        <f t="shared" si="1"/>
        <v>#DIV/0!</v>
      </c>
      <c r="AO8" s="21" t="e">
        <f t="shared" si="1"/>
        <v>#DIV/0!</v>
      </c>
      <c r="AP8" s="21" t="e">
        <f t="shared" si="1"/>
        <v>#DIV/0!</v>
      </c>
      <c r="AQ8" s="21" t="e">
        <f t="shared" si="1"/>
        <v>#DIV/0!</v>
      </c>
      <c r="AR8" s="21" t="e">
        <f t="shared" si="1"/>
        <v>#DIV/0!</v>
      </c>
      <c r="AS8" s="21" t="e">
        <f t="shared" si="1"/>
        <v>#DIV/0!</v>
      </c>
      <c r="AT8" s="21" t="e">
        <f t="shared" si="1"/>
        <v>#DIV/0!</v>
      </c>
      <c r="AU8" s="21" t="e">
        <f t="shared" si="1"/>
        <v>#DIV/0!</v>
      </c>
      <c r="AV8" s="21" t="e">
        <f t="shared" si="1"/>
        <v>#DIV/0!</v>
      </c>
      <c r="AW8" s="21" t="e">
        <f t="shared" si="1"/>
        <v>#DIV/0!</v>
      </c>
      <c r="AX8" s="21" t="e">
        <f t="shared" si="1"/>
        <v>#DIV/0!</v>
      </c>
    </row>
    <row r="9" spans="1:50">
      <c r="A9" s="38" t="s">
        <v>36</v>
      </c>
      <c r="B9" s="38" t="s">
        <v>36</v>
      </c>
      <c r="C9" s="21" t="e">
        <f t="shared" ref="C9:M9" si="2">(C4*1+C5*2+C6*3+C7*4)/C3*1000</f>
        <v>#DIV/0!</v>
      </c>
      <c r="D9" s="21" t="e">
        <f t="shared" si="2"/>
        <v>#DIV/0!</v>
      </c>
      <c r="E9" s="21" t="e">
        <f t="shared" si="2"/>
        <v>#DIV/0!</v>
      </c>
      <c r="F9" s="21" t="e">
        <f t="shared" si="2"/>
        <v>#DIV/0!</v>
      </c>
      <c r="G9" s="21" t="e">
        <f t="shared" si="2"/>
        <v>#DIV/0!</v>
      </c>
      <c r="H9" s="21" t="e">
        <f t="shared" si="2"/>
        <v>#DIV/0!</v>
      </c>
      <c r="I9" s="21" t="e">
        <f t="shared" si="2"/>
        <v>#DIV/0!</v>
      </c>
      <c r="J9" s="21" t="e">
        <f t="shared" si="2"/>
        <v>#DIV/0!</v>
      </c>
      <c r="K9" s="21" t="e">
        <f t="shared" si="2"/>
        <v>#DIV/0!</v>
      </c>
      <c r="L9" s="21" t="e">
        <f t="shared" si="2"/>
        <v>#DIV/0!</v>
      </c>
      <c r="M9" s="21" t="e">
        <f t="shared" si="2"/>
        <v>#DIV/0!</v>
      </c>
      <c r="N9" s="21"/>
      <c r="O9" s="21" t="e">
        <f t="shared" ref="O9:AX9" si="3">(O4*1+O5*2+O6*3+O7*4)/O3*1000</f>
        <v>#DIV/0!</v>
      </c>
      <c r="P9" s="21" t="e">
        <f t="shared" si="3"/>
        <v>#DIV/0!</v>
      </c>
      <c r="Q9" s="21" t="e">
        <f t="shared" si="3"/>
        <v>#DIV/0!</v>
      </c>
      <c r="R9" s="21" t="e">
        <f t="shared" si="3"/>
        <v>#DIV/0!</v>
      </c>
      <c r="S9" s="21" t="e">
        <f t="shared" si="3"/>
        <v>#DIV/0!</v>
      </c>
      <c r="T9" s="21" t="e">
        <f t="shared" si="3"/>
        <v>#DIV/0!</v>
      </c>
      <c r="U9" s="21">
        <f t="shared" si="3"/>
        <v>68.093385214007782</v>
      </c>
      <c r="V9" s="21">
        <f t="shared" si="3"/>
        <v>77.1484375</v>
      </c>
      <c r="W9" s="21">
        <f t="shared" si="3"/>
        <v>77.594568380213389</v>
      </c>
      <c r="X9" s="21" t="e">
        <f t="shared" si="3"/>
        <v>#DIV/0!</v>
      </c>
      <c r="Y9" s="21" t="e">
        <f t="shared" si="3"/>
        <v>#DIV/0!</v>
      </c>
      <c r="Z9" s="21" t="e">
        <f t="shared" si="3"/>
        <v>#DIV/0!</v>
      </c>
      <c r="AA9" s="21" t="e">
        <f t="shared" si="3"/>
        <v>#DIV/0!</v>
      </c>
      <c r="AB9" s="21">
        <f t="shared" si="3"/>
        <v>20.669291338582678</v>
      </c>
      <c r="AC9" s="21">
        <f t="shared" si="3"/>
        <v>24.856596558317399</v>
      </c>
      <c r="AD9" s="21">
        <f t="shared" si="3"/>
        <v>29.026217228464422</v>
      </c>
      <c r="AE9" s="21" t="e">
        <f t="shared" si="3"/>
        <v>#DIV/0!</v>
      </c>
      <c r="AF9" s="21" t="e">
        <f t="shared" si="3"/>
        <v>#DIV/0!</v>
      </c>
      <c r="AG9" s="21" t="e">
        <f t="shared" si="3"/>
        <v>#DIV/0!</v>
      </c>
      <c r="AH9" s="21" t="e">
        <f t="shared" si="3"/>
        <v>#DIV/0!</v>
      </c>
      <c r="AI9" s="21">
        <f t="shared" si="3"/>
        <v>58.422590068159693</v>
      </c>
      <c r="AJ9" s="21">
        <f t="shared" si="3"/>
        <v>57.169634489222119</v>
      </c>
      <c r="AK9" s="21">
        <f t="shared" si="3"/>
        <v>58.317399617590823</v>
      </c>
      <c r="AL9" s="21" t="e">
        <f t="shared" si="3"/>
        <v>#DIV/0!</v>
      </c>
      <c r="AM9" s="21" t="e">
        <f t="shared" si="3"/>
        <v>#DIV/0!</v>
      </c>
      <c r="AN9" s="21" t="e">
        <f t="shared" si="3"/>
        <v>#DIV/0!</v>
      </c>
      <c r="AO9" s="21" t="e">
        <f t="shared" si="3"/>
        <v>#DIV/0!</v>
      </c>
      <c r="AP9" s="21" t="e">
        <f t="shared" si="3"/>
        <v>#DIV/0!</v>
      </c>
      <c r="AQ9" s="21" t="e">
        <f t="shared" si="3"/>
        <v>#DIV/0!</v>
      </c>
      <c r="AR9" s="21" t="e">
        <f t="shared" si="3"/>
        <v>#DIV/0!</v>
      </c>
      <c r="AS9" s="21" t="e">
        <f t="shared" si="3"/>
        <v>#DIV/0!</v>
      </c>
      <c r="AT9" s="21" t="e">
        <f t="shared" si="3"/>
        <v>#DIV/0!</v>
      </c>
      <c r="AU9" s="21" t="e">
        <f t="shared" si="3"/>
        <v>#DIV/0!</v>
      </c>
      <c r="AV9" s="21" t="e">
        <f t="shared" si="3"/>
        <v>#DIV/0!</v>
      </c>
      <c r="AW9" s="21" t="e">
        <f t="shared" si="3"/>
        <v>#DIV/0!</v>
      </c>
      <c r="AX9" s="21" t="e">
        <f t="shared" si="3"/>
        <v>#DIV/0!</v>
      </c>
    </row>
    <row r="10" spans="1:50" ht="15.75">
      <c r="A10" s="39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3"/>
      <c r="AS10" s="3"/>
      <c r="AT10" s="3"/>
      <c r="AU10" s="3"/>
      <c r="AV10" s="3"/>
      <c r="AW10" s="3"/>
      <c r="AX10" s="3"/>
    </row>
    <row r="11" spans="1:50" ht="15.75">
      <c r="A11" s="39"/>
      <c r="B11" s="3"/>
      <c r="C11" s="2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</row>
    <row r="12" spans="1:50" ht="15.75">
      <c r="A12" s="39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3"/>
      <c r="AS12" s="3"/>
      <c r="AT12" s="3"/>
      <c r="AU12" s="3"/>
      <c r="AV12" s="3"/>
      <c r="AW12" s="3"/>
      <c r="AX12" s="3"/>
    </row>
    <row r="13" spans="1:50">
      <c r="A13" s="39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</row>
    <row r="14" spans="1:50">
      <c r="A14" s="39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</row>
    <row r="17" spans="1:50">
      <c r="A17" s="39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</row>
    <row r="22" spans="1:50" ht="15.7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2">
        <v>62.2568093385214</v>
      </c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</row>
    <row r="23" spans="1:50" ht="15.7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2">
        <v>65.4296875</v>
      </c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</row>
    <row r="24" spans="1:50" ht="15.7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2">
        <v>66.925315227933993</v>
      </c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</row>
    <row r="25" spans="1:50" ht="15.7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2" t="s">
        <v>69</v>
      </c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</row>
    <row r="26" spans="1:50" ht="15.7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2" t="s">
        <v>69</v>
      </c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</row>
    <row r="27" spans="1:50" ht="15.7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2" t="s">
        <v>69</v>
      </c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</row>
    <row r="28" spans="1:50" ht="15.7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2" t="s">
        <v>69</v>
      </c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</row>
    <row r="29" spans="1:50" ht="15.7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2">
        <v>17.716535433070899</v>
      </c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2">
        <v>4.81231953801732</v>
      </c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</row>
    <row r="30" spans="1:50" ht="15.7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2">
        <v>23.900573613766699</v>
      </c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2">
        <v>2.9268292682926802</v>
      </c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</row>
    <row r="31" spans="1:50" ht="15.7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2">
        <v>26.217228464419499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2">
        <v>3.7914691943127998</v>
      </c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</row>
    <row r="32" spans="1:50" ht="15.7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2" t="s">
        <v>69</v>
      </c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2">
        <v>1.9550342130987299</v>
      </c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</row>
    <row r="33" spans="1:50" ht="15.7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2" t="s">
        <v>69</v>
      </c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2" t="s">
        <v>69</v>
      </c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</row>
    <row r="34" spans="1:50" ht="15.7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2" t="s">
        <v>69</v>
      </c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2" t="s">
        <v>69</v>
      </c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</row>
    <row r="35" spans="1:50" ht="15.7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2" t="s">
        <v>69</v>
      </c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2" t="s">
        <v>69</v>
      </c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</row>
    <row r="36" spans="1:50" ht="15.7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2">
        <v>54.527750730282399</v>
      </c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2">
        <v>3.7348272642390299</v>
      </c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</row>
    <row r="37" spans="1:50" ht="15.7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2">
        <v>48.734770384254901</v>
      </c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2">
        <v>2.9325513196480899</v>
      </c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</row>
    <row r="38" spans="1:50" ht="15.7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2">
        <v>49.713193116634798</v>
      </c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2">
        <v>3.8387715930902102</v>
      </c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</row>
    <row r="39" spans="1:50" ht="15.7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2" t="s">
        <v>69</v>
      </c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</row>
    <row r="41" spans="1:50" ht="15.7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2">
        <v>4.73036896877956</v>
      </c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</row>
    <row r="42" spans="1:50" ht="15.7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2">
        <v>5.71428571428571</v>
      </c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</row>
    <row r="43" spans="1:50" ht="15.7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2">
        <v>5.8027079303675002</v>
      </c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</row>
    <row r="44" spans="1:50" ht="15.7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2">
        <v>5.7971014492753596</v>
      </c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</row>
    <row r="45" spans="1:50" ht="15.7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2" t="s">
        <v>69</v>
      </c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</row>
    <row r="46" spans="1:50" ht="15.7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2" t="s">
        <v>69</v>
      </c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</row>
    <row r="47" spans="1:50" ht="15.7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2">
        <v>31.2805474095797</v>
      </c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</row>
    <row r="48" spans="1:50" ht="15.7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2">
        <v>34.414945919370702</v>
      </c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</row>
    <row r="49" spans="1:50" ht="15.7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2">
        <v>34.482758620689701</v>
      </c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</row>
    <row r="50" spans="1:50" ht="15.7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2">
        <v>26.901669758812599</v>
      </c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</row>
    <row r="51" spans="1:50" ht="15.7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2">
        <v>21.526418786692801</v>
      </c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</row>
    <row r="52" spans="1:50" ht="15.7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2">
        <v>23.346303501945499</v>
      </c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</row>
    <row r="53" spans="1:50" ht="15.7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2" t="s">
        <v>69</v>
      </c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</row>
    <row r="54" spans="1:50" ht="15.7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2">
        <v>9.6899224806201492</v>
      </c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</row>
    <row r="55" spans="1:50" ht="15.7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2">
        <v>7.8354554358472104</v>
      </c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</row>
    <row r="56" spans="1:50" ht="15.7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2">
        <v>7.7972709551656898</v>
      </c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</row>
    <row r="57" spans="1:50" ht="15.7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2">
        <v>14.8075024679171</v>
      </c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</row>
    <row r="58" spans="1:50" ht="15.7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2">
        <v>25.218234723569299</v>
      </c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</row>
    <row r="59" spans="1:50" ht="15.7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2">
        <v>16.377649325626201</v>
      </c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</row>
    <row r="60" spans="1:50" ht="15.7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2" t="s">
        <v>69</v>
      </c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</row>
    <row r="61" spans="1:50" ht="15.7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2">
        <v>16.377649325626201</v>
      </c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</row>
    <row r="62" spans="1:50" ht="15.7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2">
        <v>14.231499051233399</v>
      </c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</row>
    <row r="63" spans="1:50" ht="15.7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2">
        <v>10.064043915828</v>
      </c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</row>
    <row r="64" spans="1:50" ht="15.7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2">
        <v>12.9749768303985</v>
      </c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</row>
    <row r="65" spans="1:50" ht="15.7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2">
        <v>11.6591928251121</v>
      </c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</row>
    <row r="66" spans="1:50" ht="15.7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2">
        <v>13.215859030837001</v>
      </c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</row>
  </sheetData>
  <phoneticPr fontId="1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X60"/>
  <sheetViews>
    <sheetView workbookViewId="0"/>
  </sheetViews>
  <sheetFormatPr defaultColWidth="10" defaultRowHeight="15"/>
  <cols>
    <col min="1" max="2" width="15.85546875" customWidth="1"/>
    <col min="3" max="50" width="10.5703125" customWidth="1"/>
  </cols>
  <sheetData>
    <row r="1" spans="1:50" ht="15.75">
      <c r="A1" s="5">
        <v>0</v>
      </c>
      <c r="B1" s="5"/>
      <c r="C1" s="31">
        <v>0</v>
      </c>
      <c r="D1" s="31">
        <v>0</v>
      </c>
      <c r="E1" s="31">
        <v>0</v>
      </c>
      <c r="F1" s="31">
        <v>0</v>
      </c>
      <c r="G1" s="31">
        <v>0</v>
      </c>
      <c r="H1" s="31">
        <v>0</v>
      </c>
      <c r="I1" s="3"/>
      <c r="J1" s="32" t="s">
        <v>64</v>
      </c>
      <c r="K1" s="32" t="s">
        <v>64</v>
      </c>
      <c r="L1" s="32" t="s">
        <v>64</v>
      </c>
      <c r="M1" s="32" t="s">
        <v>64</v>
      </c>
      <c r="N1" s="32"/>
      <c r="O1" s="32" t="s">
        <v>65</v>
      </c>
      <c r="P1" s="32" t="s">
        <v>65</v>
      </c>
      <c r="Q1" s="32" t="s">
        <v>65</v>
      </c>
      <c r="R1" s="32" t="s">
        <v>65</v>
      </c>
      <c r="S1" s="32" t="s">
        <v>65</v>
      </c>
      <c r="T1" s="32"/>
      <c r="U1" s="33" t="s">
        <v>66</v>
      </c>
      <c r="V1" s="33" t="s">
        <v>66</v>
      </c>
      <c r="W1" s="33" t="s">
        <v>66</v>
      </c>
      <c r="X1" s="33" t="s">
        <v>66</v>
      </c>
      <c r="Y1" s="33" t="s">
        <v>66</v>
      </c>
      <c r="Z1" s="33" t="s">
        <v>66</v>
      </c>
      <c r="AA1" s="33"/>
      <c r="AB1" s="31" t="s">
        <v>67</v>
      </c>
      <c r="AC1" s="31" t="s">
        <v>67</v>
      </c>
      <c r="AD1" s="31" t="s">
        <v>67</v>
      </c>
      <c r="AE1" s="31" t="s">
        <v>67</v>
      </c>
      <c r="AF1" s="31" t="s">
        <v>67</v>
      </c>
      <c r="AG1" s="31" t="s">
        <v>67</v>
      </c>
      <c r="AH1" s="3"/>
      <c r="AI1" s="31" t="s">
        <v>68</v>
      </c>
      <c r="AJ1" s="31" t="s">
        <v>68</v>
      </c>
      <c r="AK1" s="31" t="s">
        <v>68</v>
      </c>
      <c r="AL1" s="31" t="s">
        <v>68</v>
      </c>
      <c r="AM1" s="31" t="s">
        <v>68</v>
      </c>
      <c r="AN1" s="31" t="s">
        <v>68</v>
      </c>
      <c r="AO1" s="31" t="s">
        <v>68</v>
      </c>
      <c r="AP1" s="3"/>
      <c r="AQ1" s="3"/>
      <c r="AR1" s="3"/>
      <c r="AS1" s="3"/>
      <c r="AT1" s="3"/>
      <c r="AU1" s="3"/>
      <c r="AV1" s="3"/>
      <c r="AW1" s="3"/>
      <c r="AX1" s="3"/>
    </row>
    <row r="2" spans="1:50" ht="15.75">
      <c r="A2" s="10" t="s">
        <v>26</v>
      </c>
      <c r="B2" s="10" t="s">
        <v>26</v>
      </c>
      <c r="C2" s="2"/>
      <c r="D2" s="2"/>
      <c r="E2" s="2"/>
      <c r="F2" s="2"/>
      <c r="G2" s="2"/>
      <c r="H2" s="2"/>
      <c r="I2" s="34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</row>
    <row r="3" spans="1:50" ht="15.75">
      <c r="A3" s="10" t="s">
        <v>27</v>
      </c>
      <c r="B3" s="10" t="s">
        <v>27</v>
      </c>
      <c r="C3" s="11"/>
      <c r="D3" s="11"/>
      <c r="E3" s="11"/>
      <c r="F3" s="11"/>
      <c r="G3" s="11"/>
      <c r="H3" s="11"/>
      <c r="I3" s="35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>
        <v>1022</v>
      </c>
      <c r="V3" s="11">
        <v>1028</v>
      </c>
      <c r="W3" s="11">
        <v>1065</v>
      </c>
      <c r="X3" s="11"/>
      <c r="Y3" s="11"/>
      <c r="Z3" s="11"/>
      <c r="AA3" s="11"/>
      <c r="AB3" s="11">
        <v>1033</v>
      </c>
      <c r="AC3" s="11">
        <v>1021</v>
      </c>
      <c r="AD3" s="11">
        <v>1025</v>
      </c>
      <c r="AE3" s="11"/>
      <c r="AF3" s="11"/>
      <c r="AG3" s="11"/>
      <c r="AH3" s="35"/>
      <c r="AI3" s="35">
        <v>1020</v>
      </c>
      <c r="AJ3" s="35">
        <v>1049</v>
      </c>
      <c r="AK3" s="35">
        <v>1068</v>
      </c>
      <c r="AL3" s="35">
        <v>1060</v>
      </c>
      <c r="AM3" s="35"/>
      <c r="AN3" s="35"/>
      <c r="AO3" s="35"/>
      <c r="AP3" s="35"/>
      <c r="AQ3" s="35"/>
      <c r="AR3" s="3"/>
      <c r="AS3" s="3"/>
      <c r="AT3" s="3"/>
      <c r="AU3" s="3"/>
      <c r="AV3" s="3"/>
      <c r="AW3" s="3"/>
      <c r="AX3" s="3"/>
    </row>
    <row r="4" spans="1:50" ht="15.75">
      <c r="A4" s="10" t="s">
        <v>30</v>
      </c>
      <c r="B4" s="10" t="s">
        <v>30</v>
      </c>
      <c r="C4" s="11"/>
      <c r="D4" s="11"/>
      <c r="E4" s="11"/>
      <c r="F4" s="11"/>
      <c r="G4" s="11"/>
      <c r="H4" s="11"/>
      <c r="I4" s="3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>
        <v>55</v>
      </c>
      <c r="V4" s="11">
        <v>62</v>
      </c>
      <c r="W4" s="11">
        <v>59</v>
      </c>
      <c r="X4" s="11"/>
      <c r="Y4" s="11"/>
      <c r="Z4" s="11"/>
      <c r="AA4" s="11"/>
      <c r="AB4" s="11">
        <v>53</v>
      </c>
      <c r="AC4" s="11">
        <v>39</v>
      </c>
      <c r="AD4" s="11">
        <v>49</v>
      </c>
      <c r="AE4" s="11"/>
      <c r="AF4" s="11"/>
      <c r="AG4" s="11"/>
      <c r="AH4" s="3"/>
      <c r="AI4" s="11">
        <v>47</v>
      </c>
      <c r="AJ4" s="11">
        <v>30</v>
      </c>
      <c r="AK4" s="11">
        <v>27</v>
      </c>
      <c r="AL4" s="11">
        <v>26</v>
      </c>
      <c r="AM4" s="11"/>
      <c r="AN4" s="11"/>
      <c r="AO4" s="3"/>
      <c r="AP4" s="3"/>
      <c r="AQ4" s="3"/>
      <c r="AR4" s="3"/>
      <c r="AS4" s="3"/>
      <c r="AT4" s="3"/>
      <c r="AU4" s="3"/>
      <c r="AV4" s="3"/>
      <c r="AW4" s="3"/>
      <c r="AX4" s="3"/>
    </row>
    <row r="5" spans="1:50" ht="15.75">
      <c r="A5" s="10" t="s">
        <v>31</v>
      </c>
      <c r="B5" s="10" t="s">
        <v>31</v>
      </c>
      <c r="C5" s="11"/>
      <c r="D5" s="11"/>
      <c r="E5" s="11"/>
      <c r="F5" s="11"/>
      <c r="G5" s="11"/>
      <c r="H5" s="11"/>
      <c r="I5" s="3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>
        <v>12</v>
      </c>
      <c r="V5" s="11">
        <v>7</v>
      </c>
      <c r="W5" s="11">
        <v>12</v>
      </c>
      <c r="X5" s="11"/>
      <c r="Y5" s="11"/>
      <c r="Z5" s="11"/>
      <c r="AA5" s="11"/>
      <c r="AB5" s="11">
        <v>2</v>
      </c>
      <c r="AC5" s="11">
        <v>3</v>
      </c>
      <c r="AD5" s="11">
        <v>6</v>
      </c>
      <c r="AE5" s="11"/>
      <c r="AF5" s="11"/>
      <c r="AG5" s="11"/>
      <c r="AH5" s="3"/>
      <c r="AI5" s="11">
        <v>4</v>
      </c>
      <c r="AJ5" s="11">
        <v>3</v>
      </c>
      <c r="AK5" s="11">
        <v>2</v>
      </c>
      <c r="AL5" s="11">
        <v>3</v>
      </c>
      <c r="AM5" s="11"/>
      <c r="AN5" s="11"/>
      <c r="AO5" s="3"/>
      <c r="AP5" s="3"/>
      <c r="AQ5" s="3"/>
      <c r="AR5" s="3"/>
      <c r="AS5" s="3"/>
      <c r="AT5" s="3"/>
      <c r="AU5" s="3"/>
      <c r="AV5" s="3"/>
      <c r="AW5" s="3"/>
      <c r="AX5" s="3"/>
    </row>
    <row r="6" spans="1:50" ht="15.75">
      <c r="A6" s="10" t="s">
        <v>32</v>
      </c>
      <c r="B6" s="10" t="s">
        <v>32</v>
      </c>
      <c r="C6" s="11"/>
      <c r="D6" s="11"/>
      <c r="E6" s="11"/>
      <c r="F6" s="11"/>
      <c r="G6" s="11"/>
      <c r="H6" s="11"/>
      <c r="I6" s="3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>
        <v>0</v>
      </c>
      <c r="V6" s="11">
        <v>1</v>
      </c>
      <c r="W6" s="11">
        <v>1</v>
      </c>
      <c r="X6" s="11"/>
      <c r="Y6" s="11"/>
      <c r="Z6" s="11"/>
      <c r="AA6" s="11"/>
      <c r="AB6" s="11">
        <v>0</v>
      </c>
      <c r="AC6" s="11">
        <v>0</v>
      </c>
      <c r="AD6" s="11">
        <v>0</v>
      </c>
      <c r="AE6" s="11"/>
      <c r="AF6" s="11"/>
      <c r="AG6" s="11"/>
      <c r="AH6" s="3"/>
      <c r="AI6" s="11">
        <v>0</v>
      </c>
      <c r="AJ6" s="3"/>
      <c r="AK6" s="11">
        <v>0</v>
      </c>
      <c r="AL6" s="2">
        <v>0</v>
      </c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</row>
    <row r="7" spans="1:50" ht="15.75">
      <c r="A7" s="10" t="s">
        <v>33</v>
      </c>
      <c r="B7" s="10" t="s">
        <v>33</v>
      </c>
      <c r="C7" s="11"/>
      <c r="D7" s="11"/>
      <c r="E7" s="11"/>
      <c r="F7" s="11"/>
      <c r="G7" s="11"/>
      <c r="H7" s="11"/>
      <c r="I7" s="36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>
        <v>0</v>
      </c>
      <c r="V7" s="11">
        <v>0</v>
      </c>
      <c r="W7" s="11">
        <v>1</v>
      </c>
      <c r="X7" s="11"/>
      <c r="Y7" s="11"/>
      <c r="Z7" s="11"/>
      <c r="AA7" s="11"/>
      <c r="AB7" s="11">
        <v>0</v>
      </c>
      <c r="AC7" s="11">
        <v>0</v>
      </c>
      <c r="AD7" s="11">
        <v>0</v>
      </c>
      <c r="AE7" s="11"/>
      <c r="AF7" s="11"/>
      <c r="AG7" s="11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"/>
      <c r="AS7" s="3"/>
      <c r="AT7" s="3"/>
      <c r="AU7" s="3"/>
      <c r="AV7" s="3"/>
      <c r="AW7" s="3"/>
      <c r="AX7" s="3"/>
    </row>
    <row r="8" spans="1:50">
      <c r="A8" s="37" t="s">
        <v>35</v>
      </c>
      <c r="B8" s="37" t="s">
        <v>35</v>
      </c>
      <c r="C8" s="21" t="e">
        <f t="shared" ref="C8:M8" si="0">(C4+C5+C6+C7)/C3*1000</f>
        <v>#DIV/0!</v>
      </c>
      <c r="D8" s="21" t="e">
        <f t="shared" si="0"/>
        <v>#DIV/0!</v>
      </c>
      <c r="E8" s="21" t="e">
        <f t="shared" si="0"/>
        <v>#DIV/0!</v>
      </c>
      <c r="F8" s="21" t="e">
        <f t="shared" si="0"/>
        <v>#DIV/0!</v>
      </c>
      <c r="G8" s="21" t="e">
        <f t="shared" si="0"/>
        <v>#DIV/0!</v>
      </c>
      <c r="H8" s="21" t="e">
        <f t="shared" si="0"/>
        <v>#DIV/0!</v>
      </c>
      <c r="I8" s="21" t="e">
        <f t="shared" si="0"/>
        <v>#DIV/0!</v>
      </c>
      <c r="J8" s="21" t="e">
        <f t="shared" si="0"/>
        <v>#DIV/0!</v>
      </c>
      <c r="K8" s="21" t="e">
        <f t="shared" si="0"/>
        <v>#DIV/0!</v>
      </c>
      <c r="L8" s="21" t="e">
        <f t="shared" si="0"/>
        <v>#DIV/0!</v>
      </c>
      <c r="M8" s="21" t="e">
        <f t="shared" si="0"/>
        <v>#DIV/0!</v>
      </c>
      <c r="N8" s="21"/>
      <c r="O8" s="21" t="e">
        <f t="shared" ref="O8:AX8" si="1">(O4+O5+O6+O7)/O3*1000</f>
        <v>#DIV/0!</v>
      </c>
      <c r="P8" s="21" t="e">
        <f t="shared" si="1"/>
        <v>#DIV/0!</v>
      </c>
      <c r="Q8" s="21" t="e">
        <f t="shared" si="1"/>
        <v>#DIV/0!</v>
      </c>
      <c r="R8" s="21" t="e">
        <f t="shared" si="1"/>
        <v>#DIV/0!</v>
      </c>
      <c r="S8" s="21" t="e">
        <f t="shared" si="1"/>
        <v>#DIV/0!</v>
      </c>
      <c r="T8" s="21" t="e">
        <f t="shared" si="1"/>
        <v>#DIV/0!</v>
      </c>
      <c r="U8" s="21">
        <f t="shared" si="1"/>
        <v>65.557729941291583</v>
      </c>
      <c r="V8" s="21">
        <f t="shared" si="1"/>
        <v>68.093385214007782</v>
      </c>
      <c r="W8" s="21">
        <f t="shared" si="1"/>
        <v>68.544600938967136</v>
      </c>
      <c r="X8" s="21" t="e">
        <f t="shared" si="1"/>
        <v>#DIV/0!</v>
      </c>
      <c r="Y8" s="21" t="e">
        <f t="shared" si="1"/>
        <v>#DIV/0!</v>
      </c>
      <c r="Z8" s="21" t="e">
        <f t="shared" si="1"/>
        <v>#DIV/0!</v>
      </c>
      <c r="AA8" s="21" t="e">
        <f t="shared" si="1"/>
        <v>#DIV/0!</v>
      </c>
      <c r="AB8" s="21">
        <f t="shared" si="1"/>
        <v>53.242981606969991</v>
      </c>
      <c r="AC8" s="21">
        <f t="shared" si="1"/>
        <v>41.136141038197842</v>
      </c>
      <c r="AD8" s="21">
        <f t="shared" si="1"/>
        <v>53.658536585365852</v>
      </c>
      <c r="AE8" s="21" t="e">
        <f t="shared" si="1"/>
        <v>#DIV/0!</v>
      </c>
      <c r="AF8" s="21" t="e">
        <f t="shared" si="1"/>
        <v>#DIV/0!</v>
      </c>
      <c r="AG8" s="21" t="e">
        <f t="shared" si="1"/>
        <v>#DIV/0!</v>
      </c>
      <c r="AH8" s="21" t="e">
        <f t="shared" si="1"/>
        <v>#DIV/0!</v>
      </c>
      <c r="AI8" s="21">
        <f t="shared" si="1"/>
        <v>50</v>
      </c>
      <c r="AJ8" s="21">
        <f t="shared" si="1"/>
        <v>31.458531935176357</v>
      </c>
      <c r="AK8" s="21">
        <f t="shared" si="1"/>
        <v>27.153558052434459</v>
      </c>
      <c r="AL8" s="21">
        <f t="shared" si="1"/>
        <v>27.358490566037737</v>
      </c>
      <c r="AM8" s="21" t="e">
        <f t="shared" si="1"/>
        <v>#DIV/0!</v>
      </c>
      <c r="AN8" s="21" t="e">
        <f t="shared" si="1"/>
        <v>#DIV/0!</v>
      </c>
      <c r="AO8" s="21" t="e">
        <f t="shared" si="1"/>
        <v>#DIV/0!</v>
      </c>
      <c r="AP8" s="21" t="e">
        <f t="shared" si="1"/>
        <v>#DIV/0!</v>
      </c>
      <c r="AQ8" s="21" t="e">
        <f t="shared" si="1"/>
        <v>#DIV/0!</v>
      </c>
      <c r="AR8" s="21" t="e">
        <f t="shared" si="1"/>
        <v>#DIV/0!</v>
      </c>
      <c r="AS8" s="21" t="e">
        <f t="shared" si="1"/>
        <v>#DIV/0!</v>
      </c>
      <c r="AT8" s="21" t="e">
        <f t="shared" si="1"/>
        <v>#DIV/0!</v>
      </c>
      <c r="AU8" s="21" t="e">
        <f t="shared" si="1"/>
        <v>#DIV/0!</v>
      </c>
      <c r="AV8" s="21" t="e">
        <f t="shared" si="1"/>
        <v>#DIV/0!</v>
      </c>
      <c r="AW8" s="21" t="e">
        <f t="shared" si="1"/>
        <v>#DIV/0!</v>
      </c>
      <c r="AX8" s="21" t="e">
        <f t="shared" si="1"/>
        <v>#DIV/0!</v>
      </c>
    </row>
    <row r="9" spans="1:50">
      <c r="A9" s="38" t="s">
        <v>36</v>
      </c>
      <c r="B9" s="38" t="s">
        <v>36</v>
      </c>
      <c r="C9" s="21" t="e">
        <f t="shared" ref="C9:M9" si="2">(C4*1+C5*2+C6*3+C7*4)/C3*1000</f>
        <v>#DIV/0!</v>
      </c>
      <c r="D9" s="21" t="e">
        <f t="shared" si="2"/>
        <v>#DIV/0!</v>
      </c>
      <c r="E9" s="21" t="e">
        <f t="shared" si="2"/>
        <v>#DIV/0!</v>
      </c>
      <c r="F9" s="21" t="e">
        <f t="shared" si="2"/>
        <v>#DIV/0!</v>
      </c>
      <c r="G9" s="21" t="e">
        <f t="shared" si="2"/>
        <v>#DIV/0!</v>
      </c>
      <c r="H9" s="21" t="e">
        <f t="shared" si="2"/>
        <v>#DIV/0!</v>
      </c>
      <c r="I9" s="21" t="e">
        <f t="shared" si="2"/>
        <v>#DIV/0!</v>
      </c>
      <c r="J9" s="21" t="e">
        <f t="shared" si="2"/>
        <v>#DIV/0!</v>
      </c>
      <c r="K9" s="21" t="e">
        <f t="shared" si="2"/>
        <v>#DIV/0!</v>
      </c>
      <c r="L9" s="21" t="e">
        <f t="shared" si="2"/>
        <v>#DIV/0!</v>
      </c>
      <c r="M9" s="21" t="e">
        <f t="shared" si="2"/>
        <v>#DIV/0!</v>
      </c>
      <c r="N9" s="21"/>
      <c r="O9" s="21" t="e">
        <f t="shared" ref="O9:AX9" si="3">(O4*1+O5*2+O6*3+O7*4)/O3*1000</f>
        <v>#DIV/0!</v>
      </c>
      <c r="P9" s="21" t="e">
        <f t="shared" si="3"/>
        <v>#DIV/0!</v>
      </c>
      <c r="Q9" s="21" t="e">
        <f t="shared" si="3"/>
        <v>#DIV/0!</v>
      </c>
      <c r="R9" s="21" t="e">
        <f t="shared" si="3"/>
        <v>#DIV/0!</v>
      </c>
      <c r="S9" s="21" t="e">
        <f t="shared" si="3"/>
        <v>#DIV/0!</v>
      </c>
      <c r="T9" s="21" t="e">
        <f t="shared" si="3"/>
        <v>#DIV/0!</v>
      </c>
      <c r="U9" s="21">
        <f t="shared" si="3"/>
        <v>77.299412915851264</v>
      </c>
      <c r="V9" s="21">
        <f t="shared" si="3"/>
        <v>76.848249027237358</v>
      </c>
      <c r="W9" s="21">
        <f t="shared" si="3"/>
        <v>84.507042253521121</v>
      </c>
      <c r="X9" s="21" t="e">
        <f t="shared" si="3"/>
        <v>#DIV/0!</v>
      </c>
      <c r="Y9" s="21" t="e">
        <f t="shared" si="3"/>
        <v>#DIV/0!</v>
      </c>
      <c r="Z9" s="21" t="e">
        <f t="shared" si="3"/>
        <v>#DIV/0!</v>
      </c>
      <c r="AA9" s="21" t="e">
        <f t="shared" si="3"/>
        <v>#DIV/0!</v>
      </c>
      <c r="AB9" s="21">
        <f t="shared" si="3"/>
        <v>55.179090029041625</v>
      </c>
      <c r="AC9" s="21">
        <f t="shared" si="3"/>
        <v>44.07443682664055</v>
      </c>
      <c r="AD9" s="21">
        <f t="shared" si="3"/>
        <v>59.512195121951216</v>
      </c>
      <c r="AE9" s="21" t="e">
        <f t="shared" si="3"/>
        <v>#DIV/0!</v>
      </c>
      <c r="AF9" s="21" t="e">
        <f t="shared" si="3"/>
        <v>#DIV/0!</v>
      </c>
      <c r="AG9" s="21" t="e">
        <f t="shared" si="3"/>
        <v>#DIV/0!</v>
      </c>
      <c r="AH9" s="21" t="e">
        <f t="shared" si="3"/>
        <v>#DIV/0!</v>
      </c>
      <c r="AI9" s="21">
        <f t="shared" si="3"/>
        <v>53.921568627450981</v>
      </c>
      <c r="AJ9" s="21">
        <f t="shared" si="3"/>
        <v>34.318398474737847</v>
      </c>
      <c r="AK9" s="21">
        <f t="shared" si="3"/>
        <v>29.026217228464422</v>
      </c>
      <c r="AL9" s="21">
        <f t="shared" si="3"/>
        <v>30.188679245283019</v>
      </c>
      <c r="AM9" s="21" t="e">
        <f t="shared" si="3"/>
        <v>#DIV/0!</v>
      </c>
      <c r="AN9" s="21" t="e">
        <f t="shared" si="3"/>
        <v>#DIV/0!</v>
      </c>
      <c r="AO9" s="21" t="e">
        <f t="shared" si="3"/>
        <v>#DIV/0!</v>
      </c>
      <c r="AP9" s="21" t="e">
        <f t="shared" si="3"/>
        <v>#DIV/0!</v>
      </c>
      <c r="AQ9" s="21" t="e">
        <f t="shared" si="3"/>
        <v>#DIV/0!</v>
      </c>
      <c r="AR9" s="21" t="e">
        <f t="shared" si="3"/>
        <v>#DIV/0!</v>
      </c>
      <c r="AS9" s="21" t="e">
        <f t="shared" si="3"/>
        <v>#DIV/0!</v>
      </c>
      <c r="AT9" s="21" t="e">
        <f t="shared" si="3"/>
        <v>#DIV/0!</v>
      </c>
      <c r="AU9" s="21" t="e">
        <f t="shared" si="3"/>
        <v>#DIV/0!</v>
      </c>
      <c r="AV9" s="21" t="e">
        <f t="shared" si="3"/>
        <v>#DIV/0!</v>
      </c>
      <c r="AW9" s="21" t="e">
        <f t="shared" si="3"/>
        <v>#DIV/0!</v>
      </c>
      <c r="AX9" s="21" t="e">
        <f t="shared" si="3"/>
        <v>#DIV/0!</v>
      </c>
    </row>
    <row r="17" spans="1:50" ht="15.7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2">
        <v>41.501976284584998</v>
      </c>
      <c r="N17" s="2">
        <v>21.739130434782599</v>
      </c>
      <c r="O17" s="2">
        <v>5.9288537549407101</v>
      </c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</row>
    <row r="18" spans="1:50" ht="15.7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2">
        <v>49.407114624505901</v>
      </c>
      <c r="N18" s="2">
        <v>11.857707509881401</v>
      </c>
      <c r="O18" s="2">
        <v>5.9288537549407101</v>
      </c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</row>
    <row r="19" spans="1:50" ht="15.7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2">
        <v>27.027027027027</v>
      </c>
      <c r="N19" s="2">
        <v>11.583011583011601</v>
      </c>
      <c r="O19" s="2">
        <v>7.7220077220077199</v>
      </c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</row>
    <row r="20" spans="1:50" ht="15.7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2">
        <v>35.381750465549302</v>
      </c>
      <c r="N20" s="2">
        <v>5.5865921787709496</v>
      </c>
      <c r="O20" s="2">
        <v>9.3109869646182499</v>
      </c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</row>
    <row r="21" spans="1:50" ht="15.7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2">
        <v>24.482109227871899</v>
      </c>
      <c r="N21" s="2">
        <v>9.41619585687382</v>
      </c>
      <c r="O21" s="2">
        <v>7.5329566854990597</v>
      </c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</row>
    <row r="25" spans="1:50" ht="15.7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2">
        <v>2.9154518950437298</v>
      </c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</row>
    <row r="26" spans="1:50" ht="15.7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2">
        <v>3.78429517502365</v>
      </c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</row>
    <row r="27" spans="1:50" ht="15.7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2">
        <v>1.7714791851195699</v>
      </c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</row>
    <row r="28" spans="1:50" ht="15.7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2">
        <v>65.557729941291598</v>
      </c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2" t="s">
        <v>69</v>
      </c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</row>
    <row r="29" spans="1:50" ht="15.7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2">
        <v>68.093385214007796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2" t="s">
        <v>69</v>
      </c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</row>
    <row r="30" spans="1:50" ht="15.7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2">
        <v>68.544600938967093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2" t="s">
        <v>69</v>
      </c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</row>
    <row r="31" spans="1:50" ht="15.7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2">
        <v>42.065009560229399</v>
      </c>
      <c r="N31" s="2">
        <v>15.296367112810699</v>
      </c>
      <c r="O31" s="2">
        <v>3.8240917782026802</v>
      </c>
      <c r="P31" s="3"/>
      <c r="Q31" s="3"/>
      <c r="R31" s="3"/>
      <c r="S31" s="3"/>
      <c r="T31" s="3"/>
      <c r="U31" s="3"/>
      <c r="V31" s="3"/>
      <c r="W31" s="2" t="s">
        <v>69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2" t="s">
        <v>69</v>
      </c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</row>
    <row r="32" spans="1:50" ht="15.7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2">
        <v>44.230769230769198</v>
      </c>
      <c r="N32" s="2">
        <v>15.384615384615399</v>
      </c>
      <c r="O32" s="2">
        <v>11.538461538461499</v>
      </c>
      <c r="P32" s="3"/>
      <c r="Q32" s="3"/>
      <c r="R32" s="3"/>
      <c r="S32" s="3"/>
      <c r="T32" s="3"/>
      <c r="U32" s="3"/>
      <c r="V32" s="3"/>
      <c r="W32" s="2" t="s">
        <v>69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2">
        <v>0.85984522785898498</v>
      </c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</row>
    <row r="33" spans="1:50" ht="15.7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2">
        <v>35.15625</v>
      </c>
      <c r="N33" s="2">
        <v>21.484375</v>
      </c>
      <c r="O33" s="2">
        <v>9.765625</v>
      </c>
      <c r="P33" s="3"/>
      <c r="Q33" s="3"/>
      <c r="R33" s="3"/>
      <c r="S33" s="3"/>
      <c r="T33" s="3"/>
      <c r="U33" s="3"/>
      <c r="V33" s="3"/>
      <c r="W33" s="2" t="s">
        <v>69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2">
        <v>0.98328416912487704</v>
      </c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</row>
    <row r="34" spans="1:50" ht="15.7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2">
        <v>44.747081712062297</v>
      </c>
      <c r="N34" s="2">
        <v>7.7821011673151697</v>
      </c>
      <c r="O34" s="2">
        <v>13.6186770428016</v>
      </c>
      <c r="P34" s="3"/>
      <c r="Q34" s="3"/>
      <c r="R34" s="3"/>
      <c r="S34" s="3"/>
      <c r="T34" s="3"/>
      <c r="U34" s="3"/>
      <c r="V34" s="3"/>
      <c r="W34" s="2" t="s">
        <v>69</v>
      </c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2">
        <v>1.9646365422396901</v>
      </c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</row>
    <row r="35" spans="1:50" ht="15.7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2">
        <v>48.543689320388303</v>
      </c>
      <c r="N35" s="2">
        <v>9.7087378640776691</v>
      </c>
      <c r="O35" s="2">
        <v>5.8252427184466002</v>
      </c>
      <c r="P35" s="3"/>
      <c r="Q35" s="3"/>
      <c r="R35" s="3"/>
      <c r="S35" s="3"/>
      <c r="T35" s="3"/>
      <c r="U35" s="3"/>
      <c r="V35" s="3"/>
      <c r="W35" s="2">
        <v>53.242981606969998</v>
      </c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2" t="s">
        <v>69</v>
      </c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</row>
    <row r="36" spans="1:50" ht="15.7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2">
        <v>41.136141038197799</v>
      </c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</row>
    <row r="37" spans="1:50" ht="15.7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2">
        <v>53.658536585365901</v>
      </c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2">
        <v>0.99009900990098998</v>
      </c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</row>
    <row r="38" spans="1:50" ht="15.7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2" t="s">
        <v>69</v>
      </c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2">
        <v>0.93196644920782801</v>
      </c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</row>
    <row r="39" spans="1:50" ht="15.7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2" t="s">
        <v>69</v>
      </c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2">
        <v>1.9607843137254899</v>
      </c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</row>
    <row r="40" spans="1:50" ht="15.7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2" t="s">
        <v>69</v>
      </c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2" t="s">
        <v>69</v>
      </c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</row>
    <row r="41" spans="1:50" ht="15.7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2" t="s">
        <v>69</v>
      </c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2" t="s">
        <v>69</v>
      </c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</row>
    <row r="42" spans="1:50" ht="15.7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2">
        <v>50</v>
      </c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2" t="s">
        <v>69</v>
      </c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</row>
    <row r="43" spans="1:50" ht="15.7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2">
        <v>31.458531935176399</v>
      </c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2">
        <v>32.588454376163902</v>
      </c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</row>
    <row r="44" spans="1:50" ht="15.7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2">
        <v>27.153558052434501</v>
      </c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2">
        <v>36.346691519105299</v>
      </c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</row>
    <row r="45" spans="1:50" ht="15.7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2">
        <v>27.358490566037698</v>
      </c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2">
        <v>47.619047619047599</v>
      </c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</row>
    <row r="46" spans="1:50" ht="15.7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2">
        <v>29.356060606060598</v>
      </c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</row>
    <row r="47" spans="1:50" ht="15.7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2" t="s">
        <v>69</v>
      </c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</row>
    <row r="48" spans="1:50" ht="15.7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2" t="s">
        <v>69</v>
      </c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</row>
    <row r="49" spans="1:50" ht="15.7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2" t="s">
        <v>69</v>
      </c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</row>
    <row r="50" spans="1:50" ht="15.7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2">
        <v>23.255813953488399</v>
      </c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</row>
    <row r="51" spans="1:50" ht="15.7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2">
        <v>19.480519480519501</v>
      </c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</row>
    <row r="52" spans="1:50" ht="15.7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2">
        <v>11.5052732502397</v>
      </c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</row>
    <row r="53" spans="1:50" ht="15.7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2">
        <v>17.458777885547999</v>
      </c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</row>
    <row r="54" spans="1:50" ht="15.7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2" t="s">
        <v>69</v>
      </c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</row>
    <row r="55" spans="1:50" ht="15.7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2" t="s">
        <v>69</v>
      </c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</row>
    <row r="56" spans="1:50" ht="15.7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2" t="s">
        <v>69</v>
      </c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</row>
    <row r="57" spans="1:50" ht="15.7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2">
        <v>15.1515151515152</v>
      </c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</row>
    <row r="58" spans="1:50" ht="15.7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2">
        <v>10.516252390057399</v>
      </c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</row>
    <row r="59" spans="1:50" ht="15.7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2">
        <v>14.5631067961165</v>
      </c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</row>
    <row r="60" spans="1:50" ht="15.7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2">
        <v>15.370705244123</v>
      </c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</row>
  </sheetData>
  <phoneticPr fontId="1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post</vt:lpstr>
      <vt:lpstr>co-</vt:lpstr>
      <vt:lpstr>pre-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Administrator</cp:lastModifiedBy>
  <dcterms:created xsi:type="dcterms:W3CDTF">2021-08-14T19:11:45Z</dcterms:created>
  <dcterms:modified xsi:type="dcterms:W3CDTF">2022-11-09T08:49:52Z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0b8e7aae486240ae867950e4c354107b</vt:lpwstr>
  </property>
</Properties>
</file>