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15" yWindow="585" windowWidth="17955" windowHeight="6000"/>
  </bookViews>
  <sheets>
    <sheet name="post" sheetId="1" r:id="rId1"/>
    <sheet name="co-" sheetId="2" r:id="rId2"/>
    <sheet name="pre-" sheetId="3" r:id="rId3"/>
  </sheets>
  <calcPr calcId="144525"/>
</workbook>
</file>

<file path=xl/calcChain.xml><?xml version="1.0" encoding="utf-8"?>
<calcChain xmlns="http://schemas.openxmlformats.org/spreadsheetml/2006/main">
  <c r="M10" i="1"/>
  <c r="K10"/>
  <c r="H10"/>
  <c r="G10"/>
  <c r="N56"/>
  <c r="M56"/>
  <c r="K56"/>
  <c r="J56"/>
  <c r="H56"/>
  <c r="G56"/>
  <c r="E56"/>
  <c r="D56"/>
  <c r="N55"/>
  <c r="M55"/>
  <c r="K55"/>
  <c r="J55"/>
  <c r="H55"/>
  <c r="G55"/>
  <c r="E55"/>
  <c r="D55"/>
  <c r="N47"/>
  <c r="M47"/>
  <c r="K47"/>
  <c r="J47"/>
  <c r="H47"/>
  <c r="G47"/>
  <c r="E47"/>
  <c r="D47"/>
  <c r="N46"/>
  <c r="M46"/>
  <c r="K46"/>
  <c r="J46"/>
  <c r="H46"/>
  <c r="G46"/>
  <c r="E46"/>
  <c r="D46"/>
  <c r="N38"/>
  <c r="M38"/>
  <c r="K38"/>
  <c r="J38"/>
  <c r="H38"/>
  <c r="G38"/>
  <c r="E38"/>
  <c r="D38"/>
  <c r="N37"/>
  <c r="M37"/>
  <c r="K37"/>
  <c r="J37"/>
  <c r="H37"/>
  <c r="G37"/>
  <c r="E37"/>
  <c r="D37"/>
  <c r="N29"/>
  <c r="M29"/>
  <c r="K29"/>
  <c r="J29"/>
  <c r="H29"/>
  <c r="G29"/>
  <c r="E29"/>
  <c r="D29"/>
  <c r="N28"/>
  <c r="M28"/>
  <c r="K28"/>
  <c r="J28"/>
  <c r="H28"/>
  <c r="G28"/>
  <c r="E28"/>
  <c r="D28"/>
  <c r="N20"/>
  <c r="M20"/>
  <c r="K20"/>
  <c r="J20"/>
  <c r="H20"/>
  <c r="G20"/>
  <c r="E20"/>
  <c r="D20"/>
  <c r="N19"/>
  <c r="M19"/>
  <c r="K19"/>
  <c r="J19"/>
  <c r="H19"/>
  <c r="G19"/>
  <c r="E19"/>
  <c r="D19"/>
  <c r="K58"/>
  <c r="AX9" i="3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M9"/>
  <c r="L9"/>
  <c r="K9"/>
  <c r="J9"/>
  <c r="I9"/>
  <c r="H9"/>
  <c r="G9"/>
  <c r="F9"/>
  <c r="E9"/>
  <c r="D9"/>
  <c r="C9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M8"/>
  <c r="L8"/>
  <c r="K8"/>
  <c r="J8"/>
  <c r="I8"/>
  <c r="H8"/>
  <c r="G8"/>
  <c r="F8"/>
  <c r="E8"/>
  <c r="D8"/>
  <c r="C8"/>
  <c r="AX9" i="2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M9"/>
  <c r="L9"/>
  <c r="K9"/>
  <c r="J9"/>
  <c r="I9"/>
  <c r="H9"/>
  <c r="G9"/>
  <c r="F9"/>
  <c r="E9"/>
  <c r="D9"/>
  <c r="C9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M8"/>
  <c r="L8"/>
  <c r="K8"/>
  <c r="J8"/>
  <c r="I8"/>
  <c r="H8"/>
  <c r="G8"/>
  <c r="F8"/>
  <c r="E8"/>
  <c r="D8"/>
  <c r="C8"/>
  <c r="N11" i="1"/>
  <c r="M11"/>
  <c r="K11"/>
  <c r="J11"/>
  <c r="H11"/>
  <c r="G11"/>
  <c r="E11"/>
  <c r="D11"/>
  <c r="N10"/>
  <c r="J10"/>
  <c r="E10"/>
  <c r="D10"/>
  <c r="D58"/>
  <c r="G58"/>
  <c r="J58"/>
  <c r="M58"/>
  <c r="N58"/>
  <c r="H58"/>
  <c r="E58"/>
</calcChain>
</file>

<file path=xl/sharedStrings.xml><?xml version="1.0" encoding="utf-8"?>
<sst xmlns="http://schemas.openxmlformats.org/spreadsheetml/2006/main" count="245" uniqueCount="34">
  <si>
    <t>♀</t>
  </si>
  <si>
    <t>组别</t>
  </si>
  <si>
    <t>Genotoxicity Score</t>
  </si>
  <si>
    <t>BN#</t>
  </si>
  <si>
    <t>PCEs#</t>
  </si>
  <si>
    <t>1MN</t>
  </si>
  <si>
    <t>2MN</t>
  </si>
  <si>
    <t>3MN</t>
  </si>
  <si>
    <t>4MN</t>
  </si>
  <si>
    <t>&gt;3MN</t>
  </si>
  <si>
    <t>#MNed BM cells/1000BN cells</t>
  </si>
  <si>
    <t>#MNi/1000BN cells</t>
  </si>
  <si>
    <t>计数人</t>
  </si>
  <si>
    <t>余希希</t>
  </si>
  <si>
    <t>苏福平</t>
  </si>
  <si>
    <t>郜玥</t>
  </si>
  <si>
    <t>唐礼艳</t>
  </si>
  <si>
    <t>周应水</t>
  </si>
  <si>
    <t>Hcy 100mg/ky</t>
  </si>
  <si>
    <t>Hcy 250mg/ky</t>
  </si>
  <si>
    <t>Cisp 4mg/kg</t>
  </si>
  <si>
    <t>cisp+hcy100</t>
  </si>
  <si>
    <t>visp+hcy250</t>
  </si>
  <si>
    <t>#DIV/0!</t>
  </si>
  <si>
    <r>
      <rPr>
        <sz val="12"/>
        <rFont val="宋体"/>
        <charset val="134"/>
      </rPr>
      <t>资江丽</t>
    </r>
  </si>
  <si>
    <t>平均值</t>
    <phoneticPr fontId="11" type="noConversion"/>
  </si>
  <si>
    <r>
      <t>2</t>
    </r>
    <r>
      <rPr>
        <sz val="11"/>
        <color indexed="8"/>
        <rFont val="Calibri"/>
        <family val="2"/>
      </rPr>
      <t xml:space="preserve">021.9.29AL </t>
    </r>
    <r>
      <rPr>
        <sz val="11"/>
        <color indexed="8"/>
        <rFont val="宋体"/>
        <charset val="134"/>
      </rPr>
      <t>♀</t>
    </r>
    <r>
      <rPr>
        <sz val="11"/>
        <color indexed="8"/>
        <rFont val="Calibri"/>
        <family val="2"/>
      </rPr>
      <t>1</t>
    </r>
    <r>
      <rPr>
        <sz val="11"/>
        <color indexed="8"/>
        <rFont val="宋体"/>
        <charset val="134"/>
      </rPr>
      <t>左②</t>
    </r>
    <phoneticPr fontId="11" type="noConversion"/>
  </si>
  <si>
    <r>
      <t xml:space="preserve">2021.9.29AL </t>
    </r>
    <r>
      <rPr>
        <sz val="11"/>
        <color indexed="8"/>
        <rFont val="宋体"/>
        <charset val="134"/>
      </rPr>
      <t>♀</t>
    </r>
    <r>
      <rPr>
        <sz val="11"/>
        <color indexed="8"/>
        <rFont val="Calibri"/>
        <family val="2"/>
      </rPr>
      <t>1</t>
    </r>
    <r>
      <rPr>
        <sz val="11"/>
        <color indexed="8"/>
        <rFont val="宋体"/>
        <charset val="134"/>
      </rPr>
      <t>右②</t>
    </r>
    <phoneticPr fontId="11" type="noConversion"/>
  </si>
  <si>
    <r>
      <t>2021.9.29</t>
    </r>
    <r>
      <rPr>
        <sz val="12"/>
        <rFont val="宋体"/>
        <charset val="134"/>
      </rPr>
      <t>MF</t>
    </r>
    <r>
      <rPr>
        <sz val="12"/>
        <rFont val="宋体"/>
        <charset val="134"/>
      </rPr>
      <t xml:space="preserve"> ♀</t>
    </r>
    <r>
      <rPr>
        <sz val="12"/>
        <rFont val="宋体"/>
        <charset val="134"/>
      </rPr>
      <t>2右</t>
    </r>
    <r>
      <rPr>
        <sz val="12"/>
        <rFont val="宋体"/>
        <charset val="134"/>
      </rPr>
      <t>②</t>
    </r>
    <phoneticPr fontId="11" type="noConversion"/>
  </si>
  <si>
    <r>
      <t xml:space="preserve">2021.9.29MF </t>
    </r>
    <r>
      <rPr>
        <sz val="11"/>
        <color indexed="8"/>
        <rFont val="宋体"/>
        <charset val="134"/>
      </rPr>
      <t>♀</t>
    </r>
    <r>
      <rPr>
        <sz val="11"/>
        <color indexed="8"/>
        <rFont val="Calibri"/>
        <family val="2"/>
      </rPr>
      <t>2</t>
    </r>
    <r>
      <rPr>
        <sz val="11"/>
        <color indexed="8"/>
        <rFont val="宋体"/>
        <charset val="134"/>
      </rPr>
      <t>右⑤</t>
    </r>
    <phoneticPr fontId="11" type="noConversion"/>
  </si>
  <si>
    <r>
      <t>2</t>
    </r>
    <r>
      <rPr>
        <sz val="11"/>
        <color indexed="8"/>
        <rFont val="Calibri"/>
        <family val="2"/>
      </rPr>
      <t xml:space="preserve">021.9.29 Fasting </t>
    </r>
    <r>
      <rPr>
        <sz val="11"/>
        <color indexed="8"/>
        <rFont val="宋体"/>
        <charset val="134"/>
      </rPr>
      <t>♀</t>
    </r>
    <r>
      <rPr>
        <sz val="11"/>
        <color indexed="8"/>
        <rFont val="Calibri"/>
        <family val="2"/>
      </rPr>
      <t>3</t>
    </r>
    <r>
      <rPr>
        <sz val="11"/>
        <color indexed="8"/>
        <rFont val="宋体"/>
        <charset val="134"/>
      </rPr>
      <t>左③</t>
    </r>
    <phoneticPr fontId="11" type="noConversion"/>
  </si>
  <si>
    <r>
      <t>2021.9.29 Fasting ♀3</t>
    </r>
    <r>
      <rPr>
        <sz val="12"/>
        <rFont val="宋体"/>
        <charset val="134"/>
      </rPr>
      <t>右②</t>
    </r>
    <phoneticPr fontId="11" type="noConversion"/>
  </si>
  <si>
    <r>
      <t xml:space="preserve">2021.9.29 </t>
    </r>
    <r>
      <rPr>
        <sz val="12"/>
        <rFont val="宋体"/>
        <charset val="134"/>
      </rPr>
      <t>CR</t>
    </r>
    <r>
      <rPr>
        <sz val="12"/>
        <rFont val="宋体"/>
        <charset val="134"/>
      </rPr>
      <t xml:space="preserve"> ♀</t>
    </r>
    <r>
      <rPr>
        <sz val="12"/>
        <rFont val="宋体"/>
        <charset val="134"/>
      </rPr>
      <t>4</t>
    </r>
    <r>
      <rPr>
        <sz val="12"/>
        <rFont val="宋体"/>
        <charset val="134"/>
      </rPr>
      <t>左</t>
    </r>
    <r>
      <rPr>
        <sz val="12"/>
        <rFont val="宋体"/>
        <charset val="134"/>
      </rPr>
      <t>①</t>
    </r>
    <phoneticPr fontId="11" type="noConversion"/>
  </si>
  <si>
    <r>
      <t>2021.9.29 CR ♀4</t>
    </r>
    <r>
      <rPr>
        <sz val="12"/>
        <rFont val="宋体"/>
        <charset val="134"/>
      </rPr>
      <t>右②</t>
    </r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</si>
</sst>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00"/>
  </numFmts>
  <fonts count="17">
    <font>
      <sz val="11"/>
      <name val="Calibri"/>
      <family val="2"/>
    </font>
    <font>
      <b/>
      <sz val="18"/>
      <name val="宋体"/>
      <charset val="134"/>
    </font>
    <font>
      <sz val="12"/>
      <name val="宋体"/>
      <charset val="134"/>
    </font>
    <font>
      <sz val="11"/>
      <color indexed="8"/>
      <name val="Calibri"/>
      <family val="2"/>
    </font>
    <font>
      <sz val="12"/>
      <name val="Times New Roman"/>
      <family val="1"/>
    </font>
    <font>
      <sz val="12"/>
      <color indexed="12"/>
      <name val="宋体"/>
      <charset val="134"/>
    </font>
    <font>
      <sz val="12"/>
      <color indexed="12"/>
      <name val="SimSun"/>
      <charset val="134"/>
    </font>
    <font>
      <sz val="8"/>
      <name val="Times New Roman"/>
      <family val="1"/>
    </font>
    <font>
      <sz val="12"/>
      <color indexed="10"/>
      <name val="宋体"/>
      <charset val="134"/>
    </font>
    <font>
      <sz val="8"/>
      <name val="宋体"/>
      <charset val="134"/>
    </font>
    <font>
      <sz val="10"/>
      <name val="微软雅黑"/>
      <family val="2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b/>
      <sz val="18"/>
      <name val="宋体"/>
      <charset val="134"/>
    </font>
  </fonts>
  <fills count="1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</fills>
  <borders count="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3"/>
      </left>
      <right style="thin">
        <color indexed="43"/>
      </right>
      <top style="thin">
        <color indexed="43"/>
      </top>
      <bottom style="thin">
        <color indexed="43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/>
    <xf numFmtId="0" fontId="2" fillId="7" borderId="2" xfId="0" applyNumberFormat="1" applyFont="1" applyFill="1" applyBorder="1" applyAlignment="1">
      <alignment horizontal="center"/>
    </xf>
    <xf numFmtId="0" fontId="4" fillId="7" borderId="2" xfId="0" applyNumberFormat="1" applyFont="1" applyFill="1" applyBorder="1" applyAlignment="1">
      <alignment horizontal="center"/>
    </xf>
    <xf numFmtId="0" fontId="3" fillId="6" borderId="3" xfId="0" applyNumberFormat="1" applyFont="1" applyFill="1" applyBorder="1" applyAlignment="1">
      <alignment horizontal="center"/>
    </xf>
    <xf numFmtId="0" fontId="2" fillId="6" borderId="3" xfId="0" applyNumberFormat="1" applyFont="1" applyFill="1" applyBorder="1" applyAlignment="1">
      <alignment horizontal="center"/>
    </xf>
    <xf numFmtId="0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5" borderId="4" xfId="0" applyNumberFormat="1" applyFont="1" applyFill="1" applyBorder="1" applyAlignment="1">
      <alignment horizontal="center"/>
    </xf>
    <xf numFmtId="0" fontId="8" fillId="5" borderId="4" xfId="0" applyNumberFormat="1" applyFont="1" applyFill="1" applyBorder="1" applyAlignment="1">
      <alignment horizontal="center"/>
    </xf>
    <xf numFmtId="0" fontId="8" fillId="0" borderId="0" xfId="0" applyNumberFormat="1" applyFont="1" applyAlignment="1">
      <alignment horizontal="center"/>
    </xf>
    <xf numFmtId="0" fontId="9" fillId="5" borderId="4" xfId="0" applyNumberFormat="1" applyFont="1" applyFill="1" applyBorder="1" applyAlignment="1">
      <alignment horizontal="center"/>
    </xf>
    <xf numFmtId="0" fontId="3" fillId="8" borderId="5" xfId="0" applyNumberFormat="1" applyFont="1" applyFill="1" applyBorder="1" applyAlignment="1">
      <alignment horizontal="center"/>
    </xf>
    <xf numFmtId="0" fontId="4" fillId="8" borderId="5" xfId="0" applyNumberFormat="1" applyFont="1" applyFill="1" applyBorder="1" applyAlignment="1">
      <alignment horizontal="center"/>
    </xf>
    <xf numFmtId="0" fontId="5" fillId="0" borderId="0" xfId="0" applyNumberFormat="1" applyFont="1" applyAlignment="1"/>
    <xf numFmtId="0" fontId="2" fillId="5" borderId="4" xfId="0" applyNumberFormat="1" applyFont="1" applyFill="1" applyBorder="1" applyAlignment="1">
      <alignment horizontal="center"/>
    </xf>
    <xf numFmtId="0" fontId="8" fillId="4" borderId="1" xfId="0" applyNumberFormat="1" applyFont="1" applyFill="1" applyBorder="1" applyAlignment="1">
      <alignment horizontal="center"/>
    </xf>
    <xf numFmtId="0" fontId="2" fillId="8" borderId="5" xfId="0" applyNumberFormat="1" applyFont="1" applyFill="1" applyBorder="1" applyAlignment="1">
      <alignment horizontal="center"/>
    </xf>
    <xf numFmtId="0" fontId="10" fillId="0" borderId="0" xfId="0" applyNumberFormat="1" applyFont="1">
      <alignment vertical="center"/>
    </xf>
    <xf numFmtId="0" fontId="3" fillId="0" borderId="0" xfId="0" applyNumberFormat="1" applyFont="1">
      <alignment vertical="center"/>
    </xf>
    <xf numFmtId="0" fontId="2" fillId="2" borderId="6" xfId="0" applyNumberFormat="1" applyFont="1" applyFill="1" applyBorder="1" applyAlignment="1">
      <alignment horizontal="center"/>
    </xf>
    <xf numFmtId="0" fontId="2" fillId="9" borderId="7" xfId="0" applyNumberFormat="1" applyFont="1" applyFill="1" applyBorder="1" applyAlignment="1">
      <alignment horizontal="center"/>
    </xf>
    <xf numFmtId="0" fontId="2" fillId="3" borderId="8" xfId="0" applyNumberFormat="1" applyFont="1" applyFill="1" applyBorder="1" applyAlignment="1">
      <alignment horizontal="center"/>
    </xf>
    <xf numFmtId="1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0" fontId="7" fillId="4" borderId="1" xfId="0" applyNumberFormat="1" applyFont="1" applyFill="1" applyBorder="1" applyAlignment="1">
      <alignment horizontal="center"/>
    </xf>
    <xf numFmtId="0" fontId="9" fillId="4" borderId="1" xfId="0" applyNumberFormat="1" applyFont="1" applyFill="1" applyBorder="1" applyAlignment="1">
      <alignment horizontal="center"/>
    </xf>
    <xf numFmtId="0" fontId="7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3" fillId="10" borderId="0" xfId="0" applyNumberFormat="1" applyFont="1" applyFill="1" applyAlignment="1"/>
    <xf numFmtId="0" fontId="2" fillId="10" borderId="0" xfId="0" applyNumberFormat="1" applyFont="1" applyFill="1" applyAlignment="1">
      <alignment horizontal="center"/>
    </xf>
    <xf numFmtId="0" fontId="2" fillId="10" borderId="0" xfId="0" applyNumberFormat="1" applyFont="1" applyFill="1" applyBorder="1" applyAlignment="1">
      <alignment horizontal="center"/>
    </xf>
    <xf numFmtId="0" fontId="14" fillId="0" borderId="0" xfId="0" applyNumberFormat="1" applyFont="1" applyAlignment="1"/>
    <xf numFmtId="0" fontId="3" fillId="0" borderId="0" xfId="0" applyNumberFormat="1" applyFont="1" applyAlignment="1">
      <alignment horizontal="left"/>
    </xf>
    <xf numFmtId="0" fontId="0" fillId="0" borderId="0" xfId="0" applyAlignment="1">
      <alignment horizontal="left" vertical="center"/>
    </xf>
    <xf numFmtId="0" fontId="14" fillId="6" borderId="3" xfId="0" applyNumberFormat="1" applyFont="1" applyFill="1" applyBorder="1" applyAlignment="1">
      <alignment horizontal="center"/>
    </xf>
    <xf numFmtId="0" fontId="13" fillId="0" borderId="0" xfId="0" applyNumberFormat="1" applyFont="1" applyAlignment="1"/>
    <xf numFmtId="0" fontId="2" fillId="11" borderId="4" xfId="0" applyNumberFormat="1" applyFont="1" applyFill="1" applyBorder="1" applyAlignment="1">
      <alignment horizontal="center"/>
    </xf>
    <xf numFmtId="0" fontId="3" fillId="11" borderId="0" xfId="0" applyNumberFormat="1" applyFont="1" applyFill="1" applyAlignment="1"/>
    <xf numFmtId="0" fontId="2" fillId="11" borderId="0" xfId="0" applyNumberFormat="1" applyFont="1" applyFill="1" applyAlignment="1">
      <alignment horizontal="center"/>
    </xf>
    <xf numFmtId="0" fontId="0" fillId="11" borderId="0" xfId="0" applyFill="1">
      <alignment vertical="center"/>
    </xf>
    <xf numFmtId="0" fontId="2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5" fillId="0" borderId="0" xfId="0" applyNumberFormat="1" applyFont="1" applyBorder="1" applyAlignment="1"/>
    <xf numFmtId="0" fontId="3" fillId="11" borderId="0" xfId="0" applyNumberFormat="1" applyFont="1" applyFill="1" applyBorder="1" applyAlignment="1"/>
    <xf numFmtId="0" fontId="10" fillId="0" borderId="0" xfId="0" applyNumberFormat="1" applyFont="1" applyBorder="1">
      <alignment vertical="center"/>
    </xf>
    <xf numFmtId="0" fontId="3" fillId="10" borderId="0" xfId="0" applyNumberFormat="1" applyFont="1" applyFill="1" applyBorder="1" applyAlignment="1"/>
    <xf numFmtId="0" fontId="0" fillId="0" borderId="0" xfId="0" applyBorder="1">
      <alignment vertical="center"/>
    </xf>
    <xf numFmtId="0" fontId="12" fillId="6" borderId="3" xfId="0" applyNumberFormat="1" applyFont="1" applyFill="1" applyBorder="1" applyAlignment="1">
      <alignment horizontal="center"/>
    </xf>
    <xf numFmtId="0" fontId="13" fillId="0" borderId="0" xfId="0" applyNumberFormat="1" applyFont="1">
      <alignment vertical="center"/>
    </xf>
    <xf numFmtId="0" fontId="1" fillId="0" borderId="0" xfId="0" applyNumberFormat="1" applyFont="1" applyAlignment="1">
      <alignment horizontal="center"/>
    </xf>
    <xf numFmtId="0" fontId="16" fillId="8" borderId="5" xfId="0" applyNumberFormat="1" applyFont="1" applyFill="1" applyBorder="1" applyAlignment="1">
      <alignment horizontal="center"/>
    </xf>
    <xf numFmtId="0" fontId="1" fillId="8" borderId="5" xfId="0" applyNumberFormat="1" applyFont="1" applyFill="1" applyBorder="1" applyAlignment="1">
      <alignment horizontal="center"/>
    </xf>
    <xf numFmtId="0" fontId="15" fillId="10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5"/>
  <sheetViews>
    <sheetView tabSelected="1" topLeftCell="B1" zoomScale="90" zoomScaleNormal="90" workbookViewId="0">
      <selection activeCell="Q2" sqref="Q2"/>
    </sheetView>
  </sheetViews>
  <sheetFormatPr defaultColWidth="10" defaultRowHeight="15"/>
  <cols>
    <col min="1" max="5" width="10.5703125" customWidth="1"/>
    <col min="6" max="6" width="16.5703125" customWidth="1"/>
    <col min="7" max="8" width="10.5703125" customWidth="1"/>
    <col min="9" max="9" width="15.85546875" customWidth="1"/>
    <col min="10" max="11" width="10.5703125" customWidth="1"/>
    <col min="12" max="12" width="15.7109375" customWidth="1"/>
    <col min="13" max="14" width="10.5703125" customWidth="1"/>
    <col min="15" max="15" width="10.5703125" style="53" customWidth="1"/>
    <col min="16" max="17" width="10.5703125" customWidth="1"/>
  </cols>
  <sheetData>
    <row r="1" spans="1:17" ht="22.5">
      <c r="A1" s="1"/>
      <c r="B1" s="2"/>
      <c r="C1" s="2"/>
      <c r="D1" s="57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3"/>
      <c r="Q1" s="3"/>
    </row>
    <row r="2" spans="1:17" ht="22.5">
      <c r="A2" s="3"/>
      <c r="B2" s="3"/>
      <c r="C2" s="3"/>
      <c r="D2" s="56" t="s">
        <v>0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3"/>
      <c r="Q2" s="3"/>
    </row>
    <row r="3" spans="1:17" ht="15.75">
      <c r="A3" s="4" t="s">
        <v>1</v>
      </c>
      <c r="B3" s="5"/>
      <c r="C3" s="5"/>
      <c r="D3" s="40" t="s">
        <v>26</v>
      </c>
      <c r="E3" s="40" t="s">
        <v>27</v>
      </c>
      <c r="F3" s="6"/>
      <c r="G3" s="40" t="s">
        <v>29</v>
      </c>
      <c r="H3" s="54" t="s">
        <v>28</v>
      </c>
      <c r="I3" s="7"/>
      <c r="J3" s="40" t="s">
        <v>30</v>
      </c>
      <c r="K3" s="54" t="s">
        <v>31</v>
      </c>
      <c r="L3" s="54"/>
      <c r="M3" s="54" t="s">
        <v>32</v>
      </c>
      <c r="N3" s="54" t="s">
        <v>33</v>
      </c>
      <c r="O3" s="7"/>
      <c r="P3" s="2"/>
      <c r="Q3" s="2"/>
    </row>
    <row r="4" spans="1:17" ht="15.75">
      <c r="A4" s="8" t="s">
        <v>2</v>
      </c>
      <c r="B4" s="8" t="s">
        <v>2</v>
      </c>
      <c r="C4" s="8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46"/>
      <c r="P4" s="2"/>
      <c r="Q4" s="2"/>
    </row>
    <row r="5" spans="1:17" ht="15.75">
      <c r="A5" s="8" t="s">
        <v>3</v>
      </c>
      <c r="B5" s="8" t="s">
        <v>4</v>
      </c>
      <c r="C5" s="8"/>
      <c r="D5" s="9">
        <v>4000</v>
      </c>
      <c r="E5" s="9">
        <v>4000</v>
      </c>
      <c r="F5" s="9"/>
      <c r="G5" s="9">
        <v>4000</v>
      </c>
      <c r="H5" s="9">
        <v>4000</v>
      </c>
      <c r="I5" s="9"/>
      <c r="J5" s="9">
        <v>4000</v>
      </c>
      <c r="K5" s="10">
        <v>4000</v>
      </c>
      <c r="L5" s="10"/>
      <c r="M5" s="9">
        <v>4000</v>
      </c>
      <c r="N5" s="9">
        <v>4000</v>
      </c>
      <c r="O5" s="47"/>
      <c r="P5" s="9"/>
      <c r="Q5" s="9"/>
    </row>
    <row r="6" spans="1:17" ht="15.75">
      <c r="A6" s="8" t="s">
        <v>5</v>
      </c>
      <c r="B6" s="8" t="s">
        <v>5</v>
      </c>
      <c r="C6" s="8"/>
      <c r="D6" s="9">
        <v>12</v>
      </c>
      <c r="E6" s="9">
        <v>9</v>
      </c>
      <c r="F6" s="9"/>
      <c r="G6" s="9">
        <v>8</v>
      </c>
      <c r="H6" s="9">
        <v>7</v>
      </c>
      <c r="I6" s="9"/>
      <c r="J6" s="9">
        <v>28</v>
      </c>
      <c r="K6" s="9">
        <v>23</v>
      </c>
      <c r="L6" s="9"/>
      <c r="M6" s="9">
        <v>12</v>
      </c>
      <c r="N6" s="9">
        <v>11</v>
      </c>
      <c r="O6" s="47"/>
      <c r="P6" s="9"/>
      <c r="Q6" s="9"/>
    </row>
    <row r="7" spans="1:17" ht="15.75">
      <c r="A7" s="8" t="s">
        <v>6</v>
      </c>
      <c r="B7" s="8" t="s">
        <v>6</v>
      </c>
      <c r="C7" s="8"/>
      <c r="D7" s="9">
        <v>1</v>
      </c>
      <c r="E7" s="9">
        <v>0</v>
      </c>
      <c r="F7" s="9"/>
      <c r="G7" s="9">
        <v>0</v>
      </c>
      <c r="H7" s="9">
        <v>0</v>
      </c>
      <c r="I7" s="9"/>
      <c r="J7" s="9">
        <v>1</v>
      </c>
      <c r="K7" s="9">
        <v>0</v>
      </c>
      <c r="L7" s="9"/>
      <c r="M7" s="9">
        <v>0</v>
      </c>
      <c r="N7" s="9">
        <v>0</v>
      </c>
      <c r="O7" s="47"/>
      <c r="P7" s="9"/>
      <c r="Q7" s="9"/>
    </row>
    <row r="8" spans="1:17" ht="15.75">
      <c r="A8" s="8" t="s">
        <v>7</v>
      </c>
      <c r="B8" s="8" t="s">
        <v>7</v>
      </c>
      <c r="C8" s="8"/>
      <c r="D8" s="9">
        <v>0</v>
      </c>
      <c r="E8" s="9">
        <v>0</v>
      </c>
      <c r="F8" s="9"/>
      <c r="G8" s="9">
        <v>0</v>
      </c>
      <c r="H8" s="9">
        <v>0</v>
      </c>
      <c r="I8" s="9"/>
      <c r="J8" s="9">
        <v>0</v>
      </c>
      <c r="K8" s="9">
        <v>0</v>
      </c>
      <c r="L8" s="9"/>
      <c r="M8" s="9">
        <v>0</v>
      </c>
      <c r="N8" s="9">
        <v>0</v>
      </c>
      <c r="O8" s="47"/>
      <c r="P8" s="9"/>
      <c r="Q8" s="9"/>
    </row>
    <row r="9" spans="1:17" ht="15.75">
      <c r="A9" s="8" t="s">
        <v>8</v>
      </c>
      <c r="B9" s="8" t="s">
        <v>9</v>
      </c>
      <c r="C9" s="8"/>
      <c r="D9" s="9">
        <v>0</v>
      </c>
      <c r="E9" s="9">
        <v>0</v>
      </c>
      <c r="F9" s="9"/>
      <c r="G9" s="9">
        <v>0</v>
      </c>
      <c r="H9" s="9">
        <v>0</v>
      </c>
      <c r="I9" s="9"/>
      <c r="J9" s="9">
        <v>0</v>
      </c>
      <c r="K9" s="9">
        <v>0</v>
      </c>
      <c r="L9" s="9"/>
      <c r="M9" s="9">
        <v>0</v>
      </c>
      <c r="N9" s="9">
        <v>0</v>
      </c>
      <c r="O9" s="47"/>
      <c r="P9" s="9"/>
      <c r="Q9" s="9"/>
    </row>
    <row r="10" spans="1:17">
      <c r="A10" s="11" t="s">
        <v>10</v>
      </c>
      <c r="B10" s="11" t="s">
        <v>10</v>
      </c>
      <c r="C10" s="11"/>
      <c r="D10" s="12">
        <f t="shared" ref="D10:N10" si="0">(D6+D7+D8+D9)/D5*1000</f>
        <v>3.25</v>
      </c>
      <c r="E10" s="12">
        <f t="shared" si="0"/>
        <v>2.25</v>
      </c>
      <c r="F10" s="12"/>
      <c r="G10" s="12">
        <f>(G6+G7+G8+G9)/G5*1000</f>
        <v>2</v>
      </c>
      <c r="H10" s="12">
        <f>(H6+H7+H8+H9)/H5*1000</f>
        <v>1.75</v>
      </c>
      <c r="I10" s="12"/>
      <c r="J10" s="12">
        <f t="shared" si="0"/>
        <v>7.25</v>
      </c>
      <c r="K10" s="12">
        <f t="shared" si="0"/>
        <v>5.75</v>
      </c>
      <c r="L10" s="12"/>
      <c r="M10" s="12">
        <f>(M6+M7+M8+M9)/M5*1000</f>
        <v>3</v>
      </c>
      <c r="N10" s="12">
        <f t="shared" si="0"/>
        <v>2.75</v>
      </c>
      <c r="O10" s="12"/>
      <c r="P10" s="13"/>
      <c r="Q10" s="13"/>
    </row>
    <row r="11" spans="1:17">
      <c r="A11" s="14" t="s">
        <v>11</v>
      </c>
      <c r="B11" s="14" t="s">
        <v>11</v>
      </c>
      <c r="C11" s="14"/>
      <c r="D11" s="12">
        <f t="shared" ref="D11:N11" si="1">(D6*1+D7*2+D8*3+D9*4)/D5*1000</f>
        <v>3.5</v>
      </c>
      <c r="E11" s="12">
        <f t="shared" si="1"/>
        <v>2.25</v>
      </c>
      <c r="F11" s="12"/>
      <c r="G11" s="12">
        <f t="shared" si="1"/>
        <v>2</v>
      </c>
      <c r="H11" s="12">
        <f t="shared" si="1"/>
        <v>1.75</v>
      </c>
      <c r="I11" s="12"/>
      <c r="J11" s="12">
        <f t="shared" si="1"/>
        <v>7.5</v>
      </c>
      <c r="K11" s="12">
        <f t="shared" si="1"/>
        <v>5.75</v>
      </c>
      <c r="L11" s="12"/>
      <c r="M11" s="12">
        <f t="shared" si="1"/>
        <v>3</v>
      </c>
      <c r="N11" s="12">
        <f t="shared" si="1"/>
        <v>2.75</v>
      </c>
      <c r="O11" s="12"/>
      <c r="P11" s="13"/>
      <c r="Q11" s="13"/>
    </row>
    <row r="12" spans="1:17" ht="15.75">
      <c r="A12" s="2" t="s">
        <v>12</v>
      </c>
      <c r="B12" s="15" t="s">
        <v>24</v>
      </c>
      <c r="C12" s="16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48"/>
      <c r="P12" s="3"/>
      <c r="Q12" s="3"/>
    </row>
    <row r="13" spans="1:17" ht="15.75">
      <c r="A13" s="2" t="s">
        <v>2</v>
      </c>
      <c r="B13" s="2" t="s">
        <v>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48"/>
      <c r="P13" s="3"/>
      <c r="Q13" s="3"/>
    </row>
    <row r="14" spans="1:17" ht="15.75">
      <c r="A14" s="2" t="s">
        <v>3</v>
      </c>
      <c r="B14" s="2" t="s">
        <v>4</v>
      </c>
      <c r="C14" s="3"/>
      <c r="D14" s="17">
        <v>4115</v>
      </c>
      <c r="E14" s="17">
        <v>4000</v>
      </c>
      <c r="F14" s="17"/>
      <c r="G14" s="17">
        <v>4000</v>
      </c>
      <c r="H14" s="17">
        <v>4000</v>
      </c>
      <c r="I14" s="17"/>
      <c r="J14" s="17">
        <v>4000</v>
      </c>
      <c r="K14" s="17">
        <v>4000</v>
      </c>
      <c r="L14" s="17"/>
      <c r="M14" s="17">
        <v>4000</v>
      </c>
      <c r="N14" s="17">
        <v>4000</v>
      </c>
      <c r="O14" s="49"/>
      <c r="P14" s="3"/>
      <c r="Q14" s="3"/>
    </row>
    <row r="15" spans="1:17" ht="15.75">
      <c r="A15" s="2" t="s">
        <v>5</v>
      </c>
      <c r="B15" s="2" t="s">
        <v>5</v>
      </c>
      <c r="C15" s="3"/>
      <c r="D15" s="17">
        <v>4</v>
      </c>
      <c r="E15" s="17">
        <v>9</v>
      </c>
      <c r="F15" s="17"/>
      <c r="G15" s="17">
        <v>8</v>
      </c>
      <c r="H15" s="17">
        <v>4</v>
      </c>
      <c r="I15" s="17"/>
      <c r="J15" s="17">
        <v>15</v>
      </c>
      <c r="K15" s="17">
        <v>13</v>
      </c>
      <c r="L15" s="17"/>
      <c r="M15" s="17">
        <v>9</v>
      </c>
      <c r="N15" s="17">
        <v>8</v>
      </c>
      <c r="O15" s="49"/>
      <c r="P15" s="3"/>
      <c r="Q15" s="3"/>
    </row>
    <row r="16" spans="1:17" ht="15.75">
      <c r="A16" s="2" t="s">
        <v>6</v>
      </c>
      <c r="B16" s="2" t="s">
        <v>6</v>
      </c>
      <c r="C16" s="3"/>
      <c r="D16" s="17">
        <v>0</v>
      </c>
      <c r="E16" s="17">
        <v>0</v>
      </c>
      <c r="F16" s="17"/>
      <c r="G16" s="17">
        <v>0</v>
      </c>
      <c r="H16" s="17">
        <v>0</v>
      </c>
      <c r="I16" s="17"/>
      <c r="J16" s="17">
        <v>0</v>
      </c>
      <c r="K16" s="17">
        <v>0</v>
      </c>
      <c r="L16" s="17"/>
      <c r="M16" s="17">
        <v>0</v>
      </c>
      <c r="N16" s="17">
        <v>0</v>
      </c>
      <c r="O16" s="49"/>
      <c r="P16" s="3"/>
      <c r="Q16" s="3"/>
    </row>
    <row r="17" spans="1:17" ht="15.75">
      <c r="A17" s="2" t="s">
        <v>7</v>
      </c>
      <c r="B17" s="2" t="s">
        <v>7</v>
      </c>
      <c r="C17" s="3"/>
      <c r="D17" s="17">
        <v>0</v>
      </c>
      <c r="E17" s="17">
        <v>0</v>
      </c>
      <c r="F17" s="17"/>
      <c r="G17" s="17">
        <v>0</v>
      </c>
      <c r="H17" s="17">
        <v>0</v>
      </c>
      <c r="I17" s="17"/>
      <c r="J17" s="17">
        <v>0</v>
      </c>
      <c r="K17" s="17">
        <v>0</v>
      </c>
      <c r="L17" s="17"/>
      <c r="M17" s="17">
        <v>0</v>
      </c>
      <c r="N17" s="17">
        <v>0</v>
      </c>
      <c r="O17" s="49"/>
      <c r="P17" s="3"/>
      <c r="Q17" s="3"/>
    </row>
    <row r="18" spans="1:17" ht="15.75">
      <c r="A18" s="2" t="s">
        <v>8</v>
      </c>
      <c r="B18" s="2" t="s">
        <v>9</v>
      </c>
      <c r="C18" s="3"/>
      <c r="D18" s="17">
        <v>0</v>
      </c>
      <c r="E18" s="17">
        <v>0</v>
      </c>
      <c r="F18" s="17"/>
      <c r="G18" s="17">
        <v>0</v>
      </c>
      <c r="H18" s="17">
        <v>0</v>
      </c>
      <c r="I18" s="17"/>
      <c r="J18" s="17">
        <v>0</v>
      </c>
      <c r="K18" s="17">
        <v>0</v>
      </c>
      <c r="L18" s="17"/>
      <c r="M18" s="17">
        <v>0</v>
      </c>
      <c r="N18" s="17">
        <v>0</v>
      </c>
      <c r="O18" s="49"/>
      <c r="P18" s="3"/>
      <c r="Q18" s="3"/>
    </row>
    <row r="19" spans="1:17">
      <c r="A19" s="18" t="s">
        <v>10</v>
      </c>
      <c r="B19" s="18" t="s">
        <v>10</v>
      </c>
      <c r="C19" s="18"/>
      <c r="D19" s="19">
        <f>(D15+D16+D17+D18)/D14*1000</f>
        <v>0.9720534629404618</v>
      </c>
      <c r="E19" s="19">
        <f>(E15+E16+E17+E18)/E14*1000</f>
        <v>2.25</v>
      </c>
      <c r="F19" s="19"/>
      <c r="G19" s="19">
        <f>(G15+G16+G17+G18)/G14*1000</f>
        <v>2</v>
      </c>
      <c r="H19" s="19">
        <f>(H15+H16+H17+H18)/H14*1000</f>
        <v>1</v>
      </c>
      <c r="I19" s="19"/>
      <c r="J19" s="19">
        <f>(J15+J16+J17+J18)/J14*1000</f>
        <v>3.75</v>
      </c>
      <c r="K19" s="19">
        <f>(K15+K16+K17+K18)/K14*1000</f>
        <v>3.25</v>
      </c>
      <c r="L19" s="19"/>
      <c r="M19" s="19">
        <f>(M15+M16+M17+M18)/M14*1000</f>
        <v>2.25</v>
      </c>
      <c r="N19" s="19">
        <f>(N15+N16+N17+N18)/N14*1000</f>
        <v>2</v>
      </c>
      <c r="O19" s="19"/>
      <c r="P19" s="2"/>
      <c r="Q19" s="2"/>
    </row>
    <row r="20" spans="1:17">
      <c r="A20" s="18" t="s">
        <v>11</v>
      </c>
      <c r="B20" s="18" t="s">
        <v>11</v>
      </c>
      <c r="C20" s="18"/>
      <c r="D20" s="19">
        <f>(D15*1+D16*2+D17*3+D18*4)/D14*1000</f>
        <v>0.9720534629404618</v>
      </c>
      <c r="E20" s="19">
        <f>(E15*1+E16*2+E17*3+E18*4)/E14*1000</f>
        <v>2.25</v>
      </c>
      <c r="F20" s="19"/>
      <c r="G20" s="19">
        <f>(G15*1+G16*2+G17*3+G18*4)/G14*1000</f>
        <v>2</v>
      </c>
      <c r="H20" s="19">
        <f>(H15*1+H16*2+H17*3+H18*4)/H14*1000</f>
        <v>1</v>
      </c>
      <c r="I20" s="19"/>
      <c r="J20" s="19">
        <f>(J15*1+J16*2+J17*3+J18*4)/J14*1000</f>
        <v>3.75</v>
      </c>
      <c r="K20" s="19">
        <f>(K15*1+K16*2+K17*3+K18*4)/K14*1000</f>
        <v>3.25</v>
      </c>
      <c r="L20" s="19"/>
      <c r="M20" s="19">
        <f>(M15*1+M16*2+M17*3+M18*4)/M14*1000</f>
        <v>2.25</v>
      </c>
      <c r="N20" s="19">
        <f>(N15*1+N16*2+N17*3+N18*4)/N14*1000</f>
        <v>2</v>
      </c>
      <c r="O20" s="19"/>
      <c r="P20" s="2"/>
      <c r="Q20" s="2"/>
    </row>
    <row r="21" spans="1:17" ht="15.75">
      <c r="A21" s="2" t="s">
        <v>12</v>
      </c>
      <c r="B21" s="20" t="s">
        <v>13</v>
      </c>
      <c r="C21" s="20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8"/>
      <c r="P21" s="3"/>
      <c r="Q21" s="3"/>
    </row>
    <row r="22" spans="1:17" ht="15.75">
      <c r="A22" s="2" t="s">
        <v>2</v>
      </c>
      <c r="B22" s="2" t="s">
        <v>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8"/>
      <c r="P22" s="3"/>
      <c r="Q22" s="3"/>
    </row>
    <row r="23" spans="1:17" ht="15.75">
      <c r="A23" s="2" t="s">
        <v>3</v>
      </c>
      <c r="B23" s="2" t="s">
        <v>4</v>
      </c>
      <c r="C23" s="3"/>
      <c r="D23" s="17">
        <v>4000</v>
      </c>
      <c r="E23" s="17">
        <v>4000</v>
      </c>
      <c r="F23" s="17"/>
      <c r="G23" s="17">
        <v>4000</v>
      </c>
      <c r="H23" s="17">
        <v>4000</v>
      </c>
      <c r="I23" s="17"/>
      <c r="J23" s="17">
        <v>4000</v>
      </c>
      <c r="K23" s="17">
        <v>4000</v>
      </c>
      <c r="L23" s="17"/>
      <c r="M23" s="17">
        <v>4000</v>
      </c>
      <c r="N23" s="17">
        <v>4000</v>
      </c>
      <c r="O23" s="49"/>
      <c r="P23" s="3"/>
      <c r="Q23" s="3"/>
    </row>
    <row r="24" spans="1:17" ht="15.75">
      <c r="A24" s="2" t="s">
        <v>5</v>
      </c>
      <c r="B24" s="2" t="s">
        <v>5</v>
      </c>
      <c r="C24" s="3"/>
      <c r="D24" s="17">
        <v>4</v>
      </c>
      <c r="E24" s="17">
        <v>6</v>
      </c>
      <c r="F24" s="17"/>
      <c r="G24" s="17">
        <v>4</v>
      </c>
      <c r="H24" s="17">
        <v>5</v>
      </c>
      <c r="I24" s="17"/>
      <c r="J24" s="17">
        <v>10</v>
      </c>
      <c r="K24" s="17">
        <v>15</v>
      </c>
      <c r="L24" s="17"/>
      <c r="M24" s="17">
        <v>1</v>
      </c>
      <c r="N24" s="17">
        <v>4</v>
      </c>
      <c r="O24" s="49"/>
      <c r="P24" s="3"/>
      <c r="Q24" s="3"/>
    </row>
    <row r="25" spans="1:17" ht="15.75">
      <c r="A25" s="2" t="s">
        <v>6</v>
      </c>
      <c r="B25" s="2" t="s">
        <v>6</v>
      </c>
      <c r="C25" s="3"/>
      <c r="D25" s="17">
        <v>0</v>
      </c>
      <c r="E25" s="17">
        <v>0</v>
      </c>
      <c r="F25" s="17"/>
      <c r="G25" s="17">
        <v>0</v>
      </c>
      <c r="H25" s="17">
        <v>0</v>
      </c>
      <c r="I25" s="17"/>
      <c r="J25" s="17">
        <v>0</v>
      </c>
      <c r="K25" s="17">
        <v>0</v>
      </c>
      <c r="L25" s="17"/>
      <c r="M25" s="17">
        <v>0</v>
      </c>
      <c r="N25" s="17">
        <v>0</v>
      </c>
      <c r="O25" s="49"/>
      <c r="P25" s="3"/>
      <c r="Q25" s="3"/>
    </row>
    <row r="26" spans="1:17" ht="15.75">
      <c r="A26" s="2" t="s">
        <v>7</v>
      </c>
      <c r="B26" s="2" t="s">
        <v>7</v>
      </c>
      <c r="C26" s="3"/>
      <c r="D26" s="17">
        <v>0</v>
      </c>
      <c r="E26" s="17">
        <v>0</v>
      </c>
      <c r="F26" s="17"/>
      <c r="G26" s="17">
        <v>0</v>
      </c>
      <c r="H26" s="17">
        <v>0</v>
      </c>
      <c r="I26" s="17"/>
      <c r="J26" s="17">
        <v>0</v>
      </c>
      <c r="K26" s="17">
        <v>0</v>
      </c>
      <c r="L26" s="17"/>
      <c r="M26" s="17">
        <v>0</v>
      </c>
      <c r="N26" s="17">
        <v>0</v>
      </c>
      <c r="O26" s="49"/>
      <c r="P26" s="3"/>
      <c r="Q26" s="3"/>
    </row>
    <row r="27" spans="1:17" ht="15.75">
      <c r="A27" s="2" t="s">
        <v>8</v>
      </c>
      <c r="B27" s="2" t="s">
        <v>9</v>
      </c>
      <c r="C27" s="3"/>
      <c r="D27" s="17">
        <v>0</v>
      </c>
      <c r="E27" s="17">
        <v>0</v>
      </c>
      <c r="F27" s="17"/>
      <c r="G27" s="17">
        <v>0</v>
      </c>
      <c r="H27" s="17">
        <v>0</v>
      </c>
      <c r="I27" s="17"/>
      <c r="J27" s="17">
        <v>0</v>
      </c>
      <c r="K27" s="17">
        <v>0</v>
      </c>
      <c r="L27" s="17"/>
      <c r="M27" s="17">
        <v>0</v>
      </c>
      <c r="N27" s="17">
        <v>0</v>
      </c>
      <c r="O27" s="49"/>
      <c r="P27" s="3"/>
      <c r="Q27" s="3"/>
    </row>
    <row r="28" spans="1:17">
      <c r="A28" s="18" t="s">
        <v>10</v>
      </c>
      <c r="B28" s="18" t="s">
        <v>10</v>
      </c>
      <c r="C28" s="18"/>
      <c r="D28" s="19">
        <f>(D24+D25+D26+D27)/D23*1000</f>
        <v>1</v>
      </c>
      <c r="E28" s="19">
        <f>(E24+E25+E26+E27)/E23*1000</f>
        <v>1.5</v>
      </c>
      <c r="F28" s="19"/>
      <c r="G28" s="19">
        <f>(G24+G25+G26+G27)/G23*1000</f>
        <v>1</v>
      </c>
      <c r="H28" s="19">
        <f>(H24+H25+H26+H27)/H23*1000</f>
        <v>1.25</v>
      </c>
      <c r="I28" s="19"/>
      <c r="J28" s="19">
        <f>(J24+J25+J26+J27)/J23*1000</f>
        <v>2.5</v>
      </c>
      <c r="K28" s="19">
        <f>(K24+K25+K26+K27)/K23*1000</f>
        <v>3.75</v>
      </c>
      <c r="L28" s="19"/>
      <c r="M28" s="19">
        <f>(M24+M25+M26+M27)/M23*1000</f>
        <v>0.25</v>
      </c>
      <c r="N28" s="19">
        <f>(N24+N25+N26+N27)/N23*1000</f>
        <v>1</v>
      </c>
      <c r="O28" s="19"/>
      <c r="P28" s="2"/>
      <c r="Q28" s="2"/>
    </row>
    <row r="29" spans="1:17">
      <c r="A29" s="18" t="s">
        <v>11</v>
      </c>
      <c r="B29" s="18" t="s">
        <v>11</v>
      </c>
      <c r="C29" s="18"/>
      <c r="D29" s="19">
        <f>(D24*1+D25*2+D26*3+D27*4)/D23*1000</f>
        <v>1</v>
      </c>
      <c r="E29" s="19">
        <f>(E24*1+E25*2+E26*3+E27*4)/E23*1000</f>
        <v>1.5</v>
      </c>
      <c r="F29" s="19"/>
      <c r="G29" s="19">
        <f>(G24*1+G25*2+G26*3+G27*4)/G23*1000</f>
        <v>1</v>
      </c>
      <c r="H29" s="19">
        <f>(H24*1+H25*2+H26*3+H27*4)/H23*1000</f>
        <v>1.25</v>
      </c>
      <c r="I29" s="19"/>
      <c r="J29" s="19">
        <f>(J24*1+J25*2+J26*3+J27*4)/J23*1000</f>
        <v>2.5</v>
      </c>
      <c r="K29" s="19">
        <f>(K24*1+K25*2+K26*3+K27*4)/K23*1000</f>
        <v>3.75</v>
      </c>
      <c r="L29" s="19"/>
      <c r="M29" s="19">
        <f>(M24*1+M25*2+M26*3+M27*4)/M23*1000</f>
        <v>0.25</v>
      </c>
      <c r="N29" s="19">
        <f>(N24*1+N25*2+N26*3+N27*4)/N23*1000</f>
        <v>1</v>
      </c>
      <c r="O29" s="19"/>
      <c r="P29" s="2"/>
      <c r="Q29" s="2"/>
    </row>
    <row r="30" spans="1:17" ht="15.75">
      <c r="A30" s="2" t="s">
        <v>12</v>
      </c>
      <c r="B30" s="20" t="s">
        <v>14</v>
      </c>
      <c r="C30" s="20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8"/>
      <c r="P30" s="3"/>
      <c r="Q30" s="3"/>
    </row>
    <row r="31" spans="1:17" ht="15.75">
      <c r="A31" s="2" t="s">
        <v>2</v>
      </c>
      <c r="B31" s="2" t="s">
        <v>2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48"/>
      <c r="P31" s="3"/>
      <c r="Q31" s="3"/>
    </row>
    <row r="32" spans="1:17" ht="15.75">
      <c r="A32" s="2" t="s">
        <v>3</v>
      </c>
      <c r="B32" s="2" t="s">
        <v>4</v>
      </c>
      <c r="C32" s="3"/>
      <c r="D32" s="3">
        <v>4000</v>
      </c>
      <c r="E32" s="3">
        <v>4000</v>
      </c>
      <c r="F32" s="3"/>
      <c r="G32" s="3">
        <v>4000</v>
      </c>
      <c r="H32" s="3">
        <v>4000</v>
      </c>
      <c r="I32" s="3"/>
      <c r="J32" s="3">
        <v>4000</v>
      </c>
      <c r="K32" s="41">
        <v>4000</v>
      </c>
      <c r="L32" s="41"/>
      <c r="M32" s="3">
        <v>4000</v>
      </c>
      <c r="N32" s="3">
        <v>4000</v>
      </c>
      <c r="O32" s="48"/>
      <c r="P32" s="3"/>
      <c r="Q32" s="3"/>
    </row>
    <row r="33" spans="1:17" ht="15.75">
      <c r="A33" s="2" t="s">
        <v>5</v>
      </c>
      <c r="B33" s="2" t="s">
        <v>5</v>
      </c>
      <c r="C33" s="3"/>
      <c r="D33" s="3">
        <v>10</v>
      </c>
      <c r="E33" s="3">
        <v>11</v>
      </c>
      <c r="F33" s="3"/>
      <c r="G33" s="3">
        <v>16</v>
      </c>
      <c r="H33" s="3">
        <v>14</v>
      </c>
      <c r="I33" s="3"/>
      <c r="J33" s="3">
        <v>31</v>
      </c>
      <c r="K33" s="3">
        <v>32</v>
      </c>
      <c r="L33" s="3"/>
      <c r="M33" s="3">
        <v>11</v>
      </c>
      <c r="N33" s="3">
        <v>8</v>
      </c>
      <c r="O33" s="48"/>
      <c r="P33" s="3"/>
      <c r="Q33" s="3"/>
    </row>
    <row r="34" spans="1:17" ht="15.75">
      <c r="A34" s="2" t="s">
        <v>6</v>
      </c>
      <c r="B34" s="2" t="s">
        <v>6</v>
      </c>
      <c r="C34" s="3"/>
      <c r="D34" s="3">
        <v>1</v>
      </c>
      <c r="E34" s="3">
        <v>3</v>
      </c>
      <c r="F34" s="3"/>
      <c r="G34" s="3">
        <v>0</v>
      </c>
      <c r="H34" s="3">
        <v>0</v>
      </c>
      <c r="I34" s="3"/>
      <c r="J34" s="3">
        <v>0</v>
      </c>
      <c r="K34" s="3">
        <v>0</v>
      </c>
      <c r="L34" s="3"/>
      <c r="M34" s="3">
        <v>0</v>
      </c>
      <c r="N34" s="3">
        <v>0</v>
      </c>
      <c r="O34" s="48"/>
      <c r="P34" s="3"/>
      <c r="Q34" s="3"/>
    </row>
    <row r="35" spans="1:17" ht="15.75">
      <c r="A35" s="2" t="s">
        <v>7</v>
      </c>
      <c r="B35" s="2" t="s">
        <v>7</v>
      </c>
      <c r="C35" s="3"/>
      <c r="D35" s="3">
        <v>0</v>
      </c>
      <c r="E35" s="3">
        <v>0</v>
      </c>
      <c r="F35" s="3"/>
      <c r="G35" s="3">
        <v>0</v>
      </c>
      <c r="H35" s="3">
        <v>0</v>
      </c>
      <c r="I35" s="3"/>
      <c r="J35" s="3">
        <v>0</v>
      </c>
      <c r="K35" s="3">
        <v>0</v>
      </c>
      <c r="L35" s="3"/>
      <c r="M35" s="3">
        <v>0</v>
      </c>
      <c r="N35" s="3">
        <v>0</v>
      </c>
      <c r="O35" s="48"/>
      <c r="P35" s="3"/>
      <c r="Q35" s="3"/>
    </row>
    <row r="36" spans="1:17" ht="15.75">
      <c r="A36" s="2" t="s">
        <v>8</v>
      </c>
      <c r="B36" s="2" t="s">
        <v>9</v>
      </c>
      <c r="C36" s="3"/>
      <c r="D36" s="3">
        <v>0</v>
      </c>
      <c r="E36" s="3">
        <v>0</v>
      </c>
      <c r="F36" s="3"/>
      <c r="G36" s="3">
        <v>0</v>
      </c>
      <c r="H36" s="3">
        <v>0</v>
      </c>
      <c r="I36" s="3"/>
      <c r="J36" s="3">
        <v>0</v>
      </c>
      <c r="K36" s="3">
        <v>0</v>
      </c>
      <c r="L36" s="3"/>
      <c r="M36" s="3">
        <v>0</v>
      </c>
      <c r="N36" s="3">
        <v>0</v>
      </c>
      <c r="O36" s="48"/>
      <c r="P36" s="3"/>
      <c r="Q36" s="3"/>
    </row>
    <row r="37" spans="1:17">
      <c r="A37" s="18" t="s">
        <v>10</v>
      </c>
      <c r="B37" s="18" t="s">
        <v>10</v>
      </c>
      <c r="C37" s="18"/>
      <c r="D37" s="18">
        <f>(D33+D34+D35+D36)/D32*1000</f>
        <v>2.75</v>
      </c>
      <c r="E37" s="18">
        <f>(E33+E34+E35+E36)/E32*1000</f>
        <v>3.5</v>
      </c>
      <c r="F37" s="18"/>
      <c r="G37" s="18">
        <f>(G33+G34+G35+G36)/G32*1000</f>
        <v>4</v>
      </c>
      <c r="H37" s="18">
        <f>(H33+H34+H35+H36)/H32*1000</f>
        <v>3.5</v>
      </c>
      <c r="I37" s="18"/>
      <c r="J37" s="18">
        <f>(J33+J34+J35+J36)/J32*1000</f>
        <v>7.75</v>
      </c>
      <c r="K37" s="18">
        <f>(K33+K34+K35+K36)/K32*1000</f>
        <v>8</v>
      </c>
      <c r="L37" s="18"/>
      <c r="M37" s="18">
        <f>(M33+M34+M35+M36)/M32*1000</f>
        <v>2.75</v>
      </c>
      <c r="N37" s="18">
        <f>(N33+N34+N35+N36)/N32*1000</f>
        <v>2</v>
      </c>
      <c r="O37" s="18"/>
      <c r="P37" s="2"/>
      <c r="Q37" s="2"/>
    </row>
    <row r="38" spans="1:17">
      <c r="A38" s="18" t="s">
        <v>11</v>
      </c>
      <c r="B38" s="18" t="s">
        <v>11</v>
      </c>
      <c r="C38" s="18"/>
      <c r="D38" s="18">
        <f>(D33*1+D34*2+D35*3+D36*4)/D32*1000</f>
        <v>3</v>
      </c>
      <c r="E38" s="18">
        <f>(E33*1+E34*2+E35*3+E36*4)/E32*1000</f>
        <v>4.25</v>
      </c>
      <c r="F38" s="18"/>
      <c r="G38" s="18">
        <f>(G33*1+G34*2+G35*3+G36*4)/G32*1000</f>
        <v>4</v>
      </c>
      <c r="H38" s="18">
        <f>(H33*1+H34*2+H35*3+H36*4)/H32*1000</f>
        <v>3.5</v>
      </c>
      <c r="I38" s="18"/>
      <c r="J38" s="18">
        <f>(J33*1+J34*2+J35*3+J36*4)/J32*1000</f>
        <v>7.75</v>
      </c>
      <c r="K38" s="18">
        <f>(K33*1+K34*2+K35*3+K36*4)/K32*1000</f>
        <v>8</v>
      </c>
      <c r="L38" s="18"/>
      <c r="M38" s="18">
        <f>(M33*1+M34*2+M35*3+M36*4)/M32*1000</f>
        <v>2.75</v>
      </c>
      <c r="N38" s="18">
        <f>(N33*1+N34*2+N35*3+N36*4)/N32*1000</f>
        <v>2</v>
      </c>
      <c r="O38" s="18"/>
      <c r="P38" s="2"/>
      <c r="Q38" s="2"/>
    </row>
    <row r="39" spans="1:17" ht="15.75">
      <c r="A39" s="2" t="s">
        <v>12</v>
      </c>
      <c r="B39" s="20" t="s">
        <v>15</v>
      </c>
      <c r="C39" s="20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48"/>
      <c r="P39" s="3"/>
      <c r="Q39" s="3"/>
    </row>
    <row r="40" spans="1:17" ht="15.75">
      <c r="A40" s="2" t="s">
        <v>2</v>
      </c>
      <c r="B40" s="2" t="s">
        <v>2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48"/>
      <c r="P40" s="3"/>
      <c r="Q40" s="3"/>
    </row>
    <row r="41" spans="1:17" ht="15.75">
      <c r="A41" s="2" t="s">
        <v>3</v>
      </c>
      <c r="B41" s="2" t="s">
        <v>4</v>
      </c>
      <c r="C41" s="3"/>
      <c r="D41" s="3">
        <v>4000</v>
      </c>
      <c r="E41" s="3">
        <v>4000</v>
      </c>
      <c r="F41" s="3"/>
      <c r="G41" s="3">
        <v>4000</v>
      </c>
      <c r="H41" s="3">
        <v>4000</v>
      </c>
      <c r="I41" s="3"/>
      <c r="J41" s="3">
        <v>4000</v>
      </c>
      <c r="K41" s="3">
        <v>4000</v>
      </c>
      <c r="L41" s="3"/>
      <c r="M41" s="3">
        <v>4000</v>
      </c>
      <c r="N41" s="3">
        <v>4000</v>
      </c>
      <c r="O41" s="48"/>
      <c r="P41" s="3"/>
      <c r="Q41" s="3"/>
    </row>
    <row r="42" spans="1:17" ht="15.75">
      <c r="A42" s="2" t="s">
        <v>5</v>
      </c>
      <c r="B42" s="2" t="s">
        <v>5</v>
      </c>
      <c r="C42" s="3"/>
      <c r="D42" s="3">
        <v>2</v>
      </c>
      <c r="E42" s="3">
        <v>4</v>
      </c>
      <c r="F42" s="3"/>
      <c r="G42" s="3">
        <v>4</v>
      </c>
      <c r="H42" s="3">
        <v>7</v>
      </c>
      <c r="I42" s="3"/>
      <c r="J42" s="3">
        <v>1</v>
      </c>
      <c r="K42" s="3">
        <v>1</v>
      </c>
      <c r="L42" s="3"/>
      <c r="M42" s="3">
        <v>1</v>
      </c>
      <c r="N42" s="3">
        <v>1</v>
      </c>
      <c r="O42" s="48"/>
      <c r="P42" s="3"/>
      <c r="Q42" s="3"/>
    </row>
    <row r="43" spans="1:17" ht="15.75">
      <c r="A43" s="2" t="s">
        <v>6</v>
      </c>
      <c r="B43" s="2" t="s">
        <v>6</v>
      </c>
      <c r="C43" s="3"/>
      <c r="D43" s="3">
        <v>2</v>
      </c>
      <c r="E43" s="3">
        <v>0</v>
      </c>
      <c r="F43" s="3"/>
      <c r="G43" s="3">
        <v>0</v>
      </c>
      <c r="H43" s="3">
        <v>0</v>
      </c>
      <c r="I43" s="3"/>
      <c r="J43" s="3">
        <v>0</v>
      </c>
      <c r="K43" s="3">
        <v>0</v>
      </c>
      <c r="L43" s="3"/>
      <c r="M43" s="3">
        <v>0</v>
      </c>
      <c r="N43" s="3">
        <v>0</v>
      </c>
      <c r="O43" s="48"/>
      <c r="P43" s="3"/>
      <c r="Q43" s="3"/>
    </row>
    <row r="44" spans="1:17" ht="15.75">
      <c r="A44" s="2" t="s">
        <v>7</v>
      </c>
      <c r="B44" s="2" t="s">
        <v>7</v>
      </c>
      <c r="C44" s="3"/>
      <c r="D44" s="3">
        <v>0</v>
      </c>
      <c r="E44" s="3">
        <v>0</v>
      </c>
      <c r="F44" s="3"/>
      <c r="G44" s="3">
        <v>0</v>
      </c>
      <c r="H44" s="3">
        <v>0</v>
      </c>
      <c r="I44" s="3"/>
      <c r="J44" s="3">
        <v>0</v>
      </c>
      <c r="K44" s="3">
        <v>0</v>
      </c>
      <c r="L44" s="3"/>
      <c r="M44" s="3">
        <v>0</v>
      </c>
      <c r="N44" s="3">
        <v>0</v>
      </c>
      <c r="O44" s="48"/>
      <c r="P44" s="3"/>
      <c r="Q44" s="3"/>
    </row>
    <row r="45" spans="1:17" ht="15.75">
      <c r="A45" s="2" t="s">
        <v>8</v>
      </c>
      <c r="B45" s="2" t="s">
        <v>9</v>
      </c>
      <c r="C45" s="3"/>
      <c r="D45" s="3">
        <v>0</v>
      </c>
      <c r="E45" s="3">
        <v>0</v>
      </c>
      <c r="F45" s="3"/>
      <c r="G45" s="3">
        <v>0</v>
      </c>
      <c r="H45" s="3">
        <v>0</v>
      </c>
      <c r="I45" s="3"/>
      <c r="J45" s="3">
        <v>0</v>
      </c>
      <c r="K45" s="3">
        <v>0</v>
      </c>
      <c r="L45" s="3"/>
      <c r="M45" s="3">
        <v>0</v>
      </c>
      <c r="N45" s="3">
        <v>0</v>
      </c>
      <c r="O45" s="48"/>
      <c r="P45" s="3"/>
      <c r="Q45" s="3"/>
    </row>
    <row r="46" spans="1:17" s="45" customFormat="1" ht="15.75">
      <c r="A46" s="42" t="s">
        <v>10</v>
      </c>
      <c r="B46" s="42" t="s">
        <v>10</v>
      </c>
      <c r="C46" s="42"/>
      <c r="D46" s="43">
        <f>(D42+D43+D44+D45)/D41*1000</f>
        <v>1</v>
      </c>
      <c r="E46" s="43">
        <f>(E42+E43+E44+E45)/E41*1000</f>
        <v>1</v>
      </c>
      <c r="F46" s="43"/>
      <c r="G46" s="43">
        <f>(G42+G43+G44+G45)/G41*1000</f>
        <v>1</v>
      </c>
      <c r="H46" s="43">
        <f>(H42+H43+H44+H45)/H41*1000</f>
        <v>1.75</v>
      </c>
      <c r="I46" s="43"/>
      <c r="J46" s="43">
        <f>(J42+J43+J44+J45)/J41*1000</f>
        <v>0.25</v>
      </c>
      <c r="K46" s="43">
        <f>(K42+K43+K44+K45)/K41*1000</f>
        <v>0.25</v>
      </c>
      <c r="L46" s="43"/>
      <c r="M46" s="43">
        <f>(M42+M43+M44+M45)/M41*1000</f>
        <v>0.25</v>
      </c>
      <c r="N46" s="43">
        <f>(N42+N43+N44+N45)/N41*1000</f>
        <v>0.25</v>
      </c>
      <c r="O46" s="50"/>
      <c r="P46" s="44"/>
      <c r="Q46" s="44"/>
    </row>
    <row r="47" spans="1:17" s="45" customFormat="1" ht="15.75">
      <c r="A47" s="42" t="s">
        <v>11</v>
      </c>
      <c r="B47" s="42" t="s">
        <v>11</v>
      </c>
      <c r="C47" s="42"/>
      <c r="D47" s="43">
        <f>(D42*1+D43*2+D44*3+D45*4)/D41*1000</f>
        <v>1.5</v>
      </c>
      <c r="E47" s="43">
        <f>(E42*1+E43*2+E44*3+E45*4)/E41*1000</f>
        <v>1</v>
      </c>
      <c r="F47" s="43"/>
      <c r="G47" s="43">
        <f>(G42*1+G43*2+G44*3+G45*4)/G41*1000</f>
        <v>1</v>
      </c>
      <c r="H47" s="43">
        <f>(H42*1+H43*2+H44*3+H45*4)/H41*1000</f>
        <v>1.75</v>
      </c>
      <c r="I47" s="43"/>
      <c r="J47" s="43">
        <f>(J42*1+J43*2+J44*3+J45*4)/J41*1000</f>
        <v>0.25</v>
      </c>
      <c r="K47" s="43">
        <f>(K42*1+K43*2+K44*3+K45*4)/K41*1000</f>
        <v>0.25</v>
      </c>
      <c r="L47" s="43"/>
      <c r="M47" s="43">
        <f>(M42*1+M43*2+M44*3+M45*4)/M41*1000</f>
        <v>0.25</v>
      </c>
      <c r="N47" s="43">
        <f>(N42*1+N43*2+N44*3+N45*4)/N41*1000</f>
        <v>0.25</v>
      </c>
      <c r="O47" s="50"/>
      <c r="P47" s="44"/>
      <c r="Q47" s="44"/>
    </row>
    <row r="48" spans="1:17" ht="15.75">
      <c r="A48" s="2" t="s">
        <v>12</v>
      </c>
      <c r="B48" s="20" t="s">
        <v>16</v>
      </c>
      <c r="C48" s="20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48"/>
      <c r="P48" s="3"/>
      <c r="Q48" s="3"/>
    </row>
    <row r="49" spans="1:17" ht="15.75">
      <c r="A49" s="2" t="s">
        <v>2</v>
      </c>
      <c r="B49" s="2" t="s">
        <v>2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48"/>
      <c r="P49" s="3"/>
      <c r="Q49" s="3"/>
    </row>
    <row r="50" spans="1:17" ht="16.5">
      <c r="A50" s="2" t="s">
        <v>3</v>
      </c>
      <c r="B50" s="2" t="s">
        <v>4</v>
      </c>
      <c r="C50" s="3"/>
      <c r="D50" s="21">
        <v>4000</v>
      </c>
      <c r="E50" s="21">
        <v>4000</v>
      </c>
      <c r="F50" s="21"/>
      <c r="G50" s="21">
        <v>4000</v>
      </c>
      <c r="H50" s="21">
        <v>4000</v>
      </c>
      <c r="I50" s="21"/>
      <c r="J50" s="21">
        <v>4000</v>
      </c>
      <c r="K50" s="55">
        <v>4000</v>
      </c>
      <c r="L50" s="22"/>
      <c r="M50" s="21">
        <v>4000</v>
      </c>
      <c r="N50" s="21">
        <v>4000</v>
      </c>
      <c r="O50" s="51"/>
      <c r="P50" s="3"/>
      <c r="Q50" s="3"/>
    </row>
    <row r="51" spans="1:17" ht="16.5">
      <c r="A51" s="2" t="s">
        <v>5</v>
      </c>
      <c r="B51" s="2" t="s">
        <v>5</v>
      </c>
      <c r="C51" s="3"/>
      <c r="D51" s="21">
        <v>9</v>
      </c>
      <c r="E51" s="21">
        <v>5</v>
      </c>
      <c r="F51" s="21"/>
      <c r="G51" s="21">
        <v>10</v>
      </c>
      <c r="H51" s="21">
        <v>4</v>
      </c>
      <c r="I51" s="21"/>
      <c r="J51" s="21">
        <v>30</v>
      </c>
      <c r="K51" s="3">
        <v>16</v>
      </c>
      <c r="L51" s="3"/>
      <c r="M51" s="21">
        <v>9</v>
      </c>
      <c r="N51" s="21">
        <v>9</v>
      </c>
      <c r="O51" s="51"/>
      <c r="P51" s="3"/>
      <c r="Q51" s="3"/>
    </row>
    <row r="52" spans="1:17" ht="15.75">
      <c r="A52" s="2" t="s">
        <v>6</v>
      </c>
      <c r="B52" s="2" t="s">
        <v>6</v>
      </c>
      <c r="C52" s="3"/>
      <c r="D52" s="3"/>
      <c r="E52" s="3">
        <v>1</v>
      </c>
      <c r="F52" s="3"/>
      <c r="G52" s="3"/>
      <c r="H52" s="3">
        <v>1</v>
      </c>
      <c r="I52" s="3"/>
      <c r="J52" s="3"/>
      <c r="K52" s="3"/>
      <c r="L52" s="3"/>
      <c r="M52" s="3"/>
      <c r="N52" s="3"/>
      <c r="O52" s="48"/>
      <c r="P52" s="3"/>
      <c r="Q52" s="3"/>
    </row>
    <row r="53" spans="1:17" ht="15.75">
      <c r="A53" s="2" t="s">
        <v>7</v>
      </c>
      <c r="B53" s="2" t="s">
        <v>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48"/>
      <c r="P53" s="3"/>
      <c r="Q53" s="3"/>
    </row>
    <row r="54" spans="1:17" ht="15.75">
      <c r="A54" s="2" t="s">
        <v>8</v>
      </c>
      <c r="B54" s="2" t="s">
        <v>9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48"/>
      <c r="P54" s="3"/>
      <c r="Q54" s="3"/>
    </row>
    <row r="55" spans="1:17">
      <c r="A55" s="18" t="s">
        <v>10</v>
      </c>
      <c r="B55" s="18" t="s">
        <v>10</v>
      </c>
      <c r="C55" s="18"/>
      <c r="D55" s="18">
        <f>(D51+D52+D53+D54)/D50*1000</f>
        <v>2.25</v>
      </c>
      <c r="E55" s="18">
        <f>(E51+E52+E53+E54)/E50*1000</f>
        <v>1.5</v>
      </c>
      <c r="F55" s="18"/>
      <c r="G55" s="18">
        <f>(G51+G52+G53+G54)/G50*1000</f>
        <v>2.5</v>
      </c>
      <c r="H55" s="18">
        <f>(H51+H52+H53+H54)/H50*1000</f>
        <v>1.25</v>
      </c>
      <c r="I55" s="18"/>
      <c r="J55" s="18">
        <f>(J51+J52+J53+J54)/J50*1000</f>
        <v>7.5</v>
      </c>
      <c r="K55" s="18">
        <f>(K51+K52+K53+K54)/K50*1000</f>
        <v>4</v>
      </c>
      <c r="L55" s="18"/>
      <c r="M55" s="18">
        <f>(M51+M52+M53+M54)/M50*1000</f>
        <v>2.25</v>
      </c>
      <c r="N55" s="18">
        <f>(N51+N52+N53+N54)/N50*1000</f>
        <v>2.25</v>
      </c>
      <c r="O55" s="18"/>
      <c r="P55" s="2"/>
      <c r="Q55" s="2"/>
    </row>
    <row r="56" spans="1:17">
      <c r="A56" s="18" t="s">
        <v>11</v>
      </c>
      <c r="B56" s="18" t="s">
        <v>11</v>
      </c>
      <c r="C56" s="18"/>
      <c r="D56" s="18">
        <f>(D51*1+D52*2+D53*3+D54*4)/D50*1000</f>
        <v>2.25</v>
      </c>
      <c r="E56" s="18">
        <f>(E51*1+E52*2+E53*3+E54*4)/E50*1000</f>
        <v>1.75</v>
      </c>
      <c r="F56" s="18"/>
      <c r="G56" s="18">
        <f>(G51*1+G52*2+G53*3+G54*4)/G50*1000</f>
        <v>2.5</v>
      </c>
      <c r="H56" s="18">
        <f>(H51*1+H52*2+H53*3+H54*4)/H50*1000</f>
        <v>1.5</v>
      </c>
      <c r="I56" s="18"/>
      <c r="J56" s="18">
        <f>(J51*1+J52*2+J53*3+J54*4)/J50*1000</f>
        <v>7.5</v>
      </c>
      <c r="K56" s="18">
        <f>(K51*1+K52*2+K53*3+K54*4)/K50*1000</f>
        <v>4</v>
      </c>
      <c r="L56" s="18"/>
      <c r="M56" s="18">
        <f>(M51*1+M52*2+M53*3+M54*4)/M50*1000</f>
        <v>2.25</v>
      </c>
      <c r="N56" s="18">
        <f>(N51*1+N52*2+N53*3+N54*4)/N50*1000</f>
        <v>2.25</v>
      </c>
      <c r="O56" s="18"/>
      <c r="P56" s="2"/>
      <c r="Q56" s="2"/>
    </row>
    <row r="57" spans="1:17" ht="15.75">
      <c r="A57" s="2" t="s">
        <v>12</v>
      </c>
      <c r="B57" s="20" t="s">
        <v>17</v>
      </c>
      <c r="C57" s="20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48"/>
      <c r="P57" s="3"/>
      <c r="Q57" s="3"/>
    </row>
    <row r="58" spans="1:17" ht="15.75">
      <c r="A58" s="35" t="s">
        <v>25</v>
      </c>
      <c r="B58" s="36"/>
      <c r="C58" s="36"/>
      <c r="D58" s="34">
        <f>(D55+D46+D28+D19+D10)/5</f>
        <v>1.6944106925880924</v>
      </c>
      <c r="E58" s="34">
        <f>(E55+E46+E28+E19+E10)/5</f>
        <v>1.7</v>
      </c>
      <c r="F58" s="34"/>
      <c r="G58" s="34">
        <f>(G55+G46+G28+G19+G10)/5</f>
        <v>1.7</v>
      </c>
      <c r="H58" s="34">
        <f>(H55+H46+H28+H19+H10)/5</f>
        <v>1.4</v>
      </c>
      <c r="I58" s="34"/>
      <c r="J58" s="34">
        <f>(J55+J46+J28+J19+J10)/5</f>
        <v>4.25</v>
      </c>
      <c r="K58" s="34">
        <f>(K46+K28+K19)/3</f>
        <v>2.4166666666666665</v>
      </c>
      <c r="L58" s="34"/>
      <c r="M58" s="34">
        <f>(M55+M46+M28+M19+M10)/5</f>
        <v>1.6</v>
      </c>
      <c r="N58" s="34">
        <f>(N55+N46+N28+N19+N10)/5</f>
        <v>1.65</v>
      </c>
      <c r="O58" s="52"/>
      <c r="P58" s="3"/>
      <c r="Q58" s="3"/>
    </row>
    <row r="59" spans="1:17" ht="15.75">
      <c r="A59" s="3"/>
      <c r="B59" s="2"/>
      <c r="C59" s="2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48"/>
      <c r="P59" s="3"/>
      <c r="Q59" s="3"/>
    </row>
    <row r="60" spans="1:17" ht="15.75">
      <c r="A60" s="3"/>
      <c r="B60" s="2"/>
      <c r="C60" s="2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48"/>
      <c r="P60" s="3"/>
      <c r="Q60" s="3"/>
    </row>
    <row r="61" spans="1:17" ht="23.25">
      <c r="A61" s="3"/>
      <c r="B61" s="2"/>
      <c r="C61" s="2"/>
      <c r="D61" s="59"/>
      <c r="E61" s="59"/>
      <c r="F61" s="59"/>
      <c r="G61" s="59"/>
      <c r="H61" s="3"/>
      <c r="I61" s="3"/>
      <c r="J61" s="3"/>
      <c r="K61" s="3"/>
      <c r="L61" s="3"/>
      <c r="M61" s="3"/>
      <c r="N61" s="3"/>
      <c r="O61" s="48"/>
      <c r="P61" s="3"/>
      <c r="Q61" s="3"/>
    </row>
    <row r="62" spans="1:17" ht="15.75">
      <c r="A62" s="3"/>
      <c r="B62" s="2"/>
      <c r="C62" s="2"/>
      <c r="D62" s="37"/>
      <c r="E62" s="37"/>
      <c r="F62" s="37"/>
      <c r="G62" s="37"/>
      <c r="H62" s="3"/>
      <c r="I62" s="3"/>
      <c r="J62" s="3"/>
      <c r="K62" s="3"/>
      <c r="L62" s="3"/>
      <c r="M62" s="3"/>
      <c r="N62" s="3"/>
      <c r="O62" s="48"/>
      <c r="P62" s="3"/>
      <c r="Q62" s="3"/>
    </row>
    <row r="63" spans="1:17" ht="15.75">
      <c r="A63" s="3"/>
      <c r="B63" s="2"/>
      <c r="C63" s="2"/>
      <c r="D63" s="38"/>
      <c r="E63" s="38"/>
      <c r="F63" s="38"/>
      <c r="G63" s="39"/>
      <c r="J63" s="3"/>
      <c r="K63" s="3"/>
      <c r="L63" s="3"/>
      <c r="M63" s="3"/>
      <c r="N63" s="3"/>
      <c r="O63" s="48"/>
      <c r="P63" s="3"/>
      <c r="Q63" s="3"/>
    </row>
    <row r="64" spans="1:17" ht="15.75">
      <c r="A64" s="3"/>
      <c r="B64" s="2"/>
      <c r="C64" s="2"/>
      <c r="D64" s="38"/>
      <c r="E64" s="38"/>
      <c r="F64" s="38"/>
      <c r="G64" s="39"/>
      <c r="J64" s="3"/>
      <c r="K64" s="3"/>
      <c r="L64" s="3"/>
      <c r="M64" s="3"/>
      <c r="N64" s="3"/>
      <c r="O64" s="48"/>
      <c r="P64" s="3"/>
      <c r="Q64" s="3"/>
    </row>
    <row r="65" spans="1:17" ht="15.75">
      <c r="A65" s="3"/>
      <c r="B65" s="2"/>
      <c r="C65" s="2"/>
      <c r="D65" s="38"/>
      <c r="E65" s="38"/>
      <c r="F65" s="38"/>
      <c r="G65" s="39"/>
      <c r="J65" s="3"/>
      <c r="K65" s="3"/>
      <c r="L65" s="3"/>
      <c r="M65" s="3"/>
      <c r="N65" s="3"/>
      <c r="O65" s="48"/>
      <c r="P65" s="3"/>
      <c r="Q65" s="3"/>
    </row>
    <row r="66" spans="1:17" ht="15.75">
      <c r="A66" s="3"/>
      <c r="B66" s="2"/>
      <c r="C66" s="2"/>
      <c r="D66" s="38"/>
      <c r="E66" s="38"/>
      <c r="F66" s="38"/>
      <c r="G66" s="39"/>
      <c r="J66" s="3"/>
      <c r="K66" s="3"/>
      <c r="L66" s="3"/>
      <c r="M66" s="3"/>
      <c r="N66" s="3"/>
      <c r="O66" s="48"/>
      <c r="P66" s="3"/>
      <c r="Q66" s="3"/>
    </row>
    <row r="67" spans="1:17" ht="15.75">
      <c r="A67" s="3"/>
      <c r="B67" s="2"/>
      <c r="C67" s="2"/>
      <c r="D67" s="38"/>
      <c r="E67" s="38"/>
      <c r="F67" s="38"/>
      <c r="G67" s="39"/>
      <c r="J67" s="3"/>
      <c r="K67" s="3"/>
      <c r="L67" s="3"/>
      <c r="M67" s="3"/>
      <c r="N67" s="3"/>
      <c r="O67" s="48"/>
      <c r="P67" s="3"/>
      <c r="Q67" s="3"/>
    </row>
    <row r="68" spans="1:17" ht="15.75">
      <c r="A68" s="3"/>
      <c r="B68" s="2"/>
      <c r="C68" s="2"/>
      <c r="D68" s="38"/>
      <c r="E68" s="38"/>
      <c r="F68" s="38"/>
      <c r="G68" s="39"/>
      <c r="J68" s="3"/>
      <c r="K68" s="3"/>
      <c r="L68" s="3"/>
      <c r="M68" s="3"/>
      <c r="N68" s="3"/>
      <c r="O68" s="48"/>
      <c r="P68" s="3"/>
      <c r="Q68" s="3"/>
    </row>
    <row r="69" spans="1:17" ht="15.75">
      <c r="A69" s="3"/>
      <c r="B69" s="2"/>
      <c r="C69" s="2"/>
      <c r="D69" s="38"/>
      <c r="E69" s="38"/>
      <c r="F69" s="38"/>
      <c r="G69" s="38"/>
      <c r="J69" s="3"/>
      <c r="K69" s="3"/>
      <c r="L69" s="3"/>
      <c r="M69" s="3"/>
      <c r="N69" s="3"/>
      <c r="O69" s="48"/>
      <c r="P69" s="3"/>
      <c r="Q69" s="3"/>
    </row>
    <row r="70" spans="1:17" ht="15.75">
      <c r="A70" s="3"/>
      <c r="B70" s="2"/>
      <c r="C70" s="2"/>
      <c r="D70" s="38"/>
      <c r="E70" s="38"/>
      <c r="F70" s="38"/>
      <c r="G70" s="38"/>
      <c r="J70" s="3"/>
      <c r="K70" s="3"/>
      <c r="L70" s="3"/>
      <c r="M70" s="3"/>
      <c r="N70" s="3"/>
      <c r="O70" s="48"/>
      <c r="P70" s="3"/>
      <c r="Q70" s="3"/>
    </row>
    <row r="71" spans="1:17" ht="15.75">
      <c r="A71" s="3"/>
      <c r="B71" s="2"/>
      <c r="C71" s="2"/>
      <c r="D71" s="38"/>
      <c r="E71" s="38"/>
      <c r="F71" s="38"/>
      <c r="G71" s="38"/>
      <c r="J71" s="3"/>
      <c r="K71" s="3"/>
      <c r="L71" s="3"/>
      <c r="M71" s="3"/>
      <c r="N71" s="3"/>
      <c r="O71" s="48"/>
      <c r="P71" s="3"/>
      <c r="Q71" s="3"/>
    </row>
    <row r="72" spans="1:17" ht="15.75">
      <c r="A72" s="3"/>
      <c r="B72" s="2"/>
      <c r="C72" s="2"/>
      <c r="D72" s="38"/>
      <c r="E72" s="38"/>
      <c r="F72" s="38"/>
      <c r="G72" s="38"/>
      <c r="J72" s="3"/>
      <c r="K72" s="3"/>
      <c r="L72" s="3"/>
      <c r="M72" s="3"/>
      <c r="N72" s="3"/>
      <c r="O72" s="48"/>
      <c r="P72" s="3"/>
      <c r="Q72" s="3"/>
    </row>
    <row r="73" spans="1:17" ht="15.75">
      <c r="A73" s="3"/>
      <c r="B73" s="2"/>
      <c r="C73" s="2"/>
      <c r="D73" s="38"/>
      <c r="E73" s="38"/>
      <c r="F73" s="38"/>
      <c r="G73" s="38"/>
      <c r="J73" s="3"/>
      <c r="K73" s="3"/>
      <c r="L73" s="3"/>
      <c r="M73" s="3"/>
      <c r="N73" s="3"/>
      <c r="O73" s="48"/>
      <c r="P73" s="3"/>
      <c r="Q73" s="3"/>
    </row>
    <row r="74" spans="1:17" ht="15.75">
      <c r="A74" s="3"/>
      <c r="B74" s="2"/>
      <c r="C74" s="2"/>
      <c r="D74" s="38"/>
      <c r="E74" s="38"/>
      <c r="F74" s="38"/>
      <c r="G74" s="38"/>
      <c r="J74" s="3"/>
      <c r="K74" s="3"/>
      <c r="L74" s="3"/>
      <c r="M74" s="3"/>
      <c r="N74" s="3"/>
      <c r="O74" s="48"/>
      <c r="P74" s="3"/>
      <c r="Q74" s="3"/>
    </row>
    <row r="75" spans="1:17" ht="15.75">
      <c r="A75" s="3"/>
      <c r="B75" s="2"/>
      <c r="C75" s="2"/>
      <c r="D75" s="38"/>
      <c r="E75" s="38"/>
      <c r="F75" s="38"/>
      <c r="G75" s="38"/>
      <c r="J75" s="3"/>
      <c r="K75" s="3"/>
      <c r="L75" s="3"/>
      <c r="M75" s="3"/>
      <c r="N75" s="3"/>
      <c r="O75" s="48"/>
      <c r="P75" s="3"/>
      <c r="Q75" s="3"/>
    </row>
    <row r="76" spans="1:17" ht="15.75">
      <c r="A76" s="3"/>
      <c r="B76" s="2"/>
      <c r="C76" s="2"/>
      <c r="D76" s="3"/>
      <c r="E76" s="3"/>
      <c r="F76" s="3"/>
      <c r="G76" s="38"/>
      <c r="H76" s="3"/>
      <c r="I76" s="3"/>
      <c r="J76" s="3"/>
      <c r="K76" s="3"/>
      <c r="L76" s="3"/>
      <c r="M76" s="3"/>
      <c r="N76" s="3"/>
      <c r="O76" s="48"/>
      <c r="P76" s="3"/>
      <c r="Q76" s="3"/>
    </row>
    <row r="77" spans="1:17" ht="15.75">
      <c r="A77" s="3"/>
      <c r="B77" s="2"/>
      <c r="C77" s="2"/>
      <c r="D77" s="3"/>
      <c r="E77" s="3"/>
      <c r="F77" s="3"/>
      <c r="G77" s="38"/>
      <c r="H77" s="3"/>
      <c r="I77" s="3"/>
      <c r="J77" s="3"/>
      <c r="K77" s="3"/>
      <c r="L77" s="3"/>
      <c r="M77" s="3"/>
      <c r="N77" s="3"/>
      <c r="O77" s="48"/>
      <c r="P77" s="3"/>
      <c r="Q77" s="3"/>
    </row>
    <row r="78" spans="1:17" ht="15.75">
      <c r="A78" s="3"/>
      <c r="B78" s="2"/>
      <c r="C78" s="2"/>
      <c r="D78" s="3"/>
      <c r="E78" s="3"/>
      <c r="F78" s="3"/>
      <c r="G78" s="38"/>
      <c r="H78" s="3"/>
      <c r="I78" s="3"/>
      <c r="J78" s="3"/>
      <c r="K78" s="3"/>
      <c r="L78" s="3"/>
      <c r="M78" s="3"/>
      <c r="N78" s="3"/>
      <c r="O78" s="48"/>
      <c r="P78" s="3"/>
      <c r="Q78" s="3"/>
    </row>
    <row r="79" spans="1:17" ht="15.75">
      <c r="A79" s="3"/>
      <c r="B79" s="2"/>
      <c r="C79" s="2"/>
      <c r="D79" s="3"/>
      <c r="E79" s="3"/>
      <c r="F79" s="3"/>
      <c r="G79" s="38"/>
      <c r="H79" s="3"/>
      <c r="I79" s="3"/>
      <c r="J79" s="3"/>
      <c r="K79" s="3"/>
      <c r="L79" s="3"/>
      <c r="M79" s="3"/>
      <c r="N79" s="3"/>
      <c r="O79" s="48"/>
      <c r="P79" s="3"/>
      <c r="Q79" s="3"/>
    </row>
    <row r="80" spans="1:17" ht="15.75">
      <c r="A80" s="3"/>
      <c r="B80" s="2"/>
      <c r="C80" s="2"/>
      <c r="D80" s="3"/>
      <c r="E80" s="3"/>
      <c r="F80" s="3"/>
      <c r="G80" s="38"/>
      <c r="H80" s="3"/>
      <c r="I80" s="3"/>
      <c r="J80" s="3"/>
      <c r="K80" s="3"/>
      <c r="L80" s="3"/>
      <c r="M80" s="3"/>
      <c r="N80" s="3"/>
      <c r="O80" s="48"/>
      <c r="P80" s="3"/>
      <c r="Q80" s="3"/>
    </row>
    <row r="81" spans="1:17" ht="15.75">
      <c r="A81" s="3"/>
      <c r="B81" s="2"/>
      <c r="C81" s="2"/>
      <c r="D81" s="3"/>
      <c r="E81" s="3"/>
      <c r="F81" s="3"/>
      <c r="G81" s="38"/>
      <c r="H81" s="3"/>
      <c r="I81" s="3"/>
      <c r="J81" s="3"/>
      <c r="K81" s="3"/>
      <c r="L81" s="3"/>
      <c r="M81" s="3"/>
      <c r="N81" s="3"/>
      <c r="O81" s="48"/>
      <c r="P81" s="3"/>
      <c r="Q81" s="3"/>
    </row>
    <row r="82" spans="1:17" ht="15.75">
      <c r="A82" s="3"/>
      <c r="B82" s="2"/>
      <c r="C82" s="2"/>
      <c r="D82" s="3"/>
      <c r="E82" s="3"/>
      <c r="F82" s="3"/>
      <c r="G82" s="38"/>
      <c r="H82" s="3"/>
      <c r="I82" s="3"/>
      <c r="J82" s="3"/>
      <c r="K82" s="3"/>
      <c r="L82" s="3"/>
      <c r="M82" s="3"/>
      <c r="N82" s="3"/>
      <c r="O82" s="48"/>
      <c r="P82" s="3"/>
      <c r="Q82" s="3"/>
    </row>
    <row r="83" spans="1:17" ht="15.75">
      <c r="A83" s="3"/>
      <c r="B83" s="2"/>
      <c r="C83" s="2"/>
      <c r="D83" s="3"/>
      <c r="E83" s="3"/>
      <c r="F83" s="3"/>
      <c r="G83" s="38"/>
      <c r="H83" s="3"/>
      <c r="I83" s="3"/>
      <c r="J83" s="3"/>
      <c r="K83" s="3"/>
      <c r="L83" s="3"/>
      <c r="M83" s="3"/>
      <c r="N83" s="3"/>
      <c r="O83" s="48"/>
      <c r="P83" s="3"/>
      <c r="Q83" s="3"/>
    </row>
    <row r="84" spans="1:17" ht="15.75">
      <c r="A84" s="3"/>
      <c r="B84" s="2"/>
      <c r="C84" s="2"/>
      <c r="D84" s="3"/>
      <c r="E84" s="3"/>
      <c r="F84" s="3"/>
      <c r="H84" s="3"/>
      <c r="I84" s="3"/>
      <c r="J84" s="3"/>
      <c r="K84" s="3"/>
      <c r="L84" s="3"/>
      <c r="M84" s="3"/>
      <c r="N84" s="3"/>
      <c r="O84" s="48"/>
      <c r="P84" s="3"/>
      <c r="Q84" s="3"/>
    </row>
    <row r="85" spans="1:17" ht="15.75">
      <c r="A85" s="3"/>
      <c r="B85" s="2"/>
      <c r="C85" s="2"/>
      <c r="D85" s="3"/>
      <c r="E85" s="3"/>
      <c r="F85" s="3"/>
      <c r="G85" s="38"/>
      <c r="H85" s="3"/>
      <c r="I85" s="3"/>
      <c r="J85" s="3"/>
      <c r="K85" s="3"/>
      <c r="L85" s="3"/>
      <c r="M85" s="3"/>
      <c r="N85" s="3"/>
      <c r="O85" s="48"/>
      <c r="P85" s="3"/>
      <c r="Q85" s="3"/>
    </row>
    <row r="86" spans="1:17" ht="15.75">
      <c r="A86" s="3"/>
      <c r="B86" s="2"/>
      <c r="C86" s="2"/>
      <c r="D86" s="3"/>
      <c r="E86" s="3"/>
      <c r="F86" s="3"/>
      <c r="H86" s="3"/>
      <c r="I86" s="3"/>
      <c r="J86" s="3"/>
      <c r="K86" s="3"/>
      <c r="L86" s="3"/>
      <c r="M86" s="3"/>
      <c r="N86" s="3"/>
      <c r="O86" s="48"/>
      <c r="P86" s="3"/>
      <c r="Q86" s="3"/>
    </row>
    <row r="87" spans="1:17" ht="15.75">
      <c r="A87" s="3"/>
      <c r="B87" s="2"/>
      <c r="C87" s="2"/>
      <c r="D87" s="3"/>
      <c r="E87" s="3"/>
      <c r="F87" s="3"/>
      <c r="H87" s="3"/>
      <c r="I87" s="3"/>
      <c r="J87" s="3"/>
      <c r="K87" s="3"/>
      <c r="L87" s="3"/>
      <c r="M87" s="3"/>
      <c r="N87" s="3"/>
      <c r="O87" s="48"/>
      <c r="P87" s="3"/>
      <c r="Q87" s="3"/>
    </row>
    <row r="88" spans="1:17" ht="15.75">
      <c r="A88" s="3"/>
      <c r="B88" s="2"/>
      <c r="C88" s="2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48"/>
      <c r="P88" s="3"/>
      <c r="Q88" s="3"/>
    </row>
    <row r="89" spans="1:17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48"/>
      <c r="P89" s="3"/>
      <c r="Q89" s="3"/>
    </row>
    <row r="90" spans="1:17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48"/>
      <c r="P90" s="3"/>
      <c r="Q90" s="3"/>
    </row>
    <row r="91" spans="1:17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48"/>
      <c r="P91" s="3"/>
      <c r="Q91" s="3"/>
    </row>
    <row r="92" spans="1:17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48"/>
      <c r="P92" s="3"/>
      <c r="Q92" s="3"/>
    </row>
    <row r="93" spans="1:17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48"/>
      <c r="P93" s="3"/>
      <c r="Q93" s="3"/>
    </row>
    <row r="94" spans="1:17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48"/>
      <c r="P94" s="3"/>
      <c r="Q94" s="3"/>
    </row>
    <row r="95" spans="1:17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48"/>
      <c r="P95" s="3"/>
      <c r="Q95" s="3"/>
    </row>
    <row r="96" spans="1:17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48"/>
      <c r="P96" s="3"/>
      <c r="Q96" s="3"/>
    </row>
    <row r="97" spans="1:1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48"/>
      <c r="P97" s="3"/>
      <c r="Q97" s="3"/>
    </row>
    <row r="98" spans="1:17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48"/>
      <c r="P98" s="3"/>
      <c r="Q98" s="3"/>
    </row>
    <row r="99" spans="1:17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48"/>
      <c r="P99" s="3"/>
      <c r="Q99" s="3"/>
    </row>
    <row r="100" spans="1:17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48"/>
      <c r="P100" s="3"/>
      <c r="Q100" s="3"/>
    </row>
    <row r="101" spans="1:17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48"/>
      <c r="P101" s="3"/>
      <c r="Q101" s="3"/>
    </row>
    <row r="102" spans="1:17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48"/>
      <c r="P102" s="3"/>
      <c r="Q102" s="3"/>
    </row>
    <row r="103" spans="1:17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48"/>
      <c r="P103" s="3"/>
      <c r="Q103" s="3"/>
    </row>
    <row r="104" spans="1:17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48"/>
      <c r="P104" s="3"/>
      <c r="Q104" s="3"/>
    </row>
    <row r="105" spans="1:17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48"/>
      <c r="P105" s="3"/>
      <c r="Q105" s="3"/>
    </row>
    <row r="106" spans="1:17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48"/>
      <c r="P106" s="3"/>
      <c r="Q106" s="3"/>
    </row>
    <row r="107" spans="1:1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48"/>
      <c r="P107" s="3"/>
      <c r="Q107" s="3"/>
    </row>
    <row r="108" spans="1:17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48"/>
      <c r="P108" s="3"/>
      <c r="Q108" s="3"/>
    </row>
    <row r="109" spans="1:17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48"/>
      <c r="P109" s="3"/>
      <c r="Q109" s="3"/>
    </row>
    <row r="110" spans="1:17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48"/>
      <c r="P110" s="3"/>
      <c r="Q110" s="3"/>
    </row>
    <row r="111" spans="1:17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48"/>
      <c r="P111" s="3"/>
      <c r="Q111" s="3"/>
    </row>
    <row r="112" spans="1:17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48"/>
      <c r="P112" s="3"/>
      <c r="Q112" s="3"/>
    </row>
    <row r="113" spans="1:17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48"/>
      <c r="P113" s="3"/>
      <c r="Q113" s="3"/>
    </row>
    <row r="114" spans="1:17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48"/>
      <c r="P114" s="3"/>
      <c r="Q114" s="3"/>
    </row>
    <row r="115" spans="1:17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48"/>
      <c r="P115" s="3"/>
      <c r="Q115" s="3"/>
    </row>
    <row r="116" spans="1:17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48"/>
      <c r="P116" s="3"/>
      <c r="Q116" s="3"/>
    </row>
    <row r="117" spans="1: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48"/>
      <c r="P117" s="3"/>
      <c r="Q117" s="3"/>
    </row>
    <row r="118" spans="1:17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48"/>
      <c r="P118" s="3"/>
      <c r="Q118" s="3"/>
    </row>
    <row r="119" spans="1:17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48"/>
      <c r="P119" s="3"/>
      <c r="Q119" s="3"/>
    </row>
    <row r="120" spans="1:17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48"/>
      <c r="P120" s="3"/>
      <c r="Q120" s="3"/>
    </row>
    <row r="121" spans="1:17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48"/>
      <c r="P121" s="3"/>
      <c r="Q121" s="3"/>
    </row>
    <row r="122" spans="1:17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48"/>
      <c r="P122" s="3"/>
      <c r="Q122" s="3"/>
    </row>
    <row r="123" spans="1:17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48"/>
      <c r="P123" s="3"/>
      <c r="Q123" s="3"/>
    </row>
    <row r="124" spans="1:17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48"/>
      <c r="P124" s="3"/>
      <c r="Q124" s="3"/>
    </row>
    <row r="125" spans="1:17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48"/>
      <c r="P125" s="3"/>
      <c r="Q125" s="3"/>
    </row>
    <row r="126" spans="1:17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48"/>
      <c r="P126" s="3"/>
      <c r="Q126" s="3"/>
    </row>
    <row r="127" spans="1:1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48"/>
      <c r="P127" s="3"/>
      <c r="Q127" s="3"/>
    </row>
    <row r="128" spans="1:17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48"/>
      <c r="P128" s="3"/>
      <c r="Q128" s="3"/>
    </row>
    <row r="129" spans="1:17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48"/>
      <c r="P129" s="3"/>
      <c r="Q129" s="3"/>
    </row>
    <row r="130" spans="1:17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48"/>
      <c r="P130" s="3"/>
      <c r="Q130" s="3"/>
    </row>
    <row r="131" spans="1:17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48"/>
      <c r="P131" s="3"/>
      <c r="Q131" s="3"/>
    </row>
    <row r="132" spans="1:17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48"/>
      <c r="P132" s="3"/>
      <c r="Q132" s="3"/>
    </row>
    <row r="133" spans="1:17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48"/>
      <c r="P133" s="3"/>
      <c r="Q133" s="3"/>
    </row>
    <row r="134" spans="1:17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48"/>
      <c r="P134" s="3"/>
      <c r="Q134" s="3"/>
    </row>
    <row r="135" spans="1:17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48"/>
      <c r="P135" s="3"/>
      <c r="Q135" s="3"/>
    </row>
    <row r="136" spans="1:17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48"/>
      <c r="P136" s="3"/>
      <c r="Q136" s="3"/>
    </row>
    <row r="137" spans="1:1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48"/>
      <c r="P137" s="3"/>
      <c r="Q137" s="3"/>
    </row>
    <row r="138" spans="1:17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48"/>
      <c r="P138" s="3"/>
      <c r="Q138" s="3"/>
    </row>
    <row r="139" spans="1:17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48"/>
      <c r="P139" s="3"/>
      <c r="Q139" s="3"/>
    </row>
    <row r="140" spans="1:17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48"/>
      <c r="P140" s="3"/>
      <c r="Q140" s="3"/>
    </row>
    <row r="141" spans="1:17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48"/>
      <c r="P141" s="3"/>
      <c r="Q141" s="3"/>
    </row>
    <row r="142" spans="1:17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48"/>
      <c r="P142" s="3"/>
      <c r="Q142" s="3"/>
    </row>
    <row r="143" spans="1:17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48"/>
      <c r="P143" s="3"/>
      <c r="Q143" s="3"/>
    </row>
    <row r="144" spans="1:17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48"/>
      <c r="P144" s="3"/>
      <c r="Q144" s="3"/>
    </row>
    <row r="145" spans="1:17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48"/>
      <c r="P145" s="3"/>
      <c r="Q145" s="3"/>
    </row>
  </sheetData>
  <mergeCells count="3">
    <mergeCell ref="D2:O2"/>
    <mergeCell ref="D1:O1"/>
    <mergeCell ref="D61:G61"/>
  </mergeCells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66"/>
  <sheetViews>
    <sheetView workbookViewId="0"/>
  </sheetViews>
  <sheetFormatPr defaultColWidth="10" defaultRowHeight="15"/>
  <cols>
    <col min="1" max="8" width="10.5703125" customWidth="1"/>
    <col min="9" max="9" width="10" customWidth="1"/>
    <col min="10" max="27" width="10.5703125" customWidth="1"/>
    <col min="28" max="28" width="14" customWidth="1"/>
    <col min="29" max="34" width="10.5703125" customWidth="1"/>
    <col min="35" max="35" width="15.28515625" customWidth="1"/>
    <col min="36" max="50" width="10.5703125" customWidth="1"/>
  </cols>
  <sheetData>
    <row r="1" spans="1:50" ht="15.75">
      <c r="A1" s="5">
        <v>0</v>
      </c>
      <c r="B1" s="5"/>
      <c r="C1" s="23">
        <v>0</v>
      </c>
      <c r="D1" s="23">
        <v>0</v>
      </c>
      <c r="E1" s="23">
        <v>0</v>
      </c>
      <c r="F1" s="23">
        <v>0</v>
      </c>
      <c r="G1" s="23">
        <v>0</v>
      </c>
      <c r="H1" s="23">
        <v>0</v>
      </c>
      <c r="I1" s="3"/>
      <c r="J1" s="24" t="s">
        <v>18</v>
      </c>
      <c r="K1" s="24" t="s">
        <v>18</v>
      </c>
      <c r="L1" s="24" t="s">
        <v>18</v>
      </c>
      <c r="M1" s="24" t="s">
        <v>18</v>
      </c>
      <c r="N1" s="24"/>
      <c r="O1" s="24" t="s">
        <v>19</v>
      </c>
      <c r="P1" s="24" t="s">
        <v>19</v>
      </c>
      <c r="Q1" s="24" t="s">
        <v>19</v>
      </c>
      <c r="R1" s="24" t="s">
        <v>19</v>
      </c>
      <c r="S1" s="24" t="s">
        <v>19</v>
      </c>
      <c r="T1" s="24"/>
      <c r="U1" s="25" t="s">
        <v>20</v>
      </c>
      <c r="V1" s="25" t="s">
        <v>20</v>
      </c>
      <c r="W1" s="25" t="s">
        <v>20</v>
      </c>
      <c r="X1" s="25" t="s">
        <v>20</v>
      </c>
      <c r="Y1" s="25" t="s">
        <v>20</v>
      </c>
      <c r="Z1" s="25" t="s">
        <v>20</v>
      </c>
      <c r="AA1" s="25"/>
      <c r="AB1" s="23" t="s">
        <v>21</v>
      </c>
      <c r="AC1" s="23" t="s">
        <v>21</v>
      </c>
      <c r="AD1" s="23" t="s">
        <v>21</v>
      </c>
      <c r="AE1" s="23" t="s">
        <v>21</v>
      </c>
      <c r="AF1" s="23" t="s">
        <v>21</v>
      </c>
      <c r="AG1" s="23" t="s">
        <v>21</v>
      </c>
      <c r="AH1" s="3"/>
      <c r="AI1" s="23" t="s">
        <v>22</v>
      </c>
      <c r="AJ1" s="23" t="s">
        <v>22</v>
      </c>
      <c r="AK1" s="23" t="s">
        <v>22</v>
      </c>
      <c r="AL1" s="23" t="s">
        <v>22</v>
      </c>
      <c r="AM1" s="23" t="s">
        <v>22</v>
      </c>
      <c r="AN1" s="23" t="s">
        <v>22</v>
      </c>
      <c r="AO1" s="23" t="s">
        <v>22</v>
      </c>
      <c r="AP1" s="3"/>
      <c r="AQ1" s="3"/>
      <c r="AR1" s="3"/>
      <c r="AS1" s="3"/>
      <c r="AT1" s="3"/>
      <c r="AU1" s="3"/>
      <c r="AV1" s="3"/>
      <c r="AW1" s="3"/>
      <c r="AX1" s="3"/>
    </row>
    <row r="2" spans="1:50" ht="15.75">
      <c r="A2" s="8" t="s">
        <v>2</v>
      </c>
      <c r="B2" s="8" t="s">
        <v>2</v>
      </c>
      <c r="C2" s="2"/>
      <c r="D2" s="2"/>
      <c r="E2" s="2"/>
      <c r="F2" s="2"/>
      <c r="G2" s="2"/>
      <c r="H2" s="2"/>
      <c r="I2" s="2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 ht="15.75">
      <c r="A3" s="8" t="s">
        <v>3</v>
      </c>
      <c r="B3" s="8" t="s">
        <v>3</v>
      </c>
      <c r="C3" s="9"/>
      <c r="D3" s="9"/>
      <c r="E3" s="9"/>
      <c r="F3" s="9"/>
      <c r="G3" s="9"/>
      <c r="H3" s="9"/>
      <c r="I3" s="27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>
        <v>1028</v>
      </c>
      <c r="V3" s="9">
        <v>1024</v>
      </c>
      <c r="W3" s="9">
        <v>1031</v>
      </c>
      <c r="X3" s="9"/>
      <c r="Y3" s="9"/>
      <c r="Z3" s="9"/>
      <c r="AA3" s="9"/>
      <c r="AB3" s="9">
        <v>1016</v>
      </c>
      <c r="AC3" s="9">
        <v>1046</v>
      </c>
      <c r="AD3" s="9">
        <v>1068</v>
      </c>
      <c r="AE3" s="9"/>
      <c r="AF3" s="9"/>
      <c r="AG3" s="9"/>
      <c r="AH3" s="27"/>
      <c r="AI3" s="27">
        <v>1027</v>
      </c>
      <c r="AJ3" s="27">
        <v>1067</v>
      </c>
      <c r="AK3" s="27">
        <v>1046</v>
      </c>
      <c r="AL3" s="27"/>
      <c r="AM3" s="27"/>
      <c r="AN3" s="27"/>
      <c r="AO3" s="27"/>
      <c r="AP3" s="27"/>
      <c r="AQ3" s="27"/>
      <c r="AR3" s="3"/>
      <c r="AS3" s="3"/>
      <c r="AT3" s="3"/>
      <c r="AU3" s="3"/>
      <c r="AV3" s="3"/>
      <c r="AW3" s="3"/>
      <c r="AX3" s="3"/>
    </row>
    <row r="4" spans="1:50" ht="15.75">
      <c r="A4" s="8" t="s">
        <v>5</v>
      </c>
      <c r="B4" s="8" t="s">
        <v>5</v>
      </c>
      <c r="C4" s="9"/>
      <c r="D4" s="9"/>
      <c r="E4" s="9"/>
      <c r="F4" s="9"/>
      <c r="G4" s="9"/>
      <c r="H4" s="9"/>
      <c r="I4" s="3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>
        <v>59</v>
      </c>
      <c r="V4" s="9">
        <v>56</v>
      </c>
      <c r="W4" s="9">
        <v>59</v>
      </c>
      <c r="X4" s="9"/>
      <c r="Y4" s="9"/>
      <c r="Z4" s="9"/>
      <c r="AA4" s="9"/>
      <c r="AB4" s="9">
        <v>16</v>
      </c>
      <c r="AC4" s="9">
        <v>24</v>
      </c>
      <c r="AD4" s="9">
        <v>26</v>
      </c>
      <c r="AE4" s="9"/>
      <c r="AF4" s="9"/>
      <c r="AG4" s="9"/>
      <c r="AH4" s="3"/>
      <c r="AI4" s="9">
        <v>52</v>
      </c>
      <c r="AJ4" s="9">
        <v>45</v>
      </c>
      <c r="AK4" s="9">
        <v>44</v>
      </c>
      <c r="AL4" s="9"/>
      <c r="AM4" s="9"/>
      <c r="AN4" s="9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5.75">
      <c r="A5" s="8" t="s">
        <v>6</v>
      </c>
      <c r="B5" s="8" t="s">
        <v>6</v>
      </c>
      <c r="C5" s="9"/>
      <c r="D5" s="9"/>
      <c r="E5" s="9"/>
      <c r="F5" s="9"/>
      <c r="G5" s="9"/>
      <c r="H5" s="9"/>
      <c r="I5" s="3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>
        <v>4</v>
      </c>
      <c r="V5" s="9">
        <v>10</v>
      </c>
      <c r="W5" s="9">
        <v>9</v>
      </c>
      <c r="X5" s="9"/>
      <c r="Y5" s="9"/>
      <c r="Z5" s="9"/>
      <c r="AA5" s="9"/>
      <c r="AB5" s="9">
        <v>1</v>
      </c>
      <c r="AC5" s="9">
        <v>1</v>
      </c>
      <c r="AD5" s="9">
        <v>1</v>
      </c>
      <c r="AE5" s="9"/>
      <c r="AF5" s="9"/>
      <c r="AG5" s="9"/>
      <c r="AH5" s="3"/>
      <c r="AI5" s="9">
        <v>4</v>
      </c>
      <c r="AJ5" s="9">
        <v>5</v>
      </c>
      <c r="AK5" s="9">
        <v>7</v>
      </c>
      <c r="AL5" s="9"/>
      <c r="AM5" s="9"/>
      <c r="AN5" s="9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ht="15.75">
      <c r="A6" s="8" t="s">
        <v>7</v>
      </c>
      <c r="B6" s="8" t="s">
        <v>7</v>
      </c>
      <c r="C6" s="9"/>
      <c r="D6" s="9"/>
      <c r="E6" s="9"/>
      <c r="F6" s="9"/>
      <c r="G6" s="9"/>
      <c r="H6" s="9"/>
      <c r="I6" s="3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>
        <v>1</v>
      </c>
      <c r="V6" s="9">
        <v>1</v>
      </c>
      <c r="W6" s="9">
        <v>1</v>
      </c>
      <c r="X6" s="9"/>
      <c r="Y6" s="9"/>
      <c r="Z6" s="9"/>
      <c r="AA6" s="9"/>
      <c r="AB6" s="9">
        <v>1</v>
      </c>
      <c r="AC6" s="9">
        <v>0</v>
      </c>
      <c r="AD6" s="9">
        <v>1</v>
      </c>
      <c r="AE6" s="9"/>
      <c r="AF6" s="9"/>
      <c r="AG6" s="9"/>
      <c r="AH6" s="3"/>
      <c r="AI6" s="9">
        <v>0</v>
      </c>
      <c r="AJ6" s="2">
        <v>2</v>
      </c>
      <c r="AK6" s="9">
        <v>1</v>
      </c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ht="15.75">
      <c r="A7" s="8" t="s">
        <v>8</v>
      </c>
      <c r="B7" s="8" t="s">
        <v>8</v>
      </c>
      <c r="C7" s="9"/>
      <c r="D7" s="9"/>
      <c r="E7" s="9"/>
      <c r="F7" s="9"/>
      <c r="G7" s="9"/>
      <c r="H7" s="9"/>
      <c r="I7" s="28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>
        <v>0</v>
      </c>
      <c r="V7" s="9">
        <v>0</v>
      </c>
      <c r="W7" s="9">
        <v>0</v>
      </c>
      <c r="X7" s="9"/>
      <c r="Y7" s="9"/>
      <c r="Z7" s="9"/>
      <c r="AA7" s="9"/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3"/>
      <c r="AS7" s="3"/>
      <c r="AT7" s="3"/>
      <c r="AU7" s="3"/>
      <c r="AV7" s="3"/>
      <c r="AW7" s="3"/>
      <c r="AX7" s="3"/>
    </row>
    <row r="8" spans="1:50">
      <c r="A8" s="29" t="s">
        <v>10</v>
      </c>
      <c r="B8" s="29" t="s">
        <v>10</v>
      </c>
      <c r="C8" s="19" t="e">
        <f t="shared" ref="C8:M8" si="0">(C4+C5+C6+C7)/C3*1000</f>
        <v>#DIV/0!</v>
      </c>
      <c r="D8" s="19" t="e">
        <f t="shared" si="0"/>
        <v>#DIV/0!</v>
      </c>
      <c r="E8" s="19" t="e">
        <f t="shared" si="0"/>
        <v>#DIV/0!</v>
      </c>
      <c r="F8" s="19" t="e">
        <f t="shared" si="0"/>
        <v>#DIV/0!</v>
      </c>
      <c r="G8" s="19" t="e">
        <f t="shared" si="0"/>
        <v>#DIV/0!</v>
      </c>
      <c r="H8" s="19" t="e">
        <f t="shared" si="0"/>
        <v>#DIV/0!</v>
      </c>
      <c r="I8" s="19" t="e">
        <f t="shared" si="0"/>
        <v>#DIV/0!</v>
      </c>
      <c r="J8" s="19" t="e">
        <f t="shared" si="0"/>
        <v>#DIV/0!</v>
      </c>
      <c r="K8" s="19" t="e">
        <f t="shared" si="0"/>
        <v>#DIV/0!</v>
      </c>
      <c r="L8" s="19" t="e">
        <f t="shared" si="0"/>
        <v>#DIV/0!</v>
      </c>
      <c r="M8" s="19" t="e">
        <f t="shared" si="0"/>
        <v>#DIV/0!</v>
      </c>
      <c r="N8" s="19"/>
      <c r="O8" s="19" t="e">
        <f t="shared" ref="O8:AX8" si="1">(O4+O5+O6+O7)/O3*1000</f>
        <v>#DIV/0!</v>
      </c>
      <c r="P8" s="19" t="e">
        <f t="shared" si="1"/>
        <v>#DIV/0!</v>
      </c>
      <c r="Q8" s="19" t="e">
        <f t="shared" si="1"/>
        <v>#DIV/0!</v>
      </c>
      <c r="R8" s="19" t="e">
        <f t="shared" si="1"/>
        <v>#DIV/0!</v>
      </c>
      <c r="S8" s="19" t="e">
        <f t="shared" si="1"/>
        <v>#DIV/0!</v>
      </c>
      <c r="T8" s="19" t="e">
        <f t="shared" si="1"/>
        <v>#DIV/0!</v>
      </c>
      <c r="U8" s="19">
        <f t="shared" si="1"/>
        <v>62.2568093385214</v>
      </c>
      <c r="V8" s="19">
        <f t="shared" si="1"/>
        <v>65.4296875</v>
      </c>
      <c r="W8" s="19">
        <f t="shared" si="1"/>
        <v>66.92531522793405</v>
      </c>
      <c r="X8" s="19" t="e">
        <f t="shared" si="1"/>
        <v>#DIV/0!</v>
      </c>
      <c r="Y8" s="19" t="e">
        <f t="shared" si="1"/>
        <v>#DIV/0!</v>
      </c>
      <c r="Z8" s="19" t="e">
        <f t="shared" si="1"/>
        <v>#DIV/0!</v>
      </c>
      <c r="AA8" s="19" t="e">
        <f t="shared" si="1"/>
        <v>#DIV/0!</v>
      </c>
      <c r="AB8" s="19">
        <f t="shared" si="1"/>
        <v>17.716535433070867</v>
      </c>
      <c r="AC8" s="19">
        <f t="shared" si="1"/>
        <v>23.900573613766731</v>
      </c>
      <c r="AD8" s="19">
        <f t="shared" si="1"/>
        <v>26.217228464419478</v>
      </c>
      <c r="AE8" s="19" t="e">
        <f t="shared" si="1"/>
        <v>#DIV/0!</v>
      </c>
      <c r="AF8" s="19" t="e">
        <f t="shared" si="1"/>
        <v>#DIV/0!</v>
      </c>
      <c r="AG8" s="19" t="e">
        <f t="shared" si="1"/>
        <v>#DIV/0!</v>
      </c>
      <c r="AH8" s="19" t="e">
        <f t="shared" si="1"/>
        <v>#DIV/0!</v>
      </c>
      <c r="AI8" s="19">
        <f t="shared" si="1"/>
        <v>54.527750730282378</v>
      </c>
      <c r="AJ8" s="19">
        <f t="shared" si="1"/>
        <v>48.734770384254922</v>
      </c>
      <c r="AK8" s="19">
        <f t="shared" si="1"/>
        <v>49.713193116634798</v>
      </c>
      <c r="AL8" s="19" t="e">
        <f t="shared" si="1"/>
        <v>#DIV/0!</v>
      </c>
      <c r="AM8" s="19" t="e">
        <f t="shared" si="1"/>
        <v>#DIV/0!</v>
      </c>
      <c r="AN8" s="19" t="e">
        <f t="shared" si="1"/>
        <v>#DIV/0!</v>
      </c>
      <c r="AO8" s="19" t="e">
        <f t="shared" si="1"/>
        <v>#DIV/0!</v>
      </c>
      <c r="AP8" s="19" t="e">
        <f t="shared" si="1"/>
        <v>#DIV/0!</v>
      </c>
      <c r="AQ8" s="19" t="e">
        <f t="shared" si="1"/>
        <v>#DIV/0!</v>
      </c>
      <c r="AR8" s="19" t="e">
        <f t="shared" si="1"/>
        <v>#DIV/0!</v>
      </c>
      <c r="AS8" s="19" t="e">
        <f t="shared" si="1"/>
        <v>#DIV/0!</v>
      </c>
      <c r="AT8" s="19" t="e">
        <f t="shared" si="1"/>
        <v>#DIV/0!</v>
      </c>
      <c r="AU8" s="19" t="e">
        <f t="shared" si="1"/>
        <v>#DIV/0!</v>
      </c>
      <c r="AV8" s="19" t="e">
        <f t="shared" si="1"/>
        <v>#DIV/0!</v>
      </c>
      <c r="AW8" s="19" t="e">
        <f t="shared" si="1"/>
        <v>#DIV/0!</v>
      </c>
      <c r="AX8" s="19" t="e">
        <f t="shared" si="1"/>
        <v>#DIV/0!</v>
      </c>
    </row>
    <row r="9" spans="1:50">
      <c r="A9" s="30" t="s">
        <v>11</v>
      </c>
      <c r="B9" s="30" t="s">
        <v>11</v>
      </c>
      <c r="C9" s="19" t="e">
        <f t="shared" ref="C9:M9" si="2">(C4*1+C5*2+C6*3+C7*4)/C3*1000</f>
        <v>#DIV/0!</v>
      </c>
      <c r="D9" s="19" t="e">
        <f t="shared" si="2"/>
        <v>#DIV/0!</v>
      </c>
      <c r="E9" s="19" t="e">
        <f t="shared" si="2"/>
        <v>#DIV/0!</v>
      </c>
      <c r="F9" s="19" t="e">
        <f t="shared" si="2"/>
        <v>#DIV/0!</v>
      </c>
      <c r="G9" s="19" t="e">
        <f t="shared" si="2"/>
        <v>#DIV/0!</v>
      </c>
      <c r="H9" s="19" t="e">
        <f t="shared" si="2"/>
        <v>#DIV/0!</v>
      </c>
      <c r="I9" s="19" t="e">
        <f t="shared" si="2"/>
        <v>#DIV/0!</v>
      </c>
      <c r="J9" s="19" t="e">
        <f t="shared" si="2"/>
        <v>#DIV/0!</v>
      </c>
      <c r="K9" s="19" t="e">
        <f t="shared" si="2"/>
        <v>#DIV/0!</v>
      </c>
      <c r="L9" s="19" t="e">
        <f t="shared" si="2"/>
        <v>#DIV/0!</v>
      </c>
      <c r="M9" s="19" t="e">
        <f t="shared" si="2"/>
        <v>#DIV/0!</v>
      </c>
      <c r="N9" s="19"/>
      <c r="O9" s="19" t="e">
        <f t="shared" ref="O9:AX9" si="3">(O4*1+O5*2+O6*3+O7*4)/O3*1000</f>
        <v>#DIV/0!</v>
      </c>
      <c r="P9" s="19" t="e">
        <f t="shared" si="3"/>
        <v>#DIV/0!</v>
      </c>
      <c r="Q9" s="19" t="e">
        <f t="shared" si="3"/>
        <v>#DIV/0!</v>
      </c>
      <c r="R9" s="19" t="e">
        <f t="shared" si="3"/>
        <v>#DIV/0!</v>
      </c>
      <c r="S9" s="19" t="e">
        <f t="shared" si="3"/>
        <v>#DIV/0!</v>
      </c>
      <c r="T9" s="19" t="e">
        <f t="shared" si="3"/>
        <v>#DIV/0!</v>
      </c>
      <c r="U9" s="19">
        <f t="shared" si="3"/>
        <v>68.093385214007782</v>
      </c>
      <c r="V9" s="19">
        <f t="shared" si="3"/>
        <v>77.1484375</v>
      </c>
      <c r="W9" s="19">
        <f t="shared" si="3"/>
        <v>77.594568380213389</v>
      </c>
      <c r="X9" s="19" t="e">
        <f t="shared" si="3"/>
        <v>#DIV/0!</v>
      </c>
      <c r="Y9" s="19" t="e">
        <f t="shared" si="3"/>
        <v>#DIV/0!</v>
      </c>
      <c r="Z9" s="19" t="e">
        <f t="shared" si="3"/>
        <v>#DIV/0!</v>
      </c>
      <c r="AA9" s="19" t="e">
        <f t="shared" si="3"/>
        <v>#DIV/0!</v>
      </c>
      <c r="AB9" s="19">
        <f t="shared" si="3"/>
        <v>20.669291338582678</v>
      </c>
      <c r="AC9" s="19">
        <f t="shared" si="3"/>
        <v>24.856596558317399</v>
      </c>
      <c r="AD9" s="19">
        <f t="shared" si="3"/>
        <v>29.026217228464422</v>
      </c>
      <c r="AE9" s="19" t="e">
        <f t="shared" si="3"/>
        <v>#DIV/0!</v>
      </c>
      <c r="AF9" s="19" t="e">
        <f t="shared" si="3"/>
        <v>#DIV/0!</v>
      </c>
      <c r="AG9" s="19" t="e">
        <f t="shared" si="3"/>
        <v>#DIV/0!</v>
      </c>
      <c r="AH9" s="19" t="e">
        <f t="shared" si="3"/>
        <v>#DIV/0!</v>
      </c>
      <c r="AI9" s="19">
        <f t="shared" si="3"/>
        <v>58.422590068159693</v>
      </c>
      <c r="AJ9" s="19">
        <f t="shared" si="3"/>
        <v>57.169634489222119</v>
      </c>
      <c r="AK9" s="19">
        <f t="shared" si="3"/>
        <v>58.317399617590823</v>
      </c>
      <c r="AL9" s="19" t="e">
        <f t="shared" si="3"/>
        <v>#DIV/0!</v>
      </c>
      <c r="AM9" s="19" t="e">
        <f t="shared" si="3"/>
        <v>#DIV/0!</v>
      </c>
      <c r="AN9" s="19" t="e">
        <f t="shared" si="3"/>
        <v>#DIV/0!</v>
      </c>
      <c r="AO9" s="19" t="e">
        <f t="shared" si="3"/>
        <v>#DIV/0!</v>
      </c>
      <c r="AP9" s="19" t="e">
        <f t="shared" si="3"/>
        <v>#DIV/0!</v>
      </c>
      <c r="AQ9" s="19" t="e">
        <f t="shared" si="3"/>
        <v>#DIV/0!</v>
      </c>
      <c r="AR9" s="19" t="e">
        <f t="shared" si="3"/>
        <v>#DIV/0!</v>
      </c>
      <c r="AS9" s="19" t="e">
        <f t="shared" si="3"/>
        <v>#DIV/0!</v>
      </c>
      <c r="AT9" s="19" t="e">
        <f t="shared" si="3"/>
        <v>#DIV/0!</v>
      </c>
      <c r="AU9" s="19" t="e">
        <f t="shared" si="3"/>
        <v>#DIV/0!</v>
      </c>
      <c r="AV9" s="19" t="e">
        <f t="shared" si="3"/>
        <v>#DIV/0!</v>
      </c>
      <c r="AW9" s="19" t="e">
        <f t="shared" si="3"/>
        <v>#DIV/0!</v>
      </c>
      <c r="AX9" s="19" t="e">
        <f t="shared" si="3"/>
        <v>#DIV/0!</v>
      </c>
    </row>
    <row r="10" spans="1:50" ht="15.75">
      <c r="A10" s="31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"/>
      <c r="AS10" s="3"/>
      <c r="AT10" s="3"/>
      <c r="AU10" s="3"/>
      <c r="AV10" s="3"/>
      <c r="AW10" s="3"/>
      <c r="AX10" s="3"/>
    </row>
    <row r="11" spans="1:50" ht="15.75">
      <c r="A11" s="31"/>
      <c r="B11" s="3"/>
      <c r="C11" s="2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 ht="15.75">
      <c r="A12" s="31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"/>
      <c r="AS12" s="3"/>
      <c r="AT12" s="3"/>
      <c r="AU12" s="3"/>
      <c r="AV12" s="3"/>
      <c r="AW12" s="3"/>
      <c r="AX12" s="3"/>
    </row>
    <row r="13" spans="1:50">
      <c r="A13" s="31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>
      <c r="A14" s="3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7" spans="1:50">
      <c r="A17" s="3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22" spans="1:50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2">
        <v>62.2568093385214</v>
      </c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2">
        <v>65.4296875</v>
      </c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1:50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2">
        <v>66.925315227933993</v>
      </c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2" t="s">
        <v>23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2" t="s">
        <v>23</v>
      </c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2" t="s">
        <v>23</v>
      </c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2" t="s">
        <v>23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2">
        <v>17.716535433070899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2">
        <v>4.81231953801732</v>
      </c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2">
        <v>23.900573613766699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2">
        <v>2.9268292682926802</v>
      </c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2">
        <v>26.217228464419499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2">
        <v>3.7914691943127998</v>
      </c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ht="15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2" t="s">
        <v>23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2">
        <v>1.9550342130987299</v>
      </c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ht="15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2" t="s">
        <v>23</v>
      </c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2" t="s">
        <v>23</v>
      </c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ht="15.7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2" t="s">
        <v>23</v>
      </c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2" t="s">
        <v>23</v>
      </c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ht="15.7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2" t="s">
        <v>23</v>
      </c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2" t="s">
        <v>23</v>
      </c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ht="15.7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2">
        <v>54.527750730282399</v>
      </c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2">
        <v>3.7348272642390299</v>
      </c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ht="15.7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2">
        <v>48.734770384254901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2">
        <v>2.9325513196480899</v>
      </c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ht="15.7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2">
        <v>49.713193116634798</v>
      </c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2">
        <v>3.8387715930902102</v>
      </c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ht="15.7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2" t="s">
        <v>23</v>
      </c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1" spans="1:50" ht="15.7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2">
        <v>4.73036896877956</v>
      </c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 ht="15.7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2">
        <v>5.71428571428571</v>
      </c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ht="15.7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2">
        <v>5.8027079303675002</v>
      </c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ht="15.7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2">
        <v>5.7971014492753596</v>
      </c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ht="15.7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2" t="s">
        <v>23</v>
      </c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ht="15.7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2" t="s">
        <v>23</v>
      </c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ht="15.7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2">
        <v>31.2805474095797</v>
      </c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ht="15.7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2">
        <v>34.414945919370702</v>
      </c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 ht="15.7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2">
        <v>34.482758620689701</v>
      </c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 ht="15.7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2">
        <v>26.901669758812599</v>
      </c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 ht="15.7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2">
        <v>21.526418786692801</v>
      </c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 ht="15.7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2">
        <v>23.346303501945499</v>
      </c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 ht="15.7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2" t="s">
        <v>23</v>
      </c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 ht="15.7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2">
        <v>9.6899224806201492</v>
      </c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 ht="15.7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2">
        <v>7.8354554358472104</v>
      </c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1:50" ht="15.7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2">
        <v>7.7972709551656898</v>
      </c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1:50" ht="15.7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2">
        <v>14.8075024679171</v>
      </c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1:50" ht="15.7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2">
        <v>25.218234723569299</v>
      </c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1:50" ht="15.7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2">
        <v>16.377649325626201</v>
      </c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1:50" ht="15.7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2" t="s">
        <v>23</v>
      </c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  <row r="61" spans="1:50" ht="15.7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2">
        <v>16.377649325626201</v>
      </c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</row>
    <row r="62" spans="1:50" ht="15.7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2">
        <v>14.231499051233399</v>
      </c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</row>
    <row r="63" spans="1:50" ht="15.7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2">
        <v>10.064043915828</v>
      </c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</row>
    <row r="64" spans="1:50" ht="15.7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2">
        <v>12.9749768303985</v>
      </c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</row>
    <row r="65" spans="1:50" ht="15.7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2">
        <v>11.6591928251121</v>
      </c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</row>
    <row r="66" spans="1:50" ht="15.7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2">
        <v>13.215859030837001</v>
      </c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60"/>
  <sheetViews>
    <sheetView workbookViewId="0"/>
  </sheetViews>
  <sheetFormatPr defaultColWidth="10" defaultRowHeight="15"/>
  <cols>
    <col min="1" max="2" width="15.85546875" customWidth="1"/>
    <col min="3" max="50" width="10.5703125" customWidth="1"/>
  </cols>
  <sheetData>
    <row r="1" spans="1:50" ht="15.75">
      <c r="A1" s="5">
        <v>0</v>
      </c>
      <c r="B1" s="5"/>
      <c r="C1" s="23">
        <v>0</v>
      </c>
      <c r="D1" s="23">
        <v>0</v>
      </c>
      <c r="E1" s="23">
        <v>0</v>
      </c>
      <c r="F1" s="23">
        <v>0</v>
      </c>
      <c r="G1" s="23">
        <v>0</v>
      </c>
      <c r="H1" s="23">
        <v>0</v>
      </c>
      <c r="I1" s="3"/>
      <c r="J1" s="24" t="s">
        <v>18</v>
      </c>
      <c r="K1" s="24" t="s">
        <v>18</v>
      </c>
      <c r="L1" s="24" t="s">
        <v>18</v>
      </c>
      <c r="M1" s="24" t="s">
        <v>18</v>
      </c>
      <c r="N1" s="24"/>
      <c r="O1" s="24" t="s">
        <v>19</v>
      </c>
      <c r="P1" s="24" t="s">
        <v>19</v>
      </c>
      <c r="Q1" s="24" t="s">
        <v>19</v>
      </c>
      <c r="R1" s="24" t="s">
        <v>19</v>
      </c>
      <c r="S1" s="24" t="s">
        <v>19</v>
      </c>
      <c r="T1" s="24"/>
      <c r="U1" s="25" t="s">
        <v>20</v>
      </c>
      <c r="V1" s="25" t="s">
        <v>20</v>
      </c>
      <c r="W1" s="25" t="s">
        <v>20</v>
      </c>
      <c r="X1" s="25" t="s">
        <v>20</v>
      </c>
      <c r="Y1" s="25" t="s">
        <v>20</v>
      </c>
      <c r="Z1" s="25" t="s">
        <v>20</v>
      </c>
      <c r="AA1" s="25"/>
      <c r="AB1" s="23" t="s">
        <v>21</v>
      </c>
      <c r="AC1" s="23" t="s">
        <v>21</v>
      </c>
      <c r="AD1" s="23" t="s">
        <v>21</v>
      </c>
      <c r="AE1" s="23" t="s">
        <v>21</v>
      </c>
      <c r="AF1" s="23" t="s">
        <v>21</v>
      </c>
      <c r="AG1" s="23" t="s">
        <v>21</v>
      </c>
      <c r="AH1" s="3"/>
      <c r="AI1" s="23" t="s">
        <v>22</v>
      </c>
      <c r="AJ1" s="23" t="s">
        <v>22</v>
      </c>
      <c r="AK1" s="23" t="s">
        <v>22</v>
      </c>
      <c r="AL1" s="23" t="s">
        <v>22</v>
      </c>
      <c r="AM1" s="23" t="s">
        <v>22</v>
      </c>
      <c r="AN1" s="23" t="s">
        <v>22</v>
      </c>
      <c r="AO1" s="23" t="s">
        <v>22</v>
      </c>
      <c r="AP1" s="3"/>
      <c r="AQ1" s="3"/>
      <c r="AR1" s="3"/>
      <c r="AS1" s="3"/>
      <c r="AT1" s="3"/>
      <c r="AU1" s="3"/>
      <c r="AV1" s="3"/>
      <c r="AW1" s="3"/>
      <c r="AX1" s="3"/>
    </row>
    <row r="2" spans="1:50" ht="15.75">
      <c r="A2" s="8" t="s">
        <v>2</v>
      </c>
      <c r="B2" s="8" t="s">
        <v>2</v>
      </c>
      <c r="C2" s="2"/>
      <c r="D2" s="2"/>
      <c r="E2" s="2"/>
      <c r="F2" s="2"/>
      <c r="G2" s="2"/>
      <c r="H2" s="2"/>
      <c r="I2" s="2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 ht="15.75">
      <c r="A3" s="8" t="s">
        <v>3</v>
      </c>
      <c r="B3" s="8" t="s">
        <v>3</v>
      </c>
      <c r="C3" s="9"/>
      <c r="D3" s="9"/>
      <c r="E3" s="9"/>
      <c r="F3" s="9"/>
      <c r="G3" s="9"/>
      <c r="H3" s="9"/>
      <c r="I3" s="27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>
        <v>1022</v>
      </c>
      <c r="V3" s="9">
        <v>1028</v>
      </c>
      <c r="W3" s="9">
        <v>1065</v>
      </c>
      <c r="X3" s="9"/>
      <c r="Y3" s="9"/>
      <c r="Z3" s="9"/>
      <c r="AA3" s="9"/>
      <c r="AB3" s="9">
        <v>1033</v>
      </c>
      <c r="AC3" s="9">
        <v>1021</v>
      </c>
      <c r="AD3" s="9">
        <v>1025</v>
      </c>
      <c r="AE3" s="9"/>
      <c r="AF3" s="9"/>
      <c r="AG3" s="9"/>
      <c r="AH3" s="27"/>
      <c r="AI3" s="27">
        <v>1020</v>
      </c>
      <c r="AJ3" s="27">
        <v>1049</v>
      </c>
      <c r="AK3" s="27">
        <v>1068</v>
      </c>
      <c r="AL3" s="27">
        <v>1060</v>
      </c>
      <c r="AM3" s="27"/>
      <c r="AN3" s="27"/>
      <c r="AO3" s="27"/>
      <c r="AP3" s="27"/>
      <c r="AQ3" s="27"/>
      <c r="AR3" s="3"/>
      <c r="AS3" s="3"/>
      <c r="AT3" s="3"/>
      <c r="AU3" s="3"/>
      <c r="AV3" s="3"/>
      <c r="AW3" s="3"/>
      <c r="AX3" s="3"/>
    </row>
    <row r="4" spans="1:50" ht="15.75">
      <c r="A4" s="8" t="s">
        <v>5</v>
      </c>
      <c r="B4" s="8" t="s">
        <v>5</v>
      </c>
      <c r="C4" s="9"/>
      <c r="D4" s="9"/>
      <c r="E4" s="9"/>
      <c r="F4" s="9"/>
      <c r="G4" s="9"/>
      <c r="H4" s="9"/>
      <c r="I4" s="3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>
        <v>55</v>
      </c>
      <c r="V4" s="9">
        <v>62</v>
      </c>
      <c r="W4" s="9">
        <v>59</v>
      </c>
      <c r="X4" s="9"/>
      <c r="Y4" s="9"/>
      <c r="Z4" s="9"/>
      <c r="AA4" s="9"/>
      <c r="AB4" s="9">
        <v>53</v>
      </c>
      <c r="AC4" s="9">
        <v>39</v>
      </c>
      <c r="AD4" s="9">
        <v>49</v>
      </c>
      <c r="AE4" s="9"/>
      <c r="AF4" s="9"/>
      <c r="AG4" s="9"/>
      <c r="AH4" s="3"/>
      <c r="AI4" s="9">
        <v>47</v>
      </c>
      <c r="AJ4" s="9">
        <v>30</v>
      </c>
      <c r="AK4" s="9">
        <v>27</v>
      </c>
      <c r="AL4" s="9">
        <v>26</v>
      </c>
      <c r="AM4" s="9"/>
      <c r="AN4" s="9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5.75">
      <c r="A5" s="8" t="s">
        <v>6</v>
      </c>
      <c r="B5" s="8" t="s">
        <v>6</v>
      </c>
      <c r="C5" s="9"/>
      <c r="D5" s="9"/>
      <c r="E5" s="9"/>
      <c r="F5" s="9"/>
      <c r="G5" s="9"/>
      <c r="H5" s="9"/>
      <c r="I5" s="3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>
        <v>12</v>
      </c>
      <c r="V5" s="9">
        <v>7</v>
      </c>
      <c r="W5" s="9">
        <v>12</v>
      </c>
      <c r="X5" s="9"/>
      <c r="Y5" s="9"/>
      <c r="Z5" s="9"/>
      <c r="AA5" s="9"/>
      <c r="AB5" s="9">
        <v>2</v>
      </c>
      <c r="AC5" s="9">
        <v>3</v>
      </c>
      <c r="AD5" s="9">
        <v>6</v>
      </c>
      <c r="AE5" s="9"/>
      <c r="AF5" s="9"/>
      <c r="AG5" s="9"/>
      <c r="AH5" s="3"/>
      <c r="AI5" s="9">
        <v>4</v>
      </c>
      <c r="AJ5" s="9">
        <v>3</v>
      </c>
      <c r="AK5" s="9">
        <v>2</v>
      </c>
      <c r="AL5" s="9">
        <v>3</v>
      </c>
      <c r="AM5" s="9"/>
      <c r="AN5" s="9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ht="15.75">
      <c r="A6" s="8" t="s">
        <v>7</v>
      </c>
      <c r="B6" s="8" t="s">
        <v>7</v>
      </c>
      <c r="C6" s="9"/>
      <c r="D6" s="9"/>
      <c r="E6" s="9"/>
      <c r="F6" s="9"/>
      <c r="G6" s="9"/>
      <c r="H6" s="9"/>
      <c r="I6" s="3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>
        <v>0</v>
      </c>
      <c r="V6" s="9">
        <v>1</v>
      </c>
      <c r="W6" s="9">
        <v>1</v>
      </c>
      <c r="X6" s="9"/>
      <c r="Y6" s="9"/>
      <c r="Z6" s="9"/>
      <c r="AA6" s="9"/>
      <c r="AB6" s="9">
        <v>0</v>
      </c>
      <c r="AC6" s="9">
        <v>0</v>
      </c>
      <c r="AD6" s="9">
        <v>0</v>
      </c>
      <c r="AE6" s="9"/>
      <c r="AF6" s="9"/>
      <c r="AG6" s="9"/>
      <c r="AH6" s="3"/>
      <c r="AI6" s="9">
        <v>0</v>
      </c>
      <c r="AJ6" s="3"/>
      <c r="AK6" s="9">
        <v>0</v>
      </c>
      <c r="AL6" s="2">
        <v>0</v>
      </c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ht="15.75">
      <c r="A7" s="8" t="s">
        <v>8</v>
      </c>
      <c r="B7" s="8" t="s">
        <v>8</v>
      </c>
      <c r="C7" s="9"/>
      <c r="D7" s="9"/>
      <c r="E7" s="9"/>
      <c r="F7" s="9"/>
      <c r="G7" s="9"/>
      <c r="H7" s="9"/>
      <c r="I7" s="28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>
        <v>0</v>
      </c>
      <c r="V7" s="9">
        <v>0</v>
      </c>
      <c r="W7" s="9">
        <v>1</v>
      </c>
      <c r="X7" s="9"/>
      <c r="Y7" s="9"/>
      <c r="Z7" s="9"/>
      <c r="AA7" s="9"/>
      <c r="AB7" s="9">
        <v>0</v>
      </c>
      <c r="AC7" s="9">
        <v>0</v>
      </c>
      <c r="AD7" s="9">
        <v>0</v>
      </c>
      <c r="AE7" s="9"/>
      <c r="AF7" s="9"/>
      <c r="AG7" s="9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3"/>
      <c r="AS7" s="3"/>
      <c r="AT7" s="3"/>
      <c r="AU7" s="3"/>
      <c r="AV7" s="3"/>
      <c r="AW7" s="3"/>
      <c r="AX7" s="3"/>
    </row>
    <row r="8" spans="1:50">
      <c r="A8" s="29" t="s">
        <v>10</v>
      </c>
      <c r="B8" s="29" t="s">
        <v>10</v>
      </c>
      <c r="C8" s="19" t="e">
        <f t="shared" ref="C8:M8" si="0">(C4+C5+C6+C7)/C3*1000</f>
        <v>#DIV/0!</v>
      </c>
      <c r="D8" s="19" t="e">
        <f t="shared" si="0"/>
        <v>#DIV/0!</v>
      </c>
      <c r="E8" s="19" t="e">
        <f t="shared" si="0"/>
        <v>#DIV/0!</v>
      </c>
      <c r="F8" s="19" t="e">
        <f t="shared" si="0"/>
        <v>#DIV/0!</v>
      </c>
      <c r="G8" s="19" t="e">
        <f t="shared" si="0"/>
        <v>#DIV/0!</v>
      </c>
      <c r="H8" s="19" t="e">
        <f t="shared" si="0"/>
        <v>#DIV/0!</v>
      </c>
      <c r="I8" s="19" t="e">
        <f t="shared" si="0"/>
        <v>#DIV/0!</v>
      </c>
      <c r="J8" s="19" t="e">
        <f t="shared" si="0"/>
        <v>#DIV/0!</v>
      </c>
      <c r="K8" s="19" t="e">
        <f t="shared" si="0"/>
        <v>#DIV/0!</v>
      </c>
      <c r="L8" s="19" t="e">
        <f t="shared" si="0"/>
        <v>#DIV/0!</v>
      </c>
      <c r="M8" s="19" t="e">
        <f t="shared" si="0"/>
        <v>#DIV/0!</v>
      </c>
      <c r="N8" s="19"/>
      <c r="O8" s="19" t="e">
        <f t="shared" ref="O8:AX8" si="1">(O4+O5+O6+O7)/O3*1000</f>
        <v>#DIV/0!</v>
      </c>
      <c r="P8" s="19" t="e">
        <f t="shared" si="1"/>
        <v>#DIV/0!</v>
      </c>
      <c r="Q8" s="19" t="e">
        <f t="shared" si="1"/>
        <v>#DIV/0!</v>
      </c>
      <c r="R8" s="19" t="e">
        <f t="shared" si="1"/>
        <v>#DIV/0!</v>
      </c>
      <c r="S8" s="19" t="e">
        <f t="shared" si="1"/>
        <v>#DIV/0!</v>
      </c>
      <c r="T8" s="19" t="e">
        <f t="shared" si="1"/>
        <v>#DIV/0!</v>
      </c>
      <c r="U8" s="19">
        <f t="shared" si="1"/>
        <v>65.557729941291583</v>
      </c>
      <c r="V8" s="19">
        <f t="shared" si="1"/>
        <v>68.093385214007782</v>
      </c>
      <c r="W8" s="19">
        <f t="shared" si="1"/>
        <v>68.544600938967136</v>
      </c>
      <c r="X8" s="19" t="e">
        <f t="shared" si="1"/>
        <v>#DIV/0!</v>
      </c>
      <c r="Y8" s="19" t="e">
        <f t="shared" si="1"/>
        <v>#DIV/0!</v>
      </c>
      <c r="Z8" s="19" t="e">
        <f t="shared" si="1"/>
        <v>#DIV/0!</v>
      </c>
      <c r="AA8" s="19" t="e">
        <f t="shared" si="1"/>
        <v>#DIV/0!</v>
      </c>
      <c r="AB8" s="19">
        <f t="shared" si="1"/>
        <v>53.242981606969991</v>
      </c>
      <c r="AC8" s="19">
        <f t="shared" si="1"/>
        <v>41.136141038197842</v>
      </c>
      <c r="AD8" s="19">
        <f t="shared" si="1"/>
        <v>53.658536585365852</v>
      </c>
      <c r="AE8" s="19" t="e">
        <f t="shared" si="1"/>
        <v>#DIV/0!</v>
      </c>
      <c r="AF8" s="19" t="e">
        <f t="shared" si="1"/>
        <v>#DIV/0!</v>
      </c>
      <c r="AG8" s="19" t="e">
        <f t="shared" si="1"/>
        <v>#DIV/0!</v>
      </c>
      <c r="AH8" s="19" t="e">
        <f t="shared" si="1"/>
        <v>#DIV/0!</v>
      </c>
      <c r="AI8" s="19">
        <f t="shared" si="1"/>
        <v>50</v>
      </c>
      <c r="AJ8" s="19">
        <f t="shared" si="1"/>
        <v>31.458531935176357</v>
      </c>
      <c r="AK8" s="19">
        <f t="shared" si="1"/>
        <v>27.153558052434459</v>
      </c>
      <c r="AL8" s="19">
        <f t="shared" si="1"/>
        <v>27.358490566037737</v>
      </c>
      <c r="AM8" s="19" t="e">
        <f t="shared" si="1"/>
        <v>#DIV/0!</v>
      </c>
      <c r="AN8" s="19" t="e">
        <f t="shared" si="1"/>
        <v>#DIV/0!</v>
      </c>
      <c r="AO8" s="19" t="e">
        <f t="shared" si="1"/>
        <v>#DIV/0!</v>
      </c>
      <c r="AP8" s="19" t="e">
        <f t="shared" si="1"/>
        <v>#DIV/0!</v>
      </c>
      <c r="AQ8" s="19" t="e">
        <f t="shared" si="1"/>
        <v>#DIV/0!</v>
      </c>
      <c r="AR8" s="19" t="e">
        <f t="shared" si="1"/>
        <v>#DIV/0!</v>
      </c>
      <c r="AS8" s="19" t="e">
        <f t="shared" si="1"/>
        <v>#DIV/0!</v>
      </c>
      <c r="AT8" s="19" t="e">
        <f t="shared" si="1"/>
        <v>#DIV/0!</v>
      </c>
      <c r="AU8" s="19" t="e">
        <f t="shared" si="1"/>
        <v>#DIV/0!</v>
      </c>
      <c r="AV8" s="19" t="e">
        <f t="shared" si="1"/>
        <v>#DIV/0!</v>
      </c>
      <c r="AW8" s="19" t="e">
        <f t="shared" si="1"/>
        <v>#DIV/0!</v>
      </c>
      <c r="AX8" s="19" t="e">
        <f t="shared" si="1"/>
        <v>#DIV/0!</v>
      </c>
    </row>
    <row r="9" spans="1:50">
      <c r="A9" s="30" t="s">
        <v>11</v>
      </c>
      <c r="B9" s="30" t="s">
        <v>11</v>
      </c>
      <c r="C9" s="19" t="e">
        <f t="shared" ref="C9:M9" si="2">(C4*1+C5*2+C6*3+C7*4)/C3*1000</f>
        <v>#DIV/0!</v>
      </c>
      <c r="D9" s="19" t="e">
        <f t="shared" si="2"/>
        <v>#DIV/0!</v>
      </c>
      <c r="E9" s="19" t="e">
        <f t="shared" si="2"/>
        <v>#DIV/0!</v>
      </c>
      <c r="F9" s="19" t="e">
        <f t="shared" si="2"/>
        <v>#DIV/0!</v>
      </c>
      <c r="G9" s="19" t="e">
        <f t="shared" si="2"/>
        <v>#DIV/0!</v>
      </c>
      <c r="H9" s="19" t="e">
        <f t="shared" si="2"/>
        <v>#DIV/0!</v>
      </c>
      <c r="I9" s="19" t="e">
        <f t="shared" si="2"/>
        <v>#DIV/0!</v>
      </c>
      <c r="J9" s="19" t="e">
        <f t="shared" si="2"/>
        <v>#DIV/0!</v>
      </c>
      <c r="K9" s="19" t="e">
        <f t="shared" si="2"/>
        <v>#DIV/0!</v>
      </c>
      <c r="L9" s="19" t="e">
        <f t="shared" si="2"/>
        <v>#DIV/0!</v>
      </c>
      <c r="M9" s="19" t="e">
        <f t="shared" si="2"/>
        <v>#DIV/0!</v>
      </c>
      <c r="N9" s="19"/>
      <c r="O9" s="19" t="e">
        <f t="shared" ref="O9:AX9" si="3">(O4*1+O5*2+O6*3+O7*4)/O3*1000</f>
        <v>#DIV/0!</v>
      </c>
      <c r="P9" s="19" t="e">
        <f t="shared" si="3"/>
        <v>#DIV/0!</v>
      </c>
      <c r="Q9" s="19" t="e">
        <f t="shared" si="3"/>
        <v>#DIV/0!</v>
      </c>
      <c r="R9" s="19" t="e">
        <f t="shared" si="3"/>
        <v>#DIV/0!</v>
      </c>
      <c r="S9" s="19" t="e">
        <f t="shared" si="3"/>
        <v>#DIV/0!</v>
      </c>
      <c r="T9" s="19" t="e">
        <f t="shared" si="3"/>
        <v>#DIV/0!</v>
      </c>
      <c r="U9" s="19">
        <f t="shared" si="3"/>
        <v>77.299412915851264</v>
      </c>
      <c r="V9" s="19">
        <f t="shared" si="3"/>
        <v>76.848249027237358</v>
      </c>
      <c r="W9" s="19">
        <f t="shared" si="3"/>
        <v>84.507042253521121</v>
      </c>
      <c r="X9" s="19" t="e">
        <f t="shared" si="3"/>
        <v>#DIV/0!</v>
      </c>
      <c r="Y9" s="19" t="e">
        <f t="shared" si="3"/>
        <v>#DIV/0!</v>
      </c>
      <c r="Z9" s="19" t="e">
        <f t="shared" si="3"/>
        <v>#DIV/0!</v>
      </c>
      <c r="AA9" s="19" t="e">
        <f t="shared" si="3"/>
        <v>#DIV/0!</v>
      </c>
      <c r="AB9" s="19">
        <f t="shared" si="3"/>
        <v>55.179090029041625</v>
      </c>
      <c r="AC9" s="19">
        <f t="shared" si="3"/>
        <v>44.07443682664055</v>
      </c>
      <c r="AD9" s="19">
        <f t="shared" si="3"/>
        <v>59.512195121951216</v>
      </c>
      <c r="AE9" s="19" t="e">
        <f t="shared" si="3"/>
        <v>#DIV/0!</v>
      </c>
      <c r="AF9" s="19" t="e">
        <f t="shared" si="3"/>
        <v>#DIV/0!</v>
      </c>
      <c r="AG9" s="19" t="e">
        <f t="shared" si="3"/>
        <v>#DIV/0!</v>
      </c>
      <c r="AH9" s="19" t="e">
        <f t="shared" si="3"/>
        <v>#DIV/0!</v>
      </c>
      <c r="AI9" s="19">
        <f t="shared" si="3"/>
        <v>53.921568627450981</v>
      </c>
      <c r="AJ9" s="19">
        <f t="shared" si="3"/>
        <v>34.318398474737847</v>
      </c>
      <c r="AK9" s="19">
        <f t="shared" si="3"/>
        <v>29.026217228464422</v>
      </c>
      <c r="AL9" s="19">
        <f t="shared" si="3"/>
        <v>30.188679245283019</v>
      </c>
      <c r="AM9" s="19" t="e">
        <f t="shared" si="3"/>
        <v>#DIV/0!</v>
      </c>
      <c r="AN9" s="19" t="e">
        <f t="shared" si="3"/>
        <v>#DIV/0!</v>
      </c>
      <c r="AO9" s="19" t="e">
        <f t="shared" si="3"/>
        <v>#DIV/0!</v>
      </c>
      <c r="AP9" s="19" t="e">
        <f t="shared" si="3"/>
        <v>#DIV/0!</v>
      </c>
      <c r="AQ9" s="19" t="e">
        <f t="shared" si="3"/>
        <v>#DIV/0!</v>
      </c>
      <c r="AR9" s="19" t="e">
        <f t="shared" si="3"/>
        <v>#DIV/0!</v>
      </c>
      <c r="AS9" s="19" t="e">
        <f t="shared" si="3"/>
        <v>#DIV/0!</v>
      </c>
      <c r="AT9" s="19" t="e">
        <f t="shared" si="3"/>
        <v>#DIV/0!</v>
      </c>
      <c r="AU9" s="19" t="e">
        <f t="shared" si="3"/>
        <v>#DIV/0!</v>
      </c>
      <c r="AV9" s="19" t="e">
        <f t="shared" si="3"/>
        <v>#DIV/0!</v>
      </c>
      <c r="AW9" s="19" t="e">
        <f t="shared" si="3"/>
        <v>#DIV/0!</v>
      </c>
      <c r="AX9" s="19" t="e">
        <f t="shared" si="3"/>
        <v>#DIV/0!</v>
      </c>
    </row>
    <row r="17" spans="1:50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2">
        <v>41.501976284584998</v>
      </c>
      <c r="N17" s="2">
        <v>21.739130434782599</v>
      </c>
      <c r="O17" s="2">
        <v>5.9288537549407101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2">
        <v>49.407114624505901</v>
      </c>
      <c r="N18" s="2">
        <v>11.857707509881401</v>
      </c>
      <c r="O18" s="2">
        <v>5.9288537549407101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2">
        <v>27.027027027027</v>
      </c>
      <c r="N19" s="2">
        <v>11.583011583011601</v>
      </c>
      <c r="O19" s="2">
        <v>7.7220077220077199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2">
        <v>35.381750465549302</v>
      </c>
      <c r="N20" s="2">
        <v>5.5865921787709496</v>
      </c>
      <c r="O20" s="2">
        <v>9.3109869646182499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2">
        <v>24.482109227871899</v>
      </c>
      <c r="N21" s="2">
        <v>9.41619585687382</v>
      </c>
      <c r="O21" s="2">
        <v>7.5329566854990597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5" spans="1:50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2">
        <v>2.9154518950437298</v>
      </c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2">
        <v>3.78429517502365</v>
      </c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2">
        <v>1.7714791851195699</v>
      </c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2">
        <v>65.557729941291598</v>
      </c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2" t="s">
        <v>23</v>
      </c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2">
        <v>68.093385214007796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2" t="s">
        <v>23</v>
      </c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2">
        <v>68.544600938967093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2" t="s">
        <v>23</v>
      </c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2">
        <v>42.065009560229399</v>
      </c>
      <c r="N31" s="2">
        <v>15.296367112810699</v>
      </c>
      <c r="O31" s="2">
        <v>3.8240917782026802</v>
      </c>
      <c r="P31" s="3"/>
      <c r="Q31" s="3"/>
      <c r="R31" s="3"/>
      <c r="S31" s="3"/>
      <c r="T31" s="3"/>
      <c r="U31" s="3"/>
      <c r="V31" s="3"/>
      <c r="W31" s="2" t="s">
        <v>23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2" t="s">
        <v>23</v>
      </c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ht="15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2">
        <v>44.230769230769198</v>
      </c>
      <c r="N32" s="2">
        <v>15.384615384615399</v>
      </c>
      <c r="O32" s="2">
        <v>11.538461538461499</v>
      </c>
      <c r="P32" s="3"/>
      <c r="Q32" s="3"/>
      <c r="R32" s="3"/>
      <c r="S32" s="3"/>
      <c r="T32" s="3"/>
      <c r="U32" s="3"/>
      <c r="V32" s="3"/>
      <c r="W32" s="2" t="s">
        <v>23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2">
        <v>0.85984522785898498</v>
      </c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ht="15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2">
        <v>35.15625</v>
      </c>
      <c r="N33" s="2">
        <v>21.484375</v>
      </c>
      <c r="O33" s="2">
        <v>9.765625</v>
      </c>
      <c r="P33" s="3"/>
      <c r="Q33" s="3"/>
      <c r="R33" s="3"/>
      <c r="S33" s="3"/>
      <c r="T33" s="3"/>
      <c r="U33" s="3"/>
      <c r="V33" s="3"/>
      <c r="W33" s="2" t="s">
        <v>23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2">
        <v>0.98328416912487704</v>
      </c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ht="15.7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2">
        <v>44.747081712062297</v>
      </c>
      <c r="N34" s="2">
        <v>7.7821011673151697</v>
      </c>
      <c r="O34" s="2">
        <v>13.6186770428016</v>
      </c>
      <c r="P34" s="3"/>
      <c r="Q34" s="3"/>
      <c r="R34" s="3"/>
      <c r="S34" s="3"/>
      <c r="T34" s="3"/>
      <c r="U34" s="3"/>
      <c r="V34" s="3"/>
      <c r="W34" s="2" t="s">
        <v>23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2">
        <v>1.9646365422396901</v>
      </c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ht="15.7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2">
        <v>48.543689320388303</v>
      </c>
      <c r="N35" s="2">
        <v>9.7087378640776691</v>
      </c>
      <c r="O35" s="2">
        <v>5.8252427184466002</v>
      </c>
      <c r="P35" s="3"/>
      <c r="Q35" s="3"/>
      <c r="R35" s="3"/>
      <c r="S35" s="3"/>
      <c r="T35" s="3"/>
      <c r="U35" s="3"/>
      <c r="V35" s="3"/>
      <c r="W35" s="2">
        <v>53.242981606969998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2" t="s">
        <v>23</v>
      </c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ht="15.7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2">
        <v>41.136141038197799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ht="15.7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2">
        <v>53.658536585365901</v>
      </c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2">
        <v>0.99009900990098998</v>
      </c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ht="15.7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2" t="s">
        <v>23</v>
      </c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2">
        <v>0.93196644920782801</v>
      </c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ht="15.7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2" t="s">
        <v>23</v>
      </c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2">
        <v>1.9607843137254899</v>
      </c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1:50" ht="15.7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2" t="s">
        <v>23</v>
      </c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2" t="s">
        <v>23</v>
      </c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1:50" ht="15.7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2" t="s">
        <v>23</v>
      </c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2" t="s">
        <v>23</v>
      </c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 ht="15.7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2">
        <v>50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2" t="s">
        <v>23</v>
      </c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ht="15.7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2">
        <v>31.458531935176399</v>
      </c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2">
        <v>32.588454376163902</v>
      </c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ht="15.7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2">
        <v>27.153558052434501</v>
      </c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2">
        <v>36.346691519105299</v>
      </c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ht="15.7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2">
        <v>27.358490566037698</v>
      </c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2">
        <v>47.619047619047599</v>
      </c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ht="15.7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2">
        <v>29.356060606060598</v>
      </c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ht="15.7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2" t="s">
        <v>23</v>
      </c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ht="15.7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2" t="s">
        <v>23</v>
      </c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 ht="15.7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2" t="s">
        <v>23</v>
      </c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 ht="15.7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2">
        <v>23.255813953488399</v>
      </c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 ht="15.7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2">
        <v>19.480519480519501</v>
      </c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 ht="15.7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2">
        <v>11.5052732502397</v>
      </c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 ht="15.7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2">
        <v>17.458777885547999</v>
      </c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 ht="15.7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2" t="s">
        <v>23</v>
      </c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 ht="15.7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2" t="s">
        <v>23</v>
      </c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1:50" ht="15.7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2" t="s">
        <v>23</v>
      </c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1:50" ht="15.7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2">
        <v>15.1515151515152</v>
      </c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1:50" ht="15.7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2">
        <v>10.516252390057399</v>
      </c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1:50" ht="15.7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2">
        <v>14.5631067961165</v>
      </c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1:50" ht="15.7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2">
        <v>15.370705244123</v>
      </c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post</vt:lpstr>
      <vt:lpstr>co-</vt:lpstr>
      <vt:lpstr>pre-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Administrator</cp:lastModifiedBy>
  <dcterms:created xsi:type="dcterms:W3CDTF">2021-08-14T19:11:45Z</dcterms:created>
  <dcterms:modified xsi:type="dcterms:W3CDTF">2022-11-09T08:49:21Z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0b8e7aae486240ae867950e4c354107b</vt:lpwstr>
  </property>
</Properties>
</file>