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355" windowHeight="141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<sst xmlns="http://schemas.openxmlformats.org/spreadsheetml/2006/main" count="39" uniqueCount="35">
  <si>
    <t>Group</t>
  </si>
  <si>
    <t>Ear Tag</t>
  </si>
  <si>
    <t>food intake</t>
  </si>
  <si>
    <t>physical activity</t>
  </si>
  <si>
    <t>energy intake</t>
  </si>
  <si>
    <t>faecal volume</t>
  </si>
  <si>
    <t xml:space="preserve">faecal energy </t>
  </si>
  <si>
    <t>no absorbed energy</t>
  </si>
  <si>
    <t>absorbed energy</t>
  </si>
  <si>
    <t>HFD</t>
  </si>
  <si>
    <t>B146</t>
  </si>
  <si>
    <t>Feed energy</t>
  </si>
  <si>
    <t>B123</t>
  </si>
  <si>
    <t>B148</t>
  </si>
  <si>
    <t>B127</t>
  </si>
  <si>
    <t>B139</t>
  </si>
  <si>
    <t>B131</t>
  </si>
  <si>
    <t>B147</t>
  </si>
  <si>
    <t>B137</t>
  </si>
  <si>
    <t>B125</t>
  </si>
  <si>
    <t>HFD+Rg1</t>
  </si>
  <si>
    <t>B121</t>
  </si>
  <si>
    <t>B132</t>
  </si>
  <si>
    <t>B133</t>
  </si>
  <si>
    <t>B143</t>
  </si>
  <si>
    <t>B130</t>
  </si>
  <si>
    <t>B134</t>
  </si>
  <si>
    <t>B140</t>
  </si>
  <si>
    <t>B142</t>
  </si>
  <si>
    <t>B135</t>
  </si>
  <si>
    <t>B149</t>
  </si>
  <si>
    <t>AVERAGE</t>
  </si>
  <si>
    <t>SD</t>
  </si>
  <si>
    <t>TTEST</t>
  </si>
  <si>
    <t>HFD/HFD+Rg1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</si>
</sst>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abSelected="1" workbookViewId="0">
      <selection activeCell="C29" sqref="C29"/>
    </sheetView>
  </sheetViews>
  <sheetFormatPr defaultColWidth="9" defaultRowHeight="13.5"/>
  <cols>
    <col min="3" max="3" width="12.25" customWidth="1"/>
    <col min="4" max="4" width="18" customWidth="1"/>
    <col min="5" max="5" width="14.25" customWidth="1"/>
    <col min="6" max="6" width="15" customWidth="1"/>
    <col min="7" max="7" width="17.875" customWidth="1"/>
    <col min="8" max="8" width="19.25" customWidth="1"/>
    <col min="9" max="9" width="15.5" customWidth="1"/>
    <col min="11" max="11" width="12" customWidth="1"/>
    <col min="13" max="13" width="11.125"/>
  </cols>
  <sheetData>
    <row r="1" ht="15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0"/>
      <c r="K1" s="10"/>
      <c r="L1" s="10"/>
      <c r="M1" s="10"/>
    </row>
    <row r="2" ht="15" spans="1:13">
      <c r="A2" s="2" t="s">
        <v>9</v>
      </c>
      <c r="B2" s="3" t="s">
        <v>10</v>
      </c>
      <c r="C2" s="4">
        <v>2.45</v>
      </c>
      <c r="D2" s="4">
        <v>6027</v>
      </c>
      <c r="E2" s="4">
        <f t="shared" ref="E2:E20" si="0">C2*23095.33/1000</f>
        <v>56.5835585</v>
      </c>
      <c r="F2" s="4">
        <v>0.662</v>
      </c>
      <c r="G2" s="4">
        <v>19895</v>
      </c>
      <c r="H2" s="4">
        <f t="shared" ref="H2:H20" si="1">(F2*G2/1000)/2</f>
        <v>6.585245</v>
      </c>
      <c r="I2" s="4">
        <f t="shared" ref="I2:I20" si="2">E2-H2</f>
        <v>49.9983135</v>
      </c>
      <c r="J2" s="10"/>
      <c r="K2" s="2" t="s">
        <v>11</v>
      </c>
      <c r="L2" s="4">
        <v>24141</v>
      </c>
      <c r="M2" s="2">
        <f>AVERAGE(L2:L4)</f>
        <v>23095.3333333333</v>
      </c>
    </row>
    <row r="3" ht="15" spans="1:13">
      <c r="A3" s="5"/>
      <c r="B3" s="3" t="s">
        <v>12</v>
      </c>
      <c r="C3" s="4">
        <v>2.2</v>
      </c>
      <c r="D3" s="4">
        <v>7842</v>
      </c>
      <c r="E3" s="4">
        <f t="shared" si="0"/>
        <v>50.809726</v>
      </c>
      <c r="F3" s="4">
        <v>0.7255</v>
      </c>
      <c r="G3" s="4">
        <v>19313</v>
      </c>
      <c r="H3" s="4">
        <f t="shared" si="1"/>
        <v>7.00579075</v>
      </c>
      <c r="I3" s="4">
        <f t="shared" si="2"/>
        <v>43.80393525</v>
      </c>
      <c r="J3" s="10"/>
      <c r="K3" s="5"/>
      <c r="L3" s="4">
        <v>23522</v>
      </c>
      <c r="M3" s="5"/>
    </row>
    <row r="4" ht="15" spans="1:13">
      <c r="A4" s="5"/>
      <c r="B4" s="3" t="s">
        <v>13</v>
      </c>
      <c r="C4" s="4">
        <v>2.75</v>
      </c>
      <c r="D4" s="4">
        <v>5788</v>
      </c>
      <c r="E4" s="4">
        <f t="shared" si="0"/>
        <v>63.5121575</v>
      </c>
      <c r="F4" s="4">
        <v>0.9469</v>
      </c>
      <c r="G4" s="4">
        <v>19124</v>
      </c>
      <c r="H4" s="4">
        <f t="shared" si="1"/>
        <v>9.0542578</v>
      </c>
      <c r="I4" s="4">
        <f t="shared" si="2"/>
        <v>54.4578997</v>
      </c>
      <c r="J4" s="10"/>
      <c r="K4" s="1"/>
      <c r="L4" s="4">
        <v>21623</v>
      </c>
      <c r="M4" s="1"/>
    </row>
    <row r="5" ht="15" spans="1:13">
      <c r="A5" s="5"/>
      <c r="B5" s="3" t="s">
        <v>14</v>
      </c>
      <c r="C5" s="4">
        <v>2.35</v>
      </c>
      <c r="D5" s="4">
        <v>8610</v>
      </c>
      <c r="E5" s="4">
        <f t="shared" si="0"/>
        <v>54.2740255</v>
      </c>
      <c r="F5" s="4">
        <v>0.6773</v>
      </c>
      <c r="G5" s="4">
        <v>19362</v>
      </c>
      <c r="H5" s="4">
        <f t="shared" si="1"/>
        <v>6.5569413</v>
      </c>
      <c r="I5" s="4">
        <f t="shared" si="2"/>
        <v>47.7170842</v>
      </c>
      <c r="J5" s="10"/>
      <c r="K5" s="10"/>
      <c r="L5" s="10"/>
      <c r="M5" s="10"/>
    </row>
    <row r="6" ht="15" spans="1:13">
      <c r="A6" s="5"/>
      <c r="B6" s="3" t="s">
        <v>15</v>
      </c>
      <c r="C6" s="4">
        <v>2.25</v>
      </c>
      <c r="D6" s="4">
        <v>4579</v>
      </c>
      <c r="E6" s="4">
        <f t="shared" si="0"/>
        <v>51.9644925</v>
      </c>
      <c r="F6" s="4">
        <v>0.8051</v>
      </c>
      <c r="G6" s="4">
        <v>18354</v>
      </c>
      <c r="H6" s="4">
        <f t="shared" si="1"/>
        <v>7.3884027</v>
      </c>
      <c r="I6" s="4">
        <f t="shared" si="2"/>
        <v>44.5760898</v>
      </c>
      <c r="J6" s="10"/>
      <c r="K6" s="10"/>
      <c r="L6" s="10"/>
      <c r="M6" s="10"/>
    </row>
    <row r="7" ht="15" spans="1:13">
      <c r="A7" s="5"/>
      <c r="B7" s="3" t="s">
        <v>16</v>
      </c>
      <c r="C7" s="4">
        <v>2.45</v>
      </c>
      <c r="D7" s="4">
        <v>4980</v>
      </c>
      <c r="E7" s="4">
        <f t="shared" si="0"/>
        <v>56.5835585</v>
      </c>
      <c r="F7" s="4">
        <v>0.8341</v>
      </c>
      <c r="G7" s="4">
        <v>17446</v>
      </c>
      <c r="H7" s="4">
        <f t="shared" si="1"/>
        <v>7.2758543</v>
      </c>
      <c r="I7" s="4">
        <f t="shared" si="2"/>
        <v>49.3077042</v>
      </c>
      <c r="J7" s="10"/>
      <c r="K7" s="10"/>
      <c r="L7" s="10"/>
      <c r="M7" s="10"/>
    </row>
    <row r="8" ht="15" spans="1:13">
      <c r="A8" s="5"/>
      <c r="B8" s="3" t="s">
        <v>17</v>
      </c>
      <c r="C8" s="4">
        <v>2.55</v>
      </c>
      <c r="D8" s="4">
        <v>5604</v>
      </c>
      <c r="E8" s="4">
        <f t="shared" si="0"/>
        <v>58.8930915</v>
      </c>
      <c r="F8" s="4">
        <v>0.7211</v>
      </c>
      <c r="G8" s="4">
        <v>18409</v>
      </c>
      <c r="H8" s="4">
        <f t="shared" si="1"/>
        <v>6.63736495</v>
      </c>
      <c r="I8" s="4">
        <f t="shared" si="2"/>
        <v>52.25572655</v>
      </c>
      <c r="J8" s="10"/>
      <c r="K8" s="10"/>
      <c r="L8" s="10"/>
      <c r="M8" s="10"/>
    </row>
    <row r="9" ht="15" spans="1:13">
      <c r="A9" s="5"/>
      <c r="B9" s="3" t="s">
        <v>18</v>
      </c>
      <c r="C9" s="4">
        <v>2.25</v>
      </c>
      <c r="D9" s="4">
        <v>5286</v>
      </c>
      <c r="E9" s="4">
        <f t="shared" si="0"/>
        <v>51.9644925</v>
      </c>
      <c r="F9" s="4">
        <v>0.6135</v>
      </c>
      <c r="G9" s="4">
        <v>20149</v>
      </c>
      <c r="H9" s="4">
        <f t="shared" si="1"/>
        <v>6.18070575</v>
      </c>
      <c r="I9" s="4">
        <f t="shared" si="2"/>
        <v>45.78378675</v>
      </c>
      <c r="J9" s="10"/>
      <c r="K9" s="10"/>
      <c r="L9" s="10"/>
      <c r="M9" s="10"/>
    </row>
    <row r="10" ht="15" spans="1:13">
      <c r="A10" s="1"/>
      <c r="B10" s="3" t="s">
        <v>19</v>
      </c>
      <c r="C10" s="4">
        <v>2.25</v>
      </c>
      <c r="D10" s="3">
        <v>6986</v>
      </c>
      <c r="E10" s="4">
        <f t="shared" si="0"/>
        <v>51.9644925</v>
      </c>
      <c r="F10" s="4">
        <v>0.6275</v>
      </c>
      <c r="G10" s="4">
        <v>18630</v>
      </c>
      <c r="H10" s="4">
        <f t="shared" si="1"/>
        <v>5.8451625</v>
      </c>
      <c r="I10" s="4">
        <f t="shared" si="2"/>
        <v>46.11933</v>
      </c>
      <c r="J10" s="10"/>
      <c r="K10" s="10"/>
      <c r="L10" s="10"/>
      <c r="M10" s="10"/>
    </row>
    <row r="11" ht="15" spans="1:13">
      <c r="A11" s="4" t="s">
        <v>20</v>
      </c>
      <c r="B11" s="3" t="s">
        <v>21</v>
      </c>
      <c r="C11" s="4">
        <v>2.45</v>
      </c>
      <c r="D11" s="4">
        <v>4655</v>
      </c>
      <c r="E11" s="4">
        <f t="shared" si="0"/>
        <v>56.5835585</v>
      </c>
      <c r="F11" s="4">
        <v>0.7896</v>
      </c>
      <c r="G11" s="4">
        <v>18065</v>
      </c>
      <c r="H11" s="4">
        <f t="shared" si="1"/>
        <v>7.132062</v>
      </c>
      <c r="I11" s="4">
        <f t="shared" si="2"/>
        <v>49.4514965</v>
      </c>
      <c r="J11" s="10"/>
      <c r="K11" s="10"/>
      <c r="L11" s="10"/>
      <c r="M11" s="10"/>
    </row>
    <row r="12" ht="15" spans="1:13">
      <c r="A12" s="4"/>
      <c r="B12" s="3" t="s">
        <v>22</v>
      </c>
      <c r="C12" s="4">
        <v>2.85</v>
      </c>
      <c r="D12" s="4">
        <v>4366</v>
      </c>
      <c r="E12" s="4">
        <f t="shared" si="0"/>
        <v>65.8216905</v>
      </c>
      <c r="F12" s="4">
        <v>0.8486</v>
      </c>
      <c r="G12" s="4">
        <v>17825</v>
      </c>
      <c r="H12" s="4">
        <f t="shared" si="1"/>
        <v>7.5631475</v>
      </c>
      <c r="I12" s="4">
        <f t="shared" si="2"/>
        <v>58.258543</v>
      </c>
      <c r="J12" s="10"/>
      <c r="K12" s="10"/>
      <c r="L12" s="10"/>
      <c r="M12" s="10"/>
    </row>
    <row r="13" ht="15" spans="1:13">
      <c r="A13" s="4"/>
      <c r="B13" s="3" t="s">
        <v>23</v>
      </c>
      <c r="C13" s="4">
        <v>2.7</v>
      </c>
      <c r="D13" s="4">
        <v>6607</v>
      </c>
      <c r="E13" s="4">
        <f t="shared" si="0"/>
        <v>62.357391</v>
      </c>
      <c r="F13" s="4">
        <v>0.7165</v>
      </c>
      <c r="G13" s="4">
        <v>18487</v>
      </c>
      <c r="H13" s="4">
        <f t="shared" si="1"/>
        <v>6.62296775</v>
      </c>
      <c r="I13" s="4">
        <f t="shared" si="2"/>
        <v>55.73442325</v>
      </c>
      <c r="J13" s="10"/>
      <c r="K13" s="10"/>
      <c r="L13" s="10"/>
      <c r="M13" s="10"/>
    </row>
    <row r="14" ht="15" spans="1:13">
      <c r="A14" s="4"/>
      <c r="B14" s="3" t="s">
        <v>24</v>
      </c>
      <c r="C14" s="4">
        <v>2.35</v>
      </c>
      <c r="D14" s="4">
        <v>5603</v>
      </c>
      <c r="E14" s="4">
        <f t="shared" si="0"/>
        <v>54.2740255</v>
      </c>
      <c r="F14" s="4">
        <v>0.8663</v>
      </c>
      <c r="G14" s="4">
        <v>17167</v>
      </c>
      <c r="H14" s="4">
        <f t="shared" si="1"/>
        <v>7.43588605</v>
      </c>
      <c r="I14" s="4">
        <f t="shared" si="2"/>
        <v>46.83813945</v>
      </c>
      <c r="J14" s="10"/>
      <c r="K14" s="10"/>
      <c r="L14" s="10"/>
      <c r="M14" s="10"/>
    </row>
    <row r="15" ht="15" spans="1:13">
      <c r="A15" s="4"/>
      <c r="B15" s="3" t="s">
        <v>25</v>
      </c>
      <c r="C15" s="4">
        <v>2.65</v>
      </c>
      <c r="D15" s="4">
        <v>6434</v>
      </c>
      <c r="E15" s="4">
        <f t="shared" si="0"/>
        <v>61.2026245</v>
      </c>
      <c r="F15" s="4">
        <v>0.8264</v>
      </c>
      <c r="G15" s="4">
        <v>18230</v>
      </c>
      <c r="H15" s="4">
        <f t="shared" si="1"/>
        <v>7.532636</v>
      </c>
      <c r="I15" s="4">
        <f t="shared" si="2"/>
        <v>53.6699885</v>
      </c>
      <c r="J15" s="10"/>
      <c r="K15" s="10"/>
      <c r="L15" s="10"/>
      <c r="M15" s="10"/>
    </row>
    <row r="16" ht="15" spans="1:13">
      <c r="A16" s="4"/>
      <c r="B16" s="3" t="s">
        <v>26</v>
      </c>
      <c r="C16" s="4">
        <v>2.6</v>
      </c>
      <c r="D16" s="4">
        <v>5400</v>
      </c>
      <c r="E16" s="4">
        <f t="shared" si="0"/>
        <v>60.047858</v>
      </c>
      <c r="F16" s="4">
        <v>0.8025</v>
      </c>
      <c r="G16" s="4">
        <v>18426</v>
      </c>
      <c r="H16" s="4">
        <f t="shared" si="1"/>
        <v>7.3934325</v>
      </c>
      <c r="I16" s="4">
        <f t="shared" si="2"/>
        <v>52.6544255</v>
      </c>
      <c r="J16" s="10"/>
      <c r="K16" s="10"/>
      <c r="L16" s="10"/>
      <c r="M16" s="10"/>
    </row>
    <row r="17" ht="15" spans="1:13">
      <c r="A17" s="4"/>
      <c r="B17" s="3" t="s">
        <v>27</v>
      </c>
      <c r="C17" s="4">
        <v>2.6</v>
      </c>
      <c r="D17" s="4">
        <v>5708</v>
      </c>
      <c r="E17" s="4">
        <f t="shared" si="0"/>
        <v>60.047858</v>
      </c>
      <c r="F17" s="4">
        <v>0.8755</v>
      </c>
      <c r="G17" s="4">
        <v>17337</v>
      </c>
      <c r="H17" s="4">
        <f t="shared" si="1"/>
        <v>7.58927175</v>
      </c>
      <c r="I17" s="4">
        <f t="shared" si="2"/>
        <v>52.45858625</v>
      </c>
      <c r="J17" s="10"/>
      <c r="K17" s="10"/>
      <c r="L17" s="10"/>
      <c r="M17" s="10"/>
    </row>
    <row r="18" ht="15" spans="1:13">
      <c r="A18" s="4"/>
      <c r="B18" s="3" t="s">
        <v>28</v>
      </c>
      <c r="C18" s="4">
        <v>3.1</v>
      </c>
      <c r="D18" s="4">
        <v>6323</v>
      </c>
      <c r="E18" s="4">
        <f t="shared" si="0"/>
        <v>71.595523</v>
      </c>
      <c r="F18" s="4">
        <v>0.9238</v>
      </c>
      <c r="G18" s="4">
        <v>20900</v>
      </c>
      <c r="H18" s="4">
        <f t="shared" si="1"/>
        <v>9.65371</v>
      </c>
      <c r="I18" s="4">
        <f t="shared" si="2"/>
        <v>61.941813</v>
      </c>
      <c r="J18" s="10"/>
      <c r="K18" s="10"/>
      <c r="L18" s="10"/>
      <c r="M18" s="10"/>
    </row>
    <row r="19" ht="15" spans="1:13">
      <c r="A19" s="4"/>
      <c r="B19" s="3" t="s">
        <v>29</v>
      </c>
      <c r="C19" s="4">
        <v>2.9</v>
      </c>
      <c r="D19" s="4">
        <v>6659</v>
      </c>
      <c r="E19" s="4">
        <f t="shared" si="0"/>
        <v>66.976457</v>
      </c>
      <c r="F19" s="4">
        <v>1.0747</v>
      </c>
      <c r="G19" s="4">
        <v>17601</v>
      </c>
      <c r="H19" s="4">
        <f t="shared" si="1"/>
        <v>9.45789735</v>
      </c>
      <c r="I19" s="4">
        <f t="shared" si="2"/>
        <v>57.51855965</v>
      </c>
      <c r="J19" s="10"/>
      <c r="K19" s="10"/>
      <c r="L19" s="10"/>
      <c r="M19" s="10"/>
    </row>
    <row r="20" ht="15" spans="1:13">
      <c r="A20" s="4"/>
      <c r="B20" s="3" t="s">
        <v>30</v>
      </c>
      <c r="C20" s="4">
        <v>3.1</v>
      </c>
      <c r="D20" s="4">
        <v>10614</v>
      </c>
      <c r="E20" s="4">
        <f t="shared" si="0"/>
        <v>71.595523</v>
      </c>
      <c r="F20" s="4">
        <v>0.8693</v>
      </c>
      <c r="G20" s="4">
        <v>21243</v>
      </c>
      <c r="H20" s="4">
        <f t="shared" si="1"/>
        <v>9.23326995</v>
      </c>
      <c r="I20" s="4">
        <f t="shared" si="2"/>
        <v>62.36225305</v>
      </c>
      <c r="J20" s="10"/>
      <c r="K20" s="10"/>
      <c r="L20" s="10"/>
      <c r="M20" s="10"/>
    </row>
    <row r="21" ht="15" spans="1:13">
      <c r="A21" s="6" t="s">
        <v>31</v>
      </c>
      <c r="B21" s="7" t="s">
        <v>9</v>
      </c>
      <c r="C21" s="7">
        <f t="shared" ref="C21:I21" si="3">AVERAGE(C2:C10)</f>
        <v>2.38888888888889</v>
      </c>
      <c r="D21" s="7">
        <f t="shared" si="3"/>
        <v>6189.11111111111</v>
      </c>
      <c r="E21" s="7">
        <f t="shared" si="3"/>
        <v>55.1721772222222</v>
      </c>
      <c r="F21" s="7">
        <f t="shared" si="3"/>
        <v>0.734777777777778</v>
      </c>
      <c r="G21" s="7">
        <f t="shared" si="3"/>
        <v>18964.6666666667</v>
      </c>
      <c r="H21" s="7">
        <f t="shared" si="3"/>
        <v>6.94774722777778</v>
      </c>
      <c r="I21" s="7">
        <f t="shared" si="3"/>
        <v>48.2244299944444</v>
      </c>
      <c r="J21" s="10"/>
      <c r="K21" s="10"/>
      <c r="L21" s="10"/>
      <c r="M21" s="10"/>
    </row>
    <row r="22" ht="15" spans="1:13">
      <c r="A22" s="8"/>
      <c r="B22" s="7" t="s">
        <v>20</v>
      </c>
      <c r="C22" s="7">
        <f t="shared" ref="C22:I22" si="4">AVERAGE(C11:C20)</f>
        <v>2.73</v>
      </c>
      <c r="D22" s="7">
        <f t="shared" si="4"/>
        <v>6236.9</v>
      </c>
      <c r="E22" s="7">
        <f t="shared" si="4"/>
        <v>63.0502509</v>
      </c>
      <c r="F22" s="7">
        <f t="shared" si="4"/>
        <v>0.85932</v>
      </c>
      <c r="G22" s="7">
        <f t="shared" si="4"/>
        <v>18528.1</v>
      </c>
      <c r="H22" s="7">
        <f t="shared" si="4"/>
        <v>7.961428085</v>
      </c>
      <c r="I22" s="7">
        <f t="shared" si="4"/>
        <v>55.088822815</v>
      </c>
      <c r="J22" s="10"/>
      <c r="K22" s="10"/>
      <c r="L22" s="10"/>
      <c r="M22" s="10"/>
    </row>
    <row r="23" ht="15" spans="1:13">
      <c r="A23" s="6" t="s">
        <v>32</v>
      </c>
      <c r="B23" s="7" t="s">
        <v>9</v>
      </c>
      <c r="C23" s="7">
        <f>STDEV(C2:C10)</f>
        <v>0.179891942874357</v>
      </c>
      <c r="D23" s="7">
        <f t="shared" ref="D23:I23" si="5">STDEV(D2:D10)</f>
        <v>1352.1889147272</v>
      </c>
      <c r="E23" s="7">
        <f t="shared" si="5"/>
        <v>4.15466378502444</v>
      </c>
      <c r="F23" s="7">
        <f t="shared" si="5"/>
        <v>0.108912944338331</v>
      </c>
      <c r="G23" s="7">
        <f t="shared" si="5"/>
        <v>842.080162454858</v>
      </c>
      <c r="H23" s="7">
        <f t="shared" si="5"/>
        <v>0.930531255832288</v>
      </c>
      <c r="I23" s="7">
        <f t="shared" si="5"/>
        <v>3.58685773576747</v>
      </c>
      <c r="J23" s="10"/>
      <c r="K23" s="10"/>
      <c r="L23" s="10"/>
      <c r="M23" s="10"/>
    </row>
    <row r="24" ht="15" spans="1:13">
      <c r="A24" s="8"/>
      <c r="B24" s="7" t="s">
        <v>20</v>
      </c>
      <c r="C24" s="7">
        <f>STDEV(C11:C20)</f>
        <v>0.25407785333546</v>
      </c>
      <c r="D24" s="7">
        <f>STDEV(D11:D20)</f>
        <v>1729.00256731382</v>
      </c>
      <c r="E24" s="7">
        <f t="shared" ref="C24:I24" si="6">STDEV(E11:E20)</f>
        <v>5.86801186847405</v>
      </c>
      <c r="F24" s="7">
        <f t="shared" si="6"/>
        <v>0.0946584010476032</v>
      </c>
      <c r="G24" s="7">
        <f t="shared" si="6"/>
        <v>1411.74466136369</v>
      </c>
      <c r="H24" s="7">
        <f t="shared" si="6"/>
        <v>1.06874527009571</v>
      </c>
      <c r="I24" s="7">
        <f t="shared" si="6"/>
        <v>5.0656200495671</v>
      </c>
      <c r="J24" s="10"/>
      <c r="K24" s="10"/>
      <c r="L24" s="10"/>
      <c r="M24" s="10"/>
    </row>
    <row r="25" ht="15" spans="1:13">
      <c r="A25" s="7" t="s">
        <v>33</v>
      </c>
      <c r="B25" s="7" t="s">
        <v>34</v>
      </c>
      <c r="C25" s="7">
        <f t="shared" ref="C25:I25" si="7">TTEST(C2:C10,C11:C20,2,2)</f>
        <v>0.00387948421536468</v>
      </c>
      <c r="D25" s="7">
        <f t="shared" si="7"/>
        <v>0.947721836799011</v>
      </c>
      <c r="E25" s="7">
        <f t="shared" si="7"/>
        <v>0.00387948421536468</v>
      </c>
      <c r="F25" s="7">
        <f t="shared" si="7"/>
        <v>0.0162396786738507</v>
      </c>
      <c r="G25" s="7">
        <f t="shared" si="7"/>
        <v>0.431231660455225</v>
      </c>
      <c r="H25" s="7">
        <f t="shared" si="7"/>
        <v>0.0425148348118772</v>
      </c>
      <c r="I25" s="7">
        <f t="shared" si="7"/>
        <v>0.00362696255769201</v>
      </c>
      <c r="J25" s="10"/>
      <c r="K25" s="10"/>
      <c r="L25" s="10"/>
      <c r="M25" s="10"/>
    </row>
    <row r="26" spans="1:1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</sheetData>
  <mergeCells count="6">
    <mergeCell ref="A2:A10"/>
    <mergeCell ref="A11:A20"/>
    <mergeCell ref="A21:A22"/>
    <mergeCell ref="A23:A24"/>
    <mergeCell ref="K2:K4"/>
    <mergeCell ref="M2:M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2022-08-23T01:14:00Z</dcterms:created>
  <dcterms:modified xsi:type="dcterms:W3CDTF">2023-03-08T11:41:21Z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DC4F4E65B4E143DA9ED0E6AC7A26282E</vt:lpwstr>
  </property>
  <property fmtid="{D5CDD505-2E9C-101B-9397-08002B2CF9AE}" pid="3" name="KSOProductBuildVer">
    <vt:lpwstr>2052-11.1.0.12980</vt:lpwstr>
  </property>
</Properties>
</file>