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<sst xmlns="http://schemas.openxmlformats.org/spreadsheetml/2006/main" count="22" uniqueCount="13">
  <si>
    <t>Gray value data of WB</t>
  </si>
  <si>
    <t>UCP1</t>
  </si>
  <si>
    <t>β-actin</t>
  </si>
  <si>
    <t>UCP1/β-actin</t>
  </si>
  <si>
    <t>Fold change</t>
  </si>
  <si>
    <t>AVERAGE</t>
  </si>
  <si>
    <t>TTEST</t>
  </si>
  <si>
    <t>SD</t>
  </si>
  <si>
    <t>HFD+ABX</t>
  </si>
  <si>
    <t>HFD+ABX+Rg1</t>
  </si>
  <si>
    <t>ATP5A</t>
  </si>
  <si>
    <t>UQCRC2</t>
  </si>
  <si>
    <t>SDHB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</si>
</sst>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topLeftCell="E22" workbookViewId="0">
      <selection activeCell="R64" sqref="R64"/>
    </sheetView>
  </sheetViews>
  <sheetFormatPr defaultColWidth="9" defaultRowHeight="13.5"/>
  <cols>
    <col min="3" max="4" width="10.375"/>
    <col min="5" max="5" width="15.125" customWidth="1"/>
    <col min="6" max="6" width="12.625"/>
    <col min="7" max="7" width="14.375" customWidth="1"/>
    <col min="8" max="10" width="12.625"/>
    <col min="14" max="14" width="12.625"/>
    <col min="17" max="17" width="12.625"/>
  </cols>
  <sheetData>
    <row r="1" ht="1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/>
      <c r="B2" s="3"/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  <c r="I2" s="2" t="s">
        <v>6</v>
      </c>
      <c r="J2" s="2" t="s">
        <v>7</v>
      </c>
    </row>
    <row r="3" ht="15.75" spans="1:10">
      <c r="A3" s="4" t="s">
        <v>8</v>
      </c>
      <c r="B3" s="4">
        <v>1</v>
      </c>
      <c r="C3" s="5">
        <v>23553.882</v>
      </c>
      <c r="D3" s="5">
        <v>20634.397</v>
      </c>
      <c r="E3" s="4">
        <f t="shared" ref="E3:E8" si="0">C3/D3</f>
        <v>1.14148632499413</v>
      </c>
      <c r="F3" s="6">
        <f>AVERAGE(E3:E5)</f>
        <v>0.853624546898983</v>
      </c>
      <c r="G3" s="4">
        <f>E3/F3</f>
        <v>1.33722293851657</v>
      </c>
      <c r="H3" s="6">
        <f>AVERAGE(G3:G5)</f>
        <v>0.999999999999999</v>
      </c>
      <c r="I3" s="6">
        <f>TTEST(G3:G5,G6:G8,2,2)</f>
        <v>0.561027708348949</v>
      </c>
      <c r="J3" s="6">
        <f>STDEV(G3:G5)</f>
        <v>0.295455083160408</v>
      </c>
    </row>
    <row r="4" ht="15.75" spans="1:10">
      <c r="A4" s="4"/>
      <c r="B4" s="4">
        <v>2</v>
      </c>
      <c r="C4" s="5">
        <v>16066.69</v>
      </c>
      <c r="D4" s="5">
        <v>23927.347</v>
      </c>
      <c r="E4" s="4">
        <f t="shared" si="0"/>
        <v>0.671478120829693</v>
      </c>
      <c r="F4" s="7"/>
      <c r="G4" s="4">
        <f>E4/F3</f>
        <v>0.786619976275302</v>
      </c>
      <c r="H4" s="7"/>
      <c r="I4" s="7"/>
      <c r="J4" s="7"/>
    </row>
    <row r="5" ht="15.75" spans="1:15">
      <c r="A5" s="4"/>
      <c r="B5" s="4">
        <v>3</v>
      </c>
      <c r="C5" s="5">
        <v>20181.569</v>
      </c>
      <c r="D5" s="5">
        <v>26983.983</v>
      </c>
      <c r="E5" s="4">
        <f t="shared" si="0"/>
        <v>0.747909194873122</v>
      </c>
      <c r="F5" s="2"/>
      <c r="G5" s="4">
        <f>E5/F3</f>
        <v>0.876157085208128</v>
      </c>
      <c r="H5" s="2"/>
      <c r="I5" s="7"/>
      <c r="J5" s="2"/>
      <c r="L5" s="8"/>
      <c r="M5" s="8"/>
      <c r="N5" s="8"/>
      <c r="O5" s="8"/>
    </row>
    <row r="6" ht="15.75" spans="1:16">
      <c r="A6" s="4" t="s">
        <v>9</v>
      </c>
      <c r="B6" s="4">
        <v>4</v>
      </c>
      <c r="C6" s="5">
        <v>21751.225</v>
      </c>
      <c r="D6" s="5">
        <v>25425.347</v>
      </c>
      <c r="E6" s="4">
        <f t="shared" si="0"/>
        <v>0.855493732297931</v>
      </c>
      <c r="F6" s="6">
        <f>AVERAGE(E6:E8)</f>
        <v>0.753396097055559</v>
      </c>
      <c r="G6" s="4">
        <f>E6/F3</f>
        <v>1.00218970436797</v>
      </c>
      <c r="H6" s="6">
        <f>AVERAGE(G6:G8)</f>
        <v>0.882584855124503</v>
      </c>
      <c r="I6" s="7"/>
      <c r="J6" s="6">
        <f>STDEV(G6:G8)</f>
        <v>0.126003808240043</v>
      </c>
      <c r="L6" s="8"/>
      <c r="M6" s="8"/>
      <c r="N6" s="8"/>
      <c r="O6" s="8"/>
      <c r="P6" s="3"/>
    </row>
    <row r="7" ht="15.75" spans="1:16">
      <c r="A7" s="4"/>
      <c r="B7" s="4">
        <v>5</v>
      </c>
      <c r="C7" s="5">
        <v>16373.69</v>
      </c>
      <c r="D7" s="5">
        <v>25539.983</v>
      </c>
      <c r="E7" s="4">
        <f t="shared" si="0"/>
        <v>0.641100270113727</v>
      </c>
      <c r="F7" s="7"/>
      <c r="G7" s="4">
        <f>E7/F3</f>
        <v>0.751033077062619</v>
      </c>
      <c r="H7" s="7"/>
      <c r="I7" s="7"/>
      <c r="J7" s="7"/>
      <c r="M7" s="3"/>
      <c r="N7" s="8"/>
      <c r="O7" s="8"/>
      <c r="P7" s="3"/>
    </row>
    <row r="8" ht="15.75" spans="1:16">
      <c r="A8" s="4"/>
      <c r="B8" s="4">
        <v>6</v>
      </c>
      <c r="C8" s="5">
        <v>20784.276</v>
      </c>
      <c r="D8" s="5">
        <v>27219.004</v>
      </c>
      <c r="E8" s="4">
        <f t="shared" si="0"/>
        <v>0.763594288755018</v>
      </c>
      <c r="F8" s="2"/>
      <c r="G8" s="4">
        <f>E8/F3</f>
        <v>0.894531783942925</v>
      </c>
      <c r="H8" s="2"/>
      <c r="I8" s="2"/>
      <c r="J8" s="2"/>
      <c r="M8" s="3"/>
      <c r="N8" s="8"/>
      <c r="O8" s="8"/>
      <c r="P8" s="3"/>
    </row>
    <row r="9" ht="15.75" spans="1:16">
      <c r="A9" s="4"/>
      <c r="B9" s="4"/>
      <c r="C9" s="4"/>
      <c r="D9" s="4"/>
      <c r="E9" s="4"/>
      <c r="F9" s="4"/>
      <c r="G9" s="4"/>
      <c r="H9" s="4"/>
      <c r="I9" s="4"/>
      <c r="J9" s="4"/>
      <c r="M9" s="3"/>
      <c r="N9" s="8"/>
      <c r="O9" s="8"/>
      <c r="P9" s="3"/>
    </row>
    <row r="10" ht="15.75" spans="1:16">
      <c r="A10" s="4"/>
      <c r="B10" s="3"/>
      <c r="C10" s="4" t="s">
        <v>10</v>
      </c>
      <c r="D10" s="4" t="s">
        <v>2</v>
      </c>
      <c r="E10" s="4"/>
      <c r="F10" s="4"/>
      <c r="G10" s="4"/>
      <c r="H10" s="4"/>
      <c r="I10" s="4"/>
      <c r="J10" s="4"/>
      <c r="M10" s="3"/>
      <c r="N10" s="8"/>
      <c r="O10" s="8"/>
      <c r="P10" s="3"/>
    </row>
    <row r="11" ht="15.75" spans="1:16">
      <c r="A11" s="4" t="s">
        <v>8</v>
      </c>
      <c r="B11" s="4">
        <v>1</v>
      </c>
      <c r="C11" s="5">
        <v>11097.468</v>
      </c>
      <c r="D11" s="5">
        <v>20634.397</v>
      </c>
      <c r="E11" s="4">
        <f t="shared" ref="E11:E16" si="1">C11/D11</f>
        <v>0.537814019959003</v>
      </c>
      <c r="F11" s="6">
        <f>AVERAGE(E11:E13)</f>
        <v>0.527805736958774</v>
      </c>
      <c r="G11" s="4">
        <f>E11/F11</f>
        <v>1.01896205800622</v>
      </c>
      <c r="H11" s="6">
        <f>AVERAGE(G11:G13)</f>
        <v>1</v>
      </c>
      <c r="I11" s="6">
        <f>TTEST(G11:G13,G14:G16,2,2)</f>
        <v>0.0811916290872128</v>
      </c>
      <c r="J11" s="6">
        <f>STDEV(G11:G13)</f>
        <v>0.158837879831866</v>
      </c>
      <c r="M11" s="3"/>
      <c r="N11" s="8"/>
      <c r="O11" s="8"/>
      <c r="P11" s="3"/>
    </row>
    <row r="12" ht="15.75" spans="1:15">
      <c r="A12" s="4"/>
      <c r="B12" s="4">
        <v>2</v>
      </c>
      <c r="C12" s="5">
        <v>14504.468</v>
      </c>
      <c r="D12" s="5">
        <v>23927.347</v>
      </c>
      <c r="E12" s="4">
        <f t="shared" si="1"/>
        <v>0.606187890366617</v>
      </c>
      <c r="F12" s="7"/>
      <c r="G12" s="4">
        <f>E12/F11</f>
        <v>1.14850568669352</v>
      </c>
      <c r="H12" s="7"/>
      <c r="I12" s="7"/>
      <c r="J12" s="7"/>
      <c r="M12" s="3"/>
      <c r="N12" s="8"/>
      <c r="O12" s="8"/>
    </row>
    <row r="13" ht="15.75" spans="1:15">
      <c r="A13" s="4"/>
      <c r="B13" s="4">
        <v>3</v>
      </c>
      <c r="C13" s="5">
        <v>11857.175</v>
      </c>
      <c r="D13" s="5">
        <v>26983.983</v>
      </c>
      <c r="E13" s="4">
        <f t="shared" si="1"/>
        <v>0.439415300550701</v>
      </c>
      <c r="F13" s="2"/>
      <c r="G13" s="4">
        <f>E13/F11</f>
        <v>0.832532255300254</v>
      </c>
      <c r="H13" s="2"/>
      <c r="I13" s="7"/>
      <c r="J13" s="2"/>
      <c r="L13" s="9"/>
      <c r="M13" s="8"/>
      <c r="N13" s="8"/>
      <c r="O13" s="8"/>
    </row>
    <row r="14" ht="15.75" spans="1:15">
      <c r="A14" s="4" t="s">
        <v>9</v>
      </c>
      <c r="B14" s="4">
        <v>4</v>
      </c>
      <c r="C14" s="5">
        <v>17519.246</v>
      </c>
      <c r="D14" s="5">
        <v>25425.347</v>
      </c>
      <c r="E14" s="4">
        <f t="shared" si="1"/>
        <v>0.689046485776576</v>
      </c>
      <c r="F14" s="6">
        <f>AVERAGE(E14:E16)</f>
        <v>0.689038948896</v>
      </c>
      <c r="G14" s="4">
        <f>E14/F11</f>
        <v>1.30549260367436</v>
      </c>
      <c r="H14" s="6">
        <f>AVERAGE(G14:G16)</f>
        <v>1.30547832402553</v>
      </c>
      <c r="I14" s="7"/>
      <c r="J14" s="6">
        <f>STDEV(G14:G16)</f>
        <v>0.163739148664012</v>
      </c>
      <c r="L14" s="8"/>
      <c r="M14" s="8"/>
      <c r="N14" s="8"/>
      <c r="O14" s="8"/>
    </row>
    <row r="15" ht="15.75" spans="1:15">
      <c r="A15" s="4"/>
      <c r="B15" s="4">
        <v>5</v>
      </c>
      <c r="C15" s="5">
        <v>19805.175</v>
      </c>
      <c r="D15" s="5">
        <v>25539.983</v>
      </c>
      <c r="E15" s="4">
        <f t="shared" si="1"/>
        <v>0.775457642238838</v>
      </c>
      <c r="F15" s="7"/>
      <c r="G15" s="4">
        <f>E15/F11</f>
        <v>1.46921033239813</v>
      </c>
      <c r="H15" s="7"/>
      <c r="I15" s="7"/>
      <c r="J15" s="7"/>
      <c r="L15" s="9"/>
      <c r="M15" s="8"/>
      <c r="N15" s="8"/>
      <c r="O15" s="8"/>
    </row>
    <row r="16" ht="15.75" spans="1:15">
      <c r="A16" s="4"/>
      <c r="B16" s="4">
        <v>6</v>
      </c>
      <c r="C16" s="5">
        <v>16402.518</v>
      </c>
      <c r="D16" s="5">
        <v>27219.004</v>
      </c>
      <c r="E16" s="4">
        <f t="shared" si="1"/>
        <v>0.602612718672586</v>
      </c>
      <c r="F16" s="2"/>
      <c r="G16" s="4">
        <f>E16/F11</f>
        <v>1.1417320360041</v>
      </c>
      <c r="H16" s="2"/>
      <c r="I16" s="2"/>
      <c r="J16" s="2"/>
      <c r="L16" s="8"/>
      <c r="M16" s="8"/>
      <c r="N16" s="8"/>
      <c r="O16" s="8"/>
    </row>
    <row r="17" ht="15.75" spans="1:15">
      <c r="A17" s="4"/>
      <c r="B17" s="4"/>
      <c r="C17" s="4"/>
      <c r="D17" s="4"/>
      <c r="E17" s="4"/>
      <c r="F17" s="4"/>
      <c r="G17" s="4"/>
      <c r="H17" s="4"/>
      <c r="I17" s="4"/>
      <c r="J17" s="4"/>
      <c r="L17" s="9"/>
      <c r="M17" s="8"/>
      <c r="N17" s="8"/>
      <c r="O17" s="8"/>
    </row>
    <row r="18" ht="15.75" spans="1:15">
      <c r="A18" s="4"/>
      <c r="B18" s="3"/>
      <c r="C18" s="4" t="s">
        <v>11</v>
      </c>
      <c r="D18" s="4" t="s">
        <v>2</v>
      </c>
      <c r="E18" s="4"/>
      <c r="F18" s="4"/>
      <c r="G18" s="4"/>
      <c r="H18" s="4"/>
      <c r="I18" s="4"/>
      <c r="J18" s="4"/>
      <c r="L18" s="8"/>
      <c r="M18" s="8"/>
      <c r="N18" s="8"/>
      <c r="O18" s="8"/>
    </row>
    <row r="19" ht="15.75" spans="1:15">
      <c r="A19" s="4" t="s">
        <v>8</v>
      </c>
      <c r="B19" s="4">
        <v>1</v>
      </c>
      <c r="C19" s="5">
        <v>22481.296</v>
      </c>
      <c r="D19" s="5">
        <v>20634.397</v>
      </c>
      <c r="E19" s="4">
        <f t="shared" ref="E19:E24" si="2">C19/D19</f>
        <v>1.089505838237</v>
      </c>
      <c r="F19" s="6">
        <f>AVERAGE(E19:E21)</f>
        <v>0.946787892195025</v>
      </c>
      <c r="G19" s="4">
        <f>E19/F19</f>
        <v>1.1507390907916</v>
      </c>
      <c r="H19" s="6">
        <f>AVERAGE(G19:G21)</f>
        <v>1</v>
      </c>
      <c r="I19" s="6">
        <f>TTEST(G19:G21,G22:G24,2,2)</f>
        <v>0.596192768136924</v>
      </c>
      <c r="J19" s="6">
        <f>STDEV(G19:G21)</f>
        <v>0.181184030953133</v>
      </c>
      <c r="L19" s="8"/>
      <c r="M19" s="8"/>
      <c r="N19" s="8"/>
      <c r="O19" s="8"/>
    </row>
    <row r="20" ht="15.75" spans="1:10">
      <c r="A20" s="4"/>
      <c r="B20" s="4">
        <v>2</v>
      </c>
      <c r="C20" s="5">
        <v>23793.004</v>
      </c>
      <c r="D20" s="5">
        <v>23927.347</v>
      </c>
      <c r="E20" s="4">
        <f t="shared" si="2"/>
        <v>0.994385378370615</v>
      </c>
      <c r="F20" s="7"/>
      <c r="G20" s="4">
        <f>E20/F19</f>
        <v>1.0502725970283</v>
      </c>
      <c r="H20" s="7"/>
      <c r="I20" s="7"/>
      <c r="J20" s="7"/>
    </row>
    <row r="21" ht="15.75" spans="1:10">
      <c r="A21" s="4"/>
      <c r="B21" s="4">
        <v>3</v>
      </c>
      <c r="C21" s="5">
        <v>20412.64</v>
      </c>
      <c r="D21" s="5">
        <v>26983.983</v>
      </c>
      <c r="E21" s="4">
        <f t="shared" si="2"/>
        <v>0.756472459977461</v>
      </c>
      <c r="F21" s="2"/>
      <c r="G21" s="4">
        <f>E21/F19</f>
        <v>0.798988312180104</v>
      </c>
      <c r="H21" s="2"/>
      <c r="I21" s="7"/>
      <c r="J21" s="2"/>
    </row>
    <row r="22" ht="15.75" spans="1:10">
      <c r="A22" s="4" t="s">
        <v>9</v>
      </c>
      <c r="B22" s="4">
        <v>4</v>
      </c>
      <c r="C22" s="5">
        <v>26090.468</v>
      </c>
      <c r="D22" s="5">
        <v>25425.347</v>
      </c>
      <c r="E22" s="4">
        <f t="shared" si="2"/>
        <v>1.02615976096609</v>
      </c>
      <c r="F22" s="6">
        <f>AVERAGE(E22:E24)</f>
        <v>0.849341157597954</v>
      </c>
      <c r="G22" s="4">
        <f>E22/F19</f>
        <v>1.08383278813067</v>
      </c>
      <c r="H22" s="6">
        <f>AVERAGE(G22:G24)</f>
        <v>0.897076488408454</v>
      </c>
      <c r="I22" s="7"/>
      <c r="J22" s="6">
        <f>STDEV(G22:G24)</f>
        <v>0.251695181992106</v>
      </c>
    </row>
    <row r="23" ht="15.75" spans="1:10">
      <c r="A23" s="4"/>
      <c r="B23" s="4">
        <v>5</v>
      </c>
      <c r="C23" s="5">
        <v>24097.539</v>
      </c>
      <c r="D23" s="5">
        <v>25539.983</v>
      </c>
      <c r="E23" s="4">
        <f t="shared" si="2"/>
        <v>0.943522123722635</v>
      </c>
      <c r="F23" s="7"/>
      <c r="G23" s="4">
        <f>E23/F19</f>
        <v>0.996550686273756</v>
      </c>
      <c r="H23" s="7"/>
      <c r="I23" s="7"/>
      <c r="J23" s="7"/>
    </row>
    <row r="24" ht="15.75" spans="1:10">
      <c r="A24" s="4"/>
      <c r="B24" s="4">
        <v>6</v>
      </c>
      <c r="C24" s="5">
        <v>15741.882</v>
      </c>
      <c r="D24" s="5">
        <v>27219.004</v>
      </c>
      <c r="E24" s="4">
        <f t="shared" si="2"/>
        <v>0.578341588105134</v>
      </c>
      <c r="F24" s="2"/>
      <c r="G24" s="4">
        <f>E24/F19</f>
        <v>0.610845990820934</v>
      </c>
      <c r="H24" s="2"/>
      <c r="I24" s="2"/>
      <c r="J24" s="2"/>
    </row>
    <row r="25" ht="15.7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ht="15.75" spans="1:10">
      <c r="A26" s="4"/>
      <c r="B26" s="3"/>
      <c r="C26" s="4" t="s">
        <v>12</v>
      </c>
      <c r="D26" s="4" t="s">
        <v>2</v>
      </c>
      <c r="E26" s="4"/>
      <c r="F26" s="4"/>
      <c r="G26" s="4"/>
      <c r="H26" s="4"/>
      <c r="I26" s="4"/>
      <c r="J26" s="4"/>
    </row>
    <row r="27" ht="15.75" spans="1:10">
      <c r="A27" s="4" t="s">
        <v>8</v>
      </c>
      <c r="B27" s="4">
        <v>1</v>
      </c>
      <c r="C27" s="5">
        <v>22267.66</v>
      </c>
      <c r="D27" s="5">
        <v>20634.397</v>
      </c>
      <c r="E27" s="4">
        <f t="shared" ref="E27:E32" si="3">C27/D27</f>
        <v>1.07915244627696</v>
      </c>
      <c r="F27" s="6">
        <f>AVERAGE(E27:E29)</f>
        <v>0.939038082683933</v>
      </c>
      <c r="G27" s="4">
        <f>E27/F27</f>
        <v>1.14921052316915</v>
      </c>
      <c r="H27" s="6">
        <f>AVERAGE(G27:G29)</f>
        <v>1</v>
      </c>
      <c r="I27" s="6">
        <f>TTEST(G27:G29,G30:G32,2,2)</f>
        <v>0.432807627171332</v>
      </c>
      <c r="J27" s="6">
        <f>STDEV(G27:G29)</f>
        <v>0.129720523783445</v>
      </c>
    </row>
    <row r="28" ht="15.75" spans="1:10">
      <c r="A28" s="4"/>
      <c r="B28" s="4">
        <v>2</v>
      </c>
      <c r="C28" s="5">
        <v>21048.175</v>
      </c>
      <c r="D28" s="5">
        <v>23927.347</v>
      </c>
      <c r="E28" s="4">
        <f t="shared" si="3"/>
        <v>0.879670236737905</v>
      </c>
      <c r="F28" s="7"/>
      <c r="G28" s="4">
        <f>E28/F27</f>
        <v>0.936778020997461</v>
      </c>
      <c r="H28" s="7"/>
      <c r="I28" s="7"/>
      <c r="J28" s="7"/>
    </row>
    <row r="29" ht="15.75" spans="1:10">
      <c r="A29" s="4"/>
      <c r="B29" s="4">
        <v>3</v>
      </c>
      <c r="C29" s="5">
        <v>23160.125</v>
      </c>
      <c r="D29" s="5">
        <v>26983.983</v>
      </c>
      <c r="E29" s="4">
        <f t="shared" si="3"/>
        <v>0.858291565036933</v>
      </c>
      <c r="F29" s="2"/>
      <c r="G29" s="4">
        <f>E29/F27</f>
        <v>0.914011455833386</v>
      </c>
      <c r="H29" s="2"/>
      <c r="I29" s="7"/>
      <c r="J29" s="2"/>
    </row>
    <row r="30" ht="15.75" spans="1:10">
      <c r="A30" s="4" t="s">
        <v>9</v>
      </c>
      <c r="B30" s="4">
        <v>4</v>
      </c>
      <c r="C30" s="5">
        <v>18243.054</v>
      </c>
      <c r="D30" s="5">
        <v>25425.347</v>
      </c>
      <c r="E30" s="4">
        <f t="shared" si="3"/>
        <v>0.717514455161615</v>
      </c>
      <c r="F30" s="6">
        <f>AVERAGE(E30:E32)</f>
        <v>0.853242788873977</v>
      </c>
      <c r="G30" s="4">
        <f>E30/F27</f>
        <v>0.764095161200315</v>
      </c>
      <c r="H30" s="6">
        <f>AVERAGE(G30:G32)</f>
        <v>0.908634915460789</v>
      </c>
      <c r="I30" s="7"/>
      <c r="J30" s="6">
        <f>STDEV(G30:G32)</f>
        <v>0.127148907266303</v>
      </c>
    </row>
    <row r="31" ht="15.75" spans="1:10">
      <c r="A31" s="4"/>
      <c r="B31" s="4">
        <v>5</v>
      </c>
      <c r="C31" s="5">
        <v>22989.832</v>
      </c>
      <c r="D31" s="5">
        <v>25539.983</v>
      </c>
      <c r="E31" s="4">
        <f t="shared" si="3"/>
        <v>0.900150638314834</v>
      </c>
      <c r="F31" s="7"/>
      <c r="G31" s="4">
        <f>E31/F27</f>
        <v>0.958588000757166</v>
      </c>
      <c r="H31" s="7"/>
      <c r="I31" s="7"/>
      <c r="J31" s="7"/>
    </row>
    <row r="32" ht="15.75" spans="1:10">
      <c r="A32" s="4"/>
      <c r="B32" s="4">
        <v>6</v>
      </c>
      <c r="C32" s="5">
        <v>25642.024</v>
      </c>
      <c r="D32" s="5">
        <v>27219.004</v>
      </c>
      <c r="E32" s="4">
        <f t="shared" si="3"/>
        <v>0.942063273145483</v>
      </c>
      <c r="F32" s="2"/>
      <c r="G32" s="4">
        <f>E32/F27</f>
        <v>1.00322158442489</v>
      </c>
      <c r="H32" s="2"/>
      <c r="I32" s="2"/>
      <c r="J32" s="2"/>
    </row>
  </sheetData>
  <mergeCells count="37">
    <mergeCell ref="A1:J1"/>
    <mergeCell ref="A3:A5"/>
    <mergeCell ref="A6:A8"/>
    <mergeCell ref="A11:A13"/>
    <mergeCell ref="A14:A16"/>
    <mergeCell ref="A19:A21"/>
    <mergeCell ref="A22:A24"/>
    <mergeCell ref="A27:A29"/>
    <mergeCell ref="A30:A32"/>
    <mergeCell ref="F3:F5"/>
    <mergeCell ref="F6:F8"/>
    <mergeCell ref="F11:F13"/>
    <mergeCell ref="F14:F16"/>
    <mergeCell ref="F19:F21"/>
    <mergeCell ref="F22:F24"/>
    <mergeCell ref="F27:F29"/>
    <mergeCell ref="F30:F32"/>
    <mergeCell ref="H3:H5"/>
    <mergeCell ref="H6:H8"/>
    <mergeCell ref="H11:H13"/>
    <mergeCell ref="H14:H16"/>
    <mergeCell ref="H19:H21"/>
    <mergeCell ref="H22:H24"/>
    <mergeCell ref="H27:H29"/>
    <mergeCell ref="H30:H32"/>
    <mergeCell ref="I3:I8"/>
    <mergeCell ref="I11:I16"/>
    <mergeCell ref="I19:I24"/>
    <mergeCell ref="I27:I32"/>
    <mergeCell ref="J3:J5"/>
    <mergeCell ref="J6:J8"/>
    <mergeCell ref="J11:J13"/>
    <mergeCell ref="J14:J16"/>
    <mergeCell ref="J19:J21"/>
    <mergeCell ref="J22:J24"/>
    <mergeCell ref="J27:J29"/>
    <mergeCell ref="J30:J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刘宏业</cp:lastModifiedBy>
  <dcterms:created xsi:type="dcterms:W3CDTF">2022-10-19T10:43:00Z</dcterms:created>
  <dcterms:modified xsi:type="dcterms:W3CDTF">2023-03-26T02:39:08Z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FBEFD8AD29A3499A97E26544A441215F</vt:lpwstr>
  </property>
  <property fmtid="{D5CDD505-2E9C-101B-9397-08002B2CF9AE}" pid="3" name="KSOProductBuildVer">
    <vt:lpwstr>2052-11.1.0.14036</vt:lpwstr>
  </property>
</Properties>
</file>