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mbcits.sharepoint.com/sites/SOPMichelLab/Shared Documents/Michel Lab Manuscripts in Progress/Persulfidation ZFs Meta Analysis Paper/for RESPONSE to reviewers comment/"/>
    </mc:Choice>
  </mc:AlternateContent>
  <xr:revisionPtr revIDLastSave="169" documentId="13_ncr:1_{1319053E-C97B-DA4B-8BCA-6413E9A5DD64}" xr6:coauthVersionLast="47" xr6:coauthVersionMax="47" xr10:uidLastSave="{B583C88C-AE7B-064A-94B1-2FCEF542D028}"/>
  <bookViews>
    <workbookView xWindow="2480" yWindow="6120" windowWidth="38400" windowHeight="19220" activeTab="3" xr2:uid="{E2539463-9D04-CE40-9137-B31FECA3075F}"/>
  </bookViews>
  <sheets>
    <sheet name="DAVID GO BP Arabidopsis thalian" sheetId="14" r:id="rId1"/>
    <sheet name="DAVID GO CC Arabidopsis thalian" sheetId="16" r:id="rId2"/>
    <sheet name="DAVID GO MF Arabidopsis thalian" sheetId="17" r:id="rId3"/>
    <sheet name="KEGG Arabidopsis thaliana" sheetId="18" r:id="rId4"/>
  </sheets>
  <definedNames>
    <definedName name="ExternalData_1" localSheetId="0" hidden="1">'DAVID GO BP Arabidopsis thalian'!$A$1:$M$22</definedName>
    <definedName name="ExternalData_1" localSheetId="1" hidden="1">'DAVID GO CC Arabidopsis thalian'!$A$1:$M$12</definedName>
    <definedName name="ExternalData_1" localSheetId="2" hidden="1">'DAVID GO MF Arabidopsis thalian'!$A$1:$M$21</definedName>
    <definedName name="ExternalData_1" localSheetId="3" hidden="1">'KEGG Arabidopsis thaliana'!$A$1:$M$4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4" l="1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" i="16"/>
  <c r="N3" i="16"/>
  <c r="N4" i="16"/>
  <c r="N5" i="16"/>
  <c r="N6" i="16"/>
  <c r="N7" i="16"/>
  <c r="N8" i="16"/>
  <c r="N9" i="16"/>
  <c r="N10" i="16"/>
  <c r="N11" i="16"/>
  <c r="N12" i="16"/>
  <c r="N2" i="17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" i="18"/>
  <c r="N3" i="18"/>
  <c r="N4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B69207-2AA3-9949-AC47-B99723254986}" keepAlive="1" name="Query - DAVID GO BP Arabidopsis thaliana" description="Connection to the 'DAVID GO BP Arabidopsis thaliana' query in the workbook." type="5" refreshedVersion="8" background="1" saveData="1">
    <dbPr connection="Provider=Microsoft.Mashup.OleDb.1;Data Source=$Workbook$;Location=&quot;DAVID GO BP Arabidopsis thaliana&quot;;Extended Properties=&quot;&quot;" command="SELECT * FROM [DAVID GO BP Arabidopsis thaliana]"/>
  </connection>
  <connection id="2" xr16:uid="{91DE46E2-2E64-1F44-9116-4C10EEAFDD26}" keepAlive="1" name="Query - DAVID GO CC Arabidopsis thaliana" description="Connection to the 'DAVID GO CC Arabidopsis thaliana' query in the workbook." type="5" refreshedVersion="8" background="1" saveData="1">
    <dbPr connection="Provider=Microsoft.Mashup.OleDb.1;Data Source=$Workbook$;Location=&quot;DAVID GO CC Arabidopsis thaliana&quot;;Extended Properties=&quot;&quot;" command="SELECT * FROM [DAVID GO CC Arabidopsis thaliana]"/>
  </connection>
  <connection id="3" xr16:uid="{4CB90EF5-C156-1C42-B347-DDCF3DF72D6B}" keepAlive="1" name="Query - DAVID GO MF Arabidopsis thaliana" description="Connection to the 'DAVID GO MF Arabidopsis thaliana' query in the workbook." type="5" refreshedVersion="8" background="1" saveData="1">
    <dbPr connection="Provider=Microsoft.Mashup.OleDb.1;Data Source=$Workbook$;Location=&quot;DAVID GO MF Arabidopsis thaliana&quot;;Extended Properties=&quot;&quot;" command="SELECT * FROM [DAVID GO MF Arabidopsis thaliana]"/>
  </connection>
  <connection id="4" xr16:uid="{70864953-E743-DA4B-9BCB-911968E11ED4}" keepAlive="1" name="Query - KEGG Arabidopsis thaliana" description="Connection to the 'KEGG Arabidopsis thaliana' query in the workbook." type="5" refreshedVersion="8" background="1" saveData="1">
    <dbPr connection="Provider=Microsoft.Mashup.OleDb.1;Data Source=$Workbook$;Location=&quot;KEGG Arabidopsis thaliana&quot;;Extended Properties=&quot;&quot;" command="SELECT * FROM [KEGG Arabidopsis thaliana]"/>
  </connection>
</connections>
</file>

<file path=xl/sharedStrings.xml><?xml version="1.0" encoding="utf-8"?>
<sst xmlns="http://schemas.openxmlformats.org/spreadsheetml/2006/main" count="278" uniqueCount="170">
  <si>
    <t>Category</t>
  </si>
  <si>
    <t>Term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</si>
  <si>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</si>
  <si>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</si>
  <si>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</si>
  <si>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</si>
  <si>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</si>
  <si>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</si>
  <si>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</si>
  <si>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</si>
  <si>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</si>
  <si>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</si>
  <si>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GOTERM_BP_DIRECT</t>
  </si>
  <si>
    <t>Q0WVF5, F4KAB8, P43299, Q9LPD9</t>
  </si>
  <si>
    <t>Q8LA16, Q9M2B4, F4JL28, Q9LZR5, O81488, Q9FFF5, Q9SRM4</t>
  </si>
  <si>
    <t>Q9M2B4, Q9ZQ18, F4JL28, Q9LIE5, Q9FFF5, Q9LQM3, Q9SRM4, Q8LA16, Q9LHF0, Q8H1G5, P93755, Q9LUZ4, Q9ZVD0, Q8H1G0, Q9C7C3, O81488, Q9SLB9</t>
  </si>
  <si>
    <t>O81126, Q9SJA6, Q9S709, Q9FMY5, Q8VYA5, Q84WU9, Q9FYB7</t>
  </si>
  <si>
    <t>Q9FVE6, Q9LZR5, Q8RWN5, Q9M8S7, Q84JU6, Q84WU9</t>
  </si>
  <si>
    <t>Q9ZVD0, O81126, Q9SJA6, Q8VYA5, Q9FYB7</t>
  </si>
  <si>
    <t>Q9LFC0, Q8LPN7, O80996, Q9M2V1, Q84JU6, E0X9N4, Q9S752, Q9SY88</t>
  </si>
  <si>
    <t>Q8LA16, Q9T0J6, Q8H1G0, Q9FNZ1, Q947D2</t>
  </si>
  <si>
    <t>Q8H1G5, Q9ZQ18</t>
  </si>
  <si>
    <t>Q8H1G5, Q9ZQ18, Q9LIN3</t>
  </si>
  <si>
    <t>Q0WVF5, P43299</t>
  </si>
  <si>
    <t>Q0WVF5, Q9LPD9</t>
  </si>
  <si>
    <t>Q9SUM4, Q9LIN3, Q9LZR5, Q8RWN5, Q84JU6</t>
  </si>
  <si>
    <t>Q9ZVD0, Q8H1G0, Q84WU9, Q9FNZ1</t>
  </si>
  <si>
    <t>Q9M2B4, Q8H1G0, O81488</t>
  </si>
  <si>
    <t>F4JL28, Q9M2N5</t>
  </si>
  <si>
    <t>Q9FVE6, Q9LZR5</t>
  </si>
  <si>
    <t>GO:0006267~</t>
  </si>
  <si>
    <t>GO:0006325~</t>
  </si>
  <si>
    <t>GO:0006355~</t>
  </si>
  <si>
    <t>GO:0000727~</t>
  </si>
  <si>
    <t>GO:0000398~</t>
  </si>
  <si>
    <t>mRNA splicing, via spliceosome</t>
  </si>
  <si>
    <t>GO:0006268~</t>
  </si>
  <si>
    <t>DNA unwinding involved in DNA replication</t>
  </si>
  <si>
    <t>GO:0006270~</t>
  </si>
  <si>
    <t>DNA replication initiation</t>
  </si>
  <si>
    <t>GO:0045892~</t>
  </si>
  <si>
    <t>negative regulation of transcription, DNA-templated</t>
  </si>
  <si>
    <t>GO:0008380~</t>
  </si>
  <si>
    <t>RNA splicing</t>
  </si>
  <si>
    <t>GO:0016567~</t>
  </si>
  <si>
    <t>protein ubiquitination</t>
  </si>
  <si>
    <t>GO:0050793~</t>
  </si>
  <si>
    <t>regulation of developmental process</t>
  </si>
  <si>
    <t>GO:0090070~</t>
  </si>
  <si>
    <t>positive regulation of ribosome biogenesis</t>
  </si>
  <si>
    <t>GO:0009631~</t>
  </si>
  <si>
    <t>cold acclimation</t>
  </si>
  <si>
    <t>GO:0006271~</t>
  </si>
  <si>
    <t>DNA strand elongation involved in DNA replication</t>
  </si>
  <si>
    <t>GO:1902975~</t>
  </si>
  <si>
    <t>mitotic DNA replication initiation</t>
  </si>
  <si>
    <t>GO:0009409~</t>
  </si>
  <si>
    <t>response to cold</t>
  </si>
  <si>
    <t>GO:0048367~</t>
  </si>
  <si>
    <t>shoot system development</t>
  </si>
  <si>
    <t>GO:0010629~</t>
  </si>
  <si>
    <t>negative regulation of gene expression</t>
  </si>
  <si>
    <t>GO:0042273~</t>
  </si>
  <si>
    <t>ribosomal large subunit biogenesis</t>
  </si>
  <si>
    <t>GO:0009791~</t>
  </si>
  <si>
    <t>post-embryonic development</t>
  </si>
  <si>
    <t>GO:0010162~</t>
  </si>
  <si>
    <t>seed dormancy process</t>
  </si>
  <si>
    <t>Column1</t>
  </si>
  <si>
    <t>Negative LOG10 calculation</t>
  </si>
  <si>
    <t>GOTERM_CC_DIRECT</t>
  </si>
  <si>
    <t>Q9LFC0, Q9ZVD0, O81126, Q9SJA6, Q9S709, Q9FMY5, Q9M8S7, Q8VYA5, Q680Q4, Q9SY88, Q9FYB7</t>
  </si>
  <si>
    <t>Q9M2B4, Q9ZUM0, Q8L7S3, Q94B71, Q9C911, Q84WU9, Q9FFF5, Q9M2N5, Q8LA16, Q8H1G5, Q9T0J6, Q9FVE6, Q9LIN3, Q8H1G0, Q9M2V1, Q9ZQ18, Q9LIE5, Q8RXE7, Q9FYB7, Q9LQM3, Q9SRM4, Q9ZVD0, Q94AD9, F4JL28, Q8LPN7, Q9LZR5, Q8RWN5, Q0WVF5, F4KAB8, Q680Q4, Q8L829, Q9LHF0, Q9M354, P93755, Q9LNV5, Q84JE8, O81126, Q9C7C3, O81488, Q9S709, E0X9N4, Q9SLB9, P43299, Q84W91, Q9SQU4, Q8VYA5, Q9M8S7, Q9S752, Q9SY88, Q9FL69, Q9SUM4, Q9FMY5, Q84JU6, Q9LPD9</t>
  </si>
  <si>
    <t>O81126, Q9SJA6, Q9S709, Q9FMY5, Q9M8S7, Q8VYA5, Q9FYB7</t>
  </si>
  <si>
    <t>Q9ZVD0, Q9FVE6, O81126, Q9LZR5, Q9SJA6, Q9S709, Q8RWN5</t>
  </si>
  <si>
    <t>Q9ZQ18, Q0WVF5, Q9M8S7, Q84WU9, Q9M2N5, Q9SRM4, Q9FL69, Q8H1G5, Q9M354, Q9ZVD0, Q9LIN3, Q0WVD6, Q9SJA6, Q9M2V1, O81488, Q9LPD9, Q9SK74</t>
  </si>
  <si>
    <t>Q84RR0, O80996, Q8L829</t>
  </si>
  <si>
    <t>Q9S709, Q9FMY5</t>
  </si>
  <si>
    <t>GO:0016607~</t>
  </si>
  <si>
    <t>GO:0005634~</t>
  </si>
  <si>
    <t>GO:0005681~</t>
  </si>
  <si>
    <t>GO:0042555~</t>
  </si>
  <si>
    <t>MCM complex</t>
  </si>
  <si>
    <t>GO:0000347~</t>
  </si>
  <si>
    <t>THO complex</t>
  </si>
  <si>
    <t>GO:0000785~</t>
  </si>
  <si>
    <t>GO:0005730~</t>
  </si>
  <si>
    <t>nucleolus</t>
  </si>
  <si>
    <t>GO:0005829~</t>
  </si>
  <si>
    <t>cytosol</t>
  </si>
  <si>
    <t>GO:0000151~</t>
  </si>
  <si>
    <t>ubiquitin ligase complex</t>
  </si>
  <si>
    <t>GO:0089701~</t>
  </si>
  <si>
    <t>U2AF</t>
  </si>
  <si>
    <t>GO:0030687~</t>
  </si>
  <si>
    <t>preribosome, large subunit precursor</t>
  </si>
  <si>
    <t>GOTERM_MF_DIRECT</t>
  </si>
  <si>
    <t>Q9M2B4, Q9ZUM0, Q8L7S3, Q94B71, Q84WU9, Q9FFF5, Q9M2N5, Q8LA16, Q9T0J6, Q9LUZ4, Q9FVE6, Q0WVD6, Q9M2V1, Q9FNZ1, Q84RR0, Q8RXE7, Q9LQM3, Q9SRM4, Q9LFC0, Q9ZVD0, Q9SV09, Q94AD9, Q9SK74, F4JL28, Q8LPN7, Q9LZR5, Q0WVF5, F4KAB8, Q8L829, Q947D2, Q9LHF0, Q9M354, P93755, Q9LNV5, Q9C7C3, O81488, Q9S709, E0X9N4, Q9SLB9, P43299, Q84W91, Q9SQU4, Q9S752, Q9SY88, Q9FL69, Q9SUM4, Q9FMY5, Q84JU6, Q9FVJ3, Q9LPD9</t>
  </si>
  <si>
    <t>Q9ZUM0, Q8L7S3, Q0WVF5, Q84WU9, F4KAB8, Q9M2N5, Q9LHF0, P93755, Q9LUZ4, Q9LIN3, Q9LNV5, Q84JE8, Q9S709, Q9C7C3, E0X9N4, Q9FNZ1, P43299, Q84W91, Q9SQU4, Q9LQM3, Q9SUM4, Q9ZVD0, Q9SV09, Q9FMY5, Q9LPD9, Q94AD9, Q9SK74</t>
  </si>
  <si>
    <t>Q8LA16, Q9SUM4, F4JL28, O81488, Q9FFF5, Q9SRM4</t>
  </si>
  <si>
    <t>Q9ZUM0, F4JL28, Q94B71, Q9C911, Q9LZR5, Q0WVF5, F4KAB8, Q680Q4, Q9M2N5, Q8H1G5, Q9LHF0, Q9M354, P93755, Q9LUZ4, Q9FVE6, O80996, Q9LNV5, Q84JE8, O81126, Q8H1G0, Q9M2V1, Q9S709, Q9SLB9, P43299, Q9ZQ18, Q8VYA5, Q9LIE5, Q9S752, Q9FL69, Q9LFC0, Q9SUM4, Q9ZVD0, Q9SJA6, Q9FMY5, Q84JU6, Q9LPD9</t>
  </si>
  <si>
    <t>Q9ZQ18, Q9C911, Q8RWN5, Q8VYA5, Q9M8S7, Q9LIE5, Q680Q4, Q9FYB7, Q8H1G5, Q9LIN3, O80996, Q84JE8, O81126, Q9SJA6, Q8H1G0</t>
  </si>
  <si>
    <t>Q9M2B4, Q9ZQ18, Q8L7S3, F4JL28, Q9LZR5, Q9FFF5, Q9LQM3, Q9SRM4, Q8LA16, Q9LHF0, Q8H1G5, Q0WVD6, Q8H1G0, O81488</t>
  </si>
  <si>
    <t>Q9ZUM0, Q84W91, Q9SQU4, Q8RWN5, Q8VYA5, Q9FYB7, Q9LQM3, Q9LIN3, O81126, Q9SV09, Q9LNV5, Q9SJA6, Q9FNZ1, Q94AD9</t>
  </si>
  <si>
    <t>Q9LFC0, Q8LPN7, Q84RR0, Q9M2V1, E0X9N4, Q8L829, Q9S752, Q9SY88</t>
  </si>
  <si>
    <t>Q8LA16, Q9M2B4, O81488, Q9FFF5, Q9SRM4</t>
  </si>
  <si>
    <t>Q8H1G5, Q9C911, Q9LIN3, O81126, Q9SJA6, Q8RWN5, Q9M8S7, Q8VYA5</t>
  </si>
  <si>
    <t>Q9M354, Q8RXE7, Q9FL69, Q9FVJ3</t>
  </si>
  <si>
    <t>Q9LUZ4, Q9LIN3, O81126, Q9SJA6, Q9S709, Q9C7C3, Q9FMY5, Q8RWN5, Q8VYA5, Q9FYB7</t>
  </si>
  <si>
    <t>Q84RR0, O80996, Q84JU6, Q8L829, Q9S752</t>
  </si>
  <si>
    <t>Q9SV09, Q94AD9</t>
  </si>
  <si>
    <t>GO:0046872~</t>
  </si>
  <si>
    <t>GO:0003677~</t>
  </si>
  <si>
    <t>DNA binding</t>
  </si>
  <si>
    <t>GO:0035064~</t>
  </si>
  <si>
    <t>GO:0005515~</t>
  </si>
  <si>
    <t>GO:0008270~</t>
  </si>
  <si>
    <t>GO:0000976~</t>
  </si>
  <si>
    <t>GO:0003729~</t>
  </si>
  <si>
    <t>mRNA binding</t>
  </si>
  <si>
    <t>GO:0061630~</t>
  </si>
  <si>
    <t>GO:0003688~</t>
  </si>
  <si>
    <t>DNA replication origin binding</t>
  </si>
  <si>
    <t>GO:0003712~</t>
  </si>
  <si>
    <t>transcription cofactor activity</t>
  </si>
  <si>
    <t>GO:0042393~</t>
  </si>
  <si>
    <t>histone binding</t>
  </si>
  <si>
    <t>GO:0003678~</t>
  </si>
  <si>
    <t>DNA helicase activity</t>
  </si>
  <si>
    <t>GO:0003676~</t>
  </si>
  <si>
    <t>nucleic acid binding</t>
  </si>
  <si>
    <t>GO:0003697~</t>
  </si>
  <si>
    <t>single-stranded DNA binding</t>
  </si>
  <si>
    <t>GO:0005096~</t>
  </si>
  <si>
    <t>GTPase activator activity</t>
  </si>
  <si>
    <t>GO:0003723~</t>
  </si>
  <si>
    <t>RNA binding</t>
  </si>
  <si>
    <t>GO:0004842~</t>
  </si>
  <si>
    <t>ubiquitin-protein transferase activity</t>
  </si>
  <si>
    <t>GO:0030628~</t>
  </si>
  <si>
    <t>pre-mRNA 3'-splice site binding</t>
  </si>
  <si>
    <t>GO:0004407~</t>
  </si>
  <si>
    <t>histone deacetylase activity</t>
  </si>
  <si>
    <t>GO:0004518~</t>
  </si>
  <si>
    <t>nuclease activity</t>
  </si>
  <si>
    <t>KEGG_PATHWAY</t>
  </si>
  <si>
    <t>O81126, Q9LNV5, Q9SJA6, Q9S709, Q9FMY5, Q8VYA5, Q9FYB7</t>
  </si>
  <si>
    <t>Q9M354, Q9FL69, Q9FVJ3</t>
  </si>
  <si>
    <t>ath03040:</t>
  </si>
  <si>
    <t>Spliceosome</t>
  </si>
  <si>
    <t>ath03030:</t>
  </si>
  <si>
    <t>DNA replication</t>
  </si>
  <si>
    <t>ath04144:</t>
  </si>
  <si>
    <t>Endocytosis</t>
  </si>
  <si>
    <t xml:space="preserve">   </t>
  </si>
  <si>
    <t xml:space="preserve">                                    </t>
  </si>
  <si>
    <t>Pre-replicative complex assembly involved in nuclear cell cycle DNA replication</t>
  </si>
  <si>
    <t>Chromatin organization</t>
  </si>
  <si>
    <t>Regulation of transcription, DNA-templated</t>
  </si>
  <si>
    <t>Double-strand break repair via break-induced replication</t>
  </si>
  <si>
    <t>Nuclear speck</t>
  </si>
  <si>
    <t>Nucleus</t>
  </si>
  <si>
    <t>Spliceosomal complex</t>
  </si>
  <si>
    <t>Chromatin</t>
  </si>
  <si>
    <t>Metal ion binding</t>
  </si>
  <si>
    <t>Methylated histone binding</t>
  </si>
  <si>
    <t>Protein binding</t>
  </si>
  <si>
    <t>Zinc ion binding</t>
  </si>
  <si>
    <t>Transcription regulatory region sequence-specific DNA binding</t>
  </si>
  <si>
    <t>Ubiquitin protein ligase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</si>
</sst>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/>
    <xf numFmtId="0" fontId="1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</cellXfs>
  <cellStyles count="6">
    <cellStyle name="Normal" xfId="0" builtinId="0"/>
    <cellStyle name="Normal 2" xfId="1" xr:uid="{35585348-E179-AF43-A538-16DD29641823}"/>
    <cellStyle name="Normal 3" xfId="3" xr:uid="{4A0B76DB-C5BC-3145-BBF2-9ED5C4901BE3}"/>
    <cellStyle name="Normal 3 2" xfId="5" xr:uid="{9BF7B9B7-2B60-C44D-A2D8-F78D8FF27336}"/>
    <cellStyle name="Normal 4" xfId="2" xr:uid="{31A032E9-F0E8-0146-B81D-49B077F26CB8}"/>
    <cellStyle name="Normal 5" xfId="4" xr:uid="{1FD46D40-ED30-C044-AE0D-B262B4BE9921}"/>
  </cellStyles>
  <dxfs count="2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990468E-A336-1744-8E66-396D0952FBC2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253A1A7-CC6D-B043-977F-BB35794BDC7A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39089BD8-1EC8-F444-BD53-EDAC62CA9296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EC26F630-9578-8C43-860A-BC2376405C58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BD552B-C5EA-6F42-908B-96158D24EADA}" name="DAVID_GO_BP_Arabidopsis_thaliana" displayName="DAVID_GO_BP_Arabidopsis_thaliana" ref="A1:N22" tableType="queryTable" totalsRowShown="0">
  <autoFilter ref="A1:N22" xr:uid="{BEBD552B-C5EA-6F42-908B-96158D24EADA}"/>
  <tableColumns count="14">
    <tableColumn id="1" xr3:uid="{B08831FE-4B17-CD4F-A198-DD4256D85251}" uniqueName="1" name="Category" queryTableFieldId="1" dataDxfId="27"/>
    <tableColumn id="2" xr3:uid="{82742CE4-41F8-6141-89C0-9D36C38A6237}" uniqueName="2" name="Term" queryTableFieldId="2" dataDxfId="26"/>
    <tableColumn id="3" xr3:uid="{78FC399D-4ED7-0649-A6B6-A990F0C56850}" uniqueName="3" name="Column1" queryTableFieldId="3" dataDxfId="25"/>
    <tableColumn id="4" xr3:uid="{4E47C84F-7863-BC4F-9041-AA179E1C96A5}" uniqueName="4" name="%" queryTableFieldId="4"/>
    <tableColumn id="5" xr3:uid="{0393023B-0EB9-8A47-B197-227634EF3BC4}" uniqueName="5" name="PValue" queryTableFieldId="5"/>
    <tableColumn id="6" xr3:uid="{9EC12E10-E09D-C84B-8F50-4F07E3C8F865}" uniqueName="6" name="Genes" queryTableFieldId="6" dataDxfId="24"/>
    <tableColumn id="7" xr3:uid="{6401C355-3162-A14E-BB69-F4DFADEAB2A8}" uniqueName="7" name="List Total" queryTableFieldId="7"/>
    <tableColumn id="8" xr3:uid="{94BDED50-C8FD-0445-8AD8-6CBE873DD802}" uniqueName="8" name="Pop Hits" queryTableFieldId="8"/>
    <tableColumn id="9" xr3:uid="{8D8026A7-6559-C44A-BFDE-D4BE1FCA2219}" uniqueName="9" name="Pop Total" queryTableFieldId="9"/>
    <tableColumn id="10" xr3:uid="{442D40A9-3B1C-9A43-87A2-0861AF52A39C}" uniqueName="10" name="Fold Enrichment" queryTableFieldId="10"/>
    <tableColumn id="11" xr3:uid="{5D4E992B-7F54-0641-B18F-1BC772CD6C10}" uniqueName="11" name="Bonferroni" queryTableFieldId="11"/>
    <tableColumn id="12" xr3:uid="{7A819C3F-747F-A44A-AFEF-61A088465A97}" uniqueName="12" name="Benjamini" queryTableFieldId="12"/>
    <tableColumn id="13" xr3:uid="{6ABBFE54-3CD0-4043-91E5-86B5D867971E}" uniqueName="13" name="FDR" queryTableFieldId="13"/>
    <tableColumn id="14" xr3:uid="{E5A7D78F-74A2-D54B-8D0E-E5EEBD700CC6}" uniqueName="14" name="Negative LOG10 calculation" queryTableFieldId="14" dataDxfId="0">
      <calculatedColumnFormula>-LOG10(DAVID_GO_BP_Arabidopsis_thaliana[[#This Row],[PValue]])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7DFC7-A706-AC47-8BA4-BA560EFF8DB4}" name="DAVID_GO_CC_Arabidopsis_thaliana" displayName="DAVID_GO_CC_Arabidopsis_thaliana" ref="A1:N12" tableType="queryTable" totalsRowShown="0">
  <autoFilter ref="A1:N12" xr:uid="{81C7DFC7-A706-AC47-8BA4-BA560EFF8DB4}"/>
  <tableColumns count="14">
    <tableColumn id="1" xr3:uid="{36DF4142-9228-894E-A357-46810B02DEB0}" uniqueName="1" name="Category" queryTableFieldId="1" dataDxfId="23"/>
    <tableColumn id="2" xr3:uid="{E7B50085-47B6-3847-B147-DF6E3C853358}" uniqueName="2" name="Term" queryTableFieldId="2" dataDxfId="22"/>
    <tableColumn id="3" xr3:uid="{E455972B-0BF9-7948-ABF8-CE0A0EB24C4D}" uniqueName="3" name="Column1" queryTableFieldId="3"/>
    <tableColumn id="4" xr3:uid="{209E6013-9C80-A84C-9820-7EFBB434A02A}" uniqueName="4" name="%" queryTableFieldId="4"/>
    <tableColumn id="5" xr3:uid="{070EF759-2793-974C-A1B8-714668349F72}" uniqueName="5" name="PValue" queryTableFieldId="5"/>
    <tableColumn id="6" xr3:uid="{DC693401-73BE-2E4C-A671-8839614A3B98}" uniqueName="6" name="Genes" queryTableFieldId="6" dataDxfId="21"/>
    <tableColumn id="7" xr3:uid="{ECC2AE2B-B62D-1A43-BD1E-C8DEE8D66A6E}" uniqueName="7" name="List Total" queryTableFieldId="7"/>
    <tableColumn id="8" xr3:uid="{70001FFB-A437-4742-AB95-A909E89CAF6B}" uniqueName="8" name="Pop Hits" queryTableFieldId="8"/>
    <tableColumn id="9" xr3:uid="{4A861688-C94C-654C-8912-76DC7AAD1EAE}" uniqueName="9" name="Pop Total" queryTableFieldId="9"/>
    <tableColumn id="10" xr3:uid="{4B4D6986-7517-4A44-987A-ECC28C7E41B6}" uniqueName="10" name="Fold Enrichment" queryTableFieldId="10"/>
    <tableColumn id="11" xr3:uid="{99C69368-6448-1B4F-AAE5-355DED16B7D7}" uniqueName="11" name="Bonferroni" queryTableFieldId="11"/>
    <tableColumn id="12" xr3:uid="{1EC083DD-3BE6-C442-B59C-AE64735DBB9E}" uniqueName="12" name="Benjamini" queryTableFieldId="12"/>
    <tableColumn id="13" xr3:uid="{221EC1B0-42DE-DB4D-9B31-04194FF1899B}" uniqueName="13" name="FDR" queryTableFieldId="13"/>
    <tableColumn id="14" xr3:uid="{E0D25E64-4755-C44F-AE41-12036B0720D8}" uniqueName="14" name="Negative LOG10 calculation" queryTableFieldId="14" dataDxfId="1">
      <calculatedColumnFormula>-LOG10(DAVID_GO_CC_Arabidopsis_thaliana[[#This Row],[PValue]])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5A2704-C4CD-7442-9A81-8ED508798524}" name="DAVID_GO_MF_Arabidopsis_thaliana" displayName="DAVID_GO_MF_Arabidopsis_thaliana" ref="A1:N21" tableType="queryTable" totalsRowShown="0">
  <autoFilter ref="A1:N21" xr:uid="{695A2704-C4CD-7442-9A81-8ED508798524}"/>
  <tableColumns count="14">
    <tableColumn id="1" xr3:uid="{4AE72447-7A25-9A4A-BA97-6A1C5BD820F5}" uniqueName="1" name="Category" queryTableFieldId="1" dataDxfId="20"/>
    <tableColumn id="2" xr3:uid="{81CDF40A-D200-AB4E-9D94-B40F35A89C51}" uniqueName="2" name="Term" queryTableFieldId="2" dataDxfId="19"/>
    <tableColumn id="3" xr3:uid="{E97D87C1-EEBD-C043-8E41-D88C4ABAFFEE}" uniqueName="3" name="Column1" queryTableFieldId="3"/>
    <tableColumn id="4" xr3:uid="{863B18F9-B3CC-8344-B8E8-3FB810B653AD}" uniqueName="4" name="%" queryTableFieldId="4"/>
    <tableColumn id="5" xr3:uid="{2A9BFA91-4191-494E-B9A5-1FB09BF5EF3F}" uniqueName="5" name="PValue" queryTableFieldId="5"/>
    <tableColumn id="6" xr3:uid="{43A72947-0CB6-2E40-AC7B-C604A05F98D1}" uniqueName="6" name="Genes" queryTableFieldId="6" dataDxfId="18"/>
    <tableColumn id="7" xr3:uid="{14BCE504-6555-2C40-9664-CE31066D0A1D}" uniqueName="7" name="List Total" queryTableFieldId="7"/>
    <tableColumn id="8" xr3:uid="{31F9C388-1BE6-814E-B7BB-BC62FFB685C0}" uniqueName="8" name="Pop Hits" queryTableFieldId="8"/>
    <tableColumn id="9" xr3:uid="{9F55F550-8C41-E543-B1E2-B6A938CC51C3}" uniqueName="9" name="Pop Total" queryTableFieldId="9"/>
    <tableColumn id="10" xr3:uid="{5F745ED4-1BE9-354F-9BE5-D2A20263B8AB}" uniqueName="10" name="Fold Enrichment" queryTableFieldId="10"/>
    <tableColumn id="11" xr3:uid="{A932C097-828B-B94C-960D-8AD165CAD631}" uniqueName="11" name="Bonferroni" queryTableFieldId="11"/>
    <tableColumn id="12" xr3:uid="{ABB9A5E5-DFB3-1346-851F-292CA9E60779}" uniqueName="12" name="Benjamini" queryTableFieldId="12"/>
    <tableColumn id="13" xr3:uid="{E15CA294-5C41-494D-A055-ECB8D10BA69F}" uniqueName="13" name="FDR" queryTableFieldId="13"/>
    <tableColumn id="14" xr3:uid="{EBC9AF48-7C53-F14B-A7A6-D6369D4164BF}" uniqueName="14" name="Negative LOG10 calculation" queryTableFieldId="14" dataDxfId="2">
      <calculatedColumnFormula>-LOG10(DAVID_GO_MF_Arabidopsis_thaliana[[#This Row],[PValue]])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A7E54A-5A6D-BA49-86C9-08A9003CEA1E}" name="KEGG_Arabidopsis_thaliana" displayName="KEGG_Arabidopsis_thaliana" ref="A1:N4" tableType="queryTable" totalsRowShown="0" dataDxfId="17">
  <autoFilter ref="A1:N4" xr:uid="{E7A7E54A-5A6D-BA49-86C9-08A9003CEA1E}"/>
  <tableColumns count="14">
    <tableColumn id="1" xr3:uid="{F8AAFDB2-BFBF-4B45-8D2A-B7056E236ECA}" uniqueName="1" name="Category" queryTableFieldId="1" dataDxfId="16"/>
    <tableColumn id="2" xr3:uid="{C0C31CDB-151D-2B43-9161-5729F3AD645A}" uniqueName="2" name="Term" queryTableFieldId="2" dataDxfId="15"/>
    <tableColumn id="3" xr3:uid="{2920832A-A9FA-A04D-8D59-34C851B242A7}" uniqueName="3" name="Column1" queryTableFieldId="3" dataDxfId="14"/>
    <tableColumn id="4" xr3:uid="{93A2920D-2A17-3243-AA3F-030BF3DCFAB0}" uniqueName="4" name="%" queryTableFieldId="4" dataDxfId="13"/>
    <tableColumn id="5" xr3:uid="{B74862F0-9E90-9944-93E6-A8B410B6C5CA}" uniqueName="5" name="PValue" queryTableFieldId="5" dataDxfId="12"/>
    <tableColumn id="6" xr3:uid="{D4E4F71E-3FD4-DA47-B2A9-997249056741}" uniqueName="6" name="Genes" queryTableFieldId="6" dataDxfId="11"/>
    <tableColumn id="7" xr3:uid="{ABA62943-6DD4-E74B-A099-82F42AAB581E}" uniqueName="7" name="List Total" queryTableFieldId="7" dataDxfId="10"/>
    <tableColumn id="8" xr3:uid="{A33D4000-BFBC-4548-A689-7C6D1E937738}" uniqueName="8" name="Pop Hits" queryTableFieldId="8" dataDxfId="9"/>
    <tableColumn id="9" xr3:uid="{F0490C73-AD0F-CD49-A955-9BBF81C360B3}" uniqueName="9" name="Pop Total" queryTableFieldId="9" dataDxfId="8"/>
    <tableColumn id="10" xr3:uid="{B6BDD774-FB1B-2045-960E-629EFCC1DB05}" uniqueName="10" name="Fold Enrichment" queryTableFieldId="10" dataDxfId="7"/>
    <tableColumn id="11" xr3:uid="{EF61B161-6DBE-6949-AC35-050058E88120}" uniqueName="11" name="Bonferroni" queryTableFieldId="11" dataDxfId="6"/>
    <tableColumn id="12" xr3:uid="{909B6D43-248E-9543-88B9-BF56B39479F8}" uniqueName="12" name="Benjamini" queryTableFieldId="12" dataDxfId="5"/>
    <tableColumn id="13" xr3:uid="{C62FFC6E-BB3D-7046-826F-ABA202DBA0A6}" uniqueName="13" name="FDR" queryTableFieldId="13" dataDxfId="4"/>
    <tableColumn id="14" xr3:uid="{722730E3-8FFD-DB4B-85C0-312AFB01BDC4}" uniqueName="14" name="Negative LOG10 calculation" queryTableFieldId="14" dataDxfId="3">
      <calculatedColumnFormula>-LOG10(KEGG_Arabidopsis_thaliana[[#This Row],[PValue]])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F9C3-0D64-2A4A-B057-25D7273BB6F3}">
  <dimension ref="A1:P22"/>
  <sheetViews>
    <sheetView workbookViewId="0">
      <selection activeCell="A2" sqref="A2:N11"/>
    </sheetView>
  </sheetViews>
  <sheetFormatPr baseColWidth="10" defaultRowHeight="16" x14ac:dyDescent="0.2"/>
  <cols>
    <col min="1" max="1" width="18.83203125" bestFit="1" customWidth="1"/>
    <col min="2" max="2" width="14.1640625" customWidth="1"/>
    <col min="3" max="3" width="67.5" customWidth="1"/>
    <col min="4" max="5" width="12.1640625" bestFit="1" customWidth="1"/>
    <col min="6" max="6" width="80.6640625" bestFit="1" customWidth="1"/>
    <col min="7" max="7" width="11.1640625" bestFit="1" customWidth="1"/>
    <col min="8" max="8" width="10.5" bestFit="1" customWidth="1"/>
    <col min="9" max="9" width="11.33203125" bestFit="1" customWidth="1"/>
    <col min="10" max="10" width="17" bestFit="1" customWidth="1"/>
    <col min="11" max="11" width="12.33203125" bestFit="1" customWidth="1"/>
    <col min="12" max="13" width="12.1640625" bestFit="1" customWidth="1"/>
  </cols>
  <sheetData>
    <row r="1" spans="1:16" ht="17" x14ac:dyDescent="0.2">
      <c r="A1" t="s">
        <v>0</v>
      </c>
      <c r="B1" t="s">
        <v>1</v>
      </c>
      <c r="C1" s="1" t="s">
        <v>68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69</v>
      </c>
      <c r="P1" t="s">
        <v>154</v>
      </c>
    </row>
    <row r="2" spans="1:16" ht="17" x14ac:dyDescent="0.2">
      <c r="A2" s="2" t="s">
        <v>12</v>
      </c>
      <c r="B2" s="2" t="s">
        <v>30</v>
      </c>
      <c r="C2" s="3" t="s">
        <v>156</v>
      </c>
      <c r="D2" s="2">
        <v>6.1538461538461542</v>
      </c>
      <c r="E2" s="2">
        <v>6.8675376103529111E-7</v>
      </c>
      <c r="F2" s="2" t="s">
        <v>13</v>
      </c>
      <c r="G2" s="2">
        <v>63</v>
      </c>
      <c r="H2" s="2">
        <v>7</v>
      </c>
      <c r="I2" s="2">
        <v>22556</v>
      </c>
      <c r="J2" s="2">
        <v>204.58956916099774</v>
      </c>
      <c r="K2" s="2">
        <v>1.1742803825742776E-4</v>
      </c>
      <c r="L2" s="2">
        <v>6.7498955204261957E-5</v>
      </c>
      <c r="M2" s="2">
        <v>6.35516478823753E-5</v>
      </c>
      <c r="N2" s="2">
        <f>-LOG10(DAVID_GO_BP_Arabidopsis_thaliana[[#This Row],[PValue]])</f>
        <v>6.1631989534692488</v>
      </c>
    </row>
    <row r="3" spans="1:16" ht="17" x14ac:dyDescent="0.2">
      <c r="A3" s="2" t="s">
        <v>12</v>
      </c>
      <c r="B3" s="2" t="s">
        <v>31</v>
      </c>
      <c r="C3" s="3" t="s">
        <v>157</v>
      </c>
      <c r="D3" s="2">
        <v>10.76923076923077</v>
      </c>
      <c r="E3" s="2">
        <v>7.8946146437733284E-7</v>
      </c>
      <c r="F3" s="2" t="s">
        <v>14</v>
      </c>
      <c r="G3" s="2">
        <v>63</v>
      </c>
      <c r="H3" s="2">
        <v>116</v>
      </c>
      <c r="I3" s="2">
        <v>22556</v>
      </c>
      <c r="J3" s="2">
        <v>21.60536398467433</v>
      </c>
      <c r="K3" s="2">
        <v>1.3498885188911736E-4</v>
      </c>
      <c r="L3" s="2">
        <v>6.7498955204261957E-5</v>
      </c>
      <c r="M3" s="2">
        <v>6.35516478823753E-5</v>
      </c>
      <c r="N3" s="2">
        <f>-LOG10(DAVID_GO_BP_Arabidopsis_thaliana[[#This Row],[PValue]])</f>
        <v>6.1026690641569319</v>
      </c>
    </row>
    <row r="4" spans="1:16" ht="17" x14ac:dyDescent="0.2">
      <c r="A4" s="2" t="s">
        <v>12</v>
      </c>
      <c r="B4" s="2" t="s">
        <v>32</v>
      </c>
      <c r="C4" s="3" t="s">
        <v>158</v>
      </c>
      <c r="D4" s="2">
        <v>26.153846153846157</v>
      </c>
      <c r="E4" s="2">
        <v>3.0141679648812816E-6</v>
      </c>
      <c r="F4" s="2" t="s">
        <v>15</v>
      </c>
      <c r="G4" s="2">
        <v>63</v>
      </c>
      <c r="H4" s="2">
        <v>1549</v>
      </c>
      <c r="I4" s="2">
        <v>22556</v>
      </c>
      <c r="J4" s="2">
        <v>3.929334849928781</v>
      </c>
      <c r="K4" s="2">
        <v>5.1529069090949786E-4</v>
      </c>
      <c r="L4" s="2">
        <v>1.3732294083481213E-4</v>
      </c>
      <c r="M4" s="2">
        <v>1.2929235949944297E-4</v>
      </c>
      <c r="N4" s="2">
        <f>-LOG10(DAVID_GO_BP_Arabidopsis_thaliana[[#This Row],[PValue]])</f>
        <v>5.5208325502335347</v>
      </c>
    </row>
    <row r="5" spans="1:16" ht="17" x14ac:dyDescent="0.2">
      <c r="A5" s="2" t="s">
        <v>12</v>
      </c>
      <c r="B5" s="2" t="s">
        <v>33</v>
      </c>
      <c r="C5" s="3" t="s">
        <v>159</v>
      </c>
      <c r="D5" s="2">
        <v>6.1538461538461542</v>
      </c>
      <c r="E5" s="2">
        <v>3.2122325341476518E-6</v>
      </c>
      <c r="F5" s="2" t="s">
        <v>13</v>
      </c>
      <c r="G5" s="2">
        <v>63</v>
      </c>
      <c r="H5" s="2">
        <v>11</v>
      </c>
      <c r="I5" s="2">
        <v>22556</v>
      </c>
      <c r="J5" s="2">
        <v>130.19336219336219</v>
      </c>
      <c r="K5" s="2">
        <v>5.4914181198784107E-4</v>
      </c>
      <c r="L5" s="2">
        <v>1.3732294083481213E-4</v>
      </c>
      <c r="M5" s="2">
        <v>1.2929235949944297E-4</v>
      </c>
      <c r="N5" s="2">
        <f>-LOG10(DAVID_GO_BP_Arabidopsis_thaliana[[#This Row],[PValue]])</f>
        <v>5.4931930235920463</v>
      </c>
    </row>
    <row r="6" spans="1:16" ht="17" x14ac:dyDescent="0.2">
      <c r="A6" s="2" t="s">
        <v>12</v>
      </c>
      <c r="B6" s="2" t="s">
        <v>34</v>
      </c>
      <c r="C6" s="3" t="s">
        <v>35</v>
      </c>
      <c r="D6" s="2">
        <v>10.76923076923077</v>
      </c>
      <c r="E6" s="2">
        <v>9.4596115932981328E-6</v>
      </c>
      <c r="F6" s="2" t="s">
        <v>16</v>
      </c>
      <c r="G6" s="2">
        <v>63</v>
      </c>
      <c r="H6" s="2">
        <v>178</v>
      </c>
      <c r="I6" s="2">
        <v>22556</v>
      </c>
      <c r="J6" s="2">
        <v>14.079900124843945</v>
      </c>
      <c r="K6" s="2">
        <v>1.6162936216848056E-3</v>
      </c>
      <c r="L6" s="2">
        <v>3.2351871649079618E-4</v>
      </c>
      <c r="M6" s="2">
        <v>3.0459949330419991E-4</v>
      </c>
      <c r="N6" s="2">
        <f>-LOG10(DAVID_GO_BP_Arabidopsis_thaliana[[#This Row],[PValue]])</f>
        <v>5.024126695136296</v>
      </c>
    </row>
    <row r="7" spans="1:16" ht="17" x14ac:dyDescent="0.2">
      <c r="A7" s="2" t="s">
        <v>12</v>
      </c>
      <c r="B7" s="2" t="s">
        <v>36</v>
      </c>
      <c r="C7" s="3" t="s">
        <v>37</v>
      </c>
      <c r="D7" s="2">
        <v>6.1538461538461542</v>
      </c>
      <c r="E7" s="2">
        <v>1.8570808603929254E-5</v>
      </c>
      <c r="F7" s="2" t="s">
        <v>13</v>
      </c>
      <c r="G7" s="2">
        <v>63</v>
      </c>
      <c r="H7" s="2">
        <v>19</v>
      </c>
      <c r="I7" s="2">
        <v>22556</v>
      </c>
      <c r="J7" s="2">
        <v>75.375104427736005</v>
      </c>
      <c r="K7" s="2">
        <v>3.1706007541635328E-3</v>
      </c>
      <c r="L7" s="2">
        <v>5.2926804521198374E-4</v>
      </c>
      <c r="M7" s="2">
        <v>4.9831669753876823E-4</v>
      </c>
      <c r="N7" s="2">
        <f>-LOG10(DAVID_GO_BP_Arabidopsis_thaliana[[#This Row],[PValue]])</f>
        <v>4.731169185943628</v>
      </c>
    </row>
    <row r="8" spans="1:16" ht="17" x14ac:dyDescent="0.2">
      <c r="A8" s="2" t="s">
        <v>12</v>
      </c>
      <c r="B8" s="2" t="s">
        <v>38</v>
      </c>
      <c r="C8" s="3" t="s">
        <v>39</v>
      </c>
      <c r="D8" s="2">
        <v>6.1538461538461542</v>
      </c>
      <c r="E8" s="2">
        <v>2.9340879054818988E-5</v>
      </c>
      <c r="F8" s="2" t="s">
        <v>13</v>
      </c>
      <c r="G8" s="2">
        <v>63</v>
      </c>
      <c r="H8" s="2">
        <v>22</v>
      </c>
      <c r="I8" s="2">
        <v>22556</v>
      </c>
      <c r="J8" s="2">
        <v>65.096681096681095</v>
      </c>
      <c r="K8" s="2">
        <v>5.0047979800447173E-3</v>
      </c>
      <c r="L8" s="2">
        <v>7.1675575976772098E-4</v>
      </c>
      <c r="M8" s="2">
        <v>6.7484021826083671E-4</v>
      </c>
      <c r="N8" s="2">
        <f>-LOG10(DAVID_GO_BP_Arabidopsis_thaliana[[#This Row],[PValue]])</f>
        <v>4.5325268788043171</v>
      </c>
    </row>
    <row r="9" spans="1:16" ht="17" x14ac:dyDescent="0.2">
      <c r="A9" s="2" t="s">
        <v>12</v>
      </c>
      <c r="B9" s="2" t="s">
        <v>40</v>
      </c>
      <c r="C9" s="3" t="s">
        <v>41</v>
      </c>
      <c r="D9" s="2">
        <v>9.2307692307692317</v>
      </c>
      <c r="E9" s="2">
        <v>2.8666366321341419E-4</v>
      </c>
      <c r="F9" s="2" t="s">
        <v>17</v>
      </c>
      <c r="G9" s="2">
        <v>63</v>
      </c>
      <c r="H9" s="2">
        <v>211</v>
      </c>
      <c r="I9" s="2">
        <v>22556</v>
      </c>
      <c r="J9" s="2">
        <v>10.180997517490407</v>
      </c>
      <c r="K9" s="2">
        <v>4.7844115911891749E-2</v>
      </c>
      <c r="L9" s="2">
        <v>6.1274358011867286E-3</v>
      </c>
      <c r="M9" s="2">
        <v>5.7691062221699608E-3</v>
      </c>
      <c r="N9" s="2">
        <f>-LOG10(DAVID_GO_BP_Arabidopsis_thaliana[[#This Row],[PValue]])</f>
        <v>3.5426273536737947</v>
      </c>
    </row>
    <row r="10" spans="1:16" ht="17" x14ac:dyDescent="0.2">
      <c r="A10" s="2" t="s">
        <v>12</v>
      </c>
      <c r="B10" s="2" t="s">
        <v>42</v>
      </c>
      <c r="C10" s="3" t="s">
        <v>43</v>
      </c>
      <c r="D10" s="2">
        <v>7.6923076923076925</v>
      </c>
      <c r="E10" s="2">
        <v>5.3794370042611222E-4</v>
      </c>
      <c r="F10" s="2" t="s">
        <v>18</v>
      </c>
      <c r="G10" s="2">
        <v>63</v>
      </c>
      <c r="H10" s="2">
        <v>136</v>
      </c>
      <c r="I10" s="2">
        <v>22556</v>
      </c>
      <c r="J10" s="2">
        <v>13.162931839402427</v>
      </c>
      <c r="K10" s="2">
        <v>8.7906820782848061E-2</v>
      </c>
      <c r="L10" s="2">
        <v>1.0220930308096132E-2</v>
      </c>
      <c r="M10" s="2">
        <v>9.6232150854004515E-3</v>
      </c>
      <c r="N10" s="2">
        <f>-LOG10(DAVID_GO_BP_Arabidopsis_thaliana[[#This Row],[PValue]])</f>
        <v>3.2692631739129627</v>
      </c>
    </row>
    <row r="11" spans="1:16" ht="17" x14ac:dyDescent="0.2">
      <c r="A11" s="2" t="s">
        <v>12</v>
      </c>
      <c r="B11" s="2" t="s">
        <v>44</v>
      </c>
      <c r="C11" s="3" t="s">
        <v>45</v>
      </c>
      <c r="D11" s="2">
        <v>12.307692307692308</v>
      </c>
      <c r="E11" s="2">
        <v>1.3223212342279957E-3</v>
      </c>
      <c r="F11" s="2" t="s">
        <v>19</v>
      </c>
      <c r="G11" s="2">
        <v>63</v>
      </c>
      <c r="H11" s="2">
        <v>605</v>
      </c>
      <c r="I11" s="2">
        <v>22556</v>
      </c>
      <c r="J11" s="2">
        <v>4.7343040797586253</v>
      </c>
      <c r="K11" s="2">
        <v>0.20249451179456568</v>
      </c>
      <c r="L11" s="2">
        <v>2.261169310529873E-2</v>
      </c>
      <c r="M11" s="2">
        <v>2.1289371871070734E-2</v>
      </c>
      <c r="N11" s="2">
        <f>-LOG10(DAVID_GO_BP_Arabidopsis_thaliana[[#This Row],[PValue]])</f>
        <v>2.8786630279778462</v>
      </c>
    </row>
    <row r="12" spans="1:16" ht="17" x14ac:dyDescent="0.2">
      <c r="A12" t="s">
        <v>12</v>
      </c>
      <c r="B12" t="s">
        <v>46</v>
      </c>
      <c r="C12" s="1" t="s">
        <v>47</v>
      </c>
      <c r="D12">
        <v>7.6923076923076925</v>
      </c>
      <c r="E12">
        <v>6.2550634022340628E-3</v>
      </c>
      <c r="F12" t="s">
        <v>20</v>
      </c>
      <c r="G12">
        <v>63</v>
      </c>
      <c r="H12">
        <v>267</v>
      </c>
      <c r="I12">
        <v>22556</v>
      </c>
      <c r="J12">
        <v>6.704714345163783</v>
      </c>
      <c r="K12">
        <v>0.65801045579003092</v>
      </c>
      <c r="L12">
        <v>9.7237803798365885E-2</v>
      </c>
      <c r="M12">
        <v>9.1551382523607644E-2</v>
      </c>
      <c r="N12">
        <f>-LOG10(DAVID_GO_BP_Arabidopsis_thaliana[[#This Row],[PValue]])</f>
        <v>2.2037682838761019</v>
      </c>
    </row>
    <row r="13" spans="1:16" ht="17" x14ac:dyDescent="0.2">
      <c r="A13" t="s">
        <v>12</v>
      </c>
      <c r="B13" t="s">
        <v>48</v>
      </c>
      <c r="C13" s="1" t="s">
        <v>49</v>
      </c>
      <c r="D13">
        <v>3.0769230769230771</v>
      </c>
      <c r="E13">
        <v>8.2238610153890831E-3</v>
      </c>
      <c r="F13" t="s">
        <v>21</v>
      </c>
      <c r="G13">
        <v>63</v>
      </c>
      <c r="H13">
        <v>3</v>
      </c>
      <c r="I13">
        <v>22556</v>
      </c>
      <c r="J13">
        <v>238.68783068783068</v>
      </c>
      <c r="K13">
        <v>0.75636757883538486</v>
      </c>
      <c r="L13">
        <v>0.11719001946929443</v>
      </c>
      <c r="M13">
        <v>0.11033680195647019</v>
      </c>
      <c r="N13">
        <f>-LOG10(DAVID_GO_BP_Arabidopsis_thaliana[[#This Row],[PValue]])</f>
        <v>2.084924237935331</v>
      </c>
    </row>
    <row r="14" spans="1:16" ht="17" x14ac:dyDescent="0.2">
      <c r="A14" t="s">
        <v>12</v>
      </c>
      <c r="B14" t="s">
        <v>50</v>
      </c>
      <c r="C14" s="1" t="s">
        <v>51</v>
      </c>
      <c r="D14">
        <v>4.6153846153846159</v>
      </c>
      <c r="E14">
        <v>1.2644863468191325E-2</v>
      </c>
      <c r="F14" t="s">
        <v>22</v>
      </c>
      <c r="G14">
        <v>63</v>
      </c>
      <c r="H14">
        <v>62</v>
      </c>
      <c r="I14">
        <v>22556</v>
      </c>
      <c r="J14">
        <v>17.324116743471581</v>
      </c>
      <c r="K14">
        <v>0.88651207277817312</v>
      </c>
      <c r="L14">
        <v>0.1663285886969782</v>
      </c>
      <c r="M14">
        <v>0.15660177064452335</v>
      </c>
      <c r="N14">
        <f>-LOG10(DAVID_GO_BP_Arabidopsis_thaliana[[#This Row],[PValue]])</f>
        <v>1.8980858555509901</v>
      </c>
    </row>
    <row r="15" spans="1:16" ht="17" x14ac:dyDescent="0.2">
      <c r="A15" t="s">
        <v>12</v>
      </c>
      <c r="B15" t="s">
        <v>52</v>
      </c>
      <c r="C15" s="1" t="s">
        <v>53</v>
      </c>
      <c r="D15">
        <v>3.0769230769230771</v>
      </c>
      <c r="E15">
        <v>1.3669430078809372E-2</v>
      </c>
      <c r="F15" t="s">
        <v>23</v>
      </c>
      <c r="G15">
        <v>63</v>
      </c>
      <c r="H15">
        <v>5</v>
      </c>
      <c r="I15">
        <v>22556</v>
      </c>
      <c r="J15">
        <v>143.21269841269842</v>
      </c>
      <c r="K15">
        <v>0.9049731313506173</v>
      </c>
      <c r="L15">
        <v>0.16696232453402876</v>
      </c>
      <c r="M15">
        <v>0.15719844590630777</v>
      </c>
      <c r="N15">
        <f>-LOG10(DAVID_GO_BP_Arabidopsis_thaliana[[#This Row],[PValue]])</f>
        <v>1.8642495921467312</v>
      </c>
    </row>
    <row r="16" spans="1:16" ht="17" x14ac:dyDescent="0.2">
      <c r="A16" t="s">
        <v>12</v>
      </c>
      <c r="B16" t="s">
        <v>54</v>
      </c>
      <c r="C16" s="1" t="s">
        <v>55</v>
      </c>
      <c r="D16">
        <v>3.0769230769230771</v>
      </c>
      <c r="E16">
        <v>1.6381172144201407E-2</v>
      </c>
      <c r="F16" t="s">
        <v>24</v>
      </c>
      <c r="G16">
        <v>63</v>
      </c>
      <c r="H16">
        <v>6</v>
      </c>
      <c r="I16">
        <v>22556</v>
      </c>
      <c r="J16">
        <v>119.34391534391534</v>
      </c>
      <c r="K16">
        <v>0.94065440754158225</v>
      </c>
      <c r="L16">
        <v>0.18674536244389606</v>
      </c>
      <c r="M16">
        <v>0.17582458101442841</v>
      </c>
      <c r="N16">
        <f>-LOG10(DAVID_GO_BP_Arabidopsis_thaliana[[#This Row],[PValue]])</f>
        <v>1.7856550258023614</v>
      </c>
    </row>
    <row r="17" spans="1:14" ht="17" x14ac:dyDescent="0.2">
      <c r="A17" t="s">
        <v>12</v>
      </c>
      <c r="B17" t="s">
        <v>56</v>
      </c>
      <c r="C17" s="1" t="s">
        <v>57</v>
      </c>
      <c r="D17">
        <v>7.6923076923076925</v>
      </c>
      <c r="E17">
        <v>3.0993498055958982E-2</v>
      </c>
      <c r="F17" t="s">
        <v>25</v>
      </c>
      <c r="G17">
        <v>63</v>
      </c>
      <c r="H17">
        <v>432</v>
      </c>
      <c r="I17">
        <v>22556</v>
      </c>
      <c r="J17">
        <v>4.143885949441505</v>
      </c>
      <c r="K17">
        <v>0.99540945568403461</v>
      </c>
      <c r="L17">
        <v>0.33124301047306159</v>
      </c>
      <c r="M17">
        <v>0.31187207418808727</v>
      </c>
      <c r="N17">
        <f>-LOG10(DAVID_GO_BP_Arabidopsis_thaliana[[#This Row],[PValue]])</f>
        <v>1.5087294047008177</v>
      </c>
    </row>
    <row r="18" spans="1:14" ht="17" x14ac:dyDescent="0.2">
      <c r="A18" t="s">
        <v>12</v>
      </c>
      <c r="B18" t="s">
        <v>58</v>
      </c>
      <c r="C18" s="1" t="s">
        <v>59</v>
      </c>
      <c r="D18">
        <v>6.1538461538461542</v>
      </c>
      <c r="E18">
        <v>5.6700078801295038E-2</v>
      </c>
      <c r="F18" t="s">
        <v>26</v>
      </c>
      <c r="G18">
        <v>63</v>
      </c>
      <c r="H18">
        <v>317</v>
      </c>
      <c r="I18">
        <v>22556</v>
      </c>
      <c r="J18">
        <v>4.5177507385709275</v>
      </c>
      <c r="K18">
        <v>0.99995374960085048</v>
      </c>
      <c r="L18">
        <v>0.52906108365182758</v>
      </c>
      <c r="M18">
        <v>0.49812183899382595</v>
      </c>
      <c r="N18">
        <f>-LOG10(DAVID_GO_BP_Arabidopsis_thaliana[[#This Row],[PValue]])</f>
        <v>1.2464163375278374</v>
      </c>
    </row>
    <row r="19" spans="1:14" ht="17" x14ac:dyDescent="0.2">
      <c r="A19" t="s">
        <v>12</v>
      </c>
      <c r="B19" t="s">
        <v>60</v>
      </c>
      <c r="C19" s="1" t="s">
        <v>61</v>
      </c>
      <c r="D19">
        <v>4.6153846153846159</v>
      </c>
      <c r="E19">
        <v>5.680117912073375E-2</v>
      </c>
      <c r="F19" t="s">
        <v>27</v>
      </c>
      <c r="G19">
        <v>63</v>
      </c>
      <c r="H19">
        <v>140</v>
      </c>
      <c r="I19">
        <v>22556</v>
      </c>
      <c r="J19">
        <v>7.6721088435374138</v>
      </c>
      <c r="K19">
        <v>0.99995458957078054</v>
      </c>
      <c r="L19">
        <v>0.52906108365182758</v>
      </c>
      <c r="M19">
        <v>0.49812183899382595</v>
      </c>
      <c r="N19">
        <f>-LOG10(DAVID_GO_BP_Arabidopsis_thaliana[[#This Row],[PValue]])</f>
        <v>1.2456426487905128</v>
      </c>
    </row>
    <row r="20" spans="1:14" ht="17" x14ac:dyDescent="0.2">
      <c r="A20" t="s">
        <v>12</v>
      </c>
      <c r="B20" t="s">
        <v>62</v>
      </c>
      <c r="C20" s="1" t="s">
        <v>63</v>
      </c>
      <c r="D20">
        <v>3.0769230769230771</v>
      </c>
      <c r="E20">
        <v>5.8784564850203065E-2</v>
      </c>
      <c r="F20" t="s">
        <v>21</v>
      </c>
      <c r="G20">
        <v>63</v>
      </c>
      <c r="H20">
        <v>22</v>
      </c>
      <c r="I20">
        <v>22556</v>
      </c>
      <c r="J20">
        <v>32.548340548340548</v>
      </c>
      <c r="K20">
        <v>0.99996831702549971</v>
      </c>
      <c r="L20">
        <v>0.52906108365182758</v>
      </c>
      <c r="M20">
        <v>0.49812183899382595</v>
      </c>
      <c r="N20">
        <f>-LOG10(DAVID_GO_BP_Arabidopsis_thaliana[[#This Row],[PValue]])</f>
        <v>1.230736692297467</v>
      </c>
    </row>
    <row r="21" spans="1:14" ht="17" x14ac:dyDescent="0.2">
      <c r="A21" t="s">
        <v>12</v>
      </c>
      <c r="B21" t="s">
        <v>64</v>
      </c>
      <c r="C21" s="1" t="s">
        <v>65</v>
      </c>
      <c r="D21">
        <v>3.0769230769230771</v>
      </c>
      <c r="E21">
        <v>8.4367900815045055E-2</v>
      </c>
      <c r="F21" t="s">
        <v>28</v>
      </c>
      <c r="G21">
        <v>63</v>
      </c>
      <c r="H21">
        <v>32</v>
      </c>
      <c r="I21">
        <v>22556</v>
      </c>
      <c r="J21">
        <v>22.376984126984127</v>
      </c>
      <c r="K21">
        <v>0.99999971536219279</v>
      </c>
      <c r="L21">
        <v>0.72134555196863526</v>
      </c>
      <c r="M21">
        <v>0.67916160156111272</v>
      </c>
      <c r="N21">
        <f>-LOG10(DAVID_GO_BP_Arabidopsis_thaliana[[#This Row],[PValue]])</f>
        <v>1.0738227565794605</v>
      </c>
    </row>
    <row r="22" spans="1:14" ht="17" x14ac:dyDescent="0.2">
      <c r="A22" t="s">
        <v>12</v>
      </c>
      <c r="B22" t="s">
        <v>66</v>
      </c>
      <c r="C22" s="1" t="s">
        <v>67</v>
      </c>
      <c r="D22">
        <v>3.0769230769230771</v>
      </c>
      <c r="E22">
        <v>9.1908600904835699E-2</v>
      </c>
      <c r="F22" t="s">
        <v>29</v>
      </c>
      <c r="G22">
        <v>63</v>
      </c>
      <c r="H22">
        <v>35</v>
      </c>
      <c r="I22">
        <v>22556</v>
      </c>
      <c r="J22">
        <v>20.458956916099773</v>
      </c>
      <c r="K22">
        <v>0.99999993079218219</v>
      </c>
      <c r="L22">
        <v>0.74839860736794783</v>
      </c>
      <c r="M22">
        <v>0.70463260693707375</v>
      </c>
      <c r="N22">
        <f>-LOG10(DAVID_GO_BP_Arabidopsis_thaliana[[#This Row],[PValue]])</f>
        <v>1.0366438449716016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A135-6D91-FF4E-93E4-B81FFAB1D63E}">
  <dimension ref="A1:N12"/>
  <sheetViews>
    <sheetView workbookViewId="0">
      <selection activeCell="A2" sqref="A2:N11"/>
    </sheetView>
  </sheetViews>
  <sheetFormatPr baseColWidth="10" defaultRowHeight="16" x14ac:dyDescent="0.2"/>
  <cols>
    <col min="1" max="1" width="18.6640625" bestFit="1" customWidth="1"/>
    <col min="2" max="2" width="15" customWidth="1"/>
    <col min="3" max="3" width="41.33203125" customWidth="1"/>
    <col min="4" max="5" width="12.1640625" bestFit="1" customWidth="1"/>
    <col min="6" max="6" width="80.6640625" bestFit="1" customWidth="1"/>
    <col min="7" max="7" width="11.1640625" bestFit="1" customWidth="1"/>
    <col min="8" max="8" width="10.5" bestFit="1" customWidth="1"/>
    <col min="9" max="9" width="11.33203125" bestFit="1" customWidth="1"/>
    <col min="10" max="10" width="17" bestFit="1" customWidth="1"/>
    <col min="11" max="11" width="12.33203125" bestFit="1" customWidth="1"/>
    <col min="12" max="13" width="12.1640625" bestFit="1" customWidth="1"/>
    <col min="15" max="15" width="11.33203125" customWidth="1"/>
  </cols>
  <sheetData>
    <row r="1" spans="1:14" x14ac:dyDescent="0.2">
      <c r="A1" t="s">
        <v>0</v>
      </c>
      <c r="B1" t="s">
        <v>1</v>
      </c>
      <c r="C1" t="s">
        <v>68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69</v>
      </c>
    </row>
    <row r="2" spans="1:14" x14ac:dyDescent="0.2">
      <c r="A2" s="2" t="s">
        <v>70</v>
      </c>
      <c r="B2" s="2" t="s">
        <v>78</v>
      </c>
      <c r="C2" s="2" t="s">
        <v>160</v>
      </c>
      <c r="D2" s="2">
        <v>16.923076923076923</v>
      </c>
      <c r="E2" s="2">
        <v>7.1538897525917366E-14</v>
      </c>
      <c r="F2" s="2" t="s">
        <v>71</v>
      </c>
      <c r="G2" s="2">
        <v>64</v>
      </c>
      <c r="H2" s="2">
        <v>104</v>
      </c>
      <c r="I2" s="2">
        <v>26021</v>
      </c>
      <c r="J2" s="2">
        <v>43.003455528846153</v>
      </c>
      <c r="K2" s="2">
        <v>2.7884361486485432E-12</v>
      </c>
      <c r="L2" s="2">
        <v>2.7900170035107772E-12</v>
      </c>
      <c r="M2" s="2">
        <v>2.2177058233034379E-12</v>
      </c>
      <c r="N2" s="2">
        <f>-LOG10(DAVID_GO_CC_Arabidopsis_thaliana[[#This Row],[PValue]])</f>
        <v>13.145457756975697</v>
      </c>
    </row>
    <row r="3" spans="1:14" x14ac:dyDescent="0.2">
      <c r="A3" s="2" t="s">
        <v>70</v>
      </c>
      <c r="B3" s="2" t="s">
        <v>79</v>
      </c>
      <c r="C3" s="2" t="s">
        <v>161</v>
      </c>
      <c r="D3" s="2">
        <v>83.07692307692308</v>
      </c>
      <c r="E3" s="2">
        <v>5.1044250225274633E-12</v>
      </c>
      <c r="F3" s="2" t="s">
        <v>72</v>
      </c>
      <c r="G3" s="2">
        <v>64</v>
      </c>
      <c r="H3" s="2">
        <v>10873</v>
      </c>
      <c r="I3" s="2">
        <v>26021</v>
      </c>
      <c r="J3" s="2">
        <v>2.0192420445139336</v>
      </c>
      <c r="K3" s="2">
        <v>1.9907442361244421E-10</v>
      </c>
      <c r="L3" s="2">
        <v>9.953628793928554E-11</v>
      </c>
      <c r="M3" s="2">
        <v>7.9118587849175667E-11</v>
      </c>
      <c r="N3" s="2">
        <f>-LOG10(DAVID_GO_CC_Arabidopsis_thaliana[[#This Row],[PValue]])</f>
        <v>11.292053171031924</v>
      </c>
    </row>
    <row r="4" spans="1:14" x14ac:dyDescent="0.2">
      <c r="A4" s="2" t="s">
        <v>70</v>
      </c>
      <c r="B4" s="2" t="s">
        <v>80</v>
      </c>
      <c r="C4" s="2" t="s">
        <v>162</v>
      </c>
      <c r="D4" s="2">
        <v>10.76923076923077</v>
      </c>
      <c r="E4" s="2">
        <v>2.9310946464406228E-7</v>
      </c>
      <c r="F4" s="2" t="s">
        <v>73</v>
      </c>
      <c r="G4" s="2">
        <v>64</v>
      </c>
      <c r="H4" s="2">
        <v>111</v>
      </c>
      <c r="I4" s="2">
        <v>26021</v>
      </c>
      <c r="J4" s="2">
        <v>25.640061936936934</v>
      </c>
      <c r="K4" s="2">
        <v>1.1431205457546056E-5</v>
      </c>
      <c r="L4" s="2">
        <v>3.8104230403728094E-6</v>
      </c>
      <c r="M4" s="2">
        <v>3.0287978013219764E-6</v>
      </c>
      <c r="N4" s="2">
        <f>-LOG10(DAVID_GO_CC_Arabidopsis_thaliana[[#This Row],[PValue]])</f>
        <v>6.5329701577597064</v>
      </c>
    </row>
    <row r="5" spans="1:14" x14ac:dyDescent="0.2">
      <c r="A5" s="2" t="s">
        <v>70</v>
      </c>
      <c r="B5" s="2" t="s">
        <v>81</v>
      </c>
      <c r="C5" s="2" t="s">
        <v>82</v>
      </c>
      <c r="D5" s="2">
        <v>6.1538461538461542</v>
      </c>
      <c r="E5" s="2">
        <v>1.603467745335285E-6</v>
      </c>
      <c r="F5" s="2" t="s">
        <v>13</v>
      </c>
      <c r="G5" s="2">
        <v>64</v>
      </c>
      <c r="H5" s="2">
        <v>10</v>
      </c>
      <c r="I5" s="2">
        <v>26021</v>
      </c>
      <c r="J5" s="2">
        <v>162.63124999999999</v>
      </c>
      <c r="K5" s="2">
        <v>6.2533336915082671E-5</v>
      </c>
      <c r="L5" s="2">
        <v>1.5633810517019028E-5</v>
      </c>
      <c r="M5" s="2">
        <v>1.2426875026348457E-5</v>
      </c>
      <c r="N5" s="2">
        <f>-LOG10(DAVID_GO_CC_Arabidopsis_thaliana[[#This Row],[PValue]])</f>
        <v>5.7949397717279263</v>
      </c>
    </row>
    <row r="6" spans="1:14" x14ac:dyDescent="0.2">
      <c r="A6" s="2" t="s">
        <v>70</v>
      </c>
      <c r="B6" s="2" t="s">
        <v>83</v>
      </c>
      <c r="C6" s="2" t="s">
        <v>84</v>
      </c>
      <c r="D6" s="2">
        <v>6.1538461538461542</v>
      </c>
      <c r="E6" s="2">
        <v>4.8303140191591942E-6</v>
      </c>
      <c r="F6" s="2" t="s">
        <v>13</v>
      </c>
      <c r="G6" s="2">
        <v>64</v>
      </c>
      <c r="H6" s="2">
        <v>14</v>
      </c>
      <c r="I6" s="2">
        <v>26021</v>
      </c>
      <c r="J6" s="2">
        <v>116.16517857142856</v>
      </c>
      <c r="K6" s="2">
        <v>1.8836495881635607E-4</v>
      </c>
      <c r="L6" s="2">
        <v>3.7676449349441712E-5</v>
      </c>
      <c r="M6" s="2">
        <v>2.9947946918787E-5</v>
      </c>
      <c r="N6" s="2">
        <f>-LOG10(DAVID_GO_CC_Arabidopsis_thaliana[[#This Row],[PValue]])</f>
        <v>5.316024634806455</v>
      </c>
    </row>
    <row r="7" spans="1:14" x14ac:dyDescent="0.2">
      <c r="A7" s="2" t="s">
        <v>70</v>
      </c>
      <c r="B7" s="2" t="s">
        <v>85</v>
      </c>
      <c r="C7" s="2" t="s">
        <v>163</v>
      </c>
      <c r="D7" s="2">
        <v>6.1538461538461542</v>
      </c>
      <c r="E7" s="2">
        <v>6.5950488530963516E-4</v>
      </c>
      <c r="F7" s="2" t="s">
        <v>13</v>
      </c>
      <c r="G7" s="2">
        <v>64</v>
      </c>
      <c r="H7" s="2">
        <v>70</v>
      </c>
      <c r="I7" s="2">
        <v>26021</v>
      </c>
      <c r="J7" s="2">
        <v>23.233035714285712</v>
      </c>
      <c r="K7" s="2">
        <v>2.5401001055744721E-2</v>
      </c>
      <c r="L7" s="2">
        <v>4.2867817545126285E-3</v>
      </c>
      <c r="M7" s="2">
        <v>3.4074419074331145E-3</v>
      </c>
      <c r="N7" s="2">
        <f>-LOG10(DAVID_GO_CC_Arabidopsis_thaliana[[#This Row],[PValue]])</f>
        <v>3.1807819830514159</v>
      </c>
    </row>
    <row r="8" spans="1:14" x14ac:dyDescent="0.2">
      <c r="A8" s="2" t="s">
        <v>70</v>
      </c>
      <c r="B8" s="2" t="s">
        <v>86</v>
      </c>
      <c r="C8" s="2" t="s">
        <v>87</v>
      </c>
      <c r="D8" s="2">
        <v>10.76923076923077</v>
      </c>
      <c r="E8" s="2">
        <v>1.6675218837264414E-3</v>
      </c>
      <c r="F8" s="2" t="s">
        <v>74</v>
      </c>
      <c r="G8" s="2">
        <v>64</v>
      </c>
      <c r="H8" s="2">
        <v>524</v>
      </c>
      <c r="I8" s="2">
        <v>26021</v>
      </c>
      <c r="J8" s="2">
        <v>5.4313871660305351</v>
      </c>
      <c r="K8" s="2">
        <v>6.301465395169592E-2</v>
      </c>
      <c r="L8" s="2">
        <v>9.2904790664758864E-3</v>
      </c>
      <c r="M8" s="2">
        <v>7.3847397707885246E-3</v>
      </c>
      <c r="N8" s="2">
        <f>-LOG10(DAVID_GO_CC_Arabidopsis_thaliana[[#This Row],[PValue]])</f>
        <v>2.7779284579096002</v>
      </c>
    </row>
    <row r="9" spans="1:14" x14ac:dyDescent="0.2">
      <c r="A9" s="2" t="s">
        <v>70</v>
      </c>
      <c r="B9" s="2" t="s">
        <v>88</v>
      </c>
      <c r="C9" s="2" t="s">
        <v>89</v>
      </c>
      <c r="D9" s="2">
        <v>26.153846153846157</v>
      </c>
      <c r="E9" s="2">
        <v>4.313045293303442E-3</v>
      </c>
      <c r="F9" s="2" t="s">
        <v>75</v>
      </c>
      <c r="G9" s="2">
        <v>64</v>
      </c>
      <c r="H9" s="2">
        <v>3286</v>
      </c>
      <c r="I9" s="2">
        <v>26021</v>
      </c>
      <c r="J9" s="2">
        <v>2.1034169583079732</v>
      </c>
      <c r="K9" s="2">
        <v>0.15513004161068422</v>
      </c>
      <c r="L9" s="2">
        <v>2.1026095804854279E-2</v>
      </c>
      <c r="M9" s="2">
        <v>1.6713050511550837E-2</v>
      </c>
      <c r="N9" s="2">
        <f>-LOG10(DAVID_GO_CC_Arabidopsis_thaliana[[#This Row],[PValue]])</f>
        <v>2.3652159811008682</v>
      </c>
    </row>
    <row r="10" spans="1:14" x14ac:dyDescent="0.2">
      <c r="A10" s="2" t="s">
        <v>70</v>
      </c>
      <c r="B10" s="2" t="s">
        <v>90</v>
      </c>
      <c r="C10" s="2" t="s">
        <v>91</v>
      </c>
      <c r="D10" s="2">
        <v>4.6153846153846159</v>
      </c>
      <c r="E10" s="2">
        <v>1.3224731556199833E-2</v>
      </c>
      <c r="F10" s="2" t="s">
        <v>76</v>
      </c>
      <c r="G10" s="2">
        <v>64</v>
      </c>
      <c r="H10" s="2">
        <v>72</v>
      </c>
      <c r="I10" s="2">
        <v>26021</v>
      </c>
      <c r="J10" s="2">
        <v>16.940755208333336</v>
      </c>
      <c r="K10" s="2">
        <v>0.40500681292959329</v>
      </c>
      <c r="L10" s="2">
        <v>5.7307170076865935E-2</v>
      </c>
      <c r="M10" s="2">
        <v>4.5551853138021646E-2</v>
      </c>
      <c r="N10" s="2">
        <f>-LOG10(DAVID_GO_CC_Arabidopsis_thaliana[[#This Row],[PValue]])</f>
        <v>1.8786131347819524</v>
      </c>
    </row>
    <row r="11" spans="1:14" x14ac:dyDescent="0.2">
      <c r="A11" s="2" t="s">
        <v>70</v>
      </c>
      <c r="B11" s="2" t="s">
        <v>92</v>
      </c>
      <c r="C11" s="2" t="s">
        <v>93</v>
      </c>
      <c r="D11" s="2">
        <v>3.0769230769230771</v>
      </c>
      <c r="E11" s="2">
        <v>1.920819428255479E-2</v>
      </c>
      <c r="F11" s="2" t="s">
        <v>77</v>
      </c>
      <c r="G11" s="2">
        <v>64</v>
      </c>
      <c r="H11" s="2">
        <v>8</v>
      </c>
      <c r="I11" s="2">
        <v>26021</v>
      </c>
      <c r="J11" s="2">
        <v>101.64453125</v>
      </c>
      <c r="K11" s="2">
        <v>0.53065054087060237</v>
      </c>
      <c r="L11" s="2">
        <v>7.4911957701963683E-2</v>
      </c>
      <c r="M11" s="2">
        <v>5.954540227591984E-2</v>
      </c>
      <c r="N11" s="2">
        <f>-LOG10(DAVID_GO_CC_Arabidopsis_thaliana[[#This Row],[PValue]])</f>
        <v>1.7165134602284779</v>
      </c>
    </row>
    <row r="12" spans="1:14" x14ac:dyDescent="0.2">
      <c r="A12" t="s">
        <v>70</v>
      </c>
      <c r="B12" t="s">
        <v>94</v>
      </c>
      <c r="C12" t="s">
        <v>95</v>
      </c>
      <c r="D12">
        <v>3.0769230769230771</v>
      </c>
      <c r="E12">
        <v>5.4249912931752457E-2</v>
      </c>
      <c r="F12" t="s">
        <v>21</v>
      </c>
      <c r="G12">
        <v>64</v>
      </c>
      <c r="H12">
        <v>23</v>
      </c>
      <c r="I12">
        <v>26021</v>
      </c>
      <c r="J12">
        <v>35.354619565217391</v>
      </c>
      <c r="K12">
        <v>0.8864259251226706</v>
      </c>
      <c r="L12">
        <v>0.19234060039439507</v>
      </c>
      <c r="M12">
        <v>0.15288611826221146</v>
      </c>
      <c r="N12">
        <f>-LOG10(DAVID_GO_CC_Arabidopsis_thaliana[[#This Row],[PValue]])</f>
        <v>1.2656009544985998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0543-B3E7-C743-9938-19B33C4DC2B5}">
  <dimension ref="A1:P21"/>
  <sheetViews>
    <sheetView workbookViewId="0">
      <selection activeCell="F27" sqref="F27"/>
    </sheetView>
  </sheetViews>
  <sheetFormatPr baseColWidth="10" defaultRowHeight="16" x14ac:dyDescent="0.2"/>
  <cols>
    <col min="1" max="1" width="19.33203125" bestFit="1" customWidth="1"/>
    <col min="2" max="2" width="14.33203125" customWidth="1"/>
    <col min="3" max="3" width="52.33203125" customWidth="1"/>
    <col min="4" max="5" width="12.1640625" bestFit="1" customWidth="1"/>
    <col min="6" max="6" width="86.1640625" customWidth="1"/>
    <col min="7" max="7" width="11.1640625" bestFit="1" customWidth="1"/>
    <col min="8" max="8" width="10.5" bestFit="1" customWidth="1"/>
    <col min="9" max="9" width="11.33203125" bestFit="1" customWidth="1"/>
    <col min="10" max="10" width="17" bestFit="1" customWidth="1"/>
    <col min="11" max="11" width="12.33203125" bestFit="1" customWidth="1"/>
    <col min="12" max="13" width="12.1640625" bestFit="1" customWidth="1"/>
  </cols>
  <sheetData>
    <row r="1" spans="1:16" x14ac:dyDescent="0.2">
      <c r="A1" t="s">
        <v>0</v>
      </c>
      <c r="B1" t="s">
        <v>1</v>
      </c>
      <c r="C1" t="s">
        <v>68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69</v>
      </c>
      <c r="P1" t="s">
        <v>155</v>
      </c>
    </row>
    <row r="2" spans="1:16" ht="85" x14ac:dyDescent="0.2">
      <c r="A2" s="2" t="s">
        <v>96</v>
      </c>
      <c r="B2" s="2" t="s">
        <v>111</v>
      </c>
      <c r="C2" s="2" t="s">
        <v>164</v>
      </c>
      <c r="D2" s="2">
        <v>76.923076923076934</v>
      </c>
      <c r="E2" s="2">
        <v>3.8318915579876445E-33</v>
      </c>
      <c r="F2" s="3" t="s">
        <v>97</v>
      </c>
      <c r="G2" s="2">
        <v>65</v>
      </c>
      <c r="H2" s="2">
        <v>2258</v>
      </c>
      <c r="I2" s="2">
        <v>19266</v>
      </c>
      <c r="J2" s="2">
        <v>6.5633303808680248</v>
      </c>
      <c r="K2" s="2">
        <v>2.1458592724730809E-31</v>
      </c>
      <c r="L2" s="2">
        <v>2.1458592724730809E-31</v>
      </c>
      <c r="M2" s="2">
        <v>1.5710755387749343E-31</v>
      </c>
      <c r="N2" s="2">
        <f>-LOG10(DAVID_GO_MF_Arabidopsis_thaliana[[#This Row],[PValue]])</f>
        <v>32.41658678989463</v>
      </c>
    </row>
    <row r="3" spans="1:16" ht="51" x14ac:dyDescent="0.2">
      <c r="A3" s="2" t="s">
        <v>96</v>
      </c>
      <c r="B3" s="2" t="s">
        <v>112</v>
      </c>
      <c r="C3" s="2" t="s">
        <v>113</v>
      </c>
      <c r="D3" s="2">
        <v>41.53846153846154</v>
      </c>
      <c r="E3" s="2">
        <v>1.6725513592565347E-12</v>
      </c>
      <c r="F3" s="3" t="s">
        <v>98</v>
      </c>
      <c r="G3" s="2">
        <v>65</v>
      </c>
      <c r="H3" s="2">
        <v>1596</v>
      </c>
      <c r="I3" s="2">
        <v>19266</v>
      </c>
      <c r="J3" s="2">
        <v>5.0142857142857142</v>
      </c>
      <c r="K3" s="2">
        <v>9.3662855249476706E-11</v>
      </c>
      <c r="L3" s="2">
        <v>4.6831438059182974E-11</v>
      </c>
      <c r="M3" s="2">
        <v>3.4287302864758961E-11</v>
      </c>
      <c r="N3" s="2">
        <f>-LOG10(DAVID_GO_MF_Arabidopsis_thaliana[[#This Row],[PValue]])</f>
        <v>11.776620537417095</v>
      </c>
    </row>
    <row r="4" spans="1:16" ht="17" x14ac:dyDescent="0.2">
      <c r="A4" s="2" t="s">
        <v>96</v>
      </c>
      <c r="B4" s="2" t="s">
        <v>114</v>
      </c>
      <c r="C4" s="2" t="s">
        <v>165</v>
      </c>
      <c r="D4" s="2">
        <v>9.2307692307692317</v>
      </c>
      <c r="E4" s="2">
        <v>5.1458576371839352E-9</v>
      </c>
      <c r="F4" s="3" t="s">
        <v>99</v>
      </c>
      <c r="G4" s="2">
        <v>65</v>
      </c>
      <c r="H4" s="2">
        <v>20</v>
      </c>
      <c r="I4" s="2">
        <v>19266</v>
      </c>
      <c r="J4" s="2">
        <v>88.92</v>
      </c>
      <c r="K4" s="2">
        <v>2.8816798647302022E-7</v>
      </c>
      <c r="L4" s="2">
        <v>9.6056009227433458E-8</v>
      </c>
      <c r="M4" s="2">
        <v>7.0326721041513785E-8</v>
      </c>
      <c r="N4" s="2">
        <f>-LOG10(DAVID_GO_MF_Arabidopsis_thaliana[[#This Row],[PValue]])</f>
        <v>8.2885422329411949</v>
      </c>
    </row>
    <row r="5" spans="1:16" ht="68" x14ac:dyDescent="0.2">
      <c r="A5" s="2" t="s">
        <v>96</v>
      </c>
      <c r="B5" s="2" t="s">
        <v>115</v>
      </c>
      <c r="C5" s="2" t="s">
        <v>166</v>
      </c>
      <c r="D5" s="2">
        <v>55.384615384615387</v>
      </c>
      <c r="E5" s="2">
        <v>3.374748647567182E-8</v>
      </c>
      <c r="F5" s="3" t="s">
        <v>100</v>
      </c>
      <c r="G5" s="2">
        <v>65</v>
      </c>
      <c r="H5" s="2">
        <v>4403</v>
      </c>
      <c r="I5" s="2">
        <v>19266</v>
      </c>
      <c r="J5" s="2">
        <v>2.4234385646150352</v>
      </c>
      <c r="K5" s="2">
        <v>1.8898574885017894E-6</v>
      </c>
      <c r="L5" s="2">
        <v>4.7246481065940548E-7</v>
      </c>
      <c r="M5" s="2">
        <v>3.4591173637563614E-7</v>
      </c>
      <c r="N5" s="2">
        <f>-LOG10(DAVID_GO_MF_Arabidopsis_thaliana[[#This Row],[PValue]])</f>
        <v>7.4717585680298919</v>
      </c>
    </row>
    <row r="6" spans="1:16" ht="34" x14ac:dyDescent="0.2">
      <c r="A6" s="2" t="s">
        <v>96</v>
      </c>
      <c r="B6" s="2" t="s">
        <v>116</v>
      </c>
      <c r="C6" s="2" t="s">
        <v>167</v>
      </c>
      <c r="D6" s="2">
        <v>23.076923076923077</v>
      </c>
      <c r="E6" s="2">
        <v>4.7338029565384245E-8</v>
      </c>
      <c r="F6" s="3" t="s">
        <v>101</v>
      </c>
      <c r="G6" s="2">
        <v>65</v>
      </c>
      <c r="H6" s="2">
        <v>692</v>
      </c>
      <c r="I6" s="2">
        <v>19266</v>
      </c>
      <c r="J6" s="2">
        <v>6.4248554913294811</v>
      </c>
      <c r="K6" s="2">
        <v>2.6509262069929207E-6</v>
      </c>
      <c r="L6" s="2">
        <v>5.301859311323035E-7</v>
      </c>
      <c r="M6" s="2">
        <v>3.8817184243615079E-7</v>
      </c>
      <c r="N6" s="2">
        <f>-LOG10(DAVID_GO_MF_Arabidopsis_thaliana[[#This Row],[PValue]])</f>
        <v>7.3247898234388433</v>
      </c>
    </row>
    <row r="7" spans="1:16" ht="34" x14ac:dyDescent="0.2">
      <c r="A7" s="2" t="s">
        <v>96</v>
      </c>
      <c r="B7" s="2" t="s">
        <v>117</v>
      </c>
      <c r="C7" s="2" t="s">
        <v>168</v>
      </c>
      <c r="D7" s="2">
        <v>21.53846153846154</v>
      </c>
      <c r="E7" s="2">
        <v>7.8997826835464592E-7</v>
      </c>
      <c r="F7" s="3" t="s">
        <v>102</v>
      </c>
      <c r="G7" s="2">
        <v>65</v>
      </c>
      <c r="H7" s="2">
        <v>742</v>
      </c>
      <c r="I7" s="2">
        <v>19266</v>
      </c>
      <c r="J7" s="2">
        <v>5.5924528301886802</v>
      </c>
      <c r="K7" s="2">
        <v>4.4237821980486203E-5</v>
      </c>
      <c r="L7" s="2">
        <v>7.3731305046433625E-6</v>
      </c>
      <c r="M7" s="2">
        <v>5.3981848337567466E-6</v>
      </c>
      <c r="N7" s="2">
        <f>-LOG10(DAVID_GO_MF_Arabidopsis_thaliana[[#This Row],[PValue]])</f>
        <v>6.1023848556253482</v>
      </c>
    </row>
    <row r="8" spans="1:16" ht="34" x14ac:dyDescent="0.2">
      <c r="A8" s="2" t="s">
        <v>96</v>
      </c>
      <c r="B8" s="2" t="s">
        <v>118</v>
      </c>
      <c r="C8" s="2" t="s">
        <v>119</v>
      </c>
      <c r="D8" s="2">
        <v>21.53846153846154</v>
      </c>
      <c r="E8" s="2">
        <v>2.900451315479819E-5</v>
      </c>
      <c r="F8" s="3" t="s">
        <v>103</v>
      </c>
      <c r="G8" s="2">
        <v>65</v>
      </c>
      <c r="H8" s="2">
        <v>1034</v>
      </c>
      <c r="I8" s="2">
        <v>19266</v>
      </c>
      <c r="J8" s="2">
        <v>4.0131528046421669</v>
      </c>
      <c r="K8" s="2">
        <v>1.6229578696410618E-3</v>
      </c>
      <c r="L8" s="2">
        <v>2.0293928326961468E-4</v>
      </c>
      <c r="M8" s="2">
        <v>1.4858054667953933E-4</v>
      </c>
      <c r="N8" s="2">
        <f>-LOG10(DAVID_GO_MF_Arabidopsis_thaliana[[#This Row],[PValue]])</f>
        <v>4.5375344198346932</v>
      </c>
    </row>
    <row r="9" spans="1:16" ht="17" x14ac:dyDescent="0.2">
      <c r="A9" s="2" t="s">
        <v>96</v>
      </c>
      <c r="B9" s="2" t="s">
        <v>120</v>
      </c>
      <c r="C9" s="2" t="s">
        <v>169</v>
      </c>
      <c r="D9" s="2">
        <v>12.307692307692308</v>
      </c>
      <c r="E9" s="2">
        <v>2.9429340288986102E-5</v>
      </c>
      <c r="F9" s="3" t="s">
        <v>104</v>
      </c>
      <c r="G9" s="2">
        <v>65</v>
      </c>
      <c r="H9" s="2">
        <v>268</v>
      </c>
      <c r="I9" s="2">
        <v>19266</v>
      </c>
      <c r="J9" s="2">
        <v>8.8477611940298519</v>
      </c>
      <c r="K9" s="2">
        <v>1.6467099898941351E-3</v>
      </c>
      <c r="L9" s="2">
        <v>2.0293928326961468E-4</v>
      </c>
      <c r="M9" s="2">
        <v>1.4858054667953933E-4</v>
      </c>
      <c r="N9" s="2">
        <f>-LOG10(DAVID_GO_MF_Arabidopsis_thaliana[[#This Row],[PValue]])</f>
        <v>4.5312194732746418</v>
      </c>
    </row>
    <row r="10" spans="1:16" ht="17" x14ac:dyDescent="0.2">
      <c r="A10" s="2" t="s">
        <v>96</v>
      </c>
      <c r="B10" s="2" t="s">
        <v>121</v>
      </c>
      <c r="C10" s="2" t="s">
        <v>122</v>
      </c>
      <c r="D10" s="2">
        <v>6.1538461538461542</v>
      </c>
      <c r="E10" s="2">
        <v>3.2615241954045217E-5</v>
      </c>
      <c r="F10" s="3" t="s">
        <v>13</v>
      </c>
      <c r="G10" s="2">
        <v>65</v>
      </c>
      <c r="H10" s="2">
        <v>19</v>
      </c>
      <c r="I10" s="2">
        <v>19266</v>
      </c>
      <c r="J10" s="2">
        <v>62.4</v>
      </c>
      <c r="K10" s="2">
        <v>1.8248163295753184E-3</v>
      </c>
      <c r="L10" s="2">
        <v>2.0293928326961468E-4</v>
      </c>
      <c r="M10" s="2">
        <v>1.4858054667953933E-4</v>
      </c>
      <c r="N10" s="2">
        <f>-LOG10(DAVID_GO_MF_Arabidopsis_thaliana[[#This Row],[PValue]])</f>
        <v>4.486579395344255</v>
      </c>
    </row>
    <row r="11" spans="1:16" ht="17" x14ac:dyDescent="0.2">
      <c r="A11" s="2" t="s">
        <v>96</v>
      </c>
      <c r="B11" s="2" t="s">
        <v>123</v>
      </c>
      <c r="C11" s="2" t="s">
        <v>124</v>
      </c>
      <c r="D11" s="2">
        <v>7.6923076923076925</v>
      </c>
      <c r="E11" s="2">
        <v>1.3802101125048023E-4</v>
      </c>
      <c r="F11" s="3" t="s">
        <v>105</v>
      </c>
      <c r="G11" s="2">
        <v>65</v>
      </c>
      <c r="H11" s="2">
        <v>79</v>
      </c>
      <c r="I11" s="2">
        <v>19266</v>
      </c>
      <c r="J11" s="2">
        <v>18.759493670886076</v>
      </c>
      <c r="K11" s="2">
        <v>7.6999126890654468E-3</v>
      </c>
      <c r="L11" s="2">
        <v>7.7291766300268923E-4</v>
      </c>
      <c r="M11" s="2">
        <v>5.6588614612696885E-4</v>
      </c>
      <c r="N11" s="2">
        <f>-LOG10(DAVID_GO_MF_Arabidopsis_thaliana[[#This Row],[PValue]])</f>
        <v>3.8600547949354218</v>
      </c>
    </row>
    <row r="12" spans="1:16" ht="17" x14ac:dyDescent="0.2">
      <c r="A12" t="s">
        <v>96</v>
      </c>
      <c r="B12" t="s">
        <v>125</v>
      </c>
      <c r="C12" t="s">
        <v>126</v>
      </c>
      <c r="D12">
        <v>7.6923076923076925</v>
      </c>
      <c r="E12">
        <v>1.8324830518804921E-4</v>
      </c>
      <c r="F12" s="1" t="s">
        <v>105</v>
      </c>
      <c r="G12">
        <v>65</v>
      </c>
      <c r="H12">
        <v>85</v>
      </c>
      <c r="I12">
        <v>19266</v>
      </c>
      <c r="J12">
        <v>17.435294117647061</v>
      </c>
      <c r="K12">
        <v>1.0210362141584994E-2</v>
      </c>
      <c r="L12">
        <v>9.3290046277552327E-4</v>
      </c>
      <c r="M12">
        <v>6.8301641024636514E-4</v>
      </c>
      <c r="N12">
        <f>-LOG10(DAVID_GO_MF_Arabidopsis_thaliana[[#This Row],[PValue]])</f>
        <v>3.7369600333355755</v>
      </c>
    </row>
    <row r="13" spans="1:16" ht="17" x14ac:dyDescent="0.2">
      <c r="A13" t="s">
        <v>96</v>
      </c>
      <c r="B13" t="s">
        <v>127</v>
      </c>
      <c r="C13" t="s">
        <v>128</v>
      </c>
      <c r="D13">
        <v>6.1538461538461542</v>
      </c>
      <c r="E13">
        <v>5.4350267155482777E-4</v>
      </c>
      <c r="F13" s="1" t="s">
        <v>13</v>
      </c>
      <c r="G13">
        <v>65</v>
      </c>
      <c r="H13">
        <v>48</v>
      </c>
      <c r="I13">
        <v>19266</v>
      </c>
      <c r="J13">
        <v>24.7</v>
      </c>
      <c r="K13">
        <v>2.9985659593243841E-2</v>
      </c>
      <c r="L13">
        <v>2.5363458005891962E-3</v>
      </c>
      <c r="M13">
        <v>1.8569674611456615E-3</v>
      </c>
      <c r="N13">
        <f>-LOG10(DAVID_GO_MF_Arabidopsis_thaliana[[#This Row],[PValue]])</f>
        <v>3.2647983168239274</v>
      </c>
    </row>
    <row r="14" spans="1:16" ht="17" x14ac:dyDescent="0.2">
      <c r="A14" t="s">
        <v>96</v>
      </c>
      <c r="B14" t="s">
        <v>129</v>
      </c>
      <c r="C14" t="s">
        <v>130</v>
      </c>
      <c r="D14">
        <v>12.307692307692308</v>
      </c>
      <c r="E14">
        <v>1.0653304539854297E-3</v>
      </c>
      <c r="F14" s="1" t="s">
        <v>106</v>
      </c>
      <c r="G14">
        <v>65</v>
      </c>
      <c r="H14">
        <v>482</v>
      </c>
      <c r="I14">
        <v>19266</v>
      </c>
      <c r="J14">
        <v>4.919502074688797</v>
      </c>
      <c r="K14">
        <v>5.7943762443810498E-2</v>
      </c>
      <c r="L14">
        <v>4.5891158017833892E-3</v>
      </c>
      <c r="M14">
        <v>3.3598883548771243E-3</v>
      </c>
      <c r="N14">
        <f>-LOG10(DAVID_GO_MF_Arabidopsis_thaliana[[#This Row],[PValue]])</f>
        <v>2.9725156578761402</v>
      </c>
    </row>
    <row r="15" spans="1:16" ht="17" x14ac:dyDescent="0.2">
      <c r="A15" t="s">
        <v>96</v>
      </c>
      <c r="B15" t="s">
        <v>131</v>
      </c>
      <c r="C15" t="s">
        <v>132</v>
      </c>
      <c r="D15">
        <v>6.1538461538461542</v>
      </c>
      <c r="E15">
        <v>1.9157033886028755E-3</v>
      </c>
      <c r="F15" s="1" t="s">
        <v>13</v>
      </c>
      <c r="G15">
        <v>65</v>
      </c>
      <c r="H15">
        <v>74</v>
      </c>
      <c r="I15">
        <v>19266</v>
      </c>
      <c r="J15">
        <v>16.021621621621623</v>
      </c>
      <c r="K15">
        <v>0.10181774879818817</v>
      </c>
      <c r="L15">
        <v>7.662813554411502E-3</v>
      </c>
      <c r="M15">
        <v>5.6102742094798494E-3</v>
      </c>
      <c r="N15">
        <f>-LOG10(DAVID_GO_MF_Arabidopsis_thaliana[[#This Row],[PValue]])</f>
        <v>2.7176717325565205</v>
      </c>
    </row>
    <row r="16" spans="1:16" ht="17" x14ac:dyDescent="0.2">
      <c r="A16" t="s">
        <v>96</v>
      </c>
      <c r="B16" t="s">
        <v>133</v>
      </c>
      <c r="C16" t="s">
        <v>134</v>
      </c>
      <c r="D16">
        <v>6.1538461538461542</v>
      </c>
      <c r="E16">
        <v>2.9400924465414402E-3</v>
      </c>
      <c r="F16" s="1" t="s">
        <v>107</v>
      </c>
      <c r="G16">
        <v>65</v>
      </c>
      <c r="H16">
        <v>86</v>
      </c>
      <c r="I16">
        <v>19266</v>
      </c>
      <c r="J16">
        <v>13.786046511627907</v>
      </c>
      <c r="K16">
        <v>0.15201106233444894</v>
      </c>
      <c r="L16">
        <v>1.0976345133754711E-2</v>
      </c>
      <c r="M16">
        <v>8.0362526872132696E-3</v>
      </c>
      <c r="N16">
        <f>-LOG10(DAVID_GO_MF_Arabidopsis_thaliana[[#This Row],[PValue]])</f>
        <v>2.5316390136723324</v>
      </c>
    </row>
    <row r="17" spans="1:14" ht="17" x14ac:dyDescent="0.2">
      <c r="A17" t="s">
        <v>96</v>
      </c>
      <c r="B17" t="s">
        <v>135</v>
      </c>
      <c r="C17" t="s">
        <v>136</v>
      </c>
      <c r="D17">
        <v>15.384615384615385</v>
      </c>
      <c r="E17">
        <v>4.0985781193761811E-3</v>
      </c>
      <c r="F17" s="1" t="s">
        <v>108</v>
      </c>
      <c r="G17">
        <v>65</v>
      </c>
      <c r="H17">
        <v>954</v>
      </c>
      <c r="I17">
        <v>19266</v>
      </c>
      <c r="J17">
        <v>3.1069182389937104</v>
      </c>
      <c r="K17">
        <v>0.20546005505026588</v>
      </c>
      <c r="L17">
        <v>1.4345023417816634E-2</v>
      </c>
      <c r="M17">
        <v>1.0502606430901465E-2</v>
      </c>
      <c r="N17">
        <f>-LOG10(DAVID_GO_MF_Arabidopsis_thaliana[[#This Row],[PValue]])</f>
        <v>2.3873667827950804</v>
      </c>
    </row>
    <row r="18" spans="1:14" ht="17" x14ac:dyDescent="0.2">
      <c r="A18" t="s">
        <v>96</v>
      </c>
      <c r="B18" t="s">
        <v>137</v>
      </c>
      <c r="C18" t="s">
        <v>138</v>
      </c>
      <c r="D18">
        <v>7.6923076923076925</v>
      </c>
      <c r="E18">
        <v>1.8019689086199213E-2</v>
      </c>
      <c r="F18" s="1" t="s">
        <v>109</v>
      </c>
      <c r="G18">
        <v>65</v>
      </c>
      <c r="H18">
        <v>302</v>
      </c>
      <c r="I18">
        <v>19266</v>
      </c>
      <c r="J18">
        <v>4.9072847682119205</v>
      </c>
      <c r="K18">
        <v>0.63879339293399828</v>
      </c>
      <c r="L18">
        <v>5.9358975813362108E-2</v>
      </c>
      <c r="M18">
        <v>4.3459250149068686E-2</v>
      </c>
      <c r="N18">
        <f>-LOG10(DAVID_GO_MF_Arabidopsis_thaliana[[#This Row],[PValue]])</f>
        <v>1.7442527066595594</v>
      </c>
    </row>
    <row r="19" spans="1:14" ht="17" x14ac:dyDescent="0.2">
      <c r="A19" t="s">
        <v>96</v>
      </c>
      <c r="B19" t="s">
        <v>139</v>
      </c>
      <c r="C19" t="s">
        <v>140</v>
      </c>
      <c r="D19">
        <v>3.0769230769230771</v>
      </c>
      <c r="E19">
        <v>3.9153633504292316E-2</v>
      </c>
      <c r="F19" s="1" t="s">
        <v>77</v>
      </c>
      <c r="G19">
        <v>65</v>
      </c>
      <c r="H19">
        <v>12</v>
      </c>
      <c r="I19">
        <v>19266</v>
      </c>
      <c r="J19">
        <v>49.4</v>
      </c>
      <c r="K19">
        <v>0.89318768660302916</v>
      </c>
      <c r="L19">
        <v>0.1218113042355761</v>
      </c>
      <c r="M19">
        <v>8.9183276315332488E-2</v>
      </c>
      <c r="N19">
        <f>-LOG10(DAVID_GO_MF_Arabidopsis_thaliana[[#This Row],[PValue]])</f>
        <v>1.407227928685445</v>
      </c>
    </row>
    <row r="20" spans="1:14" ht="17" x14ac:dyDescent="0.2">
      <c r="A20" t="s">
        <v>96</v>
      </c>
      <c r="B20" t="s">
        <v>141</v>
      </c>
      <c r="C20" t="s">
        <v>142</v>
      </c>
      <c r="D20">
        <v>3.0769230769230771</v>
      </c>
      <c r="E20">
        <v>5.5018652953180126E-2</v>
      </c>
      <c r="F20" s="1" t="s">
        <v>29</v>
      </c>
      <c r="G20">
        <v>65</v>
      </c>
      <c r="H20">
        <v>17</v>
      </c>
      <c r="I20">
        <v>19266</v>
      </c>
      <c r="J20">
        <v>34.870588235294122</v>
      </c>
      <c r="K20">
        <v>0.95795627178948028</v>
      </c>
      <c r="L20">
        <v>0.1621602402830572</v>
      </c>
      <c r="M20">
        <v>0.11872446163580976</v>
      </c>
      <c r="N20">
        <f>-LOG10(DAVID_GO_MF_Arabidopsis_thaliana[[#This Row],[PValue]])</f>
        <v>1.259490046846413</v>
      </c>
    </row>
    <row r="21" spans="1:14" ht="17" x14ac:dyDescent="0.2">
      <c r="A21" t="s">
        <v>96</v>
      </c>
      <c r="B21" t="s">
        <v>143</v>
      </c>
      <c r="C21" t="s">
        <v>144</v>
      </c>
      <c r="D21">
        <v>3.0769230769230771</v>
      </c>
      <c r="E21">
        <v>8.5979032914170944E-2</v>
      </c>
      <c r="F21" s="1" t="s">
        <v>110</v>
      </c>
      <c r="G21">
        <v>65</v>
      </c>
      <c r="H21">
        <v>27</v>
      </c>
      <c r="I21">
        <v>19266</v>
      </c>
      <c r="J21">
        <v>21.955555555555556</v>
      </c>
      <c r="K21">
        <v>0.99349054146681071</v>
      </c>
      <c r="L21">
        <v>0.24074129215967863</v>
      </c>
      <c r="M21">
        <v>0.17625701747405043</v>
      </c>
      <c r="N21">
        <f>-LOG10(DAVID_GO_MF_Arabidopsis_thaliana[[#This Row],[PValue]])</f>
        <v>1.0656074441038821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5352-226A-F94E-ACDB-77D63FEE0170}">
  <dimension ref="A1:N4"/>
  <sheetViews>
    <sheetView tabSelected="1" workbookViewId="0">
      <selection activeCell="P1" sqref="P1"/>
    </sheetView>
  </sheetViews>
  <sheetFormatPr baseColWidth="10" defaultRowHeight="16" x14ac:dyDescent="0.2"/>
  <cols>
    <col min="1" max="1" width="15.1640625" bestFit="1" customWidth="1"/>
    <col min="2" max="2" width="11.6640625" customWidth="1"/>
    <col min="3" max="3" width="16.5" customWidth="1"/>
    <col min="4" max="5" width="12.1640625" bestFit="1" customWidth="1"/>
    <col min="6" max="6" width="54.1640625" bestFit="1" customWidth="1"/>
    <col min="7" max="7" width="11.1640625" bestFit="1" customWidth="1"/>
    <col min="8" max="8" width="10.5" bestFit="1" customWidth="1"/>
    <col min="9" max="9" width="11.33203125" bestFit="1" customWidth="1"/>
    <col min="10" max="10" width="17" bestFit="1" customWidth="1"/>
    <col min="11" max="11" width="12.33203125" bestFit="1" customWidth="1"/>
    <col min="12" max="13" width="12.1640625" bestFit="1" customWidth="1"/>
  </cols>
  <sheetData>
    <row r="1" spans="1:14" x14ac:dyDescent="0.2">
      <c r="A1" t="s">
        <v>0</v>
      </c>
      <c r="B1" t="s">
        <v>1</v>
      </c>
      <c r="C1" t="s">
        <v>68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69</v>
      </c>
    </row>
    <row r="2" spans="1:14" x14ac:dyDescent="0.2">
      <c r="A2" s="2" t="s">
        <v>145</v>
      </c>
      <c r="B2" s="2" t="s">
        <v>148</v>
      </c>
      <c r="C2" s="2" t="s">
        <v>149</v>
      </c>
      <c r="D2" s="2">
        <v>10.76923076923077</v>
      </c>
      <c r="E2" s="2">
        <v>3.1004460388264428E-6</v>
      </c>
      <c r="F2" s="2" t="s">
        <v>146</v>
      </c>
      <c r="G2" s="2">
        <v>14</v>
      </c>
      <c r="H2" s="2">
        <v>192</v>
      </c>
      <c r="I2" s="2">
        <v>5240</v>
      </c>
      <c r="J2" s="2">
        <v>13.645833333333332</v>
      </c>
      <c r="K2" s="2">
        <v>9.3013092781202289E-6</v>
      </c>
      <c r="L2" s="2">
        <v>9.3013381164793283E-6</v>
      </c>
      <c r="M2" s="2">
        <v>6.2008920776528855E-6</v>
      </c>
      <c r="N2" s="2">
        <f>-LOG10(KEGG_Arabidopsis_thaliana[[#This Row],[PValue]])</f>
        <v>5.5085758228539916</v>
      </c>
    </row>
    <row r="3" spans="1:14" x14ac:dyDescent="0.2">
      <c r="A3" s="2" t="s">
        <v>145</v>
      </c>
      <c r="B3" s="2" t="s">
        <v>150</v>
      </c>
      <c r="C3" s="2" t="s">
        <v>151</v>
      </c>
      <c r="D3" s="2">
        <v>6.1538461538461542</v>
      </c>
      <c r="E3" s="2">
        <v>1.3905890120642915E-4</v>
      </c>
      <c r="F3" s="2" t="s">
        <v>13</v>
      </c>
      <c r="G3" s="2">
        <v>14</v>
      </c>
      <c r="H3" s="2">
        <v>43</v>
      </c>
      <c r="I3" s="2">
        <v>5240</v>
      </c>
      <c r="J3" s="2">
        <v>34.817275747508305</v>
      </c>
      <c r="K3" s="2">
        <v>4.1711869417437875E-4</v>
      </c>
      <c r="L3" s="2">
        <v>2.0858835180964373E-4</v>
      </c>
      <c r="M3" s="2">
        <v>1.3905890120642915E-4</v>
      </c>
      <c r="N3" s="2">
        <f>-LOG10(KEGG_Arabidopsis_thaliana[[#This Row],[PValue]])</f>
        <v>3.8568012065761033</v>
      </c>
    </row>
    <row r="4" spans="1:14" x14ac:dyDescent="0.2">
      <c r="A4" s="2" t="s">
        <v>145</v>
      </c>
      <c r="B4" s="2" t="s">
        <v>152</v>
      </c>
      <c r="C4" s="2" t="s">
        <v>153</v>
      </c>
      <c r="D4" s="2">
        <v>4.6153846153846159</v>
      </c>
      <c r="E4" s="2">
        <v>5.6681184927716344E-2</v>
      </c>
      <c r="F4" s="2" t="s">
        <v>147</v>
      </c>
      <c r="G4" s="2">
        <v>14</v>
      </c>
      <c r="H4" s="2">
        <v>158</v>
      </c>
      <c r="I4" s="2">
        <v>5240</v>
      </c>
      <c r="J4" s="2">
        <v>7.1066907775768531</v>
      </c>
      <c r="K4" s="2">
        <v>0.16058738746676582</v>
      </c>
      <c r="L4" s="2">
        <v>5.6681184927716344E-2</v>
      </c>
      <c r="M4" s="2">
        <v>5.6681184927716344E-2</v>
      </c>
      <c r="N4" s="2">
        <f>-LOG10(KEGG_Arabidopsis_thaliana[[#This Row],[PValue]])</f>
        <v>1.2465610793457196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C53D79BC0540978A6093E3763C7D" ma:contentTypeVersion="17" ma:contentTypeDescription="Create a new document." ma:contentTypeScope="" ma:versionID="8cda9db4e26eaa578a10d1c09b916034">
  <xsd:schema xmlns:xsd="http://www.w3.org/2001/XMLSchema" xmlns:xs="http://www.w3.org/2001/XMLSchema" xmlns:p="http://schemas.microsoft.com/office/2006/metadata/properties" xmlns:ns2="fb745f66-fa8d-43ab-b0d9-9e4acb6ae2e8" xmlns:ns3="720868c3-31ad-4c27-9533-11b485b0cf88" targetNamespace="http://schemas.microsoft.com/office/2006/metadata/properties" ma:root="true" ma:fieldsID="3d741baca97e9b0ba0c9c3b0e762b06d" ns2:_="" ns3:_="">
    <xsd:import namespace="fb745f66-fa8d-43ab-b0d9-9e4acb6ae2e8"/>
    <xsd:import namespace="720868c3-31ad-4c27-9533-11b485b0c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45f66-fa8d-43ab-b0d9-9e4acb6ae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868c3-31ad-4c27-9533-11b485b0cf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54edcc6-89c9-425d-a4c8-17686130fdab}" ma:internalName="TaxCatchAll" ma:showField="CatchAllData" ma:web="720868c3-31ad-4c27-9533-11b485b0c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868c3-31ad-4c27-9533-11b485b0cf88" xsi:nil="true"/>
    <lcf76f155ced4ddcb4097134ff3c332f xmlns="fb745f66-fa8d-43ab-b0d9-9e4acb6ae2e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F 4 E A A B Q S w M E F A A A C A g A a J J J V r z o 0 G 6 m A A A A 9 w A A A B I A A A B D b 2 5 m a W c v U G F j a 2 F n Z S 5 4 b W y F j 0 0 K w j A Y R K 9 S s m / + B C 3 l a 7 p w a 0 E o i t s Q Y x t s U 2 l S 0 7 u 5 8 E h e w Y J W 3 b m c 4 Q 2 8 e d z u k I 9 t E 1 1 1 7 0 x n M 8 Q w R Z G 2 q j s a W 2 V o 8 K c 4 Q b m A r V R n W e l o g q 1 L R 2 c y V H t / S Q k J I e C w w F 1 f E U 4 p I 4 d i U 6 p a t z I 2 1 n l p l U a f 1 f H / C g n Y v 2 Q E x 4 x x v E z Y C n M g c w u F s V + C T 8 K Y A v k p Y T 0 0 f u i 1 0 D b e l U D m C O R 9 Q j w B U E s D B B Q A A A g I A G i S S V a D D h i j q g E A A J 8 L A A A T A A A A R m 9 y b X V s Y X M v U 2 V j d G l v b j E u b e 2 S T 2 v b Q B D F 7 4 Z 8 h 2 F N Q Q Y h E 1 p 6 K T 0 4 U u y E / n N r N Z f S w 1 q a R B t W M 2 Z 3 1 M a E f P e u 7 L S B W q K X x i e d x L y 3 m v e W / X k s x D D B a v 8 9 f X M y O h n 5 S j s s Y a y y 2 d V l B o t P c L a E m d N r U / L G G w 9 S a W s 0 a Q V v w a K M A F b c u A L D m P o f S c Z F U y N J N D c W k 5 R J w u A j N f 3 q 0 f l p p f m 2 s W a a 8 U + y r E s / / V d O I n e i J j F 8 y 9 C a 2 g i 6 k K T G k e j 1 R M W Q s m 1 q 8 k E 7 f R n D 5 4 Y F V 7 K 1 b Z 2 n I f n I h N 8 n c S g 7 V k v H d T B K q F C X o V N 7 k V y v w 6 l H 5 2 K v R / t 7 h e R H f W b t q t B W u z Z N X P N n Y 1 p p u g k L i 1 0 X k O 0 G n 5 b m T p O / Z l f v m + b B 9 F F H i x j u 7 1 W q B W / Y b c P U b g H B O 3 k I j s r R 1 Q d i y g 1 J U C 9 J X r 9 K 2 s 0 7 + c X v g 9 T U a 3 Q 7 b X m l b Y M d x g I J / c H m 9 8 Y L 5 C z a H q 5 f 8 g Y u j P h u p + e n O d s S z s m Z o m r p 6 C h y x n S N z j G Z L h P p V t e m 0 5 t n X / 5 S H y Y j Q 7 0 v 0 4 N 5 m h 4 H 8 5 6 c A f M B 8 2 N g / m F + H M x 7 c g b M B 8 y f E f N 3 5 4 v F s / L d G z C A P Y D 9 f 8 H + B V B L A w Q U A A A I C A B o k k l W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G i S S V a 8 6 N B u p g A A A P c A A A A S A A A A A A A A A A A A A A C k A Q A A A A B D b 2 5 m a W c v U G F j a 2 F n Z S 5 4 b W x Q S w E C F A M U A A A I C A B o k k l W g w 4 Y o 6 o B A A C f C w A A E w A A A A A A A A A A A A A A p A H W A A A A R m 9 y b X V s Y X M v U 2 V j d G l v b j E u b V B L A Q I U A x Q A A A g I A G i S S V Y P y u m r p A A A A O k A A A A T A A A A A A A A A A A A A A C k A b E C A A B b Q 2 9 u d G V u d F 9 U e X B l c 1 0 u e G 1 s U E s F B g A A A A A D A A M A w g A A A I Y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Z E A A A A A A A A F E Q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R E F W S U Q l M j B H T y U y M E J Q J T I w Q X J h Y m l k b 3 B z a X M l M j B 0 a G F s a W F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R B V k l E X 0 d P X 0 J Q X 0 F y Y W J p Z G 9 w c 2 l z X 3 R o Y W x p Y W 5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5 V D I z O j E w O j U w L j Q y N z M x M T B a I i A v P j x F b n R y e S B U e X B l P S J G a W x s Q 2 9 s d W 1 u V H l w Z X M i I F Z h b H V l P S J z Q m d Z R E J R V U d B d 0 1 E Q l F V R k J R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V k l E I E d P I E J Q I E F y Y W J p Z G 9 w c 2 l z I H R o Y W x p Y W 5 h L 0 F 1 d G 9 S Z W 1 v d m V k Q 2 9 s d W 1 u c z E u e 0 N h d G V n b 3 J 5 L D B 9 J n F 1 b 3 Q 7 L C Z x d W 9 0 O 1 N l Y 3 R p b 2 4 x L 0 R B V k l E I E d P I E J Q I E F y Y W J p Z G 9 w c 2 l z I H R o Y W x p Y W 5 h L 0 F 1 d G 9 S Z W 1 v d m V k Q 2 9 s d W 1 u c z E u e 1 R l c m 0 s M X 0 m c X V v d D s s J n F 1 b 3 Q 7 U 2 V j d G l v b j E v R E F W S U Q g R 0 8 g Q l A g Q X J h Y m l k b 3 B z a X M g d G h h b G l h b m E v Q X V 0 b 1 J l b W 9 2 Z W R D b 2 x 1 b W 5 z M S 5 7 Q 2 9 1 b n Q s M n 0 m c X V v d D s s J n F 1 b 3 Q 7 U 2 V j d G l v b j E v R E F W S U Q g R 0 8 g Q l A g Q X J h Y m l k b 3 B z a X M g d G h h b G l h b m E v Q X V 0 b 1 J l b W 9 2 Z W R D b 2 x 1 b W 5 z M S 5 7 J S w z f S Z x d W 9 0 O y w m c X V v d D t T Z W N 0 a W 9 u M S 9 E Q V Z J R C B H T y B C U C B B c m F i a W R v c H N p c y B 0 a G F s a W F u Y S 9 B d X R v U m V t b 3 Z l Z E N v b H V t b n M x L n t Q V m F s d W U s N H 0 m c X V v d D s s J n F 1 b 3 Q 7 U 2 V j d G l v b j E v R E F W S U Q g R 0 8 g Q l A g Q X J h Y m l k b 3 B z a X M g d G h h b G l h b m E v Q X V 0 b 1 J l b W 9 2 Z W R D b 2 x 1 b W 5 z M S 5 7 R 2 V u Z X M s N X 0 m c X V v d D s s J n F 1 b 3 Q 7 U 2 V j d G l v b j E v R E F W S U Q g R 0 8 g Q l A g Q X J h Y m l k b 3 B z a X M g d G h h b G l h b m E v Q X V 0 b 1 J l b W 9 2 Z W R D b 2 x 1 b W 5 z M S 5 7 T G l z d C B U b 3 R h b C w 2 f S Z x d W 9 0 O y w m c X V v d D t T Z W N 0 a W 9 u M S 9 E Q V Z J R C B H T y B C U C B B c m F i a W R v c H N p c y B 0 a G F s a W F u Y S 9 B d X R v U m V t b 3 Z l Z E N v b H V t b n M x L n t Q b 3 A g S G l 0 c y w 3 f S Z x d W 9 0 O y w m c X V v d D t T Z W N 0 a W 9 u M S 9 E Q V Z J R C B H T y B C U C B B c m F i a W R v c H N p c y B 0 a G F s a W F u Y S 9 B d X R v U m V t b 3 Z l Z E N v b H V t b n M x L n t Q b 3 A g V G 9 0 Y W w s O H 0 m c X V v d D s s J n F 1 b 3 Q 7 U 2 V j d G l v b j E v R E F W S U Q g R 0 8 g Q l A g Q X J h Y m l k b 3 B z a X M g d G h h b G l h b m E v Q X V 0 b 1 J l b W 9 2 Z W R D b 2 x 1 b W 5 z M S 5 7 R m 9 s Z C B F b n J p Y 2 h t Z W 5 0 L D l 9 J n F 1 b 3 Q 7 L C Z x d W 9 0 O 1 N l Y 3 R p b 2 4 x L 0 R B V k l E I E d P I E J Q I E F y Y W J p Z G 9 w c 2 l z I H R o Y W x p Y W 5 h L 0 F 1 d G 9 S Z W 1 v d m V k Q 2 9 s d W 1 u c z E u e 0 J v b m Z l c n J v b m k s M T B 9 J n F 1 b 3 Q 7 L C Z x d W 9 0 O 1 N l Y 3 R p b 2 4 x L 0 R B V k l E I E d P I E J Q I E F y Y W J p Z G 9 w c 2 l z I H R o Y W x p Y W 5 h L 0 F 1 d G 9 S Z W 1 v d m V k Q 2 9 s d W 1 u c z E u e 0 J l b m p h b W l u a S w x M X 0 m c X V v d D s s J n F 1 b 3 Q 7 U 2 V j d G l v b j E v R E F W S U Q g R 0 8 g Q l A g Q X J h Y m l k b 3 B z a X M g d G h h b G l h b m E v Q X V 0 b 1 J l b W 9 2 Z W R D b 2 x 1 b W 5 z M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E F W S U Q g R 0 8 g Q l A g Q X J h Y m l k b 3 B z a X M g d G h h b G l h b m E v Q X V 0 b 1 J l b W 9 2 Z W R D b 2 x 1 b W 5 z M S 5 7 Q 2 F 0 Z W d v c n k s M H 0 m c X V v d D s s J n F 1 b 3 Q 7 U 2 V j d G l v b j E v R E F W S U Q g R 0 8 g Q l A g Q X J h Y m l k b 3 B z a X M g d G h h b G l h b m E v Q X V 0 b 1 J l b W 9 2 Z W R D b 2 x 1 b W 5 z M S 5 7 V G V y b S w x f S Z x d W 9 0 O y w m c X V v d D t T Z W N 0 a W 9 u M S 9 E Q V Z J R C B H T y B C U C B B c m F i a W R v c H N p c y B 0 a G F s a W F u Y S 9 B d X R v U m V t b 3 Z l Z E N v b H V t b n M x L n t D b 3 V u d C w y f S Z x d W 9 0 O y w m c X V v d D t T Z W N 0 a W 9 u M S 9 E Q V Z J R C B H T y B C U C B B c m F i a W R v c H N p c y B 0 a G F s a W F u Y S 9 B d X R v U m V t b 3 Z l Z E N v b H V t b n M x L n s l L D N 9 J n F 1 b 3 Q 7 L C Z x d W 9 0 O 1 N l Y 3 R p b 2 4 x L 0 R B V k l E I E d P I E J Q I E F y Y W J p Z G 9 w c 2 l z I H R o Y W x p Y W 5 h L 0 F 1 d G 9 S Z W 1 v d m V k Q 2 9 s d W 1 u c z E u e 1 B W Y W x 1 Z S w 0 f S Z x d W 9 0 O y w m c X V v d D t T Z W N 0 a W 9 u M S 9 E Q V Z J R C B H T y B C U C B B c m F i a W R v c H N p c y B 0 a G F s a W F u Y S 9 B d X R v U m V t b 3 Z l Z E N v b H V t b n M x L n t H Z W 5 l c y w 1 f S Z x d W 9 0 O y w m c X V v d D t T Z W N 0 a W 9 u M S 9 E Q V Z J R C B H T y B C U C B B c m F i a W R v c H N p c y B 0 a G F s a W F u Y S 9 B d X R v U m V t b 3 Z l Z E N v b H V t b n M x L n t M a X N 0 I F R v d G F s L D Z 9 J n F 1 b 3 Q 7 L C Z x d W 9 0 O 1 N l Y 3 R p b 2 4 x L 0 R B V k l E I E d P I E J Q I E F y Y W J p Z G 9 w c 2 l z I H R o Y W x p Y W 5 h L 0 F 1 d G 9 S Z W 1 v d m V k Q 2 9 s d W 1 u c z E u e 1 B v c C B I a X R z L D d 9 J n F 1 b 3 Q 7 L C Z x d W 9 0 O 1 N l Y 3 R p b 2 4 x L 0 R B V k l E I E d P I E J Q I E F y Y W J p Z G 9 w c 2 l z I H R o Y W x p Y W 5 h L 0 F 1 d G 9 S Z W 1 v d m V k Q 2 9 s d W 1 u c z E u e 1 B v c C B U b 3 R h b C w 4 f S Z x d W 9 0 O y w m c X V v d D t T Z W N 0 a W 9 u M S 9 E Q V Z J R C B H T y B C U C B B c m F i a W R v c H N p c y B 0 a G F s a W F u Y S 9 B d X R v U m V t b 3 Z l Z E N v b H V t b n M x L n t G b 2 x k I E V u c m l j a G 1 l b n Q s O X 0 m c X V v d D s s J n F 1 b 3 Q 7 U 2 V j d G l v b j E v R E F W S U Q g R 0 8 g Q l A g Q X J h Y m l k b 3 B z a X M g d G h h b G l h b m E v Q X V 0 b 1 J l b W 9 2 Z W R D b 2 x 1 b W 5 z M S 5 7 Q m 9 u Z m V y c m 9 u a S w x M H 0 m c X V v d D s s J n F 1 b 3 Q 7 U 2 V j d G l v b j E v R E F W S U Q g R 0 8 g Q l A g Q X J h Y m l k b 3 B z a X M g d G h h b G l h b m E v Q X V 0 b 1 J l b W 9 2 Z W R D b 2 x 1 b W 5 z M S 5 7 Q m V u a m F t a W 5 p L D E x f S Z x d W 9 0 O y w m c X V v d D t T Z W N 0 a W 9 u M S 9 E Q V Z J R C B H T y B C U C B B c m F i a W R v c H N p c y B 0 a G F s a W F u Y S 9 B d X R v U m V t b 3 Z l Z E N v b H V t b n M x L n t G R F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Q V Z J R C U y M E d P J T I w Q l A l M j B B c m F i a W R v c H N p c y U y M H R o Y W x p Y W 5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k l E J T I w R 0 8 l M j B C U C U y M E F y Y W J p Z G 9 w c 2 l z J T I w d G h h b G l h b m E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W S U Q l M j B H T y U y M E J Q J T I w Q X J h Y m l k b 3 B z a X M l M j B 0 a G F s a W F u Y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k l E J T I w R 0 8 l M j B D Q y U y M E F y Y W J p Z G 9 w c 2 l z J T I w d G h h b G l h b m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E Q V Z J R F 9 H T 1 9 D Q 1 9 B c m F i a W R v c H N p c 1 9 0 a G F s a W F u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w O V Q y M z o x N D o z O C 4 1 M j c 3 N D M w W i I g L z 4 8 R W 5 0 c n k g V H l w Z T 0 i R m l s b E N v b H V t b l R 5 c G V z I i B W Y W x 1 Z T 0 i c 0 J n W U R C U V V H Q X d N R E J R V U Z C U T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V Z J R C B H T y B D Q y B B c m F i a W R v c H N p c y B 0 a G F s a W F u Y S 9 B d X R v U m V t b 3 Z l Z E N v b H V t b n M x L n t D Y X R l Z 2 9 y e S w w f S Z x d W 9 0 O y w m c X V v d D t T Z W N 0 a W 9 u M S 9 E Q V Z J R C B H T y B D Q y B B c m F i a W R v c H N p c y B 0 a G F s a W F u Y S 9 B d X R v U m V t b 3 Z l Z E N v b H V t b n M x L n t U Z X J t L D F 9 J n F 1 b 3 Q 7 L C Z x d W 9 0 O 1 N l Y 3 R p b 2 4 x L 0 R B V k l E I E d P I E N D I E F y Y W J p Z G 9 w c 2 l z I H R o Y W x p Y W 5 h L 0 F 1 d G 9 S Z W 1 v d m V k Q 2 9 s d W 1 u c z E u e 0 N v d W 5 0 L D J 9 J n F 1 b 3 Q 7 L C Z x d W 9 0 O 1 N l Y 3 R p b 2 4 x L 0 R B V k l E I E d P I E N D I E F y Y W J p Z G 9 w c 2 l z I H R o Y W x p Y W 5 h L 0 F 1 d G 9 S Z W 1 v d m V k Q 2 9 s d W 1 u c z E u e y U s M 3 0 m c X V v d D s s J n F 1 b 3 Q 7 U 2 V j d G l v b j E v R E F W S U Q g R 0 8 g Q 0 M g Q X J h Y m l k b 3 B z a X M g d G h h b G l h b m E v Q X V 0 b 1 J l b W 9 2 Z W R D b 2 x 1 b W 5 z M S 5 7 U F Z h b H V l L D R 9 J n F 1 b 3 Q 7 L C Z x d W 9 0 O 1 N l Y 3 R p b 2 4 x L 0 R B V k l E I E d P I E N D I E F y Y W J p Z G 9 w c 2 l z I H R o Y W x p Y W 5 h L 0 F 1 d G 9 S Z W 1 v d m V k Q 2 9 s d W 1 u c z E u e 0 d l b m V z L D V 9 J n F 1 b 3 Q 7 L C Z x d W 9 0 O 1 N l Y 3 R p b 2 4 x L 0 R B V k l E I E d P I E N D I E F y Y W J p Z G 9 w c 2 l z I H R o Y W x p Y W 5 h L 0 F 1 d G 9 S Z W 1 v d m V k Q 2 9 s d W 1 u c z E u e 0 x p c 3 Q g V G 9 0 Y W w s N n 0 m c X V v d D s s J n F 1 b 3 Q 7 U 2 V j d G l v b j E v R E F W S U Q g R 0 8 g Q 0 M g Q X J h Y m l k b 3 B z a X M g d G h h b G l h b m E v Q X V 0 b 1 J l b W 9 2 Z W R D b 2 x 1 b W 5 z M S 5 7 U G 9 w I E h p d H M s N 3 0 m c X V v d D s s J n F 1 b 3 Q 7 U 2 V j d G l v b j E v R E F W S U Q g R 0 8 g Q 0 M g Q X J h Y m l k b 3 B z a X M g d G h h b G l h b m E v Q X V 0 b 1 J l b W 9 2 Z W R D b 2 x 1 b W 5 z M S 5 7 U G 9 w I F R v d G F s L D h 9 J n F 1 b 3 Q 7 L C Z x d W 9 0 O 1 N l Y 3 R p b 2 4 x L 0 R B V k l E I E d P I E N D I E F y Y W J p Z G 9 w c 2 l z I H R o Y W x p Y W 5 h L 0 F 1 d G 9 S Z W 1 v d m V k Q 2 9 s d W 1 u c z E u e 0 Z v b G Q g R W 5 y a W N o b W V u d C w 5 f S Z x d W 9 0 O y w m c X V v d D t T Z W N 0 a W 9 u M S 9 E Q V Z J R C B H T y B D Q y B B c m F i a W R v c H N p c y B 0 a G F s a W F u Y S 9 B d X R v U m V t b 3 Z l Z E N v b H V t b n M x L n t C b 2 5 m Z X J y b 2 5 p L D E w f S Z x d W 9 0 O y w m c X V v d D t T Z W N 0 a W 9 u M S 9 E Q V Z J R C B H T y B D Q y B B c m F i a W R v c H N p c y B 0 a G F s a W F u Y S 9 B d X R v U m V t b 3 Z l Z E N v b H V t b n M x L n t C Z W 5 q Y W 1 p b m k s M T F 9 J n F 1 b 3 Q 7 L C Z x d W 9 0 O 1 N l Y 3 R p b 2 4 x L 0 R B V k l E I E d P I E N D I E F y Y W J p Z G 9 w c 2 l z I H R o Y W x p Y W 5 h L 0 F 1 d G 9 S Z W 1 v d m V k Q 2 9 s d W 1 u c z E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R B V k l E I E d P I E N D I E F y Y W J p Z G 9 w c 2 l z I H R o Y W x p Y W 5 h L 0 F 1 d G 9 S Z W 1 v d m V k Q 2 9 s d W 1 u c z E u e 0 N h d G V n b 3 J 5 L D B 9 J n F 1 b 3 Q 7 L C Z x d W 9 0 O 1 N l Y 3 R p b 2 4 x L 0 R B V k l E I E d P I E N D I E F y Y W J p Z G 9 w c 2 l z I H R o Y W x p Y W 5 h L 0 F 1 d G 9 S Z W 1 v d m V k Q 2 9 s d W 1 u c z E u e 1 R l c m 0 s M X 0 m c X V v d D s s J n F 1 b 3 Q 7 U 2 V j d G l v b j E v R E F W S U Q g R 0 8 g Q 0 M g Q X J h Y m l k b 3 B z a X M g d G h h b G l h b m E v Q X V 0 b 1 J l b W 9 2 Z W R D b 2 x 1 b W 5 z M S 5 7 Q 2 9 1 b n Q s M n 0 m c X V v d D s s J n F 1 b 3 Q 7 U 2 V j d G l v b j E v R E F W S U Q g R 0 8 g Q 0 M g Q X J h Y m l k b 3 B z a X M g d G h h b G l h b m E v Q X V 0 b 1 J l b W 9 2 Z W R D b 2 x 1 b W 5 z M S 5 7 J S w z f S Z x d W 9 0 O y w m c X V v d D t T Z W N 0 a W 9 u M S 9 E Q V Z J R C B H T y B D Q y B B c m F i a W R v c H N p c y B 0 a G F s a W F u Y S 9 B d X R v U m V t b 3 Z l Z E N v b H V t b n M x L n t Q V m F s d W U s N H 0 m c X V v d D s s J n F 1 b 3 Q 7 U 2 V j d G l v b j E v R E F W S U Q g R 0 8 g Q 0 M g Q X J h Y m l k b 3 B z a X M g d G h h b G l h b m E v Q X V 0 b 1 J l b W 9 2 Z W R D b 2 x 1 b W 5 z M S 5 7 R 2 V u Z X M s N X 0 m c X V v d D s s J n F 1 b 3 Q 7 U 2 V j d G l v b j E v R E F W S U Q g R 0 8 g Q 0 M g Q X J h Y m l k b 3 B z a X M g d G h h b G l h b m E v Q X V 0 b 1 J l b W 9 2 Z W R D b 2 x 1 b W 5 z M S 5 7 T G l z d C B U b 3 R h b C w 2 f S Z x d W 9 0 O y w m c X V v d D t T Z W N 0 a W 9 u M S 9 E Q V Z J R C B H T y B D Q y B B c m F i a W R v c H N p c y B 0 a G F s a W F u Y S 9 B d X R v U m V t b 3 Z l Z E N v b H V t b n M x L n t Q b 3 A g S G l 0 c y w 3 f S Z x d W 9 0 O y w m c X V v d D t T Z W N 0 a W 9 u M S 9 E Q V Z J R C B H T y B D Q y B B c m F i a W R v c H N p c y B 0 a G F s a W F u Y S 9 B d X R v U m V t b 3 Z l Z E N v b H V t b n M x L n t Q b 3 A g V G 9 0 Y W w s O H 0 m c X V v d D s s J n F 1 b 3 Q 7 U 2 V j d G l v b j E v R E F W S U Q g R 0 8 g Q 0 M g Q X J h Y m l k b 3 B z a X M g d G h h b G l h b m E v Q X V 0 b 1 J l b W 9 2 Z W R D b 2 x 1 b W 5 z M S 5 7 R m 9 s Z C B F b n J p Y 2 h t Z W 5 0 L D l 9 J n F 1 b 3 Q 7 L C Z x d W 9 0 O 1 N l Y 3 R p b 2 4 x L 0 R B V k l E I E d P I E N D I E F y Y W J p Z G 9 w c 2 l z I H R o Y W x p Y W 5 h L 0 F 1 d G 9 S Z W 1 v d m V k Q 2 9 s d W 1 u c z E u e 0 J v b m Z l c n J v b m k s M T B 9 J n F 1 b 3 Q 7 L C Z x d W 9 0 O 1 N l Y 3 R p b 2 4 x L 0 R B V k l E I E d P I E N D I E F y Y W J p Z G 9 w c 2 l z I H R o Y W x p Y W 5 h L 0 F 1 d G 9 S Z W 1 v d m V k Q 2 9 s d W 1 u c z E u e 0 J l b m p h b W l u a S w x M X 0 m c X V v d D s s J n F 1 b 3 Q 7 U 2 V j d G l v b j E v R E F W S U Q g R 0 8 g Q 0 M g Q X J h Y m l k b 3 B z a X M g d G h h b G l h b m E v Q X V 0 b 1 J l b W 9 2 Z W R D b 2 x 1 b W 5 z M S 5 7 R k R S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W S U Q l M j B H T y U y M E N D J T I w Q X J h Y m l k b 3 B z a X M l M j B 0 a G F s a W F u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Z J R C U y M E d P J T I w Q 0 M l M j B B c m F i a W R v c H N p c y U y M H R o Y W x p Y W 5 h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k l E J T I w R 0 8 l M j B D Q y U y M E F y Y W J p Z G 9 w c 2 l z J T I w d G h h b G l h b m E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Z J R C U y M E d P J T I w T U Y l M j B B c m F i a W R v c H N p c y U y M H R o Y W x p Y W 5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E F W S U R f R 0 9 f T U Z f Q X J h Y m l k b 3 B z a X N f d G h h b G l h b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l U M j M 6 M T c 6 M D M u O D c 4 N j I z M F o i I C 8 + P E V u d H J 5 I F R 5 c G U 9 I k Z p b G x D b 2 x 1 b W 5 U e X B l c y I g V m F s d W U 9 I n N C Z 1 l E Q l F V R 0 F 3 T U R C U V V G Q l E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F W S U Q g R 0 8 g T U Y g Q X J h Y m l k b 3 B z a X M g d G h h b G l h b m E v Q X V 0 b 1 J l b W 9 2 Z W R D b 2 x 1 b W 5 z M S 5 7 Q 2 F 0 Z W d v c n k s M H 0 m c X V v d D s s J n F 1 b 3 Q 7 U 2 V j d G l v b j E v R E F W S U Q g R 0 8 g T U Y g Q X J h Y m l k b 3 B z a X M g d G h h b G l h b m E v Q X V 0 b 1 J l b W 9 2 Z W R D b 2 x 1 b W 5 z M S 5 7 V G V y b S w x f S Z x d W 9 0 O y w m c X V v d D t T Z W N 0 a W 9 u M S 9 E Q V Z J R C B H T y B N R i B B c m F i a W R v c H N p c y B 0 a G F s a W F u Y S 9 B d X R v U m V t b 3 Z l Z E N v b H V t b n M x L n t D b 3 V u d C w y f S Z x d W 9 0 O y w m c X V v d D t T Z W N 0 a W 9 u M S 9 E Q V Z J R C B H T y B N R i B B c m F i a W R v c H N p c y B 0 a G F s a W F u Y S 9 B d X R v U m V t b 3 Z l Z E N v b H V t b n M x L n s l L D N 9 J n F 1 b 3 Q 7 L C Z x d W 9 0 O 1 N l Y 3 R p b 2 4 x L 0 R B V k l E I E d P I E 1 G I E F y Y W J p Z G 9 w c 2 l z I H R o Y W x p Y W 5 h L 0 F 1 d G 9 S Z W 1 v d m V k Q 2 9 s d W 1 u c z E u e 1 B W Y W x 1 Z S w 0 f S Z x d W 9 0 O y w m c X V v d D t T Z W N 0 a W 9 u M S 9 E Q V Z J R C B H T y B N R i B B c m F i a W R v c H N p c y B 0 a G F s a W F u Y S 9 B d X R v U m V t b 3 Z l Z E N v b H V t b n M x L n t H Z W 5 l c y w 1 f S Z x d W 9 0 O y w m c X V v d D t T Z W N 0 a W 9 u M S 9 E Q V Z J R C B H T y B N R i B B c m F i a W R v c H N p c y B 0 a G F s a W F u Y S 9 B d X R v U m V t b 3 Z l Z E N v b H V t b n M x L n t M a X N 0 I F R v d G F s L D Z 9 J n F 1 b 3 Q 7 L C Z x d W 9 0 O 1 N l Y 3 R p b 2 4 x L 0 R B V k l E I E d P I E 1 G I E F y Y W J p Z G 9 w c 2 l z I H R o Y W x p Y W 5 h L 0 F 1 d G 9 S Z W 1 v d m V k Q 2 9 s d W 1 u c z E u e 1 B v c C B I a X R z L D d 9 J n F 1 b 3 Q 7 L C Z x d W 9 0 O 1 N l Y 3 R p b 2 4 x L 0 R B V k l E I E d P I E 1 G I E F y Y W J p Z G 9 w c 2 l z I H R o Y W x p Y W 5 h L 0 F 1 d G 9 S Z W 1 v d m V k Q 2 9 s d W 1 u c z E u e 1 B v c C B U b 3 R h b C w 4 f S Z x d W 9 0 O y w m c X V v d D t T Z W N 0 a W 9 u M S 9 E Q V Z J R C B H T y B N R i B B c m F i a W R v c H N p c y B 0 a G F s a W F u Y S 9 B d X R v U m V t b 3 Z l Z E N v b H V t b n M x L n t G b 2 x k I E V u c m l j a G 1 l b n Q s O X 0 m c X V v d D s s J n F 1 b 3 Q 7 U 2 V j d G l v b j E v R E F W S U Q g R 0 8 g T U Y g Q X J h Y m l k b 3 B z a X M g d G h h b G l h b m E v Q X V 0 b 1 J l b W 9 2 Z W R D b 2 x 1 b W 5 z M S 5 7 Q m 9 u Z m V y c m 9 u a S w x M H 0 m c X V v d D s s J n F 1 b 3 Q 7 U 2 V j d G l v b j E v R E F W S U Q g R 0 8 g T U Y g Q X J h Y m l k b 3 B z a X M g d G h h b G l h b m E v Q X V 0 b 1 J l b W 9 2 Z W R D b 2 x 1 b W 5 z M S 5 7 Q m V u a m F t a W 5 p L D E x f S Z x d W 9 0 O y w m c X V v d D t T Z W N 0 a W 9 u M S 9 E Q V Z J R C B H T y B N R i B B c m F i a W R v c H N p c y B 0 a G F s a W F u Y S 9 B d X R v U m V t b 3 Z l Z E N v b H V t b n M x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E Q V Z J R C B H T y B N R i B B c m F i a W R v c H N p c y B 0 a G F s a W F u Y S 9 B d X R v U m V t b 3 Z l Z E N v b H V t b n M x L n t D Y X R l Z 2 9 y e S w w f S Z x d W 9 0 O y w m c X V v d D t T Z W N 0 a W 9 u M S 9 E Q V Z J R C B H T y B N R i B B c m F i a W R v c H N p c y B 0 a G F s a W F u Y S 9 B d X R v U m V t b 3 Z l Z E N v b H V t b n M x L n t U Z X J t L D F 9 J n F 1 b 3 Q 7 L C Z x d W 9 0 O 1 N l Y 3 R p b 2 4 x L 0 R B V k l E I E d P I E 1 G I E F y Y W J p Z G 9 w c 2 l z I H R o Y W x p Y W 5 h L 0 F 1 d G 9 S Z W 1 v d m V k Q 2 9 s d W 1 u c z E u e 0 N v d W 5 0 L D J 9 J n F 1 b 3 Q 7 L C Z x d W 9 0 O 1 N l Y 3 R p b 2 4 x L 0 R B V k l E I E d P I E 1 G I E F y Y W J p Z G 9 w c 2 l z I H R o Y W x p Y W 5 h L 0 F 1 d G 9 S Z W 1 v d m V k Q 2 9 s d W 1 u c z E u e y U s M 3 0 m c X V v d D s s J n F 1 b 3 Q 7 U 2 V j d G l v b j E v R E F W S U Q g R 0 8 g T U Y g Q X J h Y m l k b 3 B z a X M g d G h h b G l h b m E v Q X V 0 b 1 J l b W 9 2 Z W R D b 2 x 1 b W 5 z M S 5 7 U F Z h b H V l L D R 9 J n F 1 b 3 Q 7 L C Z x d W 9 0 O 1 N l Y 3 R p b 2 4 x L 0 R B V k l E I E d P I E 1 G I E F y Y W J p Z G 9 w c 2 l z I H R o Y W x p Y W 5 h L 0 F 1 d G 9 S Z W 1 v d m V k Q 2 9 s d W 1 u c z E u e 0 d l b m V z L D V 9 J n F 1 b 3 Q 7 L C Z x d W 9 0 O 1 N l Y 3 R p b 2 4 x L 0 R B V k l E I E d P I E 1 G I E F y Y W J p Z G 9 w c 2 l z I H R o Y W x p Y W 5 h L 0 F 1 d G 9 S Z W 1 v d m V k Q 2 9 s d W 1 u c z E u e 0 x p c 3 Q g V G 9 0 Y W w s N n 0 m c X V v d D s s J n F 1 b 3 Q 7 U 2 V j d G l v b j E v R E F W S U Q g R 0 8 g T U Y g Q X J h Y m l k b 3 B z a X M g d G h h b G l h b m E v Q X V 0 b 1 J l b W 9 2 Z W R D b 2 x 1 b W 5 z M S 5 7 U G 9 w I E h p d H M s N 3 0 m c X V v d D s s J n F 1 b 3 Q 7 U 2 V j d G l v b j E v R E F W S U Q g R 0 8 g T U Y g Q X J h Y m l k b 3 B z a X M g d G h h b G l h b m E v Q X V 0 b 1 J l b W 9 2 Z W R D b 2 x 1 b W 5 z M S 5 7 U G 9 w I F R v d G F s L D h 9 J n F 1 b 3 Q 7 L C Z x d W 9 0 O 1 N l Y 3 R p b 2 4 x L 0 R B V k l E I E d P I E 1 G I E F y Y W J p Z G 9 w c 2 l z I H R o Y W x p Y W 5 h L 0 F 1 d G 9 S Z W 1 v d m V k Q 2 9 s d W 1 u c z E u e 0 Z v b G Q g R W 5 y a W N o b W V u d C w 5 f S Z x d W 9 0 O y w m c X V v d D t T Z W N 0 a W 9 u M S 9 E Q V Z J R C B H T y B N R i B B c m F i a W R v c H N p c y B 0 a G F s a W F u Y S 9 B d X R v U m V t b 3 Z l Z E N v b H V t b n M x L n t C b 2 5 m Z X J y b 2 5 p L D E w f S Z x d W 9 0 O y w m c X V v d D t T Z W N 0 a W 9 u M S 9 E Q V Z J R C B H T y B N R i B B c m F i a W R v c H N p c y B 0 a G F s a W F u Y S 9 B d X R v U m V t b 3 Z l Z E N v b H V t b n M x L n t C Z W 5 q Y W 1 p b m k s M T F 9 J n F 1 b 3 Q 7 L C Z x d W 9 0 O 1 N l Y 3 R p b 2 4 x L 0 R B V k l E I E d P I E 1 G I E F y Y W J p Z G 9 w c 2 l z I H R o Y W x p Y W 5 h L 0 F 1 d G 9 S Z W 1 v d m V k Q 2 9 s d W 1 u c z E u e 0 Z E U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B V k l E J T I w R 0 8 l M j B N R i U y M E F y Y W J p Z G 9 w c 2 l z J T I w d G h h b G l h b m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W S U Q l M j B H T y U y M E 1 G J T I w Q X J h Y m l k b 3 B z a X M l M j B 0 a G F s a W F u Y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Z J R C U y M E d P J T I w T U Y l M j B B c m F i a W R v c H N p c y U y M H R o Y W x p Y W 5 h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V H R y U y M E F y Y W J p Z G 9 w c 2 l z J T I w d G h h b G l h b m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R U d H X 0 F y Y W J p Z G 9 w c 2 l z X 3 R o Y W x p Y W 5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l U M j M 6 M T k 6 M T c u N z Y 1 M D I 2 M F o i I C 8 + P E V u d H J 5 I F R 5 c G U 9 I k Z p b G x D b 2 x 1 b W 5 U e X B l c y I g V m F s d W U 9 I n N C Z 1 l E Q l F V R 0 F 3 T U R C U V V G Q l E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0 V H R y B B c m F i a W R v c H N p c y B 0 a G F s a W F u Y S 9 B d X R v U m V t b 3 Z l Z E N v b H V t b n M x L n t D Y X R l Z 2 9 y e S w w f S Z x d W 9 0 O y w m c X V v d D t T Z W N 0 a W 9 u M S 9 L R U d H I E F y Y W J p Z G 9 w c 2 l z I H R o Y W x p Y W 5 h L 0 F 1 d G 9 S Z W 1 v d m V k Q 2 9 s d W 1 u c z E u e 1 R l c m 0 s M X 0 m c X V v d D s s J n F 1 b 3 Q 7 U 2 V j d G l v b j E v S 0 V H R y B B c m F i a W R v c H N p c y B 0 a G F s a W F u Y S 9 B d X R v U m V t b 3 Z l Z E N v b H V t b n M x L n t D b 3 V u d C w y f S Z x d W 9 0 O y w m c X V v d D t T Z W N 0 a W 9 u M S 9 L R U d H I E F y Y W J p Z G 9 w c 2 l z I H R o Y W x p Y W 5 h L 0 F 1 d G 9 S Z W 1 v d m V k Q 2 9 s d W 1 u c z E u e y U s M 3 0 m c X V v d D s s J n F 1 b 3 Q 7 U 2 V j d G l v b j E v S 0 V H R y B B c m F i a W R v c H N p c y B 0 a G F s a W F u Y S 9 B d X R v U m V t b 3 Z l Z E N v b H V t b n M x L n t Q V m F s d W U s N H 0 m c X V v d D s s J n F 1 b 3 Q 7 U 2 V j d G l v b j E v S 0 V H R y B B c m F i a W R v c H N p c y B 0 a G F s a W F u Y S 9 B d X R v U m V t b 3 Z l Z E N v b H V t b n M x L n t H Z W 5 l c y w 1 f S Z x d W 9 0 O y w m c X V v d D t T Z W N 0 a W 9 u M S 9 L R U d H I E F y Y W J p Z G 9 w c 2 l z I H R o Y W x p Y W 5 h L 0 F 1 d G 9 S Z W 1 v d m V k Q 2 9 s d W 1 u c z E u e 0 x p c 3 Q g V G 9 0 Y W w s N n 0 m c X V v d D s s J n F 1 b 3 Q 7 U 2 V j d G l v b j E v S 0 V H R y B B c m F i a W R v c H N p c y B 0 a G F s a W F u Y S 9 B d X R v U m V t b 3 Z l Z E N v b H V t b n M x L n t Q b 3 A g S G l 0 c y w 3 f S Z x d W 9 0 O y w m c X V v d D t T Z W N 0 a W 9 u M S 9 L R U d H I E F y Y W J p Z G 9 w c 2 l z I H R o Y W x p Y W 5 h L 0 F 1 d G 9 S Z W 1 v d m V k Q 2 9 s d W 1 u c z E u e 1 B v c C B U b 3 R h b C w 4 f S Z x d W 9 0 O y w m c X V v d D t T Z W N 0 a W 9 u M S 9 L R U d H I E F y Y W J p Z G 9 w c 2 l z I H R o Y W x p Y W 5 h L 0 F 1 d G 9 S Z W 1 v d m V k Q 2 9 s d W 1 u c z E u e 0 Z v b G Q g R W 5 y a W N o b W V u d C w 5 f S Z x d W 9 0 O y w m c X V v d D t T Z W N 0 a W 9 u M S 9 L R U d H I E F y Y W J p Z G 9 w c 2 l z I H R o Y W x p Y W 5 h L 0 F 1 d G 9 S Z W 1 v d m V k Q 2 9 s d W 1 u c z E u e 0 J v b m Z l c n J v b m k s M T B 9 J n F 1 b 3 Q 7 L C Z x d W 9 0 O 1 N l Y 3 R p b 2 4 x L 0 t F R 0 c g Q X J h Y m l k b 3 B z a X M g d G h h b G l h b m E v Q X V 0 b 1 J l b W 9 2 Z W R D b 2 x 1 b W 5 z M S 5 7 Q m V u a m F t a W 5 p L D E x f S Z x d W 9 0 O y w m c X V v d D t T Z W N 0 a W 9 u M S 9 L R U d H I E F y Y W J p Z G 9 w c 2 l z I H R o Y W x p Y W 5 h L 0 F 1 d G 9 S Z W 1 v d m V k Q 2 9 s d W 1 u c z E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t F R 0 c g Q X J h Y m l k b 3 B z a X M g d G h h b G l h b m E v Q X V 0 b 1 J l b W 9 2 Z W R D b 2 x 1 b W 5 z M S 5 7 Q 2 F 0 Z W d v c n k s M H 0 m c X V v d D s s J n F 1 b 3 Q 7 U 2 V j d G l v b j E v S 0 V H R y B B c m F i a W R v c H N p c y B 0 a G F s a W F u Y S 9 B d X R v U m V t b 3 Z l Z E N v b H V t b n M x L n t U Z X J t L D F 9 J n F 1 b 3 Q 7 L C Z x d W 9 0 O 1 N l Y 3 R p b 2 4 x L 0 t F R 0 c g Q X J h Y m l k b 3 B z a X M g d G h h b G l h b m E v Q X V 0 b 1 J l b W 9 2 Z W R D b 2 x 1 b W 5 z M S 5 7 Q 2 9 1 b n Q s M n 0 m c X V v d D s s J n F 1 b 3 Q 7 U 2 V j d G l v b j E v S 0 V H R y B B c m F i a W R v c H N p c y B 0 a G F s a W F u Y S 9 B d X R v U m V t b 3 Z l Z E N v b H V t b n M x L n s l L D N 9 J n F 1 b 3 Q 7 L C Z x d W 9 0 O 1 N l Y 3 R p b 2 4 x L 0 t F R 0 c g Q X J h Y m l k b 3 B z a X M g d G h h b G l h b m E v Q X V 0 b 1 J l b W 9 2 Z W R D b 2 x 1 b W 5 z M S 5 7 U F Z h b H V l L D R 9 J n F 1 b 3 Q 7 L C Z x d W 9 0 O 1 N l Y 3 R p b 2 4 x L 0 t F R 0 c g Q X J h Y m l k b 3 B z a X M g d G h h b G l h b m E v Q X V 0 b 1 J l b W 9 2 Z W R D b 2 x 1 b W 5 z M S 5 7 R 2 V u Z X M s N X 0 m c X V v d D s s J n F 1 b 3 Q 7 U 2 V j d G l v b j E v S 0 V H R y B B c m F i a W R v c H N p c y B 0 a G F s a W F u Y S 9 B d X R v U m V t b 3 Z l Z E N v b H V t b n M x L n t M a X N 0 I F R v d G F s L D Z 9 J n F 1 b 3 Q 7 L C Z x d W 9 0 O 1 N l Y 3 R p b 2 4 x L 0 t F R 0 c g Q X J h Y m l k b 3 B z a X M g d G h h b G l h b m E v Q X V 0 b 1 J l b W 9 2 Z W R D b 2 x 1 b W 5 z M S 5 7 U G 9 w I E h p d H M s N 3 0 m c X V v d D s s J n F 1 b 3 Q 7 U 2 V j d G l v b j E v S 0 V H R y B B c m F i a W R v c H N p c y B 0 a G F s a W F u Y S 9 B d X R v U m V t b 3 Z l Z E N v b H V t b n M x L n t Q b 3 A g V G 9 0 Y W w s O H 0 m c X V v d D s s J n F 1 b 3 Q 7 U 2 V j d G l v b j E v S 0 V H R y B B c m F i a W R v c H N p c y B 0 a G F s a W F u Y S 9 B d X R v U m V t b 3 Z l Z E N v b H V t b n M x L n t G b 2 x k I E V u c m l j a G 1 l b n Q s O X 0 m c X V v d D s s J n F 1 b 3 Q 7 U 2 V j d G l v b j E v S 0 V H R y B B c m F i a W R v c H N p c y B 0 a G F s a W F u Y S 9 B d X R v U m V t b 3 Z l Z E N v b H V t b n M x L n t C b 2 5 m Z X J y b 2 5 p L D E w f S Z x d W 9 0 O y w m c X V v d D t T Z W N 0 a W 9 u M S 9 L R U d H I E F y Y W J p Z G 9 w c 2 l z I H R o Y W x p Y W 5 h L 0 F 1 d G 9 S Z W 1 v d m V k Q 2 9 s d W 1 u c z E u e 0 J l b m p h b W l u a S w x M X 0 m c X V v d D s s J n F 1 b 3 Q 7 U 2 V j d G l v b j E v S 0 V H R y B B c m F i a W R v c H N p c y B 0 a G F s a W F u Y S 9 B d X R v U m V t b 3 Z l Z E N v b H V t b n M x L n t G R F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R U d H J T I w Q X J h Y m l k b 3 B z a X M l M j B 0 a G F s a W F u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R U d H J T I w Q X J h Y m l k b 3 B z a X M l M j B 0 a G F s a W F u Y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R U d H J T I w Q X J h Y m l k b 3 B z a X M l M j B 0 a G F s a W F u Y S 9 D a G F u Z 2 V k J T I w Y 2 9 s d W 1 u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P w C A A A w g g L 4 B g k q h k i G 9 w 0 B B w O g g g L p M I I C 5 Q I B A D G C A m A w g g J c A g E A M E Q w N z E 1 M D M G A 1 U E A x M s T W l j c m 9 z b 2 Z 0 L k 9 m Z m l j Z S 5 F e G N l b C 5 Q c m 9 0 Z W N 0 Z W R E Y X R h U 2 V y d m l j Z X M C C Q C G 1 3 o h a A Y a + j A N B g k q h k i G 9 w 0 B A Q E F A A S C A g A B m v 5 W + T O J P q V H x E c q x 0 Q T n v K X J f m 6 / q 5 f N j 5 P o E v X d Q T n X i W w y N o D 9 b T n F S M y X 5 o 8 N H 6 C 6 m I L w x E J s l J D h P Y v 6 f v K y K w y E K m C O l x u t + O I 1 6 K V 1 V k / d R J x y T n e E a r G 3 0 f x Z I w p n 3 p a 3 U p 4 l r a 0 i y W 5 q B l U Q D Z H a P y v 9 v 4 k u K 4 M B X d a q A m 1 m H w 6 C d o X 9 l D Z 3 M k y f 8 X J g l 7 y R J U F t u N E F n m A O U 9 P 9 v v P D t B M f F w o B M q I 1 8 v W O M 4 Z J F U e P N 5 E Z A G + W z W R L A Q n B w a E S I k I I W P o Q j 0 0 P S / x l Z U 4 a Z T c h n 2 v r 0 v G / b J 8 i o L V 8 F G k W C T a e O E v j E q 5 6 P i q e m 1 Z C o k b I 6 r a j G T L n B v N m P c C P 4 B V V 8 o d n m B P i V W z 5 8 + d + e 2 N a Q D i u n I D s g j / D 1 k x d B 3 E c g c M 9 K u w 5 U q O Q W B E 7 h a Q 4 C z t B L 5 U J Y A 5 2 3 f R l i x o r L s / l C D f C 3 l 8 n I 7 g K x 5 h l R c p B J F p q o B P a S O + E S R P a K q C D + 8 V p P B m W v t a d z M h o r K J S X e E 3 P l E r x M N c 7 P 7 k m Y t 9 l u y y A 2 6 R I F f c L a M g + T q K X G 6 u / i 8 a r a H Z s a y V D x F f g I 7 t P P T b W 7 Z b 8 6 D D U G w w 5 G e e 5 Y F P S d I + T 6 9 / U K t z 0 U z N i p 0 Q c q A O q 7 x e w n i J G h j X 2 S E 9 9 7 2 X / / y V e 9 P / / V Q T v W T J Z P b o 7 l g A M r 4 W E x + M g J T 8 M K / y k n V g 0 U F C u 5 7 z D B 8 B g k q h k i G 9 w 0 B B w E w H Q Y J Y I Z I A W U D B A E q B B A N u q k J 5 q X b l h T h P 2 I B R D x Q g F A 3 H C x D 8 d T y o I V 8 d j W m 8 5 W E B 9 l 2 X 2 W + D j p G Z a D U N z 0 E 2 C r 6 u F G s 2 J M x L 5 7 7 F B y 4 8 K z M 8 V p w K m 6 p I j 4 b i i 3 0 X 6 N 8 c e g A K z y B 5 q d u M t l F h 2 r 7 4 Q = = < / D a t a M a s h u p > 
</file>

<file path=customXml/itemProps1.xml><?xml version="1.0" encoding="utf-8"?>
<ds:datastoreItem xmlns:ds="http://schemas.openxmlformats.org/officeDocument/2006/customXml" ds:itemID="{F3DED9C5-840B-46C6-A2EE-DEA4BCD6B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745f66-fa8d-43ab-b0d9-9e4acb6ae2e8"/>
    <ds:schemaRef ds:uri="720868c3-31ad-4c27-9533-11b485b0c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DAD17-67BD-46C7-8591-C942E15B4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65BF6D-357D-475A-9F8D-4BF5C3EB12B6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720868c3-31ad-4c27-9533-11b485b0cf88"/>
    <ds:schemaRef ds:uri="http://www.w3.org/XML/1998/namespace"/>
    <ds:schemaRef ds:uri="http://schemas.microsoft.com/office/2006/documentManagement/types"/>
    <ds:schemaRef ds:uri="fb745f66-fa8d-43ab-b0d9-9e4acb6ae2e8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4CB09A9-1DDE-9B42-9838-2D31075F40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DAVID GO BP Arabidopsis thalian</vt:lpstr>
      <vt:lpstr>DAVID GO CC Arabidopsis thalian</vt:lpstr>
      <vt:lpstr>DAVID GO MF Arabidopsis thalian</vt:lpstr>
      <vt:lpstr>KEGG Arabidopsis thaliana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Haoju Li</dc:creator>
  <cp:lastModifiedBy>Li, Haoju</cp:lastModifiedBy>
  <dcterms:created xsi:type="dcterms:W3CDTF">2023-02-07T22:15:01Z</dcterms:created>
  <dcterms:modified xsi:type="dcterms:W3CDTF">2023-10-31T21:22:15Z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0x010100C0D7C53D79BC0540978A6093E3763C7D</vt:lpwstr>
  </property>
  <property fmtid="{D5CDD505-2E9C-101B-9397-08002B2CF9AE}" pid="3" name="MediaServiceImageTags">
    <vt:lpwstr/>
  </property>
</Properties>
</file>