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dd/chemistry/papers/Rh10_2023/"/>
    </mc:Choice>
  </mc:AlternateContent>
  <xr:revisionPtr revIDLastSave="0" documentId="13_ncr:1_{0F062FB4-8430-934E-8735-D5715EAEDC4E}" xr6:coauthVersionLast="47" xr6:coauthVersionMax="47" xr10:uidLastSave="{00000000-0000-0000-0000-000000000000}"/>
  <bookViews>
    <workbookView xWindow="580" yWindow="2360" windowWidth="33380" windowHeight="18180" activeTab="5" xr2:uid="{09C7F8D4-0B3E-0B47-AFD4-AACB4F06C37A}"/>
  </bookViews>
  <sheets>
    <sheet name="CO to CO2 TPSS" sheetId="1" r:id="rId1"/>
    <sheet name="N2O to N2 TPSS" sheetId="2" r:id="rId2"/>
    <sheet name="CO to CO2 BP86" sheetId="4" r:id="rId3"/>
    <sheet name="N2O to N2 BP86" sheetId="5" r:id="rId4"/>
    <sheet name="Diff CO to CO2" sheetId="6" r:id="rId5"/>
    <sheet name="Diff N2O to N2" sheetId="7" r:id="rId6"/>
    <sheet name="note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0" i="5" l="1"/>
  <c r="S61" i="5"/>
  <c r="S62" i="5"/>
  <c r="S63" i="5"/>
  <c r="S64" i="5"/>
  <c r="S65" i="5"/>
  <c r="S66" i="5"/>
  <c r="S67" i="5"/>
  <c r="S68" i="5"/>
  <c r="S69" i="5"/>
  <c r="S59" i="5"/>
  <c r="R63" i="5"/>
  <c r="R87" i="5"/>
  <c r="S87" i="5"/>
  <c r="Y23" i="2"/>
  <c r="Z23" i="2" s="1"/>
  <c r="Z23" i="7" s="1"/>
  <c r="S84" i="2"/>
  <c r="S85" i="2"/>
  <c r="S86" i="2"/>
  <c r="S87" i="2"/>
  <c r="S88" i="2"/>
  <c r="S89" i="2"/>
  <c r="S90" i="2"/>
  <c r="S83" i="2"/>
  <c r="Z91" i="2"/>
  <c r="Z91" i="7" s="1"/>
  <c r="Y85" i="2"/>
  <c r="Z85" i="2" s="1"/>
  <c r="R72" i="2"/>
  <c r="S72" i="2" s="1"/>
  <c r="S72" i="7" s="1"/>
  <c r="R25" i="2"/>
  <c r="R91" i="2"/>
  <c r="S91" i="2" s="1"/>
  <c r="S91" i="7" s="1"/>
  <c r="AF36" i="1"/>
  <c r="AG36" i="1" s="1"/>
  <c r="AG36" i="6" s="1"/>
  <c r="D36" i="1"/>
  <c r="E36" i="1" s="1"/>
  <c r="E36" i="6" s="1"/>
  <c r="C35" i="1"/>
  <c r="D49" i="1"/>
  <c r="E49" i="1" s="1"/>
  <c r="D50" i="1"/>
  <c r="E50" i="1"/>
  <c r="E50" i="6" s="1"/>
  <c r="D51" i="1"/>
  <c r="E51" i="1" s="1"/>
  <c r="D52" i="1"/>
  <c r="E52" i="1" s="1"/>
  <c r="E52" i="6" s="1"/>
  <c r="D53" i="1"/>
  <c r="E53" i="1"/>
  <c r="AF85" i="2"/>
  <c r="AG85" i="2"/>
  <c r="AG60" i="7"/>
  <c r="AG61" i="7"/>
  <c r="AF62" i="2"/>
  <c r="AG62" i="2" s="1"/>
  <c r="AF64" i="2"/>
  <c r="AG64" i="2" s="1"/>
  <c r="AF65" i="2"/>
  <c r="AG65" i="2" s="1"/>
  <c r="AF41" i="2"/>
  <c r="AG41" i="2" s="1"/>
  <c r="AF38" i="2"/>
  <c r="AG38" i="2" s="1"/>
  <c r="AF39" i="2"/>
  <c r="AG39" i="2" s="1"/>
  <c r="AF40" i="2"/>
  <c r="AG40" i="2" s="1"/>
  <c r="AF48" i="2"/>
  <c r="AG48" i="2" s="1"/>
  <c r="AF49" i="2"/>
  <c r="AG49" i="2"/>
  <c r="AF50" i="2"/>
  <c r="AG50" i="2" s="1"/>
  <c r="AF51" i="2"/>
  <c r="AG51" i="2" s="1"/>
  <c r="AF52" i="2"/>
  <c r="AG52" i="2" s="1"/>
  <c r="AF46" i="2"/>
  <c r="AG46" i="2" s="1"/>
  <c r="AG25" i="2"/>
  <c r="AG26" i="2"/>
  <c r="AF24" i="2"/>
  <c r="AF25" i="2"/>
  <c r="D62" i="1"/>
  <c r="D63" i="1"/>
  <c r="D59" i="1" s="1"/>
  <c r="D86" i="1"/>
  <c r="D72" i="1"/>
  <c r="AF22" i="1"/>
  <c r="AE22" i="1"/>
  <c r="AE34" i="1"/>
  <c r="AF46" i="1"/>
  <c r="AE46" i="1"/>
  <c r="R34" i="1"/>
  <c r="Q34" i="1"/>
  <c r="R22" i="1"/>
  <c r="Q22" i="1"/>
  <c r="Y22" i="1"/>
  <c r="X22" i="1"/>
  <c r="Y34" i="1"/>
  <c r="X34" i="1"/>
  <c r="Y46" i="1"/>
  <c r="X46" i="1"/>
  <c r="R46" i="1"/>
  <c r="Q46" i="1"/>
  <c r="Y59" i="1"/>
  <c r="X59" i="1"/>
  <c r="R59" i="1"/>
  <c r="Q59" i="1"/>
  <c r="R71" i="1"/>
  <c r="Q71" i="1"/>
  <c r="Y71" i="1"/>
  <c r="X71" i="1"/>
  <c r="Y83" i="1"/>
  <c r="X83" i="1"/>
  <c r="R83" i="1"/>
  <c r="Q83" i="1"/>
  <c r="K83" i="1"/>
  <c r="J83" i="1"/>
  <c r="C83" i="1"/>
  <c r="K71" i="1"/>
  <c r="J71" i="1"/>
  <c r="C71" i="1"/>
  <c r="K59" i="1"/>
  <c r="J59" i="1"/>
  <c r="C59" i="1"/>
  <c r="J46" i="1"/>
  <c r="D46" i="1"/>
  <c r="C46" i="1"/>
  <c r="K34" i="1"/>
  <c r="J34" i="1"/>
  <c r="C34" i="1"/>
  <c r="K22" i="1"/>
  <c r="J22" i="1"/>
  <c r="C22" i="1"/>
  <c r="AE21" i="2"/>
  <c r="D22" i="4"/>
  <c r="D34" i="4"/>
  <c r="K22" i="4"/>
  <c r="K34" i="4"/>
  <c r="D46" i="4"/>
  <c r="K46" i="4"/>
  <c r="D59" i="4"/>
  <c r="K59" i="4"/>
  <c r="D71" i="4"/>
  <c r="K71" i="4"/>
  <c r="D83" i="4"/>
  <c r="K83" i="4"/>
  <c r="R83" i="4"/>
  <c r="Y83" i="4"/>
  <c r="Y71" i="4"/>
  <c r="AE33" i="2"/>
  <c r="AE45" i="2"/>
  <c r="AE59" i="2"/>
  <c r="AE71" i="2"/>
  <c r="AE83" i="2"/>
  <c r="X59" i="2"/>
  <c r="Y45" i="2"/>
  <c r="X45" i="2"/>
  <c r="Y33" i="2"/>
  <c r="X33" i="2"/>
  <c r="Y21" i="2"/>
  <c r="X21" i="2"/>
  <c r="R21" i="2"/>
  <c r="S25" i="2" s="1"/>
  <c r="S25" i="7" s="1"/>
  <c r="Q21" i="2"/>
  <c r="Q33" i="2"/>
  <c r="R45" i="2"/>
  <c r="Q45" i="2"/>
  <c r="R63" i="2"/>
  <c r="Q59" i="2"/>
  <c r="Q71" i="2"/>
  <c r="Y71" i="2"/>
  <c r="X71" i="2"/>
  <c r="X83" i="2"/>
  <c r="R83" i="2"/>
  <c r="Q83" i="2"/>
  <c r="K83" i="2"/>
  <c r="J83" i="2"/>
  <c r="K71" i="2"/>
  <c r="J71" i="2"/>
  <c r="K59" i="2"/>
  <c r="J59" i="2"/>
  <c r="J45" i="2"/>
  <c r="K33" i="2"/>
  <c r="J33" i="2"/>
  <c r="K21" i="2"/>
  <c r="J21" i="2"/>
  <c r="D45" i="2"/>
  <c r="C45" i="2"/>
  <c r="D33" i="2"/>
  <c r="C33" i="2"/>
  <c r="D21" i="2"/>
  <c r="C21" i="2"/>
  <c r="AG85" i="7"/>
  <c r="AG84" i="7"/>
  <c r="Z86" i="7"/>
  <c r="S90" i="7"/>
  <c r="S89" i="7"/>
  <c r="S88" i="7"/>
  <c r="S86" i="7"/>
  <c r="S85" i="7"/>
  <c r="S84" i="7"/>
  <c r="L46" i="7"/>
  <c r="Z10" i="7"/>
  <c r="Z7" i="7"/>
  <c r="Z5" i="7"/>
  <c r="S11" i="7"/>
  <c r="S7" i="7"/>
  <c r="S5" i="7"/>
  <c r="L11" i="7"/>
  <c r="L10" i="7"/>
  <c r="L9" i="7"/>
  <c r="L5" i="7"/>
  <c r="E7" i="7"/>
  <c r="E5" i="7"/>
  <c r="K5" i="1"/>
  <c r="L10" i="6"/>
  <c r="L9" i="6"/>
  <c r="L8" i="6"/>
  <c r="L4" i="6"/>
  <c r="AG6" i="6"/>
  <c r="AG4" i="6"/>
  <c r="Z10" i="6"/>
  <c r="Z9" i="6"/>
  <c r="Z8" i="6"/>
  <c r="Z6" i="6"/>
  <c r="Z5" i="6"/>
  <c r="Z4" i="6"/>
  <c r="S10" i="6"/>
  <c r="S9" i="6"/>
  <c r="S8" i="6"/>
  <c r="S6" i="6"/>
  <c r="S5" i="6"/>
  <c r="S4" i="6"/>
  <c r="AE11" i="2"/>
  <c r="AE10" i="2"/>
  <c r="AE9" i="2"/>
  <c r="AE7" i="2"/>
  <c r="AE6" i="2"/>
  <c r="AE5" i="2"/>
  <c r="X11" i="2"/>
  <c r="X10" i="2"/>
  <c r="X9" i="2"/>
  <c r="X7" i="2"/>
  <c r="X6" i="2"/>
  <c r="X5" i="2"/>
  <c r="Q11" i="2"/>
  <c r="Q10" i="2"/>
  <c r="Q9" i="2"/>
  <c r="Q7" i="2"/>
  <c r="Q6" i="2"/>
  <c r="Q5" i="2"/>
  <c r="C7" i="2"/>
  <c r="C6" i="2"/>
  <c r="D6" i="2" s="1"/>
  <c r="C5" i="2"/>
  <c r="J11" i="2"/>
  <c r="J10" i="2"/>
  <c r="J9" i="2"/>
  <c r="J7" i="2"/>
  <c r="J6" i="2"/>
  <c r="J5" i="2"/>
  <c r="AE6" i="1"/>
  <c r="AE5" i="1"/>
  <c r="AE4" i="1"/>
  <c r="X10" i="1"/>
  <c r="X9" i="1"/>
  <c r="X8" i="1"/>
  <c r="X6" i="1"/>
  <c r="X5" i="1"/>
  <c r="X4" i="1"/>
  <c r="Q10" i="1"/>
  <c r="Q9" i="1"/>
  <c r="Q8" i="1"/>
  <c r="Q6" i="1"/>
  <c r="Q5" i="1"/>
  <c r="Q4" i="1"/>
  <c r="J10" i="1"/>
  <c r="J9" i="1"/>
  <c r="J8" i="1"/>
  <c r="J6" i="1"/>
  <c r="J5" i="1"/>
  <c r="J4" i="1"/>
  <c r="C10" i="1"/>
  <c r="C9" i="1"/>
  <c r="C8" i="1"/>
  <c r="C6" i="1"/>
  <c r="C5" i="1"/>
  <c r="C4" i="1"/>
  <c r="Z60" i="6"/>
  <c r="E48" i="6"/>
  <c r="E47" i="6"/>
  <c r="E23" i="6"/>
  <c r="AG93" i="5"/>
  <c r="AF93" i="5"/>
  <c r="Y93" i="5"/>
  <c r="Z93" i="5" s="1"/>
  <c r="R93" i="5"/>
  <c r="S93" i="5" s="1"/>
  <c r="K93" i="5"/>
  <c r="L93" i="5" s="1"/>
  <c r="AF92" i="5"/>
  <c r="AG92" i="5" s="1"/>
  <c r="Y92" i="5"/>
  <c r="Z92" i="5" s="1"/>
  <c r="R92" i="5"/>
  <c r="K92" i="5"/>
  <c r="L92" i="5" s="1"/>
  <c r="AG91" i="5"/>
  <c r="AF91" i="5"/>
  <c r="Y91" i="5"/>
  <c r="Z91" i="5" s="1"/>
  <c r="R91" i="5"/>
  <c r="S91" i="5" s="1"/>
  <c r="K91" i="5"/>
  <c r="L91" i="5" s="1"/>
  <c r="AF90" i="5"/>
  <c r="AG90" i="5" s="1"/>
  <c r="Y90" i="5"/>
  <c r="Z90" i="5" s="1"/>
  <c r="S90" i="5"/>
  <c r="R90" i="5"/>
  <c r="K90" i="5"/>
  <c r="L90" i="5" s="1"/>
  <c r="AG89" i="5"/>
  <c r="AF89" i="5"/>
  <c r="Y89" i="5"/>
  <c r="Z89" i="5" s="1"/>
  <c r="R89" i="5"/>
  <c r="S89" i="5" s="1"/>
  <c r="K89" i="5"/>
  <c r="L89" i="5" s="1"/>
  <c r="AF88" i="5"/>
  <c r="AG88" i="5" s="1"/>
  <c r="Y88" i="5"/>
  <c r="Z88" i="5" s="1"/>
  <c r="S88" i="5"/>
  <c r="R88" i="5"/>
  <c r="K88" i="5"/>
  <c r="L88" i="5" s="1"/>
  <c r="AG87" i="5"/>
  <c r="AF87" i="5"/>
  <c r="Y87" i="5"/>
  <c r="Z87" i="5" s="1"/>
  <c r="K87" i="5"/>
  <c r="L87" i="5" s="1"/>
  <c r="AF86" i="5"/>
  <c r="AG86" i="5" s="1"/>
  <c r="Y86" i="5"/>
  <c r="Z86" i="5" s="1"/>
  <c r="R86" i="5"/>
  <c r="S86" i="5" s="1"/>
  <c r="R85" i="5"/>
  <c r="K85" i="5"/>
  <c r="L85" i="5" s="1"/>
  <c r="Y84" i="5"/>
  <c r="R84" i="5"/>
  <c r="S84" i="5" s="1"/>
  <c r="K84" i="5"/>
  <c r="L84" i="5" s="1"/>
  <c r="AF83" i="5"/>
  <c r="AG83" i="5" s="1"/>
  <c r="Y83" i="5"/>
  <c r="Z83" i="5" s="1"/>
  <c r="R83" i="5"/>
  <c r="S83" i="5" s="1"/>
  <c r="K83" i="5"/>
  <c r="AF81" i="5"/>
  <c r="AG81" i="5" s="1"/>
  <c r="Y81" i="5"/>
  <c r="R81" i="5"/>
  <c r="S81" i="5" s="1"/>
  <c r="K81" i="5"/>
  <c r="L81" i="5" s="1"/>
  <c r="AF80" i="5"/>
  <c r="AG80" i="5" s="1"/>
  <c r="Y80" i="5"/>
  <c r="Z80" i="5" s="1"/>
  <c r="R80" i="5"/>
  <c r="S80" i="5" s="1"/>
  <c r="K80" i="5"/>
  <c r="AF79" i="5"/>
  <c r="AG79" i="5" s="1"/>
  <c r="Y79" i="5"/>
  <c r="R79" i="5"/>
  <c r="S79" i="5" s="1"/>
  <c r="AF78" i="5"/>
  <c r="AG78" i="5" s="1"/>
  <c r="Y78" i="5"/>
  <c r="Z78" i="5" s="1"/>
  <c r="R78" i="5"/>
  <c r="S78" i="5" s="1"/>
  <c r="AF77" i="5"/>
  <c r="AG77" i="5" s="1"/>
  <c r="R77" i="5"/>
  <c r="K77" i="5"/>
  <c r="L77" i="5" s="1"/>
  <c r="AG76" i="5"/>
  <c r="AF76" i="5"/>
  <c r="Y76" i="5"/>
  <c r="Z76" i="5" s="1"/>
  <c r="R76" i="5"/>
  <c r="S76" i="5" s="1"/>
  <c r="K76" i="5"/>
  <c r="L76" i="5" s="1"/>
  <c r="AF75" i="5"/>
  <c r="AG75" i="5" s="1"/>
  <c r="Y75" i="5"/>
  <c r="Z75" i="5" s="1"/>
  <c r="K75" i="5"/>
  <c r="AF74" i="5"/>
  <c r="AG74" i="5" s="1"/>
  <c r="Z74" i="5"/>
  <c r="Y74" i="5"/>
  <c r="R74" i="5"/>
  <c r="S74" i="5" s="1"/>
  <c r="AF73" i="5"/>
  <c r="AG73" i="5" s="1"/>
  <c r="Y73" i="5"/>
  <c r="Z73" i="5" s="1"/>
  <c r="R73" i="5"/>
  <c r="S73" i="5" s="1"/>
  <c r="K73" i="5"/>
  <c r="L73" i="5" s="1"/>
  <c r="AG72" i="5"/>
  <c r="AF72" i="5"/>
  <c r="Y72" i="5"/>
  <c r="Z72" i="5" s="1"/>
  <c r="AG71" i="5"/>
  <c r="AF71" i="5"/>
  <c r="Y71" i="5"/>
  <c r="Z71" i="5" s="1"/>
  <c r="R71" i="5"/>
  <c r="S71" i="5" s="1"/>
  <c r="K71" i="5"/>
  <c r="L71" i="5" s="1"/>
  <c r="AF69" i="5"/>
  <c r="AG69" i="5" s="1"/>
  <c r="Y69" i="5"/>
  <c r="Z69" i="5" s="1"/>
  <c r="R69" i="5"/>
  <c r="K69" i="5"/>
  <c r="L69" i="5" s="1"/>
  <c r="AG68" i="5"/>
  <c r="AF68" i="5"/>
  <c r="Y68" i="5"/>
  <c r="Z68" i="5" s="1"/>
  <c r="R68" i="5"/>
  <c r="K68" i="5"/>
  <c r="L68" i="5" s="1"/>
  <c r="AF67" i="5"/>
  <c r="AG67" i="5" s="1"/>
  <c r="Y67" i="5"/>
  <c r="Z67" i="5" s="1"/>
  <c r="R67" i="5"/>
  <c r="K67" i="5"/>
  <c r="L67" i="5" s="1"/>
  <c r="AG66" i="5"/>
  <c r="AF66" i="5"/>
  <c r="Y66" i="5"/>
  <c r="Z66" i="5" s="1"/>
  <c r="R66" i="5"/>
  <c r="K66" i="5"/>
  <c r="L66" i="5" s="1"/>
  <c r="Y65" i="5"/>
  <c r="Z65" i="5" s="1"/>
  <c r="R65" i="5"/>
  <c r="K65" i="5"/>
  <c r="AF64" i="5"/>
  <c r="AG64" i="5" s="1"/>
  <c r="Z64" i="5"/>
  <c r="Y64" i="5"/>
  <c r="R64" i="5"/>
  <c r="K64" i="5"/>
  <c r="L64" i="5" s="1"/>
  <c r="AF63" i="5"/>
  <c r="AG63" i="5" s="1"/>
  <c r="Y63" i="5"/>
  <c r="Z63" i="5" s="1"/>
  <c r="K63" i="5"/>
  <c r="L63" i="5" s="1"/>
  <c r="AG62" i="5"/>
  <c r="AF62" i="5"/>
  <c r="Y62" i="5"/>
  <c r="Z62" i="5" s="1"/>
  <c r="R62" i="5"/>
  <c r="K62" i="5"/>
  <c r="L62" i="5" s="1"/>
  <c r="Y61" i="5"/>
  <c r="Z61" i="5" s="1"/>
  <c r="R61" i="5"/>
  <c r="K61" i="5"/>
  <c r="L61" i="5" s="1"/>
  <c r="Y60" i="5"/>
  <c r="Z60" i="5" s="1"/>
  <c r="R60" i="5"/>
  <c r="K60" i="5"/>
  <c r="L60" i="5" s="1"/>
  <c r="AG59" i="5"/>
  <c r="AF59" i="5"/>
  <c r="Y59" i="5"/>
  <c r="Z59" i="5" s="1"/>
  <c r="R59" i="5"/>
  <c r="K59" i="5"/>
  <c r="L59" i="5" s="1"/>
  <c r="AF55" i="5"/>
  <c r="AG55" i="5" s="1"/>
  <c r="Y55" i="5"/>
  <c r="Z55" i="5" s="1"/>
  <c r="S55" i="5"/>
  <c r="R55" i="5"/>
  <c r="K55" i="5"/>
  <c r="L55" i="5" s="1"/>
  <c r="D55" i="5"/>
  <c r="AF54" i="5"/>
  <c r="Y54" i="5"/>
  <c r="Z54" i="5" s="1"/>
  <c r="R54" i="5"/>
  <c r="S54" i="5" s="1"/>
  <c r="K54" i="5"/>
  <c r="E54" i="5"/>
  <c r="D54" i="5"/>
  <c r="AF53" i="5"/>
  <c r="AG53" i="5" s="1"/>
  <c r="Z53" i="5"/>
  <c r="Y53" i="5"/>
  <c r="R53" i="5"/>
  <c r="S53" i="5" s="1"/>
  <c r="K53" i="5"/>
  <c r="L53" i="5" s="1"/>
  <c r="D53" i="5"/>
  <c r="E53" i="5" s="1"/>
  <c r="Y52" i="5"/>
  <c r="R52" i="5"/>
  <c r="S52" i="5" s="1"/>
  <c r="K52" i="5"/>
  <c r="E52" i="5"/>
  <c r="D52" i="5"/>
  <c r="AF51" i="5"/>
  <c r="AG51" i="5" s="1"/>
  <c r="Y51" i="5"/>
  <c r="Z51" i="5" s="1"/>
  <c r="R51" i="5"/>
  <c r="S51" i="5" s="1"/>
  <c r="K51" i="5"/>
  <c r="L51" i="5" s="1"/>
  <c r="D51" i="5"/>
  <c r="E51" i="5" s="1"/>
  <c r="AG50" i="5"/>
  <c r="AF50" i="5"/>
  <c r="Z50" i="5"/>
  <c r="Y50" i="5"/>
  <c r="R50" i="5"/>
  <c r="K50" i="5"/>
  <c r="D50" i="5"/>
  <c r="E50" i="5" s="1"/>
  <c r="AF49" i="5"/>
  <c r="AG49" i="5" s="1"/>
  <c r="Y49" i="5"/>
  <c r="Z49" i="5" s="1"/>
  <c r="S49" i="5"/>
  <c r="R49" i="5"/>
  <c r="K49" i="5"/>
  <c r="L49" i="5" s="1"/>
  <c r="D49" i="5"/>
  <c r="Y48" i="5"/>
  <c r="R48" i="5"/>
  <c r="K48" i="5"/>
  <c r="L48" i="5" s="1"/>
  <c r="D48" i="5"/>
  <c r="E48" i="5" s="1"/>
  <c r="AG47" i="5"/>
  <c r="AF47" i="5"/>
  <c r="Y47" i="5"/>
  <c r="Z47" i="5" s="1"/>
  <c r="R47" i="5"/>
  <c r="K47" i="5"/>
  <c r="L47" i="5" s="1"/>
  <c r="E47" i="5"/>
  <c r="D47" i="5"/>
  <c r="Y46" i="5"/>
  <c r="Z46" i="5" s="1"/>
  <c r="R46" i="5"/>
  <c r="E46" i="5"/>
  <c r="D46" i="5"/>
  <c r="AF45" i="5"/>
  <c r="AG45" i="5" s="1"/>
  <c r="Z45" i="5"/>
  <c r="Y45" i="5"/>
  <c r="R45" i="5"/>
  <c r="S45" i="5" s="1"/>
  <c r="K45" i="5"/>
  <c r="L45" i="5" s="1"/>
  <c r="D45" i="5"/>
  <c r="E55" i="5" s="1"/>
  <c r="AF43" i="5"/>
  <c r="Y43" i="5"/>
  <c r="Z43" i="5" s="1"/>
  <c r="S43" i="5"/>
  <c r="R43" i="5"/>
  <c r="L43" i="5"/>
  <c r="K43" i="5"/>
  <c r="D43" i="5"/>
  <c r="E43" i="5" s="1"/>
  <c r="AF42" i="5"/>
  <c r="AG42" i="5" s="1"/>
  <c r="Y42" i="5"/>
  <c r="Z42" i="5" s="1"/>
  <c r="R42" i="5"/>
  <c r="S42" i="5" s="1"/>
  <c r="K42" i="5"/>
  <c r="L42" i="5" s="1"/>
  <c r="E42" i="5"/>
  <c r="D42" i="5"/>
  <c r="Z41" i="5"/>
  <c r="Y41" i="5"/>
  <c r="R41" i="5"/>
  <c r="K41" i="5"/>
  <c r="D41" i="5"/>
  <c r="E41" i="5" s="1"/>
  <c r="AF40" i="5"/>
  <c r="AG40" i="5" s="1"/>
  <c r="Y40" i="5"/>
  <c r="Z40" i="5" s="1"/>
  <c r="S40" i="5"/>
  <c r="R40" i="5"/>
  <c r="K40" i="5"/>
  <c r="L40" i="5" s="1"/>
  <c r="D40" i="5"/>
  <c r="Y39" i="5"/>
  <c r="S39" i="5"/>
  <c r="R39" i="5"/>
  <c r="K39" i="5"/>
  <c r="L39" i="5" s="1"/>
  <c r="D39" i="5"/>
  <c r="E39" i="5" s="1"/>
  <c r="AG38" i="5"/>
  <c r="AF38" i="5"/>
  <c r="Y38" i="5"/>
  <c r="Z38" i="5" s="1"/>
  <c r="S38" i="5"/>
  <c r="R38" i="5"/>
  <c r="K38" i="5"/>
  <c r="L38" i="5" s="1"/>
  <c r="E38" i="5"/>
  <c r="D38" i="5"/>
  <c r="AF37" i="5"/>
  <c r="AG37" i="5" s="1"/>
  <c r="Y37" i="5"/>
  <c r="R37" i="5"/>
  <c r="S37" i="5" s="1"/>
  <c r="K37" i="5"/>
  <c r="E37" i="5"/>
  <c r="D37" i="5"/>
  <c r="AF36" i="5"/>
  <c r="AG36" i="5" s="1"/>
  <c r="Y36" i="5"/>
  <c r="Z36" i="5" s="1"/>
  <c r="R36" i="5"/>
  <c r="S36" i="5" s="1"/>
  <c r="K36" i="5"/>
  <c r="L36" i="5" s="1"/>
  <c r="D36" i="5"/>
  <c r="E36" i="5" s="1"/>
  <c r="AG35" i="5"/>
  <c r="AF35" i="5"/>
  <c r="Z35" i="5"/>
  <c r="Y35" i="5"/>
  <c r="R35" i="5"/>
  <c r="K35" i="5"/>
  <c r="L35" i="5" s="1"/>
  <c r="D35" i="5"/>
  <c r="E35" i="5" s="1"/>
  <c r="Y34" i="5"/>
  <c r="Z34" i="5" s="1"/>
  <c r="R34" i="5"/>
  <c r="S34" i="5" s="1"/>
  <c r="K34" i="5"/>
  <c r="E34" i="5"/>
  <c r="D34" i="5"/>
  <c r="AF33" i="5"/>
  <c r="Y33" i="5"/>
  <c r="Z33" i="5" s="1"/>
  <c r="S33" i="5"/>
  <c r="R33" i="5"/>
  <c r="K33" i="5"/>
  <c r="L33" i="5" s="1"/>
  <c r="D33" i="5"/>
  <c r="E33" i="5" s="1"/>
  <c r="AG31" i="5"/>
  <c r="AF31" i="5"/>
  <c r="Y31" i="5"/>
  <c r="Z31" i="5" s="1"/>
  <c r="S31" i="5"/>
  <c r="R31" i="5"/>
  <c r="K31" i="5"/>
  <c r="L31" i="5" s="1"/>
  <c r="E31" i="5"/>
  <c r="D31" i="5"/>
  <c r="AF30" i="5"/>
  <c r="AG30" i="5" s="1"/>
  <c r="Y30" i="5"/>
  <c r="R30" i="5"/>
  <c r="S30" i="5" s="1"/>
  <c r="K30" i="5"/>
  <c r="E30" i="5"/>
  <c r="D30" i="5"/>
  <c r="AF29" i="5"/>
  <c r="AG29" i="5" s="1"/>
  <c r="Y29" i="5"/>
  <c r="Z29" i="5" s="1"/>
  <c r="R29" i="5"/>
  <c r="S29" i="5" s="1"/>
  <c r="K29" i="5"/>
  <c r="L29" i="5" s="1"/>
  <c r="D29" i="5"/>
  <c r="E29" i="5" s="1"/>
  <c r="AG28" i="5"/>
  <c r="AF28" i="5"/>
  <c r="Z28" i="5"/>
  <c r="Y28" i="5"/>
  <c r="R28" i="5"/>
  <c r="K28" i="5"/>
  <c r="L28" i="5" s="1"/>
  <c r="D28" i="5"/>
  <c r="E28" i="5" s="1"/>
  <c r="AF27" i="5"/>
  <c r="AG27" i="5" s="1"/>
  <c r="Y27" i="5"/>
  <c r="Z27" i="5" s="1"/>
  <c r="S27" i="5"/>
  <c r="R27" i="5"/>
  <c r="S77" i="5" s="1"/>
  <c r="K27" i="5"/>
  <c r="L27" i="5" s="1"/>
  <c r="D27" i="5"/>
  <c r="AF26" i="5"/>
  <c r="AG26" i="5" s="1"/>
  <c r="Z26" i="5"/>
  <c r="Y26" i="5"/>
  <c r="R26" i="5"/>
  <c r="S26" i="5" s="1"/>
  <c r="K26" i="5"/>
  <c r="E26" i="5"/>
  <c r="D26" i="5"/>
  <c r="AF25" i="5"/>
  <c r="AG25" i="5" s="1"/>
  <c r="Z25" i="5"/>
  <c r="Y25" i="5"/>
  <c r="K25" i="5"/>
  <c r="L25" i="5" s="1"/>
  <c r="E25" i="5"/>
  <c r="D25" i="5"/>
  <c r="AG24" i="5"/>
  <c r="Y24" i="5"/>
  <c r="Z24" i="5" s="1"/>
  <c r="R24" i="5"/>
  <c r="S24" i="5" s="1"/>
  <c r="K24" i="5"/>
  <c r="E24" i="5"/>
  <c r="D24" i="5"/>
  <c r="AF23" i="5"/>
  <c r="R23" i="5"/>
  <c r="S23" i="5" s="1"/>
  <c r="L23" i="5"/>
  <c r="K23" i="5"/>
  <c r="D23" i="5"/>
  <c r="E23" i="5" s="1"/>
  <c r="AF22" i="5"/>
  <c r="AG22" i="5" s="1"/>
  <c r="Z22" i="5"/>
  <c r="Y22" i="5"/>
  <c r="Z84" i="5" s="1"/>
  <c r="R22" i="5"/>
  <c r="K22" i="5"/>
  <c r="D22" i="5"/>
  <c r="E22" i="5" s="1"/>
  <c r="AG21" i="5"/>
  <c r="AF21" i="5"/>
  <c r="AG33" i="5" s="1"/>
  <c r="Y21" i="5"/>
  <c r="Z81" i="5" s="1"/>
  <c r="S21" i="5"/>
  <c r="R21" i="5"/>
  <c r="S50" i="5" s="1"/>
  <c r="K21" i="5"/>
  <c r="L22" i="5" s="1"/>
  <c r="D21" i="5"/>
  <c r="E21" i="5" s="1"/>
  <c r="AF11" i="5"/>
  <c r="Y11" i="5"/>
  <c r="Z11" i="5" s="1"/>
  <c r="R11" i="5"/>
  <c r="S11" i="5" s="1"/>
  <c r="K11" i="5"/>
  <c r="L11" i="5" s="1"/>
  <c r="AF10" i="5"/>
  <c r="AG10" i="5" s="1"/>
  <c r="Y10" i="5"/>
  <c r="Z10" i="5" s="1"/>
  <c r="R10" i="5"/>
  <c r="K10" i="5"/>
  <c r="L10" i="5" s="1"/>
  <c r="AF9" i="5"/>
  <c r="Y9" i="5"/>
  <c r="Z9" i="5" s="1"/>
  <c r="R9" i="5"/>
  <c r="S9" i="5" s="1"/>
  <c r="K9" i="5"/>
  <c r="L9" i="5" s="1"/>
  <c r="AF7" i="5"/>
  <c r="AG7" i="5" s="1"/>
  <c r="Y7" i="5"/>
  <c r="Z7" i="5" s="1"/>
  <c r="R7" i="5"/>
  <c r="K7" i="5"/>
  <c r="L7" i="5" s="1"/>
  <c r="D7" i="5"/>
  <c r="AF6" i="5"/>
  <c r="AG6" i="5" s="1"/>
  <c r="Y6" i="5"/>
  <c r="Z6" i="5" s="1"/>
  <c r="R6" i="5"/>
  <c r="S6" i="5" s="1"/>
  <c r="K6" i="5"/>
  <c r="L6" i="5" s="1"/>
  <c r="AF5" i="5"/>
  <c r="AG11" i="5" s="1"/>
  <c r="Z5" i="5"/>
  <c r="Y5" i="5"/>
  <c r="S5" i="5"/>
  <c r="R5" i="5"/>
  <c r="S10" i="5" s="1"/>
  <c r="L5" i="5"/>
  <c r="K5" i="5"/>
  <c r="D5" i="5"/>
  <c r="E7" i="5" s="1"/>
  <c r="Y93" i="4"/>
  <c r="Z93" i="4" s="1"/>
  <c r="R93" i="4"/>
  <c r="S93" i="4" s="1"/>
  <c r="K93" i="4"/>
  <c r="L93" i="4" s="1"/>
  <c r="D93" i="4"/>
  <c r="E93" i="4" s="1"/>
  <c r="Y92" i="4"/>
  <c r="Z92" i="4" s="1"/>
  <c r="R92" i="4"/>
  <c r="S92" i="4" s="1"/>
  <c r="K92" i="4"/>
  <c r="L92" i="4" s="1"/>
  <c r="D92" i="4"/>
  <c r="E92" i="4" s="1"/>
  <c r="Y91" i="4"/>
  <c r="Z91" i="4" s="1"/>
  <c r="R91" i="4"/>
  <c r="S91" i="4" s="1"/>
  <c r="K91" i="4"/>
  <c r="L91" i="4" s="1"/>
  <c r="D91" i="4"/>
  <c r="Z90" i="4"/>
  <c r="Y90" i="4"/>
  <c r="R90" i="4"/>
  <c r="K90" i="4"/>
  <c r="L90" i="4" s="1"/>
  <c r="D90" i="4"/>
  <c r="E90" i="4" s="1"/>
  <c r="Y89" i="4"/>
  <c r="Z89" i="4" s="1"/>
  <c r="R89" i="4"/>
  <c r="S89" i="4" s="1"/>
  <c r="K89" i="4"/>
  <c r="L89" i="4" s="1"/>
  <c r="D89" i="4"/>
  <c r="Z88" i="4"/>
  <c r="Y88" i="4"/>
  <c r="R88" i="4"/>
  <c r="K88" i="4"/>
  <c r="L88" i="4" s="1"/>
  <c r="D88" i="4"/>
  <c r="E88" i="4" s="1"/>
  <c r="Y87" i="4"/>
  <c r="Z87" i="4" s="1"/>
  <c r="R87" i="4"/>
  <c r="S87" i="4" s="1"/>
  <c r="K87" i="4"/>
  <c r="L87" i="4" s="1"/>
  <c r="D87" i="4"/>
  <c r="Z86" i="4"/>
  <c r="Y86" i="4"/>
  <c r="R86" i="4"/>
  <c r="K86" i="4"/>
  <c r="L86" i="4" s="1"/>
  <c r="Y85" i="4"/>
  <c r="Z85" i="4" s="1"/>
  <c r="R85" i="4"/>
  <c r="S85" i="4" s="1"/>
  <c r="K85" i="4"/>
  <c r="L85" i="4" s="1"/>
  <c r="D85" i="4"/>
  <c r="E85" i="4" s="1"/>
  <c r="S84" i="4"/>
  <c r="R84" i="4"/>
  <c r="K84" i="4"/>
  <c r="D84" i="4"/>
  <c r="Z83" i="4"/>
  <c r="S83" i="4"/>
  <c r="L83" i="4"/>
  <c r="E83" i="4"/>
  <c r="Y81" i="4"/>
  <c r="Z81" i="4" s="1"/>
  <c r="S81" i="4"/>
  <c r="R81" i="4"/>
  <c r="L81" i="4"/>
  <c r="K81" i="4"/>
  <c r="D81" i="4"/>
  <c r="Y80" i="4"/>
  <c r="Z80" i="4" s="1"/>
  <c r="R80" i="4"/>
  <c r="S80" i="4" s="1"/>
  <c r="K80" i="4"/>
  <c r="L80" i="4" s="1"/>
  <c r="D80" i="4"/>
  <c r="E80" i="4" s="1"/>
  <c r="Y79" i="4"/>
  <c r="Z79" i="4" s="1"/>
  <c r="S79" i="4"/>
  <c r="R79" i="4"/>
  <c r="L79" i="4"/>
  <c r="K79" i="4"/>
  <c r="D79" i="4"/>
  <c r="Y78" i="4"/>
  <c r="Z78" i="4" s="1"/>
  <c r="R78" i="4"/>
  <c r="S78" i="4" s="1"/>
  <c r="K78" i="4"/>
  <c r="L78" i="4" s="1"/>
  <c r="D78" i="4"/>
  <c r="E78" i="4" s="1"/>
  <c r="Y77" i="4"/>
  <c r="Z77" i="4" s="1"/>
  <c r="S77" i="4"/>
  <c r="R77" i="4"/>
  <c r="L77" i="4"/>
  <c r="K77" i="4"/>
  <c r="D77" i="4"/>
  <c r="Y76" i="4"/>
  <c r="Z76" i="4" s="1"/>
  <c r="R76" i="4"/>
  <c r="S76" i="4" s="1"/>
  <c r="K76" i="4"/>
  <c r="L76" i="4" s="1"/>
  <c r="D76" i="4"/>
  <c r="E76" i="4" s="1"/>
  <c r="Y75" i="4"/>
  <c r="Z75" i="4" s="1"/>
  <c r="S75" i="4"/>
  <c r="R75" i="4"/>
  <c r="L75" i="4"/>
  <c r="K75" i="4"/>
  <c r="D75" i="4"/>
  <c r="Y74" i="4"/>
  <c r="Z74" i="4" s="1"/>
  <c r="R74" i="4"/>
  <c r="S74" i="4" s="1"/>
  <c r="K74" i="4"/>
  <c r="L74" i="4" s="1"/>
  <c r="D74" i="4"/>
  <c r="E74" i="4" s="1"/>
  <c r="Y73" i="4"/>
  <c r="Z73" i="4" s="1"/>
  <c r="S73" i="4"/>
  <c r="R73" i="4"/>
  <c r="L73" i="4"/>
  <c r="K73" i="4"/>
  <c r="D73" i="4"/>
  <c r="Y72" i="4"/>
  <c r="Z72" i="4" s="1"/>
  <c r="R72" i="4"/>
  <c r="S72" i="4" s="1"/>
  <c r="K72" i="4"/>
  <c r="L72" i="4" s="1"/>
  <c r="Z71" i="4"/>
  <c r="R71" i="4"/>
  <c r="S71" i="4" s="1"/>
  <c r="L71" i="4"/>
  <c r="Z69" i="4"/>
  <c r="Y69" i="4"/>
  <c r="R69" i="4"/>
  <c r="S69" i="4" s="1"/>
  <c r="K69" i="4"/>
  <c r="L69" i="4" s="1"/>
  <c r="D69" i="4"/>
  <c r="E69" i="4" s="1"/>
  <c r="Y68" i="4"/>
  <c r="Z68" i="4" s="1"/>
  <c r="R68" i="4"/>
  <c r="S68" i="4" s="1"/>
  <c r="L68" i="4"/>
  <c r="K68" i="4"/>
  <c r="D68" i="4"/>
  <c r="Z67" i="4"/>
  <c r="Y67" i="4"/>
  <c r="R67" i="4"/>
  <c r="S67" i="4" s="1"/>
  <c r="K67" i="4"/>
  <c r="L67" i="4" s="1"/>
  <c r="D67" i="4"/>
  <c r="E67" i="4" s="1"/>
  <c r="Y66" i="4"/>
  <c r="Z66" i="4" s="1"/>
  <c r="R66" i="4"/>
  <c r="S66" i="4" s="1"/>
  <c r="L66" i="4"/>
  <c r="K66" i="4"/>
  <c r="D66" i="4"/>
  <c r="Z65" i="4"/>
  <c r="Y65" i="4"/>
  <c r="R65" i="4"/>
  <c r="S65" i="4" s="1"/>
  <c r="K65" i="4"/>
  <c r="L65" i="4" s="1"/>
  <c r="D65" i="4"/>
  <c r="Y64" i="4"/>
  <c r="Z64" i="4" s="1"/>
  <c r="R64" i="4"/>
  <c r="S64" i="4" s="1"/>
  <c r="L64" i="4"/>
  <c r="K64" i="4"/>
  <c r="D64" i="4"/>
  <c r="Z63" i="4"/>
  <c r="Y63" i="4"/>
  <c r="R63" i="4"/>
  <c r="S63" i="4" s="1"/>
  <c r="K63" i="4"/>
  <c r="L63" i="4" s="1"/>
  <c r="D63" i="4"/>
  <c r="E63" i="4" s="1"/>
  <c r="Y62" i="4"/>
  <c r="Z62" i="4" s="1"/>
  <c r="R62" i="4"/>
  <c r="S62" i="4" s="1"/>
  <c r="Z61" i="4"/>
  <c r="Y61" i="4"/>
  <c r="S61" i="4"/>
  <c r="R61" i="4"/>
  <c r="D61" i="4"/>
  <c r="R60" i="4"/>
  <c r="S60" i="4" s="1"/>
  <c r="D60" i="4"/>
  <c r="E60" i="4" s="1"/>
  <c r="Y59" i="4"/>
  <c r="Z59" i="4" s="1"/>
  <c r="R59" i="4"/>
  <c r="S59" i="4" s="1"/>
  <c r="L59" i="4"/>
  <c r="AG56" i="4"/>
  <c r="AF56" i="4"/>
  <c r="Z56" i="4"/>
  <c r="Y56" i="4"/>
  <c r="R56" i="4"/>
  <c r="S56" i="4" s="1"/>
  <c r="K56" i="4"/>
  <c r="L56" i="4" s="1"/>
  <c r="D56" i="4"/>
  <c r="E56" i="4" s="1"/>
  <c r="AF55" i="4"/>
  <c r="AG55" i="4" s="1"/>
  <c r="Y55" i="4"/>
  <c r="Z55" i="4" s="1"/>
  <c r="S55" i="4"/>
  <c r="R55" i="4"/>
  <c r="L55" i="4"/>
  <c r="K55" i="4"/>
  <c r="D55" i="4"/>
  <c r="AF54" i="4"/>
  <c r="AG54" i="4" s="1"/>
  <c r="Y54" i="4"/>
  <c r="Z54" i="4" s="1"/>
  <c r="R54" i="4"/>
  <c r="S54" i="4" s="1"/>
  <c r="K54" i="4"/>
  <c r="L54" i="4" s="1"/>
  <c r="D54" i="4"/>
  <c r="E54" i="4" s="1"/>
  <c r="AG53" i="4"/>
  <c r="AF53" i="4"/>
  <c r="Z53" i="4"/>
  <c r="Y53" i="4"/>
  <c r="S53" i="4"/>
  <c r="R53" i="4"/>
  <c r="K53" i="4"/>
  <c r="L53" i="4" s="1"/>
  <c r="D53" i="4"/>
  <c r="E53" i="4" s="1"/>
  <c r="AF52" i="4"/>
  <c r="AG52" i="4" s="1"/>
  <c r="Y52" i="4"/>
  <c r="Z52" i="4" s="1"/>
  <c r="R52" i="4"/>
  <c r="S52" i="4" s="1"/>
  <c r="L52" i="4"/>
  <c r="K52" i="4"/>
  <c r="AG51" i="4"/>
  <c r="AF51" i="4"/>
  <c r="Z51" i="4"/>
  <c r="Y51" i="4"/>
  <c r="R51" i="4"/>
  <c r="S51" i="4" s="1"/>
  <c r="K51" i="4"/>
  <c r="L51" i="4" s="1"/>
  <c r="D51" i="4"/>
  <c r="E51" i="4" s="1"/>
  <c r="AF50" i="4"/>
  <c r="AG50" i="4" s="1"/>
  <c r="Y50" i="4"/>
  <c r="Z50" i="4" s="1"/>
  <c r="S50" i="4"/>
  <c r="R50" i="4"/>
  <c r="L50" i="4"/>
  <c r="K50" i="4"/>
  <c r="AG49" i="4"/>
  <c r="AF49" i="4"/>
  <c r="Y49" i="4"/>
  <c r="Z49" i="4" s="1"/>
  <c r="R49" i="4"/>
  <c r="S49" i="4" s="1"/>
  <c r="K49" i="4"/>
  <c r="L49" i="4" s="1"/>
  <c r="D49" i="4"/>
  <c r="E49" i="4" s="1"/>
  <c r="AF48" i="4"/>
  <c r="AG48" i="4" s="1"/>
  <c r="Z48" i="4"/>
  <c r="Y48" i="4"/>
  <c r="S48" i="4"/>
  <c r="R48" i="4"/>
  <c r="K48" i="4"/>
  <c r="AF47" i="4"/>
  <c r="AG47" i="4" s="1"/>
  <c r="Y47" i="4"/>
  <c r="Z47" i="4" s="1"/>
  <c r="R47" i="4"/>
  <c r="S47" i="4" s="1"/>
  <c r="AF46" i="4"/>
  <c r="AG46" i="4" s="1"/>
  <c r="Y46" i="4"/>
  <c r="Z46" i="4" s="1"/>
  <c r="S46" i="4"/>
  <c r="R46" i="4"/>
  <c r="L46" i="4"/>
  <c r="AF44" i="4"/>
  <c r="AG44" i="4" s="1"/>
  <c r="Y44" i="4"/>
  <c r="Z44" i="4" s="1"/>
  <c r="R44" i="4"/>
  <c r="S44" i="4" s="1"/>
  <c r="K44" i="4"/>
  <c r="L44" i="4" s="1"/>
  <c r="D44" i="4"/>
  <c r="E44" i="4" s="1"/>
  <c r="AG43" i="4"/>
  <c r="AF43" i="4"/>
  <c r="Z43" i="4"/>
  <c r="Y43" i="4"/>
  <c r="S43" i="4"/>
  <c r="R43" i="4"/>
  <c r="L43" i="4"/>
  <c r="K43" i="4"/>
  <c r="D43" i="4"/>
  <c r="E43" i="4" s="1"/>
  <c r="AF42" i="4"/>
  <c r="AG42" i="4" s="1"/>
  <c r="Y42" i="4"/>
  <c r="Z42" i="4" s="1"/>
  <c r="R42" i="4"/>
  <c r="S42" i="4" s="1"/>
  <c r="L42" i="4"/>
  <c r="K42" i="4"/>
  <c r="D42" i="4"/>
  <c r="AG41" i="4"/>
  <c r="AF41" i="4"/>
  <c r="Z41" i="4"/>
  <c r="Y41" i="4"/>
  <c r="R41" i="4"/>
  <c r="S41" i="4" s="1"/>
  <c r="K41" i="4"/>
  <c r="L41" i="4" s="1"/>
  <c r="D41" i="4"/>
  <c r="E41" i="4" s="1"/>
  <c r="AF40" i="4"/>
  <c r="AG40" i="4" s="1"/>
  <c r="Z40" i="4"/>
  <c r="Y40" i="4"/>
  <c r="S40" i="4"/>
  <c r="R40" i="4"/>
  <c r="K40" i="4"/>
  <c r="D40" i="4"/>
  <c r="AF39" i="4"/>
  <c r="AG39" i="4" s="1"/>
  <c r="Y39" i="4"/>
  <c r="Z39" i="4" s="1"/>
  <c r="R39" i="4"/>
  <c r="S39" i="4" s="1"/>
  <c r="K39" i="4"/>
  <c r="L39" i="4" s="1"/>
  <c r="D39" i="4"/>
  <c r="AG38" i="4"/>
  <c r="AF38" i="4"/>
  <c r="Z38" i="4"/>
  <c r="Y38" i="4"/>
  <c r="S38" i="4"/>
  <c r="R38" i="4"/>
  <c r="K38" i="4"/>
  <c r="L38" i="4" s="1"/>
  <c r="D38" i="4"/>
  <c r="E38" i="4" s="1"/>
  <c r="AF37" i="4"/>
  <c r="AG37" i="4" s="1"/>
  <c r="Y37" i="4"/>
  <c r="Z37" i="4" s="1"/>
  <c r="S37" i="4"/>
  <c r="R37" i="4"/>
  <c r="L37" i="4"/>
  <c r="K37" i="4"/>
  <c r="D37" i="4"/>
  <c r="Z36" i="4"/>
  <c r="Y36" i="4"/>
  <c r="R36" i="4"/>
  <c r="S36" i="4" s="1"/>
  <c r="K36" i="4"/>
  <c r="L36" i="4" s="1"/>
  <c r="AF35" i="4"/>
  <c r="AG35" i="4" s="1"/>
  <c r="R35" i="4"/>
  <c r="S35" i="4" s="1"/>
  <c r="L35" i="4"/>
  <c r="K35" i="4"/>
  <c r="D35" i="4"/>
  <c r="AG34" i="4"/>
  <c r="AF34" i="4"/>
  <c r="Z34" i="4"/>
  <c r="Y34" i="4"/>
  <c r="R34" i="4"/>
  <c r="S34" i="4" s="1"/>
  <c r="L34" i="4"/>
  <c r="E34" i="4"/>
  <c r="AF32" i="4"/>
  <c r="AG32" i="4" s="1"/>
  <c r="Z32" i="4"/>
  <c r="Y32" i="4"/>
  <c r="S32" i="4"/>
  <c r="R32" i="4"/>
  <c r="K32" i="4"/>
  <c r="D32" i="4"/>
  <c r="AF31" i="4"/>
  <c r="AG31" i="4" s="1"/>
  <c r="Y31" i="4"/>
  <c r="Z31" i="4" s="1"/>
  <c r="R31" i="4"/>
  <c r="S31" i="4" s="1"/>
  <c r="K31" i="4"/>
  <c r="L31" i="4" s="1"/>
  <c r="D31" i="4"/>
  <c r="AG30" i="4"/>
  <c r="AF30" i="4"/>
  <c r="Z30" i="4"/>
  <c r="Y30" i="4"/>
  <c r="S30" i="4"/>
  <c r="R30" i="4"/>
  <c r="K30" i="4"/>
  <c r="L30" i="4" s="1"/>
  <c r="D30" i="4"/>
  <c r="E30" i="4" s="1"/>
  <c r="AF29" i="4"/>
  <c r="AG29" i="4" s="1"/>
  <c r="Y29" i="4"/>
  <c r="Z29" i="4" s="1"/>
  <c r="S29" i="4"/>
  <c r="R29" i="4"/>
  <c r="L29" i="4"/>
  <c r="K29" i="4"/>
  <c r="D29" i="4"/>
  <c r="AG28" i="4"/>
  <c r="AF28" i="4"/>
  <c r="Y28" i="4"/>
  <c r="Z28" i="4" s="1"/>
  <c r="R28" i="4"/>
  <c r="S28" i="4" s="1"/>
  <c r="K28" i="4"/>
  <c r="L28" i="4" s="1"/>
  <c r="D28" i="4"/>
  <c r="E28" i="4" s="1"/>
  <c r="AG27" i="4"/>
  <c r="AF27" i="4"/>
  <c r="Z27" i="4"/>
  <c r="Y27" i="4"/>
  <c r="S27" i="4"/>
  <c r="R27" i="4"/>
  <c r="L27" i="4"/>
  <c r="K27" i="4"/>
  <c r="D27" i="4"/>
  <c r="E27" i="4" s="1"/>
  <c r="AF26" i="4"/>
  <c r="AG26" i="4" s="1"/>
  <c r="Y26" i="4"/>
  <c r="Z26" i="4" s="1"/>
  <c r="R26" i="4"/>
  <c r="S26" i="4" s="1"/>
  <c r="L26" i="4"/>
  <c r="K26" i="4"/>
  <c r="D26" i="4"/>
  <c r="AG25" i="4"/>
  <c r="AF25" i="4"/>
  <c r="Z25" i="4"/>
  <c r="Y25" i="4"/>
  <c r="R25" i="4"/>
  <c r="S25" i="4" s="1"/>
  <c r="K25" i="4"/>
  <c r="L25" i="4" s="1"/>
  <c r="D25" i="4"/>
  <c r="E25" i="4" s="1"/>
  <c r="AF24" i="4"/>
  <c r="AG24" i="4" s="1"/>
  <c r="Z24" i="4"/>
  <c r="Y24" i="4"/>
  <c r="S24" i="4"/>
  <c r="R24" i="4"/>
  <c r="K24" i="4"/>
  <c r="D24" i="4"/>
  <c r="AF23" i="4"/>
  <c r="AG23" i="4" s="1"/>
  <c r="Y23" i="4"/>
  <c r="Z23" i="4" s="1"/>
  <c r="R23" i="4"/>
  <c r="S23" i="4" s="1"/>
  <c r="K23" i="4"/>
  <c r="L23" i="4" s="1"/>
  <c r="AG22" i="4"/>
  <c r="AF22" i="4"/>
  <c r="Z22" i="4"/>
  <c r="Y22" i="4"/>
  <c r="S22" i="4"/>
  <c r="R22" i="4"/>
  <c r="S90" i="4" s="1"/>
  <c r="L22" i="4"/>
  <c r="L84" i="4"/>
  <c r="E89" i="4"/>
  <c r="Y10" i="4"/>
  <c r="Z10" i="4" s="1"/>
  <c r="R10" i="4"/>
  <c r="S10" i="4" s="1"/>
  <c r="K10" i="4"/>
  <c r="L10" i="4" s="1"/>
  <c r="E10" i="4"/>
  <c r="D10" i="4"/>
  <c r="Z9" i="4"/>
  <c r="Y9" i="4"/>
  <c r="R9" i="4"/>
  <c r="K9" i="4"/>
  <c r="D9" i="4"/>
  <c r="E9" i="4" s="1"/>
  <c r="Y8" i="4"/>
  <c r="Z8" i="4" s="1"/>
  <c r="R8" i="4"/>
  <c r="S8" i="4" s="1"/>
  <c r="K8" i="4"/>
  <c r="L8" i="4" s="1"/>
  <c r="E8" i="4"/>
  <c r="D8" i="4"/>
  <c r="AG6" i="4"/>
  <c r="AF6" i="4"/>
  <c r="Y6" i="4"/>
  <c r="S6" i="4"/>
  <c r="R6" i="4"/>
  <c r="K6" i="4"/>
  <c r="L6" i="4" s="1"/>
  <c r="D6" i="4"/>
  <c r="E6" i="4" s="1"/>
  <c r="AF5" i="4"/>
  <c r="AG5" i="4" s="1"/>
  <c r="Y5" i="4"/>
  <c r="Z5" i="4" s="1"/>
  <c r="S5" i="4"/>
  <c r="R5" i="4"/>
  <c r="D5" i="4"/>
  <c r="E5" i="4" s="1"/>
  <c r="AF4" i="4"/>
  <c r="Y4" i="4"/>
  <c r="Z6" i="4" s="1"/>
  <c r="R4" i="4"/>
  <c r="S9" i="4" s="1"/>
  <c r="K4" i="4"/>
  <c r="L5" i="4" s="1"/>
  <c r="D4" i="4"/>
  <c r="E4" i="4" s="1"/>
  <c r="Y77" i="2"/>
  <c r="Z77" i="2"/>
  <c r="Z77" i="7" s="1"/>
  <c r="K78" i="2"/>
  <c r="L78" i="2" s="1"/>
  <c r="L78" i="7" s="1"/>
  <c r="K79" i="2"/>
  <c r="L79" i="2" s="1"/>
  <c r="L79" i="7" s="1"/>
  <c r="K72" i="2"/>
  <c r="L72" i="2"/>
  <c r="L72" i="7" s="1"/>
  <c r="K74" i="2"/>
  <c r="L74" i="2"/>
  <c r="L74" i="7" s="1"/>
  <c r="Y35" i="1"/>
  <c r="Z35" i="1"/>
  <c r="K60" i="1"/>
  <c r="K61" i="1"/>
  <c r="L61" i="1" s="1"/>
  <c r="L61" i="6" s="1"/>
  <c r="K62" i="1"/>
  <c r="L62" i="1"/>
  <c r="L62" i="6" s="1"/>
  <c r="Y84" i="1"/>
  <c r="Z84" i="1"/>
  <c r="Z84" i="6" s="1"/>
  <c r="Y38" i="1"/>
  <c r="Z38" i="1" s="1"/>
  <c r="Z38" i="6" s="1"/>
  <c r="Y39" i="1"/>
  <c r="Z39" i="1" s="1"/>
  <c r="Z39" i="6" s="1"/>
  <c r="Y40" i="1"/>
  <c r="Z40" i="1" s="1"/>
  <c r="Z40" i="6" s="1"/>
  <c r="Y41" i="1"/>
  <c r="Z41" i="1"/>
  <c r="Z41" i="6" s="1"/>
  <c r="Y42" i="1"/>
  <c r="Z42" i="1" s="1"/>
  <c r="Z42" i="6" s="1"/>
  <c r="R87" i="2"/>
  <c r="S87" i="7"/>
  <c r="R75" i="2"/>
  <c r="S75" i="2" s="1"/>
  <c r="S75" i="7" s="1"/>
  <c r="R76" i="2"/>
  <c r="S76" i="2" s="1"/>
  <c r="S76" i="7" s="1"/>
  <c r="R77" i="2"/>
  <c r="S77" i="2" s="1"/>
  <c r="S77" i="7" s="1"/>
  <c r="R78" i="2"/>
  <c r="S78" i="2" s="1"/>
  <c r="S78" i="7" s="1"/>
  <c r="R79" i="2"/>
  <c r="S79" i="2" s="1"/>
  <c r="S79" i="7" s="1"/>
  <c r="Z85" i="7" l="1"/>
  <c r="R71" i="2"/>
  <c r="S71" i="2" s="1"/>
  <c r="S61" i="7"/>
  <c r="S63" i="2"/>
  <c r="S63" i="7" s="1"/>
  <c r="L28" i="6"/>
  <c r="L39" i="6"/>
  <c r="R59" i="2"/>
  <c r="S59" i="2" s="1"/>
  <c r="S22" i="5"/>
  <c r="L30" i="5"/>
  <c r="L37" i="5"/>
  <c r="L52" i="5"/>
  <c r="S7" i="5"/>
  <c r="L24" i="5"/>
  <c r="L34" i="5"/>
  <c r="L65" i="5"/>
  <c r="L75" i="5"/>
  <c r="L80" i="5"/>
  <c r="L83" i="5"/>
  <c r="S85" i="5"/>
  <c r="S92" i="5"/>
  <c r="AG5" i="5"/>
  <c r="L21" i="5"/>
  <c r="E6" i="5"/>
  <c r="L26" i="5"/>
  <c r="Z30" i="5"/>
  <c r="Z37" i="5"/>
  <c r="AG43" i="5"/>
  <c r="S46" i="5"/>
  <c r="Z52" i="5"/>
  <c r="L54" i="5"/>
  <c r="Z21" i="5"/>
  <c r="E45" i="5"/>
  <c r="E5" i="5"/>
  <c r="Z39" i="5"/>
  <c r="L41" i="5"/>
  <c r="Z48" i="5"/>
  <c r="L50" i="5"/>
  <c r="AG54" i="5"/>
  <c r="AG23" i="5"/>
  <c r="E27" i="5"/>
  <c r="S28" i="5"/>
  <c r="S35" i="5"/>
  <c r="E40" i="5"/>
  <c r="S41" i="5"/>
  <c r="E49" i="5"/>
  <c r="AG9" i="5"/>
  <c r="Z79" i="5"/>
  <c r="L4" i="4"/>
  <c r="E22" i="4"/>
  <c r="E32" i="4"/>
  <c r="E40" i="4"/>
  <c r="L24" i="4"/>
  <c r="L24" i="6" s="1"/>
  <c r="E29" i="4"/>
  <c r="E46" i="4"/>
  <c r="E61" i="4"/>
  <c r="E73" i="4"/>
  <c r="E75" i="4"/>
  <c r="E77" i="4"/>
  <c r="E79" i="4"/>
  <c r="E81" i="4"/>
  <c r="E84" i="4"/>
  <c r="S86" i="4"/>
  <c r="S88" i="4"/>
  <c r="L9" i="4"/>
  <c r="E24" i="4"/>
  <c r="L32" i="4"/>
  <c r="E37" i="4"/>
  <c r="L40" i="4"/>
  <c r="L48" i="4"/>
  <c r="E55" i="4"/>
  <c r="E26" i="4"/>
  <c r="E35" i="4"/>
  <c r="E42" i="4"/>
  <c r="E64" i="4"/>
  <c r="E66" i="4"/>
  <c r="E68" i="4"/>
  <c r="E71" i="4"/>
  <c r="E31" i="4"/>
  <c r="E91" i="4"/>
  <c r="E87" i="4"/>
  <c r="E39" i="4"/>
  <c r="E59" i="4"/>
  <c r="K86" i="2"/>
  <c r="K84" i="2"/>
  <c r="K85" i="2"/>
  <c r="K87" i="2"/>
  <c r="K88" i="2"/>
  <c r="K89" i="2"/>
  <c r="K90" i="2"/>
  <c r="K91" i="2"/>
  <c r="K73" i="2"/>
  <c r="K75" i="2"/>
  <c r="K76" i="2"/>
  <c r="K77" i="2"/>
  <c r="K60" i="2"/>
  <c r="K61" i="2"/>
  <c r="K62" i="2"/>
  <c r="K63" i="2"/>
  <c r="K64" i="2"/>
  <c r="K65" i="2"/>
  <c r="K66" i="2"/>
  <c r="K67" i="2"/>
  <c r="R84" i="2"/>
  <c r="R85" i="2"/>
  <c r="R86" i="2"/>
  <c r="R88" i="2"/>
  <c r="R89" i="2"/>
  <c r="R90" i="2"/>
  <c r="R73" i="2"/>
  <c r="S73" i="2" s="1"/>
  <c r="S73" i="7" s="1"/>
  <c r="R74" i="2"/>
  <c r="S74" i="2" s="1"/>
  <c r="S74" i="7" s="1"/>
  <c r="R60" i="2"/>
  <c r="S60" i="2" s="1"/>
  <c r="S60" i="7" s="1"/>
  <c r="R62" i="2"/>
  <c r="S62" i="2" s="1"/>
  <c r="S62" i="7" s="1"/>
  <c r="R64" i="2"/>
  <c r="S64" i="2" s="1"/>
  <c r="S64" i="7" s="1"/>
  <c r="R65" i="2"/>
  <c r="S65" i="2" s="1"/>
  <c r="S65" i="7" s="1"/>
  <c r="R66" i="2"/>
  <c r="S66" i="2" s="1"/>
  <c r="S66" i="7" s="1"/>
  <c r="R67" i="2"/>
  <c r="S67" i="2" s="1"/>
  <c r="S67" i="7" s="1"/>
  <c r="R46" i="2"/>
  <c r="R47" i="2"/>
  <c r="R48" i="2"/>
  <c r="R49" i="2"/>
  <c r="R50" i="2"/>
  <c r="R51" i="2"/>
  <c r="R52" i="2"/>
  <c r="R53" i="2"/>
  <c r="R34" i="2"/>
  <c r="R35" i="2"/>
  <c r="R36" i="2"/>
  <c r="R37" i="2"/>
  <c r="R33" i="2" s="1"/>
  <c r="R38" i="2"/>
  <c r="R39" i="2"/>
  <c r="R40" i="2"/>
  <c r="R41" i="2"/>
  <c r="R22" i="2"/>
  <c r="R23" i="2"/>
  <c r="R24" i="2"/>
  <c r="R26" i="2"/>
  <c r="R27" i="2"/>
  <c r="R28" i="2"/>
  <c r="AF47" i="2"/>
  <c r="AF45" i="2"/>
  <c r="AF53" i="2"/>
  <c r="AF63" i="2"/>
  <c r="AF59" i="2" s="1"/>
  <c r="AF66" i="2"/>
  <c r="AF67" i="2"/>
  <c r="AF72" i="2"/>
  <c r="AF74" i="2"/>
  <c r="AF75" i="2"/>
  <c r="AF71" i="2" s="1"/>
  <c r="AF76" i="2"/>
  <c r="AF77" i="2"/>
  <c r="AF78" i="2"/>
  <c r="AF79" i="2"/>
  <c r="AF86" i="2"/>
  <c r="AF87" i="2"/>
  <c r="AF83" i="2" s="1"/>
  <c r="AF88" i="2"/>
  <c r="AF89" i="2"/>
  <c r="AF90" i="2"/>
  <c r="AF91" i="2"/>
  <c r="AF35" i="2"/>
  <c r="AF36" i="2"/>
  <c r="AF37" i="2"/>
  <c r="AF33" i="2" s="1"/>
  <c r="AF23" i="2"/>
  <c r="AF21" i="2"/>
  <c r="AF26" i="2"/>
  <c r="AF27" i="2"/>
  <c r="AF28" i="2"/>
  <c r="AF29" i="2"/>
  <c r="Y84" i="2"/>
  <c r="Z84" i="2" s="1"/>
  <c r="Z84" i="7" s="1"/>
  <c r="Y87" i="2"/>
  <c r="Y88" i="2"/>
  <c r="Z88" i="2" s="1"/>
  <c r="Z88" i="7" s="1"/>
  <c r="Y89" i="2"/>
  <c r="Z89" i="2" s="1"/>
  <c r="Z89" i="7" s="1"/>
  <c r="Y90" i="2"/>
  <c r="Z90" i="2" s="1"/>
  <c r="Z90" i="7" s="1"/>
  <c r="Y91" i="2"/>
  <c r="Y73" i="2"/>
  <c r="Y74" i="2"/>
  <c r="Y75" i="2"/>
  <c r="Y76" i="2"/>
  <c r="Y78" i="2"/>
  <c r="Y79" i="2"/>
  <c r="Y60" i="2"/>
  <c r="Y61" i="2"/>
  <c r="Y62" i="2"/>
  <c r="Y63" i="2"/>
  <c r="Y59" i="2" s="1"/>
  <c r="Y64" i="2"/>
  <c r="Y65" i="2"/>
  <c r="Y66" i="2"/>
  <c r="Y67" i="2"/>
  <c r="Y47" i="2"/>
  <c r="Y48" i="2"/>
  <c r="Y49" i="2"/>
  <c r="Y50" i="2"/>
  <c r="Y51" i="2"/>
  <c r="Y52" i="2"/>
  <c r="Y53" i="2"/>
  <c r="Y35" i="2"/>
  <c r="Y36" i="2"/>
  <c r="Y37" i="2"/>
  <c r="Y38" i="2"/>
  <c r="Y39" i="2"/>
  <c r="Y40" i="2"/>
  <c r="Y41" i="2"/>
  <c r="Y22" i="2"/>
  <c r="Y24" i="2"/>
  <c r="Y25" i="2"/>
  <c r="Y26" i="2"/>
  <c r="Y27" i="2"/>
  <c r="Y28" i="2"/>
  <c r="Y29" i="2"/>
  <c r="D22" i="2"/>
  <c r="D23" i="2"/>
  <c r="D24" i="2"/>
  <c r="D25" i="2"/>
  <c r="D26" i="2"/>
  <c r="D27" i="2"/>
  <c r="D28" i="2"/>
  <c r="D29" i="2"/>
  <c r="D35" i="2"/>
  <c r="D36" i="2"/>
  <c r="D37" i="2"/>
  <c r="D38" i="2"/>
  <c r="D39" i="2"/>
  <c r="D40" i="2"/>
  <c r="D41" i="2"/>
  <c r="D46" i="2"/>
  <c r="D47" i="2"/>
  <c r="D48" i="2"/>
  <c r="D49" i="2"/>
  <c r="D50" i="2"/>
  <c r="D51" i="2"/>
  <c r="D52" i="2"/>
  <c r="D53" i="2"/>
  <c r="K47" i="2"/>
  <c r="K48" i="2"/>
  <c r="K49" i="2"/>
  <c r="K45" i="2" s="1"/>
  <c r="K50" i="2"/>
  <c r="K51" i="2"/>
  <c r="K52" i="2"/>
  <c r="K53" i="2"/>
  <c r="K35" i="2"/>
  <c r="K36" i="2"/>
  <c r="K37" i="2"/>
  <c r="K38" i="2"/>
  <c r="K39" i="2"/>
  <c r="K40" i="2"/>
  <c r="K41" i="2"/>
  <c r="K22" i="2"/>
  <c r="K23" i="2"/>
  <c r="K24" i="2"/>
  <c r="K25" i="2"/>
  <c r="K26" i="2"/>
  <c r="K27" i="2"/>
  <c r="K28" i="2"/>
  <c r="K29" i="2"/>
  <c r="AF11" i="2"/>
  <c r="AF10" i="2"/>
  <c r="AF9" i="2"/>
  <c r="AF7" i="2"/>
  <c r="AF6" i="2"/>
  <c r="AF5" i="2"/>
  <c r="AG5" i="2" s="1"/>
  <c r="AG5" i="7" s="1"/>
  <c r="Y11" i="2"/>
  <c r="Y10" i="2"/>
  <c r="Y9" i="2"/>
  <c r="Y7" i="2"/>
  <c r="Y6" i="2"/>
  <c r="Y5" i="2"/>
  <c r="R11" i="2"/>
  <c r="R10" i="2"/>
  <c r="R9" i="2"/>
  <c r="R7" i="2"/>
  <c r="R6" i="2"/>
  <c r="R5" i="2"/>
  <c r="S5" i="2" s="1"/>
  <c r="K11" i="2"/>
  <c r="D7" i="2"/>
  <c r="D5" i="2"/>
  <c r="E6" i="2" s="1"/>
  <c r="E6" i="7" s="1"/>
  <c r="K9" i="2"/>
  <c r="K7" i="2"/>
  <c r="K5" i="2"/>
  <c r="L5" i="2" s="1"/>
  <c r="AF47" i="1"/>
  <c r="AG47" i="1" s="1"/>
  <c r="AG47" i="6" s="1"/>
  <c r="AF48" i="1"/>
  <c r="AF49" i="1"/>
  <c r="AF50" i="1"/>
  <c r="AF51" i="1"/>
  <c r="AF52" i="1"/>
  <c r="AF53" i="1"/>
  <c r="AF54" i="1"/>
  <c r="Y85" i="1"/>
  <c r="Y86" i="1"/>
  <c r="Y87" i="1"/>
  <c r="Y88" i="1"/>
  <c r="Y89" i="1"/>
  <c r="Y90" i="1"/>
  <c r="Y91" i="1"/>
  <c r="AF35" i="1"/>
  <c r="AF37" i="1"/>
  <c r="AF38" i="1"/>
  <c r="AF34" i="1" s="1"/>
  <c r="AF39" i="1"/>
  <c r="AF40" i="1"/>
  <c r="AF41" i="1"/>
  <c r="AF42" i="1"/>
  <c r="AF23" i="1"/>
  <c r="AF24" i="1"/>
  <c r="AF25" i="1"/>
  <c r="AF26" i="1"/>
  <c r="AF27" i="1"/>
  <c r="AF28" i="1"/>
  <c r="AF29" i="1"/>
  <c r="AF30" i="1"/>
  <c r="Y72" i="1"/>
  <c r="Y73" i="1"/>
  <c r="Y74" i="1"/>
  <c r="Y75" i="1"/>
  <c r="Y76" i="1"/>
  <c r="Y77" i="1"/>
  <c r="Y78" i="1"/>
  <c r="Y79" i="1"/>
  <c r="Y61" i="1"/>
  <c r="Y62" i="1"/>
  <c r="Y63" i="1"/>
  <c r="Y64" i="1"/>
  <c r="Y65" i="1"/>
  <c r="Y66" i="1"/>
  <c r="Y67" i="1"/>
  <c r="Y47" i="1"/>
  <c r="Y48" i="1"/>
  <c r="Y49" i="1"/>
  <c r="Y50" i="1"/>
  <c r="Y51" i="1"/>
  <c r="Y52" i="1"/>
  <c r="Y53" i="1"/>
  <c r="Y54" i="1"/>
  <c r="Y36" i="1"/>
  <c r="Y37" i="1"/>
  <c r="Y23" i="1"/>
  <c r="Y24" i="1"/>
  <c r="Y25" i="1"/>
  <c r="Y26" i="1"/>
  <c r="Y27" i="1"/>
  <c r="Y28" i="1"/>
  <c r="Z28" i="1" s="1"/>
  <c r="Z28" i="6" s="1"/>
  <c r="Y29" i="1"/>
  <c r="Y30" i="1"/>
  <c r="R86" i="1"/>
  <c r="R87" i="1"/>
  <c r="R88" i="1"/>
  <c r="S88" i="1" s="1"/>
  <c r="S88" i="6" s="1"/>
  <c r="R89" i="1"/>
  <c r="R90" i="1"/>
  <c r="R91" i="1"/>
  <c r="S91" i="1" s="1"/>
  <c r="S91" i="6" s="1"/>
  <c r="R84" i="1"/>
  <c r="S84" i="1" s="1"/>
  <c r="S84" i="6" s="1"/>
  <c r="R85" i="1"/>
  <c r="R72" i="1"/>
  <c r="R73" i="1"/>
  <c r="S73" i="1" s="1"/>
  <c r="S73" i="6" s="1"/>
  <c r="R74" i="1"/>
  <c r="R75" i="1"/>
  <c r="R76" i="1"/>
  <c r="S76" i="1" s="1"/>
  <c r="S76" i="6" s="1"/>
  <c r="R77" i="1"/>
  <c r="R78" i="1"/>
  <c r="R79" i="1"/>
  <c r="S79" i="1" s="1"/>
  <c r="S79" i="6" s="1"/>
  <c r="R60" i="1"/>
  <c r="R61" i="1"/>
  <c r="R62" i="1"/>
  <c r="R63" i="1"/>
  <c r="S63" i="1" s="1"/>
  <c r="S63" i="6" s="1"/>
  <c r="R64" i="1"/>
  <c r="S64" i="1" s="1"/>
  <c r="S64" i="6" s="1"/>
  <c r="R65" i="1"/>
  <c r="S65" i="1" s="1"/>
  <c r="S65" i="6" s="1"/>
  <c r="R66" i="1"/>
  <c r="R67" i="1"/>
  <c r="R47" i="1"/>
  <c r="R48" i="1"/>
  <c r="R49" i="1"/>
  <c r="R50" i="1"/>
  <c r="S50" i="1" s="1"/>
  <c r="S50" i="6" s="1"/>
  <c r="R51" i="1"/>
  <c r="S51" i="1"/>
  <c r="S51" i="6" s="1"/>
  <c r="R52" i="1"/>
  <c r="R53" i="1"/>
  <c r="S53" i="1" s="1"/>
  <c r="S53" i="6" s="1"/>
  <c r="R54" i="1"/>
  <c r="R35" i="1"/>
  <c r="S35" i="1" s="1"/>
  <c r="S35" i="6" s="1"/>
  <c r="R36" i="1"/>
  <c r="R37" i="1"/>
  <c r="R38" i="1"/>
  <c r="R39" i="1"/>
  <c r="R40" i="1"/>
  <c r="S40" i="1" s="1"/>
  <c r="S40" i="6" s="1"/>
  <c r="R41" i="1"/>
  <c r="S41" i="1" s="1"/>
  <c r="S41" i="6" s="1"/>
  <c r="R42" i="1"/>
  <c r="S42" i="1" s="1"/>
  <c r="S42" i="6" s="1"/>
  <c r="R23" i="1"/>
  <c r="S23" i="1" s="1"/>
  <c r="S23" i="6" s="1"/>
  <c r="R24" i="1"/>
  <c r="R25" i="1"/>
  <c r="R26" i="1"/>
  <c r="S26" i="1" s="1"/>
  <c r="S26" i="6" s="1"/>
  <c r="R27" i="1"/>
  <c r="R28" i="1"/>
  <c r="R29" i="1"/>
  <c r="S29" i="1" s="1"/>
  <c r="S29" i="6" s="1"/>
  <c r="R30" i="1"/>
  <c r="S30" i="1" s="1"/>
  <c r="S30" i="6" s="1"/>
  <c r="K84" i="1"/>
  <c r="K85" i="1"/>
  <c r="K86" i="1"/>
  <c r="K87" i="1"/>
  <c r="K88" i="1"/>
  <c r="K89" i="1"/>
  <c r="K90" i="1"/>
  <c r="K91" i="1"/>
  <c r="K72" i="1"/>
  <c r="K74" i="1"/>
  <c r="K75" i="1"/>
  <c r="K76" i="1"/>
  <c r="L76" i="1" s="1"/>
  <c r="L76" i="6" s="1"/>
  <c r="K77" i="1"/>
  <c r="K78" i="1"/>
  <c r="K79" i="1"/>
  <c r="K63" i="1"/>
  <c r="K64" i="1"/>
  <c r="K65" i="1"/>
  <c r="K66" i="1"/>
  <c r="K67" i="1"/>
  <c r="K23" i="1"/>
  <c r="K24" i="1"/>
  <c r="L24" i="1" s="1"/>
  <c r="K25" i="1"/>
  <c r="K26" i="1"/>
  <c r="K27" i="1"/>
  <c r="L27" i="1"/>
  <c r="L27" i="6" s="1"/>
  <c r="K28" i="1"/>
  <c r="L28" i="1" s="1"/>
  <c r="K29" i="1"/>
  <c r="K30" i="1"/>
  <c r="K35" i="1"/>
  <c r="K36" i="1"/>
  <c r="K37" i="1"/>
  <c r="K38" i="1"/>
  <c r="L38" i="1" s="1"/>
  <c r="L38" i="6" s="1"/>
  <c r="K39" i="1"/>
  <c r="L39" i="1"/>
  <c r="K40" i="1"/>
  <c r="L40" i="1" s="1"/>
  <c r="K41" i="1"/>
  <c r="K42" i="1"/>
  <c r="K48" i="1"/>
  <c r="K49" i="1"/>
  <c r="K50" i="1"/>
  <c r="K46" i="1" s="1"/>
  <c r="K51" i="1"/>
  <c r="K52" i="1"/>
  <c r="K53" i="1"/>
  <c r="L53" i="1" s="1"/>
  <c r="L53" i="6" s="1"/>
  <c r="K54" i="1"/>
  <c r="L54" i="1" s="1"/>
  <c r="L54" i="6" s="1"/>
  <c r="D85" i="1"/>
  <c r="D87" i="1"/>
  <c r="D83" i="1" s="1"/>
  <c r="D88" i="1"/>
  <c r="D89" i="1"/>
  <c r="D90" i="1"/>
  <c r="D91" i="1"/>
  <c r="D73" i="1"/>
  <c r="D74" i="1"/>
  <c r="D75" i="1"/>
  <c r="D71" i="1" s="1"/>
  <c r="D76" i="1"/>
  <c r="D77" i="1"/>
  <c r="D78" i="1"/>
  <c r="D79" i="1"/>
  <c r="D60" i="1"/>
  <c r="D61" i="1"/>
  <c r="D64" i="1"/>
  <c r="D65" i="1"/>
  <c r="D66" i="1"/>
  <c r="D54" i="1"/>
  <c r="D35" i="1"/>
  <c r="D37" i="1"/>
  <c r="D38" i="1"/>
  <c r="D34" i="1" s="1"/>
  <c r="D39" i="1"/>
  <c r="D40" i="1"/>
  <c r="D41" i="1"/>
  <c r="D42" i="1"/>
  <c r="D24" i="1"/>
  <c r="D25" i="1"/>
  <c r="D26" i="1"/>
  <c r="D22" i="1" s="1"/>
  <c r="D27" i="1"/>
  <c r="D28" i="1"/>
  <c r="D29" i="1"/>
  <c r="D30" i="1"/>
  <c r="AG42" i="1"/>
  <c r="AG42" i="6" s="1"/>
  <c r="S22" i="1"/>
  <c r="S22" i="6" s="1"/>
  <c r="AF6" i="1"/>
  <c r="AF5" i="1"/>
  <c r="AF4" i="1"/>
  <c r="Y10" i="1"/>
  <c r="Y9" i="1"/>
  <c r="Y8" i="1"/>
  <c r="Y6" i="1"/>
  <c r="Y5" i="1"/>
  <c r="Y4" i="1"/>
  <c r="R10" i="1"/>
  <c r="R9" i="1"/>
  <c r="R8" i="1"/>
  <c r="R6" i="1"/>
  <c r="R5" i="1"/>
  <c r="R4" i="1"/>
  <c r="K10" i="1"/>
  <c r="K9" i="1"/>
  <c r="K8" i="1"/>
  <c r="K6" i="1"/>
  <c r="K4" i="1"/>
  <c r="L4" i="1" s="1"/>
  <c r="D10" i="1"/>
  <c r="D8" i="1"/>
  <c r="D6" i="1"/>
  <c r="D4" i="1"/>
  <c r="K10" i="2"/>
  <c r="K6" i="2"/>
  <c r="D5" i="1"/>
  <c r="D9" i="1"/>
  <c r="Z87" i="2" l="1"/>
  <c r="Z87" i="7" s="1"/>
  <c r="Y83" i="2"/>
  <c r="Z83" i="2" s="1"/>
  <c r="E62" i="1"/>
  <c r="E62" i="6" s="1"/>
  <c r="E63" i="1"/>
  <c r="E86" i="1"/>
  <c r="E86" i="6" s="1"/>
  <c r="E72" i="1"/>
  <c r="L40" i="6"/>
  <c r="Z54" i="1"/>
  <c r="Z54" i="6" s="1"/>
  <c r="L30" i="1"/>
  <c r="L30" i="6" s="1"/>
  <c r="Z63" i="2"/>
  <c r="Z63" i="7" s="1"/>
  <c r="Z64" i="2"/>
  <c r="Z64" i="7" s="1"/>
  <c r="L86" i="2"/>
  <c r="L86" i="7" s="1"/>
  <c r="S26" i="2"/>
  <c r="S26" i="7" s="1"/>
  <c r="S53" i="2"/>
  <c r="S53" i="7" s="1"/>
  <c r="AG73" i="7"/>
  <c r="E7" i="2"/>
  <c r="L67" i="2"/>
  <c r="L67" i="7" s="1"/>
  <c r="E40" i="2"/>
  <c r="E40" i="7" s="1"/>
  <c r="Z67" i="2"/>
  <c r="Z67" i="7" s="1"/>
  <c r="AG25" i="7"/>
  <c r="E39" i="2"/>
  <c r="E39" i="7" s="1"/>
  <c r="AG23" i="2"/>
  <c r="AG23" i="7" s="1"/>
  <c r="AG86" i="2"/>
  <c r="AG86" i="7" s="1"/>
  <c r="AG63" i="2"/>
  <c r="AG63" i="7" s="1"/>
  <c r="AG79" i="2"/>
  <c r="AG79" i="7" s="1"/>
  <c r="AG22" i="7"/>
  <c r="AG62" i="7"/>
  <c r="S28" i="2"/>
  <c r="S28" i="7" s="1"/>
  <c r="E36" i="2"/>
  <c r="E36" i="7" s="1"/>
  <c r="L28" i="2"/>
  <c r="L28" i="7" s="1"/>
  <c r="AG59" i="2"/>
  <c r="S29" i="7"/>
  <c r="Z65" i="2"/>
  <c r="Z65" i="7" s="1"/>
  <c r="E37" i="2"/>
  <c r="E37" i="7" s="1"/>
  <c r="E50" i="2"/>
  <c r="E50" i="7" s="1"/>
  <c r="E49" i="2"/>
  <c r="E49" i="7" s="1"/>
  <c r="E28" i="2"/>
  <c r="E28" i="7" s="1"/>
  <c r="AG88" i="2"/>
  <c r="AG88" i="7" s="1"/>
  <c r="Z26" i="2"/>
  <c r="Z26" i="7" s="1"/>
  <c r="Z62" i="2"/>
  <c r="Z62" i="7" s="1"/>
  <c r="S23" i="2"/>
  <c r="S23" i="7" s="1"/>
  <c r="S51" i="2"/>
  <c r="S51" i="7" s="1"/>
  <c r="S47" i="2"/>
  <c r="S47" i="7" s="1"/>
  <c r="AG72" i="2"/>
  <c r="AG72" i="7" s="1"/>
  <c r="S24" i="2"/>
  <c r="S24" i="7" s="1"/>
  <c r="L52" i="2"/>
  <c r="L52" i="7" s="1"/>
  <c r="Z71" i="2"/>
  <c r="L51" i="2"/>
  <c r="L51" i="7" s="1"/>
  <c r="Z25" i="2"/>
  <c r="Z25" i="7" s="1"/>
  <c r="Z61" i="2"/>
  <c r="Z61" i="7" s="1"/>
  <c r="S22" i="2"/>
  <c r="S22" i="7" s="1"/>
  <c r="S50" i="2"/>
  <c r="S50" i="7" s="1"/>
  <c r="S46" i="2"/>
  <c r="S46" i="7" s="1"/>
  <c r="L87" i="2"/>
  <c r="L87" i="7" s="1"/>
  <c r="Z24" i="2"/>
  <c r="Z24" i="7" s="1"/>
  <c r="L50" i="2"/>
  <c r="L50" i="7" s="1"/>
  <c r="Z39" i="2"/>
  <c r="Z39" i="7" s="1"/>
  <c r="AG47" i="2"/>
  <c r="AG47" i="7" s="1"/>
  <c r="Z33" i="2"/>
  <c r="Z22" i="2"/>
  <c r="Z22" i="7" s="1"/>
  <c r="Z50" i="2"/>
  <c r="Z50" i="7" s="1"/>
  <c r="AG38" i="7"/>
  <c r="L33" i="2"/>
  <c r="S48" i="2"/>
  <c r="S48" i="7" s="1"/>
  <c r="AG37" i="2"/>
  <c r="AG37" i="7" s="1"/>
  <c r="Z53" i="2"/>
  <c r="Z53" i="7" s="1"/>
  <c r="S52" i="2"/>
  <c r="S52" i="7" s="1"/>
  <c r="AG33" i="2"/>
  <c r="L47" i="2"/>
  <c r="L47" i="7" s="1"/>
  <c r="Z49" i="2"/>
  <c r="Z49" i="7" s="1"/>
  <c r="AG76" i="2"/>
  <c r="AG76" i="7" s="1"/>
  <c r="AG50" i="7"/>
  <c r="AG83" i="2"/>
  <c r="L40" i="2"/>
  <c r="L40" i="7" s="1"/>
  <c r="Z48" i="2"/>
  <c r="Z48" i="7" s="1"/>
  <c r="AG75" i="2"/>
  <c r="AG75" i="7" s="1"/>
  <c r="AG49" i="7"/>
  <c r="L37" i="2"/>
  <c r="L37" i="7" s="1"/>
  <c r="L75" i="2"/>
  <c r="L75" i="7" s="1"/>
  <c r="AG35" i="2"/>
  <c r="AG35" i="7" s="1"/>
  <c r="L39" i="2"/>
  <c r="L39" i="7" s="1"/>
  <c r="S21" i="2"/>
  <c r="Z41" i="2"/>
  <c r="Z41" i="7" s="1"/>
  <c r="Z47" i="2"/>
  <c r="Z47" i="7" s="1"/>
  <c r="AG74" i="2"/>
  <c r="AG74" i="7" s="1"/>
  <c r="S41" i="2"/>
  <c r="S41" i="7" s="1"/>
  <c r="L66" i="2"/>
  <c r="L66" i="7" s="1"/>
  <c r="AG24" i="2"/>
  <c r="L60" i="2"/>
  <c r="L60" i="7" s="1"/>
  <c r="S33" i="2"/>
  <c r="L41" i="2"/>
  <c r="L41" i="7" s="1"/>
  <c r="L21" i="2"/>
  <c r="S45" i="2"/>
  <c r="L38" i="2"/>
  <c r="L38" i="7" s="1"/>
  <c r="AG21" i="2"/>
  <c r="Z75" i="2"/>
  <c r="Z75" i="7" s="1"/>
  <c r="S40" i="2"/>
  <c r="S40" i="7" s="1"/>
  <c r="L65" i="2"/>
  <c r="L65" i="7" s="1"/>
  <c r="L71" i="2"/>
  <c r="S49" i="2"/>
  <c r="S49" i="7" s="1"/>
  <c r="AG53" i="2"/>
  <c r="AG53" i="7" s="1"/>
  <c r="L45" i="2"/>
  <c r="Z45" i="2"/>
  <c r="Z21" i="2"/>
  <c r="S39" i="2"/>
  <c r="S39" i="7" s="1"/>
  <c r="L64" i="2"/>
  <c r="L64" i="7" s="1"/>
  <c r="L83" i="2"/>
  <c r="AG45" i="2"/>
  <c r="L29" i="2"/>
  <c r="L29" i="7" s="1"/>
  <c r="Z38" i="2"/>
  <c r="Z38" i="7" s="1"/>
  <c r="Z73" i="2"/>
  <c r="Z73" i="7" s="1"/>
  <c r="AG29" i="2"/>
  <c r="AG29" i="7" s="1"/>
  <c r="S38" i="2"/>
  <c r="S38" i="7" s="1"/>
  <c r="L63" i="2"/>
  <c r="L63" i="7" s="1"/>
  <c r="L91" i="2"/>
  <c r="L91" i="7" s="1"/>
  <c r="Z79" i="2"/>
  <c r="Z79" i="7" s="1"/>
  <c r="L22" i="2"/>
  <c r="L22" i="7" s="1"/>
  <c r="L59" i="2"/>
  <c r="L35" i="2"/>
  <c r="L35" i="7" s="1"/>
  <c r="Z72" i="7"/>
  <c r="AG28" i="2"/>
  <c r="AG28" i="7" s="1"/>
  <c r="S34" i="2"/>
  <c r="S34" i="7" s="1"/>
  <c r="S37" i="2"/>
  <c r="S37" i="7" s="1"/>
  <c r="L62" i="2"/>
  <c r="L62" i="7" s="1"/>
  <c r="Z78" i="2"/>
  <c r="Z78" i="7" s="1"/>
  <c r="AG91" i="2"/>
  <c r="AG91" i="7" s="1"/>
  <c r="Z66" i="2"/>
  <c r="Z66" i="7" s="1"/>
  <c r="AG27" i="2"/>
  <c r="AG27" i="7" s="1"/>
  <c r="S35" i="2"/>
  <c r="S35" i="7" s="1"/>
  <c r="L90" i="2"/>
  <c r="L90" i="7" s="1"/>
  <c r="Z76" i="2"/>
  <c r="Z76" i="7" s="1"/>
  <c r="AG90" i="2"/>
  <c r="AG90" i="7" s="1"/>
  <c r="L53" i="2"/>
  <c r="L53" i="7" s="1"/>
  <c r="Z40" i="2"/>
  <c r="Z40" i="7" s="1"/>
  <c r="L34" i="7"/>
  <c r="Z59" i="2"/>
  <c r="Z29" i="2"/>
  <c r="Z29" i="7" s="1"/>
  <c r="Z35" i="2"/>
  <c r="Z35" i="7" s="1"/>
  <c r="AG71" i="2"/>
  <c r="AG89" i="2"/>
  <c r="AG89" i="7" s="1"/>
  <c r="Z53" i="1"/>
  <c r="Z53" i="6" s="1"/>
  <c r="L91" i="1"/>
  <c r="L91" i="6" s="1"/>
  <c r="L90" i="1"/>
  <c r="L90" i="6" s="1"/>
  <c r="S28" i="1"/>
  <c r="S28" i="6" s="1"/>
  <c r="S90" i="1"/>
  <c r="S90" i="6" s="1"/>
  <c r="S27" i="1"/>
  <c r="S27" i="6" s="1"/>
  <c r="S67" i="1"/>
  <c r="S67" i="6" s="1"/>
  <c r="S78" i="1"/>
  <c r="S78" i="6" s="1"/>
  <c r="Z78" i="1"/>
  <c r="Z78" i="6" s="1"/>
  <c r="Z8" i="1"/>
  <c r="L89" i="1"/>
  <c r="L89" i="6" s="1"/>
  <c r="S36" i="1"/>
  <c r="S36" i="6" s="1"/>
  <c r="S66" i="1"/>
  <c r="S66" i="6" s="1"/>
  <c r="S77" i="1"/>
  <c r="S77" i="6" s="1"/>
  <c r="Z47" i="1"/>
  <c r="Z47" i="6" s="1"/>
  <c r="Z77" i="1"/>
  <c r="Z77" i="6" s="1"/>
  <c r="S75" i="1"/>
  <c r="S75" i="6" s="1"/>
  <c r="Z76" i="1"/>
  <c r="Z76" i="6" s="1"/>
  <c r="S74" i="1"/>
  <c r="S74" i="6" s="1"/>
  <c r="L88" i="1"/>
  <c r="L88" i="6" s="1"/>
  <c r="L41" i="1"/>
  <c r="L41" i="6" s="1"/>
  <c r="L77" i="1"/>
  <c r="L77" i="6" s="1"/>
  <c r="S24" i="1"/>
  <c r="S24" i="6" s="1"/>
  <c r="L26" i="1"/>
  <c r="L26" i="6" s="1"/>
  <c r="S52" i="1"/>
  <c r="S52" i="6" s="1"/>
  <c r="AG41" i="1"/>
  <c r="AG41" i="6" s="1"/>
  <c r="S85" i="1"/>
  <c r="S85" i="6" s="1"/>
  <c r="Z29" i="1"/>
  <c r="Z29" i="6" s="1"/>
  <c r="AG40" i="1"/>
  <c r="AG40" i="6" s="1"/>
  <c r="E10" i="1"/>
  <c r="E10" i="6" s="1"/>
  <c r="L61" i="2"/>
  <c r="L61" i="7" s="1"/>
  <c r="E38" i="2"/>
  <c r="E38" i="7" s="1"/>
  <c r="Z37" i="2"/>
  <c r="Z37" i="7" s="1"/>
  <c r="E21" i="2"/>
  <c r="Z36" i="2"/>
  <c r="Z36" i="7" s="1"/>
  <c r="Z74" i="2"/>
  <c r="Z74" i="7" s="1"/>
  <c r="E45" i="2"/>
  <c r="E48" i="2"/>
  <c r="E48" i="7" s="1"/>
  <c r="E47" i="2"/>
  <c r="E47" i="7" s="1"/>
  <c r="S36" i="2"/>
  <c r="S36" i="7" s="1"/>
  <c r="L89" i="2"/>
  <c r="L89" i="7" s="1"/>
  <c r="AG64" i="7"/>
  <c r="AG40" i="7"/>
  <c r="E33" i="2"/>
  <c r="E46" i="2"/>
  <c r="E46" i="7" s="1"/>
  <c r="L77" i="2"/>
  <c r="L77" i="7" s="1"/>
  <c r="AG66" i="2"/>
  <c r="AG66" i="7" s="1"/>
  <c r="E29" i="2"/>
  <c r="E29" i="7" s="1"/>
  <c r="L76" i="2"/>
  <c r="L76" i="7" s="1"/>
  <c r="L88" i="2"/>
  <c r="L88" i="7" s="1"/>
  <c r="Z60" i="2"/>
  <c r="Z60" i="7" s="1"/>
  <c r="AG67" i="2"/>
  <c r="AG67" i="7" s="1"/>
  <c r="AG36" i="2"/>
  <c r="AG36" i="7" s="1"/>
  <c r="L85" i="2"/>
  <c r="L85" i="7" s="1"/>
  <c r="L49" i="2"/>
  <c r="L49" i="7" s="1"/>
  <c r="L27" i="2"/>
  <c r="L27" i="7" s="1"/>
  <c r="E52" i="2"/>
  <c r="E52" i="7" s="1"/>
  <c r="L48" i="2"/>
  <c r="L48" i="7" s="1"/>
  <c r="L84" i="2"/>
  <c r="L84" i="7" s="1"/>
  <c r="Z52" i="2"/>
  <c r="Z52" i="7" s="1"/>
  <c r="AG78" i="2"/>
  <c r="AG78" i="7" s="1"/>
  <c r="E53" i="2"/>
  <c r="E53" i="7" s="1"/>
  <c r="L73" i="2"/>
  <c r="L73" i="7" s="1"/>
  <c r="L26" i="2"/>
  <c r="L26" i="7" s="1"/>
  <c r="E34" i="7"/>
  <c r="E24" i="2"/>
  <c r="E24" i="7" s="1"/>
  <c r="Z28" i="2"/>
  <c r="Z28" i="7" s="1"/>
  <c r="Z51" i="2"/>
  <c r="Z51" i="7" s="1"/>
  <c r="AG77" i="2"/>
  <c r="AG77" i="7" s="1"/>
  <c r="AG87" i="2"/>
  <c r="AG87" i="7" s="1"/>
  <c r="L36" i="2"/>
  <c r="L36" i="7" s="1"/>
  <c r="L25" i="2"/>
  <c r="L25" i="7" s="1"/>
  <c r="E51" i="2"/>
  <c r="E51" i="7" s="1"/>
  <c r="S27" i="2"/>
  <c r="S27" i="7" s="1"/>
  <c r="E5" i="2"/>
  <c r="E27" i="2"/>
  <c r="E27" i="7" s="1"/>
  <c r="E35" i="2"/>
  <c r="E35" i="7" s="1"/>
  <c r="L24" i="2"/>
  <c r="L24" i="7" s="1"/>
  <c r="E41" i="2"/>
  <c r="E41" i="7" s="1"/>
  <c r="E23" i="2"/>
  <c r="E23" i="7" s="1"/>
  <c r="Z27" i="2"/>
  <c r="Z27" i="7" s="1"/>
  <c r="AG51" i="7"/>
  <c r="E26" i="2"/>
  <c r="E26" i="7" s="1"/>
  <c r="E25" i="2"/>
  <c r="E25" i="7" s="1"/>
  <c r="L23" i="2"/>
  <c r="L23" i="7" s="1"/>
  <c r="E22" i="2"/>
  <c r="E22" i="7" s="1"/>
  <c r="AG26" i="7"/>
  <c r="Z66" i="1"/>
  <c r="Z66" i="6" s="1"/>
  <c r="Z22" i="1"/>
  <c r="Z22" i="6" s="1"/>
  <c r="Z61" i="1"/>
  <c r="Z61" i="6" s="1"/>
  <c r="Z63" i="1"/>
  <c r="Z63" i="6" s="1"/>
  <c r="Z27" i="1"/>
  <c r="Z27" i="6" s="1"/>
  <c r="Z48" i="1"/>
  <c r="Z48" i="6" s="1"/>
  <c r="Z73" i="1"/>
  <c r="Z73" i="6" s="1"/>
  <c r="Z49" i="1"/>
  <c r="Z49" i="6" s="1"/>
  <c r="Z37" i="1"/>
  <c r="Z37" i="6" s="1"/>
  <c r="Z87" i="1"/>
  <c r="Z87" i="6" s="1"/>
  <c r="Z50" i="1"/>
  <c r="Z50" i="6" s="1"/>
  <c r="Z26" i="1"/>
  <c r="Z26" i="6" s="1"/>
  <c r="Z75" i="1"/>
  <c r="Z75" i="6" s="1"/>
  <c r="Z51" i="1"/>
  <c r="Z51" i="6" s="1"/>
  <c r="Z91" i="1"/>
  <c r="Z91" i="6" s="1"/>
  <c r="Z67" i="1"/>
  <c r="Z67" i="6" s="1"/>
  <c r="E46" i="1"/>
  <c r="E46" i="6" s="1"/>
  <c r="L75" i="1"/>
  <c r="L75" i="6" s="1"/>
  <c r="Z52" i="1"/>
  <c r="Z52" i="6" s="1"/>
  <c r="AG52" i="1"/>
  <c r="AG52" i="6" s="1"/>
  <c r="E51" i="6"/>
  <c r="E85" i="1"/>
  <c r="E85" i="6" s="1"/>
  <c r="E54" i="1"/>
  <c r="E54" i="6" s="1"/>
  <c r="E91" i="1"/>
  <c r="E91" i="6" s="1"/>
  <c r="AG22" i="1"/>
  <c r="AG22" i="6" s="1"/>
  <c r="AG38" i="1"/>
  <c r="AG38" i="6" s="1"/>
  <c r="AG23" i="1"/>
  <c r="AG23" i="6" s="1"/>
  <c r="AG24" i="1"/>
  <c r="AG24" i="6" s="1"/>
  <c r="AG37" i="1"/>
  <c r="AG37" i="6" s="1"/>
  <c r="AG27" i="1"/>
  <c r="AG27" i="6" s="1"/>
  <c r="L74" i="1"/>
  <c r="L74" i="6" s="1"/>
  <c r="AG28" i="1"/>
  <c r="AG28" i="6" s="1"/>
  <c r="AG49" i="1"/>
  <c r="AG49" i="6" s="1"/>
  <c r="E73" i="1"/>
  <c r="E73" i="6" s="1"/>
  <c r="L22" i="1"/>
  <c r="L22" i="6" s="1"/>
  <c r="L84" i="1"/>
  <c r="L84" i="6" s="1"/>
  <c r="L86" i="1"/>
  <c r="L86" i="6" s="1"/>
  <c r="L25" i="1"/>
  <c r="L25" i="6" s="1"/>
  <c r="L72" i="1"/>
  <c r="L72" i="6" s="1"/>
  <c r="L37" i="1"/>
  <c r="L37" i="6" s="1"/>
  <c r="L63" i="1"/>
  <c r="L63" i="6" s="1"/>
  <c r="L52" i="1"/>
  <c r="L52" i="6" s="1"/>
  <c r="L87" i="1"/>
  <c r="L87" i="6" s="1"/>
  <c r="E41" i="1"/>
  <c r="E41" i="6" s="1"/>
  <c r="L67" i="1"/>
  <c r="L67" i="6" s="1"/>
  <c r="L66" i="1"/>
  <c r="L66" i="6" s="1"/>
  <c r="L85" i="1"/>
  <c r="L85" i="6" s="1"/>
  <c r="Z62" i="1"/>
  <c r="Z62" i="6" s="1"/>
  <c r="AG30" i="1"/>
  <c r="AG30" i="6" s="1"/>
  <c r="L65" i="1"/>
  <c r="L65" i="6" s="1"/>
  <c r="Z30" i="1"/>
  <c r="Z30" i="6" s="1"/>
  <c r="AG29" i="1"/>
  <c r="AG29" i="6" s="1"/>
  <c r="L29" i="1"/>
  <c r="L29" i="6" s="1"/>
  <c r="L64" i="1"/>
  <c r="L64" i="6" s="1"/>
  <c r="Z79" i="1"/>
  <c r="Z79" i="6" s="1"/>
  <c r="L42" i="1"/>
  <c r="L42" i="6" s="1"/>
  <c r="AG48" i="1"/>
  <c r="AG48" i="6" s="1"/>
  <c r="AG54" i="1"/>
  <c r="AG54" i="6" s="1"/>
  <c r="AG53" i="1"/>
  <c r="AG53" i="6" s="1"/>
  <c r="E40" i="1"/>
  <c r="E40" i="6" s="1"/>
  <c r="Z65" i="1"/>
  <c r="Z65" i="6" s="1"/>
  <c r="AG39" i="1"/>
  <c r="AG39" i="6" s="1"/>
  <c r="Z90" i="1"/>
  <c r="Z90" i="6" s="1"/>
  <c r="AG51" i="1"/>
  <c r="AG51" i="6" s="1"/>
  <c r="AG50" i="1"/>
  <c r="AG50" i="6" s="1"/>
  <c r="E61" i="1"/>
  <c r="E61" i="6" s="1"/>
  <c r="L50" i="1"/>
  <c r="L50" i="6" s="1"/>
  <c r="S39" i="1"/>
  <c r="S39" i="6" s="1"/>
  <c r="S62" i="1"/>
  <c r="S62" i="6" s="1"/>
  <c r="S89" i="1"/>
  <c r="S89" i="6" s="1"/>
  <c r="AG26" i="1"/>
  <c r="AG26" i="6" s="1"/>
  <c r="E30" i="1"/>
  <c r="E30" i="6" s="1"/>
  <c r="L49" i="1"/>
  <c r="L49" i="6" s="1"/>
  <c r="L36" i="1"/>
  <c r="L36" i="6" s="1"/>
  <c r="Z74" i="1"/>
  <c r="Z74" i="6" s="1"/>
  <c r="AG25" i="1"/>
  <c r="AG25" i="6" s="1"/>
  <c r="L48" i="1"/>
  <c r="L48" i="6" s="1"/>
  <c r="L35" i="1"/>
  <c r="L35" i="6" s="1"/>
  <c r="S38" i="1"/>
  <c r="S38" i="6" s="1"/>
  <c r="Z25" i="1"/>
  <c r="Z25" i="6" s="1"/>
  <c r="AG35" i="1"/>
  <c r="AG35" i="6" s="1"/>
  <c r="Z86" i="1"/>
  <c r="Z86" i="6" s="1"/>
  <c r="S60" i="1"/>
  <c r="S60" i="6" s="1"/>
  <c r="S87" i="1"/>
  <c r="S87" i="6" s="1"/>
  <c r="Z85" i="1"/>
  <c r="Z85" i="6" s="1"/>
  <c r="E27" i="1"/>
  <c r="E27" i="6" s="1"/>
  <c r="L79" i="1"/>
  <c r="L79" i="6" s="1"/>
  <c r="S37" i="1"/>
  <c r="S37" i="6" s="1"/>
  <c r="S86" i="1"/>
  <c r="S86" i="6" s="1"/>
  <c r="Z23" i="1"/>
  <c r="Z23" i="6" s="1"/>
  <c r="Z36" i="1"/>
  <c r="Z36" i="6" s="1"/>
  <c r="Z64" i="1"/>
  <c r="Z64" i="6" s="1"/>
  <c r="Z89" i="1"/>
  <c r="Z89" i="6" s="1"/>
  <c r="L51" i="1"/>
  <c r="L51" i="6" s="1"/>
  <c r="Z88" i="1"/>
  <c r="Z88" i="6" s="1"/>
  <c r="E29" i="1"/>
  <c r="E29" i="6" s="1"/>
  <c r="S61" i="1"/>
  <c r="S61" i="6" s="1"/>
  <c r="E28" i="1"/>
  <c r="E28" i="6" s="1"/>
  <c r="L23" i="1"/>
  <c r="L23" i="6" s="1"/>
  <c r="S25" i="1"/>
  <c r="S25" i="6" s="1"/>
  <c r="S49" i="1"/>
  <c r="S49" i="6" s="1"/>
  <c r="S72" i="6"/>
  <c r="Z24" i="1"/>
  <c r="Z24" i="6" s="1"/>
  <c r="E26" i="1"/>
  <c r="E26" i="6" s="1"/>
  <c r="L78" i="1"/>
  <c r="L78" i="6" s="1"/>
  <c r="Z9" i="2"/>
  <c r="Z9" i="7" s="1"/>
  <c r="Z11" i="2"/>
  <c r="Z11" i="7" s="1"/>
  <c r="Z7" i="2"/>
  <c r="Z10" i="2"/>
  <c r="S59" i="1"/>
  <c r="S59" i="6" s="1"/>
  <c r="E25" i="1"/>
  <c r="E25" i="6" s="1"/>
  <c r="S71" i="1"/>
  <c r="S71" i="6" s="1"/>
  <c r="S83" i="1"/>
  <c r="S83" i="6" s="1"/>
  <c r="E59" i="1"/>
  <c r="E59" i="6" s="1"/>
  <c r="E24" i="1"/>
  <c r="E24" i="6" s="1"/>
  <c r="E53" i="6"/>
  <c r="Z59" i="1"/>
  <c r="Z59" i="6" s="1"/>
  <c r="E79" i="1"/>
  <c r="E83" i="1"/>
  <c r="E83" i="6" s="1"/>
  <c r="E78" i="1"/>
  <c r="E38" i="1"/>
  <c r="E38" i="6" s="1"/>
  <c r="E37" i="1"/>
  <c r="E37" i="6" s="1"/>
  <c r="E66" i="1"/>
  <c r="E66" i="6" s="1"/>
  <c r="L34" i="1"/>
  <c r="L34" i="6" s="1"/>
  <c r="E88" i="1"/>
  <c r="E88" i="6" s="1"/>
  <c r="E71" i="1"/>
  <c r="E71" i="6" s="1"/>
  <c r="E35" i="1"/>
  <c r="E35" i="6" s="1"/>
  <c r="E76" i="1"/>
  <c r="E76" i="6" s="1"/>
  <c r="E87" i="1"/>
  <c r="E87" i="6" s="1"/>
  <c r="E64" i="1"/>
  <c r="E64" i="6" s="1"/>
  <c r="E75" i="1"/>
  <c r="E75" i="6" s="1"/>
  <c r="E90" i="1"/>
  <c r="E90" i="6" s="1"/>
  <c r="Z46" i="1"/>
  <c r="Z46" i="6" s="1"/>
  <c r="E89" i="1"/>
  <c r="E89" i="6" s="1"/>
  <c r="Z71" i="1"/>
  <c r="Z71" i="6" s="1"/>
  <c r="E77" i="1"/>
  <c r="E77" i="6" s="1"/>
  <c r="E34" i="1"/>
  <c r="E34" i="6" s="1"/>
  <c r="Z83" i="1"/>
  <c r="Z83" i="6" s="1"/>
  <c r="E65" i="1"/>
  <c r="E65" i="6" s="1"/>
  <c r="L46" i="1"/>
  <c r="L46" i="6" s="1"/>
  <c r="L59" i="1"/>
  <c r="L59" i="6" s="1"/>
  <c r="AG46" i="1"/>
  <c r="AG46" i="6" s="1"/>
  <c r="S34" i="1"/>
  <c r="S34" i="6" s="1"/>
  <c r="S46" i="1"/>
  <c r="S46" i="6" s="1"/>
  <c r="AG34" i="1"/>
  <c r="AG34" i="6" s="1"/>
  <c r="L71" i="1"/>
  <c r="L71" i="6" s="1"/>
  <c r="E42" i="1"/>
  <c r="E42" i="6" s="1"/>
  <c r="E63" i="6"/>
  <c r="Z34" i="1"/>
  <c r="Z34" i="6" s="1"/>
  <c r="E22" i="1"/>
  <c r="E22" i="6" s="1"/>
  <c r="L83" i="1"/>
  <c r="L83" i="6" s="1"/>
  <c r="E39" i="1"/>
  <c r="E39" i="6" s="1"/>
  <c r="E74" i="1"/>
  <c r="E74" i="6" s="1"/>
  <c r="E49" i="6"/>
  <c r="E60" i="1"/>
  <c r="E60" i="6" s="1"/>
  <c r="E84" i="6"/>
  <c r="E6" i="1"/>
  <c r="E6" i="6" s="1"/>
  <c r="L9" i="1"/>
  <c r="L10" i="1"/>
  <c r="S6" i="1"/>
  <c r="AG6" i="1"/>
  <c r="S10" i="1"/>
  <c r="Z5" i="1"/>
  <c r="L5" i="1"/>
  <c r="L5" i="6" s="1"/>
  <c r="AG5" i="1"/>
  <c r="AG5" i="6" s="1"/>
  <c r="L8" i="1"/>
  <c r="Z10" i="1"/>
  <c r="L6" i="1"/>
  <c r="L6" i="6" s="1"/>
  <c r="S8" i="1"/>
  <c r="S9" i="1"/>
  <c r="Z9" i="1"/>
  <c r="E8" i="1"/>
  <c r="E8" i="6" s="1"/>
  <c r="Z6" i="1"/>
  <c r="E9" i="1"/>
  <c r="E9" i="6" s="1"/>
  <c r="E5" i="1"/>
  <c r="E5" i="6" s="1"/>
  <c r="S5" i="1"/>
  <c r="S11" i="2"/>
  <c r="AG11" i="2"/>
  <c r="AG11" i="7" s="1"/>
  <c r="AG7" i="2"/>
  <c r="AG7" i="7" s="1"/>
  <c r="AG10" i="2"/>
  <c r="AG10" i="7" s="1"/>
  <c r="S7" i="2"/>
  <c r="S10" i="2"/>
  <c r="S10" i="7" s="1"/>
  <c r="AG6" i="2"/>
  <c r="AG6" i="7" s="1"/>
  <c r="AG9" i="2"/>
  <c r="AG9" i="7" s="1"/>
  <c r="S6" i="2"/>
  <c r="S6" i="7" s="1"/>
  <c r="S9" i="2"/>
  <c r="S9" i="7" s="1"/>
  <c r="Z6" i="2"/>
  <c r="Z6" i="7" s="1"/>
  <c r="Z5" i="2"/>
  <c r="L7" i="2"/>
  <c r="L7" i="7" s="1"/>
  <c r="L6" i="2"/>
  <c r="L6" i="7" s="1"/>
  <c r="L9" i="2"/>
  <c r="L11" i="2"/>
  <c r="L10" i="2"/>
  <c r="E4" i="1"/>
  <c r="E4" i="6" s="1"/>
</calcChain>
</file>

<file path=xl/sharedStrings.xml><?xml version="1.0" encoding="utf-8"?>
<sst xmlns="http://schemas.openxmlformats.org/spreadsheetml/2006/main" count="818" uniqueCount="100">
  <si>
    <t>Rh10O to Rh10O2</t>
  </si>
  <si>
    <t>Kick0680</t>
  </si>
  <si>
    <t>Kick0026</t>
  </si>
  <si>
    <t>Matching Intermediate (Rh10O2-N2)</t>
  </si>
  <si>
    <t>Kick0205</t>
  </si>
  <si>
    <t>Kick0104</t>
  </si>
  <si>
    <t>Matching Intermediate (Rh10O2-CO)</t>
  </si>
  <si>
    <t>Rh10O2 to Rh10O3</t>
  </si>
  <si>
    <t>Matching Intermediate (Rh10O3-CO)</t>
  </si>
  <si>
    <t>Matching Intermediate (Rh10O4-CO)</t>
  </si>
  <si>
    <t>Rh10O4 to Rh10O5</t>
  </si>
  <si>
    <t>Matching Intermediate (Rh10O5-CO)</t>
  </si>
  <si>
    <t>Kick0549</t>
  </si>
  <si>
    <t>Rh10O5 to Rh10O4</t>
  </si>
  <si>
    <t>Rh10O4 to Rh10O3</t>
  </si>
  <si>
    <t>Rh10O3 to Rh10O2</t>
  </si>
  <si>
    <t>Rh10O2 to Rh10O</t>
  </si>
  <si>
    <t>Kick0609</t>
  </si>
  <si>
    <t>Kick0757</t>
  </si>
  <si>
    <t>Kick0133</t>
  </si>
  <si>
    <t>Kick0826</t>
  </si>
  <si>
    <t>Kick0514</t>
  </si>
  <si>
    <t>CO to CO2</t>
  </si>
  <si>
    <t>Rh10O3 to Rh10O4</t>
  </si>
  <si>
    <t>Matching Intermediate (Rh10O-N2)</t>
  </si>
  <si>
    <t>Matching Intermediate (Rh10O3-N2)</t>
  </si>
  <si>
    <t>Matching Intermediate (Rh10O4-N2)</t>
  </si>
  <si>
    <t>Kick0124</t>
  </si>
  <si>
    <t>Matching Intermediate (Rh10O5-N2)</t>
  </si>
  <si>
    <t>Kick0471</t>
  </si>
  <si>
    <t>Kick0743</t>
  </si>
  <si>
    <t>Kick0174</t>
  </si>
  <si>
    <t>N2O to N2</t>
  </si>
  <si>
    <t>LE Rh10O5 + CO</t>
  </si>
  <si>
    <t>Matching Rh10O4 + CO2</t>
  </si>
  <si>
    <t>Matching Rh10O5 + CO</t>
  </si>
  <si>
    <t>LE Rh10O4 + CO2</t>
  </si>
  <si>
    <t>dEV</t>
  </si>
  <si>
    <t>LE Rh10O4 + CO</t>
  </si>
  <si>
    <t>Matching Rh10O3 + CO2</t>
  </si>
  <si>
    <t>Matching Rh10O4 + CO</t>
  </si>
  <si>
    <t>LE Rh10O3 + CO2</t>
  </si>
  <si>
    <t>LE Rh10O3 + CO</t>
  </si>
  <si>
    <t>Matching Rh10O2 + CO2</t>
  </si>
  <si>
    <t>Matching Rh10O3 + CO</t>
  </si>
  <si>
    <t>LE Rh10O2 + CO2</t>
  </si>
  <si>
    <t>LE Rh10O2 + CO</t>
  </si>
  <si>
    <t>Matching Rh10O + CO2</t>
  </si>
  <si>
    <t>Matching Rh10O2 + CO</t>
  </si>
  <si>
    <t>LE Rh10O + CO2</t>
  </si>
  <si>
    <t>LE Rh10O + CO</t>
  </si>
  <si>
    <t>LE Rh10O + N2O</t>
  </si>
  <si>
    <t>Matching Rh10O2 + N2</t>
  </si>
  <si>
    <t>Matching Rh10O + N2O</t>
  </si>
  <si>
    <t>LE Rh10O2 + N2</t>
  </si>
  <si>
    <t>LE Rh10O2 + N2O</t>
  </si>
  <si>
    <t>Matching Rh10O3 + N2</t>
  </si>
  <si>
    <t>Matching Rh10O2 + N2O</t>
  </si>
  <si>
    <t>LE Rh10O3 + N2</t>
  </si>
  <si>
    <t>LE Rh10O3 + N2O</t>
  </si>
  <si>
    <t>Matching Rh10O4 + N2</t>
  </si>
  <si>
    <t>Matching Rh10O3 + N2O</t>
  </si>
  <si>
    <t>LE Rh10O4 + N2</t>
  </si>
  <si>
    <t>LE Rh10O4 + N2O</t>
  </si>
  <si>
    <t>Matching Rh10O5 + N2</t>
  </si>
  <si>
    <t>Matching Rh10O4 + N2O</t>
  </si>
  <si>
    <t>LE Rh10O5 + N2</t>
  </si>
  <si>
    <t xml:space="preserve">CO </t>
  </si>
  <si>
    <t>CO2</t>
  </si>
  <si>
    <t xml:space="preserve">N2 </t>
  </si>
  <si>
    <t>Rh10O to Rh10</t>
  </si>
  <si>
    <t>Matching Intermediate (Rh10O-CO)</t>
  </si>
  <si>
    <t>Matching Rh10 + CO2</t>
  </si>
  <si>
    <t>Kick0306</t>
  </si>
  <si>
    <t>Rh to Rh10O</t>
  </si>
  <si>
    <t>LE Rh10O + N2</t>
  </si>
  <si>
    <t>Matching Rh10 + N2O</t>
  </si>
  <si>
    <t>N2O</t>
  </si>
  <si>
    <t xml:space="preserve">Matching Intermediate (Rh10O3-N2) </t>
  </si>
  <si>
    <t>Matching Intermediate (Rh10O2-N2) *180 deg rotate</t>
  </si>
  <si>
    <t>int_guess</t>
  </si>
  <si>
    <t>int_guess_2</t>
  </si>
  <si>
    <t>reactant_guess</t>
  </si>
  <si>
    <t>product_guess</t>
  </si>
  <si>
    <t>octet</t>
  </si>
  <si>
    <t>Structure_ID</t>
  </si>
  <si>
    <t>Cluster Energy (eV)</t>
  </si>
  <si>
    <t>Stoichiometry Energy (eV)</t>
  </si>
  <si>
    <t>octet reference energies presented in blue</t>
  </si>
  <si>
    <r>
      <rPr>
        <b/>
        <sz val="12"/>
        <color rgb="FF000000"/>
        <rFont val="Symbol"/>
        <charset val="2"/>
      </rPr>
      <t>D</t>
    </r>
    <r>
      <rPr>
        <b/>
        <sz val="12"/>
        <color rgb="FF000000"/>
        <rFont val="Calibri (Body)"/>
      </rPr>
      <t>E</t>
    </r>
    <r>
      <rPr>
        <b/>
        <sz val="12"/>
        <color rgb="FF000000"/>
        <rFont val="Symbol"/>
        <charset val="2"/>
      </rPr>
      <t xml:space="preserve"> (</t>
    </r>
    <r>
      <rPr>
        <b/>
        <sz val="12"/>
        <color rgb="FF000000"/>
        <rFont val="Calibri"/>
        <family val="2"/>
        <scheme val="minor"/>
      </rPr>
      <t>eV)</t>
    </r>
  </si>
  <si>
    <t>Structure_ID + multiplicity</t>
  </si>
  <si>
    <t>LE = Lowest Energy</t>
  </si>
  <si>
    <t>Reading TPSS and BP86 tabs:</t>
  </si>
  <si>
    <r>
      <t xml:space="preserve">In each block in the bottom part of the page are the energies of each structure at multiplicities 2-20 (BP86) and 2-16 (TPSS), </t>
    </r>
    <r>
      <rPr>
        <b/>
        <sz val="12"/>
        <color theme="1"/>
        <rFont val="Symbol"/>
        <charset val="2"/>
      </rPr>
      <t>D</t>
    </r>
    <r>
      <rPr>
        <b/>
        <sz val="12"/>
        <color theme="1"/>
        <rFont val="Calibri"/>
        <family val="2"/>
        <scheme val="minor"/>
      </rPr>
      <t xml:space="preserve">E is with respect to the energy of the lowest energy Rh10Om octet structure </t>
    </r>
  </si>
  <si>
    <t xml:space="preserve">At the top of the page is the reference (octet) reaction path for each of the 9 reactions, DE is with respect to the energy of the lowest energy Rh10Om octet structure </t>
  </si>
  <si>
    <t>Reading Diff tabs:</t>
  </si>
  <si>
    <t>It is only sensible to compare the relative energies - i.e. each value in both Diff tabs represents a difference-of-a-difference. Differences are calculated as BP86 - TPSS.</t>
  </si>
  <si>
    <t>i.e. cell E5 on the 'Diff CO to CO2' tab tells us that the BP86 relative energy of the intermediate Rh10O5-CO structure is 0.35 eV higher than the same path calculated with the TPSS functional.</t>
  </si>
  <si>
    <t>Similarly, cell E6 indicates that the TPSS-calculated product energy is 0.5 eV higher than the BP86-calculated value.</t>
  </si>
  <si>
    <t>Cells E23-E30 indicate that the ordering of multiplicities for the lowest energy Rh10O5 structure (Kick0757) is the same for both functionals.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</si>
</sst>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2"/>
      <color theme="1"/>
      <name val="Calibri"/>
      <family val="2"/>
      <scheme val="minor"/>
    </font>
    <font>
      <sz val="11"/>
      <color rgb="FF000000"/>
      <name val="Menlo"/>
      <family val="2"/>
    </font>
    <font>
      <sz val="12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color theme="4"/>
      <name val="Menlo"/>
      <family val="2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Menlo"/>
      <family val="2"/>
    </font>
    <font>
      <sz val="12"/>
      <color rgb="FF000000"/>
      <name val="Calibri"/>
      <family val="2"/>
      <scheme val="minor"/>
    </font>
    <font>
      <sz val="12"/>
      <color rgb="FF70AD47"/>
      <name val="Calibri"/>
      <family val="2"/>
      <scheme val="minor"/>
    </font>
    <font>
      <sz val="12"/>
      <color rgb="FF4472C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  <charset val="2"/>
      <scheme val="minor"/>
    </font>
    <font>
      <b/>
      <sz val="12"/>
      <color rgb="FF000000"/>
      <name val="Symbol"/>
      <charset val="2"/>
    </font>
    <font>
      <b/>
      <sz val="12"/>
      <color rgb="FF4472C4"/>
      <name val="Calibri"/>
      <family val="2"/>
      <scheme val="minor"/>
    </font>
    <font>
      <b/>
      <sz val="12"/>
      <color rgb="FF000000"/>
      <name val="Calibri (Body)"/>
    </font>
    <font>
      <b/>
      <sz val="12"/>
      <color theme="1"/>
      <name val="Symbol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9" fillId="0" borderId="0" xfId="0" applyFont="1"/>
    <xf numFmtId="164" fontId="0" fillId="0" borderId="0" xfId="0" applyNumberFormat="1"/>
    <xf numFmtId="164" fontId="4" fillId="0" borderId="0" xfId="0" applyNumberFormat="1" applyFont="1"/>
    <xf numFmtId="164" fontId="6" fillId="0" borderId="0" xfId="0" applyNumberFormat="1" applyFont="1"/>
    <xf numFmtId="164" fontId="2" fillId="0" borderId="0" xfId="0" applyNumberFormat="1" applyFont="1"/>
    <xf numFmtId="0" fontId="2" fillId="0" borderId="0" xfId="0" applyFont="1" applyFill="1"/>
    <xf numFmtId="164" fontId="4" fillId="0" borderId="0" xfId="0" applyNumberFormat="1" applyFont="1" applyFill="1"/>
    <xf numFmtId="164" fontId="2" fillId="0" borderId="0" xfId="0" applyNumberFormat="1" applyFont="1" applyFill="1"/>
    <xf numFmtId="164" fontId="8" fillId="0" borderId="0" xfId="0" applyNumberFormat="1" applyFont="1"/>
    <xf numFmtId="164" fontId="3" fillId="0" borderId="0" xfId="0" applyNumberFormat="1" applyFont="1"/>
    <xf numFmtId="164" fontId="0" fillId="0" borderId="0" xfId="0" applyNumberFormat="1" applyFont="1"/>
    <xf numFmtId="164" fontId="0" fillId="2" borderId="0" xfId="0" applyNumberFormat="1" applyFont="1" applyFill="1"/>
    <xf numFmtId="0" fontId="2" fillId="0" borderId="0" xfId="0" applyNumberFormat="1" applyFont="1"/>
    <xf numFmtId="0" fontId="4" fillId="0" borderId="0" xfId="0" applyNumberFormat="1" applyFont="1"/>
    <xf numFmtId="0" fontId="0" fillId="0" borderId="0" xfId="0" applyNumberFormat="1" applyFont="1"/>
    <xf numFmtId="0" fontId="6" fillId="0" borderId="0" xfId="0" applyNumberFormat="1" applyFont="1"/>
    <xf numFmtId="0" fontId="0" fillId="0" borderId="0" xfId="0" applyFont="1"/>
    <xf numFmtId="0" fontId="0" fillId="2" borderId="0" xfId="0" applyFont="1" applyFill="1"/>
    <xf numFmtId="0" fontId="10" fillId="0" borderId="0" xfId="0" applyFont="1"/>
    <xf numFmtId="164" fontId="10" fillId="0" borderId="0" xfId="0" applyNumberFormat="1" applyFont="1"/>
    <xf numFmtId="0" fontId="10" fillId="3" borderId="0" xfId="0" applyFont="1" applyFill="1"/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0" fontId="12" fillId="3" borderId="0" xfId="0" applyFont="1" applyFill="1"/>
    <xf numFmtId="0" fontId="13" fillId="0" borderId="0" xfId="0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4" fontId="14" fillId="0" borderId="0" xfId="0" applyNumberFormat="1" applyFont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4F9A8-8FAE-F446-B011-3DF87EDE2302}">
  <dimension ref="A1:AG93"/>
  <sheetViews>
    <sheetView topLeftCell="A43" zoomScale="134" workbookViewId="0">
      <selection activeCell="E25" sqref="E25"/>
    </sheetView>
  </sheetViews>
  <sheetFormatPr baseColWidth="10" defaultRowHeight="16" x14ac:dyDescent="0.2"/>
  <cols>
    <col min="1" max="1" width="33.83203125" customWidth="1"/>
    <col min="5" max="5" width="10.83203125" style="10"/>
    <col min="8" max="8" width="31.5" customWidth="1"/>
    <col min="12" max="12" width="10.83203125" style="10"/>
    <col min="15" max="15" width="32" customWidth="1"/>
    <col min="19" max="19" width="10.83203125" style="10"/>
    <col min="22" max="22" width="30.6640625" customWidth="1"/>
    <col min="26" max="26" width="10.83203125" style="10"/>
    <col min="29" max="29" width="32.1640625" customWidth="1"/>
    <col min="33" max="33" width="10.83203125" style="10"/>
  </cols>
  <sheetData>
    <row r="1" spans="1:33" x14ac:dyDescent="0.2">
      <c r="A1" t="s">
        <v>22</v>
      </c>
    </row>
    <row r="2" spans="1:33" x14ac:dyDescent="0.2">
      <c r="A2" s="1" t="s">
        <v>13</v>
      </c>
      <c r="H2" s="1" t="s">
        <v>14</v>
      </c>
      <c r="O2" s="1" t="s">
        <v>15</v>
      </c>
      <c r="V2" s="1" t="s">
        <v>16</v>
      </c>
      <c r="AC2" s="1" t="s">
        <v>70</v>
      </c>
    </row>
    <row r="3" spans="1:33" x14ac:dyDescent="0.2">
      <c r="E3" s="10" t="s">
        <v>37</v>
      </c>
      <c r="L3" s="10" t="s">
        <v>37</v>
      </c>
      <c r="S3" s="10" t="s">
        <v>37</v>
      </c>
      <c r="Z3" s="10" t="s">
        <v>37</v>
      </c>
      <c r="AE3" s="2"/>
    </row>
    <row r="4" spans="1:33" x14ac:dyDescent="0.2">
      <c r="A4" t="s">
        <v>33</v>
      </c>
      <c r="B4" t="s">
        <v>18</v>
      </c>
      <c r="C4" s="10">
        <f>C26</f>
        <v>-89.460499999999996</v>
      </c>
      <c r="D4" s="10">
        <f>C4+$B$14</f>
        <v>-102.8352</v>
      </c>
      <c r="E4" s="10">
        <f>D4-D4</f>
        <v>0</v>
      </c>
      <c r="H4" s="3" t="s">
        <v>38</v>
      </c>
      <c r="I4" s="3" t="s">
        <v>17</v>
      </c>
      <c r="J4" s="10">
        <f>J26</f>
        <v>-83.289299999999997</v>
      </c>
      <c r="K4" s="10">
        <f>J4+$B$14</f>
        <v>-96.664000000000001</v>
      </c>
      <c r="L4" s="10">
        <f>K4-K4</f>
        <v>0</v>
      </c>
      <c r="O4" t="s">
        <v>42</v>
      </c>
      <c r="P4" t="s">
        <v>12</v>
      </c>
      <c r="Q4" s="10">
        <f>Q26</f>
        <v>-76.000799999999998</v>
      </c>
      <c r="R4" s="10">
        <f>Q4+$B$14</f>
        <v>-89.375500000000002</v>
      </c>
      <c r="S4" s="10">
        <v>0</v>
      </c>
      <c r="V4" t="s">
        <v>46</v>
      </c>
      <c r="W4" t="s">
        <v>1</v>
      </c>
      <c r="X4" s="10">
        <f>X26</f>
        <v>-69.385199999999998</v>
      </c>
      <c r="Y4" s="10">
        <f>X4+$B$14</f>
        <v>-82.759900000000002</v>
      </c>
      <c r="Z4" s="10">
        <v>0</v>
      </c>
      <c r="AA4" s="10"/>
      <c r="AB4" s="10"/>
      <c r="AC4" s="10" t="s">
        <v>50</v>
      </c>
      <c r="AD4" s="10" t="s">
        <v>4</v>
      </c>
      <c r="AE4" s="10">
        <f>AE26</f>
        <v>-62.610999999999997</v>
      </c>
      <c r="AF4" s="10">
        <f>AE4+$B$14</f>
        <v>-75.985699999999994</v>
      </c>
      <c r="AG4" s="10">
        <v>0</v>
      </c>
    </row>
    <row r="5" spans="1:33" x14ac:dyDescent="0.2">
      <c r="A5" s="4" t="s">
        <v>11</v>
      </c>
      <c r="B5" t="s">
        <v>80</v>
      </c>
      <c r="C5" s="10">
        <f>C38</f>
        <v>-104.806552530316</v>
      </c>
      <c r="D5" s="10">
        <f>C5</f>
        <v>-104.806552530316</v>
      </c>
      <c r="E5" s="10">
        <f>D5-D4</f>
        <v>-1.9713525303159969</v>
      </c>
      <c r="H5" s="4" t="s">
        <v>9</v>
      </c>
      <c r="I5" s="3" t="s">
        <v>80</v>
      </c>
      <c r="J5" s="10">
        <f>J38</f>
        <v>-98.730999999999995</v>
      </c>
      <c r="K5" s="10">
        <f>J5</f>
        <v>-98.730999999999995</v>
      </c>
      <c r="L5" s="10">
        <f>K5-K4</f>
        <v>-2.0669999999999931</v>
      </c>
      <c r="O5" s="4" t="s">
        <v>8</v>
      </c>
      <c r="P5" t="s">
        <v>80</v>
      </c>
      <c r="Q5" s="10">
        <f>Q38</f>
        <v>-91.354299999999995</v>
      </c>
      <c r="R5" s="10">
        <f>Q5</f>
        <v>-91.354299999999995</v>
      </c>
      <c r="S5" s="10">
        <f>R5-R4</f>
        <v>-1.9787999999999926</v>
      </c>
      <c r="V5" t="s">
        <v>6</v>
      </c>
      <c r="W5" t="s">
        <v>5</v>
      </c>
      <c r="X5" s="10">
        <f>X38</f>
        <v>-85.073899999999995</v>
      </c>
      <c r="Y5" s="10">
        <f>X5</f>
        <v>-85.073899999999995</v>
      </c>
      <c r="Z5" s="10">
        <f>Y5-Y4</f>
        <v>-2.313999999999993</v>
      </c>
      <c r="AA5" s="10"/>
      <c r="AB5" s="10"/>
      <c r="AC5" s="10" t="s">
        <v>71</v>
      </c>
      <c r="AD5" s="10" t="s">
        <v>73</v>
      </c>
      <c r="AE5" s="10">
        <f>AE38</f>
        <v>-76.106707676219997</v>
      </c>
      <c r="AF5" s="10">
        <f>AE5</f>
        <v>-76.106707676219997</v>
      </c>
      <c r="AG5" s="10">
        <f>AF5-AF4</f>
        <v>-0.12100767622000319</v>
      </c>
    </row>
    <row r="6" spans="1:33" x14ac:dyDescent="0.2">
      <c r="A6" t="s">
        <v>34</v>
      </c>
      <c r="B6" t="s">
        <v>21</v>
      </c>
      <c r="C6" s="10">
        <f>C50</f>
        <v>-82.128</v>
      </c>
      <c r="D6" s="10">
        <f>C6+$B$15</f>
        <v>-102.256</v>
      </c>
      <c r="E6" s="10">
        <f>D6-D4</f>
        <v>0.57920000000000016</v>
      </c>
      <c r="H6" s="3" t="s">
        <v>39</v>
      </c>
      <c r="I6" s="3" t="s">
        <v>20</v>
      </c>
      <c r="J6" s="10">
        <f>J50</f>
        <v>-75.975399999999993</v>
      </c>
      <c r="K6" s="10">
        <f>J6+$B$15</f>
        <v>-96.103399999999993</v>
      </c>
      <c r="L6" s="10">
        <f>K6-K4</f>
        <v>0.56060000000000798</v>
      </c>
      <c r="O6" t="s">
        <v>43</v>
      </c>
      <c r="P6" t="s">
        <v>19</v>
      </c>
      <c r="Q6" s="10">
        <f>Q50</f>
        <v>-68.992599999999996</v>
      </c>
      <c r="R6" s="10">
        <f>Q6+$B$15</f>
        <v>-89.120599999999996</v>
      </c>
      <c r="S6" s="10">
        <f>R6-R4</f>
        <v>0.25490000000000634</v>
      </c>
      <c r="V6" t="s">
        <v>47</v>
      </c>
      <c r="W6" t="s">
        <v>4</v>
      </c>
      <c r="X6" s="10">
        <f>X50</f>
        <v>-62.610999999999997</v>
      </c>
      <c r="Y6" s="10">
        <f>X6+$B$15</f>
        <v>-82.739000000000004</v>
      </c>
      <c r="Z6" s="10">
        <f>Y6-Y4</f>
        <v>2.0899999999997476E-2</v>
      </c>
      <c r="AA6" s="10"/>
      <c r="AB6" s="10"/>
      <c r="AC6" s="10" t="s">
        <v>72</v>
      </c>
      <c r="AD6" s="10"/>
      <c r="AE6" s="10">
        <f>AE50</f>
        <v>-55.252200000000002</v>
      </c>
      <c r="AF6" s="10">
        <f>AE6+$B$15</f>
        <v>-75.380200000000002</v>
      </c>
      <c r="AG6" s="10">
        <f>AF6-AF4</f>
        <v>0.60549999999999216</v>
      </c>
    </row>
    <row r="7" spans="1:33" x14ac:dyDescent="0.2">
      <c r="C7" s="10"/>
      <c r="D7" s="10"/>
      <c r="H7" s="3"/>
      <c r="I7" s="3"/>
      <c r="J7" s="10"/>
      <c r="K7" s="10"/>
      <c r="Q7" s="10"/>
      <c r="R7" s="10"/>
      <c r="X7" s="10"/>
      <c r="Y7" s="10"/>
      <c r="AA7" s="10"/>
      <c r="AB7" s="10"/>
      <c r="AC7" s="10"/>
      <c r="AD7" s="10"/>
      <c r="AE7" s="10"/>
      <c r="AF7" s="10"/>
    </row>
    <row r="8" spans="1:33" x14ac:dyDescent="0.2">
      <c r="A8" s="4" t="s">
        <v>35</v>
      </c>
      <c r="B8" t="s">
        <v>82</v>
      </c>
      <c r="C8" s="10">
        <f>C63</f>
        <v>-89.311199999999999</v>
      </c>
      <c r="D8" s="10">
        <f>C8+$B$14</f>
        <v>-102.6859</v>
      </c>
      <c r="E8" s="10">
        <f>D8-D4</f>
        <v>0.14929999999999666</v>
      </c>
      <c r="H8" s="3" t="s">
        <v>40</v>
      </c>
      <c r="I8" s="3" t="s">
        <v>30</v>
      </c>
      <c r="J8" s="10">
        <f>J63</f>
        <v>-81.990700000000004</v>
      </c>
      <c r="K8" s="10">
        <f>J8+$B$14</f>
        <v>-95.365400000000008</v>
      </c>
      <c r="L8" s="10">
        <f>K8-K4</f>
        <v>1.2985999999999933</v>
      </c>
      <c r="O8" t="s">
        <v>44</v>
      </c>
      <c r="P8" t="s">
        <v>12</v>
      </c>
      <c r="Q8" s="10">
        <f>Q63</f>
        <v>-76.000799999999998</v>
      </c>
      <c r="R8" s="10">
        <f>Q8+$B$14</f>
        <v>-89.375500000000002</v>
      </c>
      <c r="S8" s="10">
        <f>R8-R4</f>
        <v>0</v>
      </c>
      <c r="V8" t="s">
        <v>48</v>
      </c>
      <c r="W8" t="s">
        <v>29</v>
      </c>
      <c r="X8" s="10">
        <f>X63</f>
        <v>-68.9863</v>
      </c>
      <c r="Y8" s="10">
        <f>X8+$B$14</f>
        <v>-82.361000000000004</v>
      </c>
      <c r="Z8" s="10">
        <f>Y8-Y4</f>
        <v>0.39889999999999759</v>
      </c>
      <c r="AA8" s="10"/>
      <c r="AB8" s="10"/>
      <c r="AC8" s="10"/>
      <c r="AD8" s="10"/>
      <c r="AE8" s="10"/>
      <c r="AF8" s="10"/>
    </row>
    <row r="9" spans="1:33" x14ac:dyDescent="0.2">
      <c r="A9" s="4" t="s">
        <v>11</v>
      </c>
      <c r="B9" t="s">
        <v>81</v>
      </c>
      <c r="C9" s="10">
        <f>C75</f>
        <v>-104.60939999999999</v>
      </c>
      <c r="D9" s="10">
        <f>C9</f>
        <v>-104.60939999999999</v>
      </c>
      <c r="E9" s="10">
        <f>D9-D4</f>
        <v>-1.7741999999999933</v>
      </c>
      <c r="H9" s="4" t="s">
        <v>9</v>
      </c>
      <c r="I9" s="3" t="s">
        <v>80</v>
      </c>
      <c r="J9" s="10">
        <f>J75</f>
        <v>-97.813800000000001</v>
      </c>
      <c r="K9" s="10">
        <f>J9</f>
        <v>-97.813800000000001</v>
      </c>
      <c r="L9" s="10">
        <f>K9-K4</f>
        <v>-1.149799999999999</v>
      </c>
      <c r="O9" s="4" t="s">
        <v>8</v>
      </c>
      <c r="P9" t="s">
        <v>81</v>
      </c>
      <c r="Q9" s="10">
        <f>Q75</f>
        <v>-90.84</v>
      </c>
      <c r="R9" s="10">
        <f>Q9</f>
        <v>-90.84</v>
      </c>
      <c r="S9" s="10">
        <f>R9-R4</f>
        <v>-1.464500000000001</v>
      </c>
      <c r="V9" t="s">
        <v>6</v>
      </c>
      <c r="W9" t="s">
        <v>31</v>
      </c>
      <c r="X9" s="10">
        <f>X75</f>
        <v>-84.872799999999998</v>
      </c>
      <c r="Y9" s="10">
        <f>X9</f>
        <v>-84.872799999999998</v>
      </c>
      <c r="Z9" s="10">
        <f>Y9-Y4</f>
        <v>-2.1128999999999962</v>
      </c>
      <c r="AA9" s="10"/>
      <c r="AB9" s="10"/>
      <c r="AC9" s="10"/>
      <c r="AD9" s="10"/>
      <c r="AE9" s="10"/>
      <c r="AF9" s="10"/>
    </row>
    <row r="10" spans="1:33" x14ac:dyDescent="0.2">
      <c r="A10" t="s">
        <v>36</v>
      </c>
      <c r="B10" t="s">
        <v>17</v>
      </c>
      <c r="C10" s="10">
        <f>C87</f>
        <v>-83.290300000000002</v>
      </c>
      <c r="D10" s="10">
        <f>C10+$B$15</f>
        <v>-103.4183</v>
      </c>
      <c r="E10" s="10">
        <f>D10-D4</f>
        <v>-0.58310000000000173</v>
      </c>
      <c r="H10" s="3" t="s">
        <v>41</v>
      </c>
      <c r="I10" s="3" t="s">
        <v>12</v>
      </c>
      <c r="J10" s="10">
        <f>J87</f>
        <v>-76.000799999999998</v>
      </c>
      <c r="K10" s="10">
        <f>J10+$B$15</f>
        <v>-96.128799999999998</v>
      </c>
      <c r="L10" s="10">
        <f>K10-K4</f>
        <v>0.53520000000000323</v>
      </c>
      <c r="O10" t="s">
        <v>45</v>
      </c>
      <c r="P10" t="s">
        <v>1</v>
      </c>
      <c r="Q10" s="10">
        <f>Q87</f>
        <v>-69.386200000000002</v>
      </c>
      <c r="R10" s="10">
        <f>Q10+$B$15</f>
        <v>-89.514200000000002</v>
      </c>
      <c r="S10" s="10">
        <f>R10-R4</f>
        <v>-0.13870000000000005</v>
      </c>
      <c r="V10" t="s">
        <v>49</v>
      </c>
      <c r="W10" t="s">
        <v>4</v>
      </c>
      <c r="X10" s="10">
        <f>X87</f>
        <v>-62.610999999999997</v>
      </c>
      <c r="Y10" s="10">
        <f>X10+$B$15</f>
        <v>-82.739000000000004</v>
      </c>
      <c r="Z10" s="10">
        <f>Y10-Y4</f>
        <v>2.0899999999997476E-2</v>
      </c>
      <c r="AA10" s="10"/>
      <c r="AB10" s="10"/>
      <c r="AC10" s="10"/>
      <c r="AD10" s="10"/>
      <c r="AE10" s="10"/>
      <c r="AF10" s="10"/>
    </row>
    <row r="11" spans="1:33" x14ac:dyDescent="0.2">
      <c r="X11" s="10"/>
      <c r="Y11" s="10"/>
      <c r="AA11" s="10"/>
      <c r="AB11" s="10"/>
      <c r="AC11" s="10"/>
      <c r="AD11" s="10"/>
      <c r="AE11" s="10"/>
      <c r="AF11" s="10"/>
    </row>
    <row r="12" spans="1:33" x14ac:dyDescent="0.2">
      <c r="X12" s="10"/>
      <c r="Y12" s="10"/>
      <c r="AA12" s="10"/>
      <c r="AB12" s="10"/>
      <c r="AC12" s="10"/>
      <c r="AD12" s="10"/>
      <c r="AE12" s="10"/>
      <c r="AF12" s="10"/>
    </row>
    <row r="13" spans="1:33" x14ac:dyDescent="0.2">
      <c r="X13" s="10"/>
      <c r="Y13" s="10"/>
      <c r="AA13" s="10"/>
      <c r="AB13" s="10"/>
      <c r="AC13" s="10"/>
      <c r="AD13" s="10"/>
      <c r="AE13" s="10"/>
      <c r="AF13" s="10"/>
    </row>
    <row r="14" spans="1:33" x14ac:dyDescent="0.2">
      <c r="A14" t="s">
        <v>67</v>
      </c>
      <c r="B14">
        <v>-13.374700000000001</v>
      </c>
      <c r="X14" s="10"/>
      <c r="Y14" s="10"/>
      <c r="AA14" s="10"/>
      <c r="AB14" s="10"/>
      <c r="AC14" s="10"/>
      <c r="AD14" s="10"/>
      <c r="AE14" s="10"/>
      <c r="AF14" s="10"/>
    </row>
    <row r="15" spans="1:33" x14ac:dyDescent="0.2">
      <c r="A15" t="s">
        <v>68</v>
      </c>
      <c r="B15">
        <v>-20.128</v>
      </c>
    </row>
    <row r="17" spans="1:33" x14ac:dyDescent="0.2">
      <c r="A17" s="5" t="s">
        <v>84</v>
      </c>
    </row>
    <row r="19" spans="1:33" x14ac:dyDescent="0.2">
      <c r="A19" s="5" t="s">
        <v>22</v>
      </c>
      <c r="B19" s="5"/>
      <c r="C19" s="5"/>
      <c r="D19" s="5"/>
      <c r="E19" s="11"/>
      <c r="F19" s="5"/>
      <c r="G19" s="5"/>
      <c r="H19" s="5"/>
      <c r="I19" s="5"/>
      <c r="J19" s="5"/>
      <c r="K19" s="5"/>
      <c r="L19" s="11"/>
      <c r="M19" s="5"/>
      <c r="N19" s="5"/>
      <c r="O19" s="5"/>
      <c r="P19" s="5"/>
      <c r="Q19" s="5"/>
      <c r="R19" s="5"/>
      <c r="S19" s="11"/>
      <c r="T19" s="5"/>
      <c r="U19" s="5"/>
      <c r="V19" s="5"/>
      <c r="W19" s="5"/>
      <c r="X19" s="5"/>
      <c r="Y19" s="5"/>
      <c r="Z19" s="11"/>
      <c r="AA19" s="5"/>
      <c r="AB19" s="5"/>
      <c r="AC19" s="5"/>
      <c r="AD19" s="5"/>
      <c r="AE19" s="5"/>
      <c r="AF19" s="5"/>
      <c r="AG19" s="11"/>
    </row>
    <row r="20" spans="1:33" x14ac:dyDescent="0.2">
      <c r="A20" s="6" t="s">
        <v>13</v>
      </c>
      <c r="B20" s="5"/>
      <c r="C20" s="5"/>
      <c r="D20" s="5"/>
      <c r="E20" s="11"/>
      <c r="F20" s="5"/>
      <c r="G20" s="5"/>
      <c r="H20" s="6" t="s">
        <v>14</v>
      </c>
      <c r="I20" s="5"/>
      <c r="J20" s="5"/>
      <c r="K20" s="5"/>
      <c r="L20" s="11"/>
      <c r="M20" s="5"/>
      <c r="N20" s="5"/>
      <c r="O20" s="6" t="s">
        <v>15</v>
      </c>
      <c r="P20" s="5"/>
      <c r="Q20" s="5"/>
      <c r="R20" s="5"/>
      <c r="S20" s="11"/>
      <c r="T20" s="5"/>
      <c r="U20" s="5"/>
      <c r="V20" s="6" t="s">
        <v>16</v>
      </c>
      <c r="W20" s="5"/>
      <c r="X20" s="5"/>
      <c r="Y20" s="5"/>
      <c r="Z20" s="11"/>
      <c r="AA20" s="5"/>
      <c r="AB20" s="5"/>
      <c r="AC20" s="6" t="s">
        <v>70</v>
      </c>
      <c r="AD20" s="5"/>
      <c r="AE20" s="5"/>
      <c r="AF20" s="5"/>
      <c r="AG20" s="11"/>
    </row>
    <row r="21" spans="1:33" x14ac:dyDescent="0.2">
      <c r="A21" s="5"/>
      <c r="B21" s="5"/>
      <c r="C21" s="5"/>
      <c r="D21" s="5"/>
      <c r="E21" s="11" t="s">
        <v>37</v>
      </c>
      <c r="F21" s="5"/>
      <c r="G21" s="5"/>
      <c r="H21" s="5"/>
      <c r="I21" s="5"/>
      <c r="J21" s="5"/>
      <c r="K21" s="5"/>
      <c r="L21" s="11" t="s">
        <v>37</v>
      </c>
      <c r="M21" s="5"/>
      <c r="N21" s="5"/>
      <c r="O21" s="5"/>
      <c r="P21" s="5"/>
      <c r="Q21" s="5"/>
      <c r="R21" s="5"/>
      <c r="S21" s="11" t="s">
        <v>37</v>
      </c>
      <c r="T21" s="5"/>
      <c r="U21" s="5"/>
      <c r="V21" s="5"/>
      <c r="W21" s="5"/>
      <c r="X21" s="5"/>
      <c r="Y21" s="5"/>
      <c r="Z21" s="11" t="s">
        <v>37</v>
      </c>
      <c r="AA21" s="5"/>
      <c r="AB21" s="5"/>
      <c r="AC21" s="5"/>
      <c r="AD21" s="5"/>
      <c r="AE21" s="7"/>
      <c r="AF21" s="5"/>
      <c r="AG21" s="11"/>
    </row>
    <row r="22" spans="1:33" x14ac:dyDescent="0.2">
      <c r="A22" s="5" t="s">
        <v>33</v>
      </c>
      <c r="B22" s="5" t="s">
        <v>18</v>
      </c>
      <c r="C22" s="5">
        <f>C26</f>
        <v>-89.460499999999996</v>
      </c>
      <c r="D22" s="5">
        <f>D26</f>
        <v>-102.8352</v>
      </c>
      <c r="E22" s="11">
        <f>D22-D$22</f>
        <v>0</v>
      </c>
      <c r="G22" s="5"/>
      <c r="H22" s="5" t="s">
        <v>38</v>
      </c>
      <c r="I22" s="5" t="s">
        <v>17</v>
      </c>
      <c r="J22" s="11">
        <f>J26</f>
        <v>-83.289299999999997</v>
      </c>
      <c r="K22" s="11">
        <f>K26</f>
        <v>-96.664000000000001</v>
      </c>
      <c r="L22" s="11">
        <f>K22-K$22</f>
        <v>0</v>
      </c>
      <c r="N22" s="5"/>
      <c r="O22" s="5" t="s">
        <v>42</v>
      </c>
      <c r="P22" s="5" t="s">
        <v>12</v>
      </c>
      <c r="Q22" s="5">
        <f>Q26</f>
        <v>-76.000799999999998</v>
      </c>
      <c r="R22" s="5">
        <f>R26</f>
        <v>-89.375500000000002</v>
      </c>
      <c r="S22" s="11">
        <f>R22-R$22</f>
        <v>0</v>
      </c>
      <c r="U22" s="5"/>
      <c r="V22" s="5" t="s">
        <v>46</v>
      </c>
      <c r="W22" s="5" t="s">
        <v>1</v>
      </c>
      <c r="X22" s="5">
        <f>X26</f>
        <v>-69.385199999999998</v>
      </c>
      <c r="Y22" s="5">
        <f>Y26</f>
        <v>-82.759900000000002</v>
      </c>
      <c r="Z22" s="11">
        <f>Y22-Y$22</f>
        <v>0</v>
      </c>
      <c r="AB22" s="5"/>
      <c r="AC22" s="5" t="s">
        <v>50</v>
      </c>
      <c r="AD22" s="5" t="s">
        <v>4</v>
      </c>
      <c r="AE22" s="5">
        <f>AE26</f>
        <v>-62.610999999999997</v>
      </c>
      <c r="AF22" s="5">
        <f>AF26</f>
        <v>-75.985699999999994</v>
      </c>
      <c r="AG22" s="11">
        <f>AF22-AF$22</f>
        <v>0</v>
      </c>
    </row>
    <row r="23" spans="1:33" s="3" customFormat="1" x14ac:dyDescent="0.2">
      <c r="B23" s="3">
        <v>2</v>
      </c>
      <c r="E23" s="13"/>
      <c r="I23" s="3">
        <v>2</v>
      </c>
      <c r="J23" s="13">
        <v>-83.317999999999998</v>
      </c>
      <c r="K23" s="13">
        <f t="shared" ref="K23:K32" si="0">J23+$B$14</f>
        <v>-96.692700000000002</v>
      </c>
      <c r="L23" s="13">
        <f t="shared" ref="L23:L32" si="1">K23-K$22</f>
        <v>-2.8700000000000614E-2</v>
      </c>
      <c r="P23" s="3">
        <v>2</v>
      </c>
      <c r="Q23" s="3">
        <v>-76.099500000000006</v>
      </c>
      <c r="R23" s="3">
        <f t="shared" ref="R23:R32" si="2">Q23+$B$14</f>
        <v>-89.47420000000001</v>
      </c>
      <c r="S23" s="13">
        <f t="shared" ref="S23:S32" si="3">R23-R$22</f>
        <v>-9.8700000000008004E-2</v>
      </c>
      <c r="W23" s="3">
        <v>2</v>
      </c>
      <c r="X23" s="13">
        <v>-69.760300000000001</v>
      </c>
      <c r="Y23" s="3">
        <f t="shared" ref="Y23:Y32" si="4">X23+$B$14</f>
        <v>-83.135000000000005</v>
      </c>
      <c r="Z23" s="13">
        <f t="shared" ref="Z23:Z32" si="5">Y23-Y$22</f>
        <v>-0.37510000000000332</v>
      </c>
      <c r="AD23" s="3">
        <v>2</v>
      </c>
      <c r="AE23" s="3">
        <v>-62.375100000000003</v>
      </c>
      <c r="AF23" s="3">
        <f t="shared" ref="AF23:AF32" si="6">AE23+$B$14</f>
        <v>-75.749800000000008</v>
      </c>
      <c r="AG23" s="13">
        <f t="shared" ref="AG23:AG32" si="7">AF23-AF$22</f>
        <v>0.23589999999998668</v>
      </c>
    </row>
    <row r="24" spans="1:33" s="3" customFormat="1" x14ac:dyDescent="0.2">
      <c r="B24" s="3">
        <v>4</v>
      </c>
      <c r="C24" s="10">
        <v>-89.465000000000003</v>
      </c>
      <c r="D24" s="3">
        <f t="shared" ref="D24:D32" si="8">C24+$B$14</f>
        <v>-102.83970000000001</v>
      </c>
      <c r="E24" s="13">
        <f t="shared" ref="E24:E32" si="9">D24-D$22</f>
        <v>-4.500000000007276E-3</v>
      </c>
      <c r="I24" s="3">
        <v>4</v>
      </c>
      <c r="J24" s="13">
        <v>-83.345299999999995</v>
      </c>
      <c r="K24" s="13">
        <f t="shared" si="0"/>
        <v>-96.72</v>
      </c>
      <c r="L24" s="13">
        <f t="shared" si="1"/>
        <v>-5.5999999999997385E-2</v>
      </c>
      <c r="P24" s="3">
        <v>4</v>
      </c>
      <c r="Q24" s="3">
        <v>-76.028599999999997</v>
      </c>
      <c r="R24" s="3">
        <f t="shared" si="2"/>
        <v>-89.403300000000002</v>
      </c>
      <c r="S24" s="13">
        <f t="shared" si="3"/>
        <v>-2.7799999999999159E-2</v>
      </c>
      <c r="W24" s="3">
        <v>4</v>
      </c>
      <c r="X24" s="13">
        <v>-69.6203</v>
      </c>
      <c r="Y24" s="3">
        <f t="shared" si="4"/>
        <v>-82.995000000000005</v>
      </c>
      <c r="Z24" s="13">
        <f t="shared" si="5"/>
        <v>-0.23510000000000275</v>
      </c>
      <c r="AD24" s="3">
        <v>4</v>
      </c>
      <c r="AE24" s="3">
        <v>-62.416600000000003</v>
      </c>
      <c r="AF24" s="3">
        <f t="shared" si="6"/>
        <v>-75.791300000000007</v>
      </c>
      <c r="AG24" s="13">
        <f t="shared" si="7"/>
        <v>0.19439999999998747</v>
      </c>
    </row>
    <row r="25" spans="1:33" s="3" customFormat="1" x14ac:dyDescent="0.2">
      <c r="B25" s="3">
        <v>6</v>
      </c>
      <c r="C25">
        <v>-89.458200000000005</v>
      </c>
      <c r="D25" s="3">
        <f t="shared" si="8"/>
        <v>-102.83290000000001</v>
      </c>
      <c r="E25" s="13">
        <f t="shared" si="9"/>
        <v>2.299999999991087E-3</v>
      </c>
      <c r="I25" s="3">
        <v>6</v>
      </c>
      <c r="J25" s="13">
        <v>-83.302000000000007</v>
      </c>
      <c r="K25" s="13">
        <f t="shared" si="0"/>
        <v>-96.676700000000011</v>
      </c>
      <c r="L25" s="13">
        <f t="shared" si="1"/>
        <v>-1.2700000000009481E-2</v>
      </c>
      <c r="P25" s="3">
        <v>6</v>
      </c>
      <c r="Q25" s="3">
        <v>-76.020899999999997</v>
      </c>
      <c r="R25" s="3">
        <f t="shared" si="2"/>
        <v>-89.395600000000002</v>
      </c>
      <c r="S25" s="13">
        <f t="shared" si="3"/>
        <v>-2.0099999999999341E-2</v>
      </c>
      <c r="W25" s="3">
        <v>6</v>
      </c>
      <c r="X25" s="13">
        <v>-69.462800000000001</v>
      </c>
      <c r="Y25" s="3">
        <f t="shared" si="4"/>
        <v>-82.837500000000006</v>
      </c>
      <c r="Z25" s="13">
        <f t="shared" si="5"/>
        <v>-7.7600000000003888E-2</v>
      </c>
      <c r="AD25" s="3">
        <v>6</v>
      </c>
      <c r="AE25" s="3">
        <v>-62.578099999999999</v>
      </c>
      <c r="AF25" s="3">
        <f t="shared" si="6"/>
        <v>-75.952799999999996</v>
      </c>
      <c r="AG25" s="13">
        <f t="shared" si="7"/>
        <v>3.2899999999997931E-2</v>
      </c>
    </row>
    <row r="26" spans="1:33" s="3" customFormat="1" x14ac:dyDescent="0.2">
      <c r="B26" s="3">
        <v>8</v>
      </c>
      <c r="C26">
        <v>-89.460499999999996</v>
      </c>
      <c r="D26" s="3">
        <f t="shared" si="8"/>
        <v>-102.8352</v>
      </c>
      <c r="E26" s="13">
        <f t="shared" si="9"/>
        <v>0</v>
      </c>
      <c r="I26" s="3">
        <v>8</v>
      </c>
      <c r="J26" s="13">
        <v>-83.289299999999997</v>
      </c>
      <c r="K26" s="13">
        <f t="shared" si="0"/>
        <v>-96.664000000000001</v>
      </c>
      <c r="L26" s="13">
        <f t="shared" si="1"/>
        <v>0</v>
      </c>
      <c r="P26" s="3">
        <v>8</v>
      </c>
      <c r="Q26" s="3">
        <v>-76.000799999999998</v>
      </c>
      <c r="R26" s="3">
        <f t="shared" si="2"/>
        <v>-89.375500000000002</v>
      </c>
      <c r="S26" s="13">
        <f t="shared" si="3"/>
        <v>0</v>
      </c>
      <c r="W26" s="3">
        <v>8</v>
      </c>
      <c r="X26" s="13">
        <v>-69.385199999999998</v>
      </c>
      <c r="Y26" s="3">
        <f t="shared" si="4"/>
        <v>-82.759900000000002</v>
      </c>
      <c r="Z26" s="13">
        <f t="shared" si="5"/>
        <v>0</v>
      </c>
      <c r="AD26" s="3">
        <v>8</v>
      </c>
      <c r="AE26" s="3">
        <v>-62.610999999999997</v>
      </c>
      <c r="AF26" s="3">
        <f t="shared" si="6"/>
        <v>-75.985699999999994</v>
      </c>
      <c r="AG26" s="13">
        <f t="shared" si="7"/>
        <v>0</v>
      </c>
    </row>
    <row r="27" spans="1:33" s="3" customFormat="1" x14ac:dyDescent="0.2">
      <c r="B27" s="3">
        <v>10</v>
      </c>
      <c r="C27">
        <v>-89.424400000000006</v>
      </c>
      <c r="D27" s="3">
        <f t="shared" si="8"/>
        <v>-102.79910000000001</v>
      </c>
      <c r="E27" s="13">
        <f t="shared" si="9"/>
        <v>3.6099999999990473E-2</v>
      </c>
      <c r="I27" s="3">
        <v>10</v>
      </c>
      <c r="J27" s="13">
        <v>-83.259399999999999</v>
      </c>
      <c r="K27" s="13">
        <f t="shared" si="0"/>
        <v>-96.634100000000004</v>
      </c>
      <c r="L27" s="13">
        <f t="shared" si="1"/>
        <v>2.9899999999997817E-2</v>
      </c>
      <c r="P27" s="3">
        <v>10</v>
      </c>
      <c r="Q27" s="13">
        <v>-75.885138039568005</v>
      </c>
      <c r="R27" s="13">
        <f t="shared" si="2"/>
        <v>-89.25983803956801</v>
      </c>
      <c r="S27" s="13">
        <f t="shared" si="3"/>
        <v>0.11566196043199284</v>
      </c>
      <c r="W27" s="3">
        <v>10</v>
      </c>
      <c r="X27" s="13">
        <v>-69.359300000000005</v>
      </c>
      <c r="Y27" s="3">
        <f t="shared" si="4"/>
        <v>-82.734000000000009</v>
      </c>
      <c r="Z27" s="13">
        <f t="shared" si="5"/>
        <v>2.5899999999992929E-2</v>
      </c>
      <c r="AD27" s="3">
        <v>10</v>
      </c>
      <c r="AE27" s="3">
        <v>-62.613500000000002</v>
      </c>
      <c r="AF27" s="3">
        <f t="shared" si="6"/>
        <v>-75.988200000000006</v>
      </c>
      <c r="AG27" s="13">
        <f t="shared" si="7"/>
        <v>-2.5000000000119371E-3</v>
      </c>
    </row>
    <row r="28" spans="1:33" s="3" customFormat="1" x14ac:dyDescent="0.2">
      <c r="B28" s="3">
        <v>12</v>
      </c>
      <c r="C28" s="10">
        <v>-89.440592225711995</v>
      </c>
      <c r="D28" s="13">
        <f t="shared" si="8"/>
        <v>-102.815292225712</v>
      </c>
      <c r="E28" s="13">
        <f t="shared" si="9"/>
        <v>1.9907774288000724E-2</v>
      </c>
      <c r="I28" s="3">
        <v>12</v>
      </c>
      <c r="J28" s="13">
        <v>-83.051000000000002</v>
      </c>
      <c r="K28" s="13">
        <f t="shared" si="0"/>
        <v>-96.425700000000006</v>
      </c>
      <c r="L28" s="13">
        <f t="shared" si="1"/>
        <v>0.23829999999999529</v>
      </c>
      <c r="P28" s="3">
        <v>12</v>
      </c>
      <c r="Q28" s="13">
        <v>-75.859800000000007</v>
      </c>
      <c r="R28" s="13">
        <f t="shared" si="2"/>
        <v>-89.234500000000011</v>
      </c>
      <c r="S28" s="13">
        <f t="shared" si="3"/>
        <v>0.14099999999999113</v>
      </c>
      <c r="W28" s="3">
        <v>12</v>
      </c>
      <c r="X28" s="13">
        <v>-69.2804</v>
      </c>
      <c r="Y28" s="3">
        <f t="shared" si="4"/>
        <v>-82.655100000000004</v>
      </c>
      <c r="Z28" s="13">
        <f t="shared" si="5"/>
        <v>0.10479999999999734</v>
      </c>
      <c r="AD28" s="3">
        <v>12</v>
      </c>
      <c r="AE28" s="3">
        <v>-62.726399999999998</v>
      </c>
      <c r="AF28" s="3">
        <f t="shared" si="6"/>
        <v>-76.101100000000002</v>
      </c>
      <c r="AG28" s="13">
        <f t="shared" si="7"/>
        <v>-0.11540000000000816</v>
      </c>
    </row>
    <row r="29" spans="1:33" s="3" customFormat="1" x14ac:dyDescent="0.2">
      <c r="B29" s="3">
        <v>14</v>
      </c>
      <c r="C29">
        <v>-89.238100000000003</v>
      </c>
      <c r="D29" s="3">
        <f t="shared" si="8"/>
        <v>-102.61280000000001</v>
      </c>
      <c r="E29" s="13">
        <f t="shared" si="9"/>
        <v>0.22239999999999327</v>
      </c>
      <c r="I29" s="3">
        <v>14</v>
      </c>
      <c r="J29" s="13">
        <v>-82.946200000000005</v>
      </c>
      <c r="K29" s="13">
        <f t="shared" si="0"/>
        <v>-96.320900000000009</v>
      </c>
      <c r="L29" s="13">
        <f t="shared" si="1"/>
        <v>0.34309999999999263</v>
      </c>
      <c r="P29" s="3">
        <v>14</v>
      </c>
      <c r="Q29" s="13">
        <v>-75.705036160155998</v>
      </c>
      <c r="R29" s="13">
        <f t="shared" si="2"/>
        <v>-89.079736160156003</v>
      </c>
      <c r="S29" s="13">
        <f t="shared" si="3"/>
        <v>0.29576383984399968</v>
      </c>
      <c r="W29" s="3">
        <v>14</v>
      </c>
      <c r="X29" s="13">
        <v>-69.092039385771997</v>
      </c>
      <c r="Y29" s="13">
        <f t="shared" si="4"/>
        <v>-82.466739385772001</v>
      </c>
      <c r="Z29" s="13">
        <f t="shared" si="5"/>
        <v>0.29316061422800033</v>
      </c>
      <c r="AD29" s="3">
        <v>14</v>
      </c>
      <c r="AE29" s="3">
        <v>-62.732199999999999</v>
      </c>
      <c r="AF29" s="3">
        <f t="shared" si="6"/>
        <v>-76.106899999999996</v>
      </c>
      <c r="AG29" s="13">
        <f t="shared" si="7"/>
        <v>-0.12120000000000175</v>
      </c>
    </row>
    <row r="30" spans="1:33" s="3" customFormat="1" x14ac:dyDescent="0.2">
      <c r="B30" s="3">
        <v>16</v>
      </c>
      <c r="C30">
        <v>-89.085099999999997</v>
      </c>
      <c r="D30" s="3">
        <f t="shared" si="8"/>
        <v>-102.4598</v>
      </c>
      <c r="E30" s="13">
        <f t="shared" si="9"/>
        <v>0.37539999999999907</v>
      </c>
      <c r="I30" s="3">
        <v>16</v>
      </c>
      <c r="J30" s="13">
        <v>-82.610799999999998</v>
      </c>
      <c r="K30" s="13">
        <f t="shared" si="0"/>
        <v>-95.985500000000002</v>
      </c>
      <c r="L30" s="13">
        <f t="shared" si="1"/>
        <v>0.67849999999999966</v>
      </c>
      <c r="P30" s="3">
        <v>16</v>
      </c>
      <c r="Q30" s="13">
        <v>-75.407378263932003</v>
      </c>
      <c r="R30" s="13">
        <f t="shared" si="2"/>
        <v>-88.782078263932007</v>
      </c>
      <c r="S30" s="13">
        <f t="shared" si="3"/>
        <v>0.5934217360679952</v>
      </c>
      <c r="W30" s="3">
        <v>16</v>
      </c>
      <c r="X30" s="13">
        <v>-69.385199999999998</v>
      </c>
      <c r="Y30" s="3">
        <f t="shared" si="4"/>
        <v>-82.759900000000002</v>
      </c>
      <c r="Z30" s="13">
        <f t="shared" si="5"/>
        <v>0</v>
      </c>
      <c r="AD30" s="3">
        <v>16</v>
      </c>
      <c r="AE30" s="3">
        <v>-62.493699999999997</v>
      </c>
      <c r="AF30" s="3">
        <f t="shared" si="6"/>
        <v>-75.868399999999994</v>
      </c>
      <c r="AG30" s="13">
        <f t="shared" si="7"/>
        <v>0.11730000000000018</v>
      </c>
    </row>
    <row r="31" spans="1:33" s="3" customFormat="1" x14ac:dyDescent="0.2">
      <c r="E31" s="13"/>
      <c r="L31" s="13"/>
      <c r="Q31" s="13"/>
      <c r="R31" s="13"/>
      <c r="S31" s="13"/>
      <c r="Z31" s="13"/>
      <c r="AG31" s="13"/>
    </row>
    <row r="32" spans="1:33" s="3" customFormat="1" x14ac:dyDescent="0.2">
      <c r="E32" s="13"/>
      <c r="L32" s="13"/>
      <c r="S32" s="13"/>
      <c r="Z32" s="13"/>
      <c r="AG32" s="13"/>
    </row>
    <row r="33" spans="1:33" s="3" customFormat="1" x14ac:dyDescent="0.2">
      <c r="E33" s="13"/>
      <c r="L33" s="13"/>
      <c r="S33" s="13"/>
      <c r="Z33" s="13"/>
      <c r="AG33" s="13"/>
    </row>
    <row r="34" spans="1:33" x14ac:dyDescent="0.2">
      <c r="A34" s="5" t="s">
        <v>11</v>
      </c>
      <c r="B34" s="5" t="s">
        <v>80</v>
      </c>
      <c r="C34" s="11">
        <f>C38</f>
        <v>-104.806552530316</v>
      </c>
      <c r="D34" s="11">
        <f>D38</f>
        <v>-104.806552530316</v>
      </c>
      <c r="E34" s="11">
        <f>D34-D$22</f>
        <v>-1.9713525303159969</v>
      </c>
      <c r="G34" s="5"/>
      <c r="H34" s="5" t="s">
        <v>9</v>
      </c>
      <c r="I34" s="5" t="s">
        <v>80</v>
      </c>
      <c r="J34" s="11">
        <f>J38</f>
        <v>-98.730999999999995</v>
      </c>
      <c r="K34" s="11">
        <f>K38</f>
        <v>-98.730999999999995</v>
      </c>
      <c r="L34" s="11">
        <f>K34-K$22</f>
        <v>-2.0669999999999931</v>
      </c>
      <c r="N34" s="5"/>
      <c r="O34" s="5" t="s">
        <v>8</v>
      </c>
      <c r="P34" s="5" t="s">
        <v>80</v>
      </c>
      <c r="Q34" s="5">
        <f>Q38</f>
        <v>-91.354299999999995</v>
      </c>
      <c r="R34" s="5">
        <f>R38</f>
        <v>-91.354299999999995</v>
      </c>
      <c r="S34" s="11">
        <f>R34-R$22</f>
        <v>-1.9787999999999926</v>
      </c>
      <c r="U34" s="5"/>
      <c r="V34" s="5" t="s">
        <v>6</v>
      </c>
      <c r="W34" s="5" t="s">
        <v>5</v>
      </c>
      <c r="X34" s="5">
        <f>X38</f>
        <v>-85.073899999999995</v>
      </c>
      <c r="Y34" s="5">
        <f>Y38</f>
        <v>-85.073899999999995</v>
      </c>
      <c r="Z34" s="11">
        <f>Y34-Y$22</f>
        <v>-2.313999999999993</v>
      </c>
      <c r="AB34" s="5"/>
      <c r="AC34" s="5" t="s">
        <v>71</v>
      </c>
      <c r="AD34" s="5" t="s">
        <v>73</v>
      </c>
      <c r="AE34" s="11">
        <f>AE38</f>
        <v>-76.106707676219997</v>
      </c>
      <c r="AF34" s="11">
        <f>AF38</f>
        <v>-76.106707676219997</v>
      </c>
      <c r="AG34" s="11">
        <f>AF34-AF$22</f>
        <v>-0.12100767622000319</v>
      </c>
    </row>
    <row r="35" spans="1:33" s="3" customFormat="1" x14ac:dyDescent="0.2">
      <c r="B35" s="3">
        <v>2</v>
      </c>
      <c r="C35" s="13">
        <f xml:space="preserve">  -3.84883668*27.2116</f>
        <v>-104.733004201488</v>
      </c>
      <c r="D35" s="13">
        <f t="shared" ref="D35:D44" si="10">C35</f>
        <v>-104.733004201488</v>
      </c>
      <c r="E35" s="13">
        <f t="shared" ref="E35:E44" si="11">D35-D$22</f>
        <v>-1.8978042014880003</v>
      </c>
      <c r="I35" s="3">
        <v>2</v>
      </c>
      <c r="J35" s="13">
        <v>-98.745099999999994</v>
      </c>
      <c r="K35" s="13">
        <f t="shared" ref="K35:K44" si="12">J35</f>
        <v>-98.745099999999994</v>
      </c>
      <c r="L35" s="13">
        <f t="shared" ref="L35:L44" si="13">K35-K$22</f>
        <v>-2.0810999999999922</v>
      </c>
      <c r="P35" s="3">
        <v>2</v>
      </c>
      <c r="Q35" s="3">
        <v>-91.428600000000003</v>
      </c>
      <c r="R35" s="3">
        <f t="shared" ref="R35:R44" si="14">Q35</f>
        <v>-91.428600000000003</v>
      </c>
      <c r="S35" s="13">
        <f t="shared" ref="S35:S44" si="15">R35-R$22</f>
        <v>-2.0531000000000006</v>
      </c>
      <c r="W35" s="3">
        <v>2</v>
      </c>
      <c r="X35" s="3">
        <v>-85.233800000000002</v>
      </c>
      <c r="Y35" s="3">
        <f t="shared" ref="Y35" si="16">X35</f>
        <v>-85.233800000000002</v>
      </c>
      <c r="Z35" s="13">
        <f t="shared" ref="Z35" si="17">Y35-Y$22</f>
        <v>-2.4739000000000004</v>
      </c>
      <c r="AD35" s="3">
        <v>2</v>
      </c>
      <c r="AE35" s="16">
        <v>-75.852129552419996</v>
      </c>
      <c r="AF35" s="13">
        <f t="shared" ref="AF35:AF44" si="18">AE35</f>
        <v>-75.852129552419996</v>
      </c>
      <c r="AG35" s="13">
        <f t="shared" ref="AG35:AG44" si="19">AF35-AF$22</f>
        <v>0.13357044757999859</v>
      </c>
    </row>
    <row r="36" spans="1:33" s="3" customFormat="1" x14ac:dyDescent="0.2">
      <c r="B36" s="3">
        <v>4</v>
      </c>
      <c r="C36" s="13">
        <v>-104.66207254011601</v>
      </c>
      <c r="D36" s="13">
        <f t="shared" ref="D36" si="20">C36</f>
        <v>-104.66207254011601</v>
      </c>
      <c r="E36" s="13">
        <f t="shared" ref="E36" si="21">D36-D$22</f>
        <v>-1.826872540116014</v>
      </c>
      <c r="I36" s="3">
        <v>4</v>
      </c>
      <c r="J36" s="13">
        <v>-98.792000000000002</v>
      </c>
      <c r="K36" s="13">
        <f t="shared" si="12"/>
        <v>-98.792000000000002</v>
      </c>
      <c r="L36" s="13">
        <f t="shared" si="13"/>
        <v>-2.1280000000000001</v>
      </c>
      <c r="P36" s="3">
        <v>4</v>
      </c>
      <c r="Q36" s="3">
        <v>-91.402699999999996</v>
      </c>
      <c r="R36" s="3">
        <f t="shared" si="14"/>
        <v>-91.402699999999996</v>
      </c>
      <c r="S36" s="13">
        <f t="shared" si="15"/>
        <v>-2.0271999999999935</v>
      </c>
      <c r="W36" s="3">
        <v>4</v>
      </c>
      <c r="X36" s="3">
        <v>-85.167900000000003</v>
      </c>
      <c r="Y36" s="3">
        <f t="shared" ref="Y36:Y44" si="22">X36</f>
        <v>-85.167900000000003</v>
      </c>
      <c r="Z36" s="13">
        <f t="shared" ref="Z36:Z44" si="23">Y36-Y$22</f>
        <v>-2.4080000000000013</v>
      </c>
      <c r="AD36" s="3">
        <v>4</v>
      </c>
      <c r="AE36" s="16">
        <v>-76.006250612499997</v>
      </c>
      <c r="AF36" s="13">
        <f t="shared" ref="AF36" si="24">AE36</f>
        <v>-76.006250612499997</v>
      </c>
      <c r="AG36" s="13">
        <f t="shared" ref="AG36" si="25">AF36-AF$22</f>
        <v>-2.0550612500002785E-2</v>
      </c>
    </row>
    <row r="37" spans="1:33" s="3" customFormat="1" x14ac:dyDescent="0.2">
      <c r="B37" s="3">
        <v>6</v>
      </c>
      <c r="C37" s="13">
        <v>-104.80970000000001</v>
      </c>
      <c r="D37" s="13">
        <f t="shared" si="10"/>
        <v>-104.80970000000001</v>
      </c>
      <c r="E37" s="13">
        <f t="shared" si="11"/>
        <v>-1.9745000000000061</v>
      </c>
      <c r="I37" s="3">
        <v>6</v>
      </c>
      <c r="J37" s="13">
        <v>-98.859899999999996</v>
      </c>
      <c r="K37" s="13">
        <f t="shared" si="12"/>
        <v>-98.859899999999996</v>
      </c>
      <c r="L37" s="13">
        <f t="shared" si="13"/>
        <v>-2.1958999999999946</v>
      </c>
      <c r="P37" s="3">
        <v>6</v>
      </c>
      <c r="Q37" s="3">
        <v>-91.320099999999996</v>
      </c>
      <c r="R37" s="3">
        <f t="shared" si="14"/>
        <v>-91.320099999999996</v>
      </c>
      <c r="S37" s="13">
        <f t="shared" si="15"/>
        <v>-1.9445999999999941</v>
      </c>
      <c r="W37" s="3">
        <v>6</v>
      </c>
      <c r="X37" s="3">
        <v>-85.034199999999998</v>
      </c>
      <c r="Y37" s="3">
        <f t="shared" si="22"/>
        <v>-85.034199999999998</v>
      </c>
      <c r="Z37" s="13">
        <f t="shared" si="23"/>
        <v>-2.2742999999999967</v>
      </c>
      <c r="AD37" s="3">
        <v>6</v>
      </c>
      <c r="AE37" s="16">
        <v>-76.056100000000001</v>
      </c>
      <c r="AF37" s="13">
        <f t="shared" si="18"/>
        <v>-76.056100000000001</v>
      </c>
      <c r="AG37" s="13">
        <f t="shared" si="19"/>
        <v>-7.0400000000006457E-2</v>
      </c>
    </row>
    <row r="38" spans="1:33" s="3" customFormat="1" x14ac:dyDescent="0.2">
      <c r="B38" s="3">
        <v>8</v>
      </c>
      <c r="C38" s="13">
        <v>-104.806552530316</v>
      </c>
      <c r="D38" s="13">
        <f t="shared" si="10"/>
        <v>-104.806552530316</v>
      </c>
      <c r="E38" s="13">
        <f t="shared" si="11"/>
        <v>-1.9713525303159969</v>
      </c>
      <c r="I38" s="3">
        <v>8</v>
      </c>
      <c r="J38" s="13">
        <v>-98.730999999999995</v>
      </c>
      <c r="K38" s="13">
        <f t="shared" si="12"/>
        <v>-98.730999999999995</v>
      </c>
      <c r="L38" s="13">
        <f t="shared" si="13"/>
        <v>-2.0669999999999931</v>
      </c>
      <c r="P38" s="3">
        <v>8</v>
      </c>
      <c r="Q38" s="3">
        <v>-91.354299999999995</v>
      </c>
      <c r="R38" s="3">
        <f t="shared" si="14"/>
        <v>-91.354299999999995</v>
      </c>
      <c r="S38" s="13">
        <f t="shared" si="15"/>
        <v>-1.9787999999999926</v>
      </c>
      <c r="W38" s="3">
        <v>8</v>
      </c>
      <c r="X38" s="3">
        <v>-85.073899999999995</v>
      </c>
      <c r="Y38" s="3">
        <f t="shared" ref="Y38:Y42" si="26">X38</f>
        <v>-85.073899999999995</v>
      </c>
      <c r="Z38" s="13">
        <f t="shared" ref="Z38:Z42" si="27">Y38-Y$22</f>
        <v>-2.313999999999993</v>
      </c>
      <c r="AD38" s="3">
        <v>8</v>
      </c>
      <c r="AE38" s="16">
        <v>-76.106707676219997</v>
      </c>
      <c r="AF38" s="13">
        <f t="shared" si="18"/>
        <v>-76.106707676219997</v>
      </c>
      <c r="AG38" s="13">
        <f t="shared" si="19"/>
        <v>-0.12100767622000319</v>
      </c>
    </row>
    <row r="39" spans="1:33" s="3" customFormat="1" x14ac:dyDescent="0.2">
      <c r="B39" s="3">
        <v>10</v>
      </c>
      <c r="C39" s="13">
        <v>-104.82393067442401</v>
      </c>
      <c r="D39" s="13">
        <f t="shared" si="10"/>
        <v>-104.82393067442401</v>
      </c>
      <c r="E39" s="13">
        <f t="shared" si="11"/>
        <v>-1.988730674424005</v>
      </c>
      <c r="I39" s="3">
        <v>10</v>
      </c>
      <c r="J39" s="13">
        <v>-98.711399999999998</v>
      </c>
      <c r="K39" s="13">
        <f t="shared" si="12"/>
        <v>-98.711399999999998</v>
      </c>
      <c r="L39" s="13">
        <f t="shared" si="13"/>
        <v>-2.0473999999999961</v>
      </c>
      <c r="P39" s="3">
        <v>10</v>
      </c>
      <c r="Q39" s="3">
        <v>-91.364199999999997</v>
      </c>
      <c r="R39" s="3">
        <f t="shared" si="14"/>
        <v>-91.364199999999997</v>
      </c>
      <c r="S39" s="13">
        <f t="shared" si="15"/>
        <v>-1.9886999999999944</v>
      </c>
      <c r="W39" s="3">
        <v>10</v>
      </c>
      <c r="X39" s="13">
        <v>-85.028171148075998</v>
      </c>
      <c r="Y39" s="13">
        <f t="shared" si="26"/>
        <v>-85.028171148075998</v>
      </c>
      <c r="Z39" s="13">
        <f t="shared" si="27"/>
        <v>-2.2682711480759963</v>
      </c>
      <c r="AD39" s="3">
        <v>10</v>
      </c>
      <c r="AE39" s="16">
        <v>-76.119399999999999</v>
      </c>
      <c r="AF39" s="13">
        <f t="shared" si="18"/>
        <v>-76.119399999999999</v>
      </c>
      <c r="AG39" s="13">
        <f t="shared" si="19"/>
        <v>-0.13370000000000459</v>
      </c>
    </row>
    <row r="40" spans="1:33" s="3" customFormat="1" x14ac:dyDescent="0.2">
      <c r="B40" s="3">
        <v>12</v>
      </c>
      <c r="C40" s="13">
        <v>-104.809062800416</v>
      </c>
      <c r="D40" s="13">
        <f t="shared" si="10"/>
        <v>-104.809062800416</v>
      </c>
      <c r="E40" s="13">
        <f t="shared" si="11"/>
        <v>-1.9738628004160006</v>
      </c>
      <c r="I40" s="3">
        <v>12</v>
      </c>
      <c r="J40" s="13">
        <v>-98.601900000000001</v>
      </c>
      <c r="K40" s="13">
        <f t="shared" si="12"/>
        <v>-98.601900000000001</v>
      </c>
      <c r="L40" s="13">
        <f t="shared" si="13"/>
        <v>-1.9378999999999991</v>
      </c>
      <c r="P40" s="3">
        <v>12</v>
      </c>
      <c r="Q40" s="3">
        <v>-91.240899999999996</v>
      </c>
      <c r="R40" s="3">
        <f t="shared" si="14"/>
        <v>-91.240899999999996</v>
      </c>
      <c r="S40" s="13">
        <f t="shared" si="15"/>
        <v>-1.865399999999994</v>
      </c>
      <c r="W40" s="3">
        <v>12</v>
      </c>
      <c r="X40" s="3">
        <v>-84.857399999999998</v>
      </c>
      <c r="Y40" s="3">
        <f t="shared" si="26"/>
        <v>-84.857399999999998</v>
      </c>
      <c r="Z40" s="13">
        <f t="shared" si="27"/>
        <v>-2.0974999999999966</v>
      </c>
      <c r="AD40" s="3">
        <v>12</v>
      </c>
      <c r="AE40" s="16">
        <v>-76.209400000000002</v>
      </c>
      <c r="AF40" s="13">
        <f t="shared" si="18"/>
        <v>-76.209400000000002</v>
      </c>
      <c r="AG40" s="13">
        <f t="shared" si="19"/>
        <v>-0.223700000000008</v>
      </c>
    </row>
    <row r="41" spans="1:33" s="3" customFormat="1" x14ac:dyDescent="0.2">
      <c r="B41" s="3">
        <v>14</v>
      </c>
      <c r="C41" s="13">
        <v>-104.548583841156</v>
      </c>
      <c r="D41" s="13">
        <f t="shared" si="10"/>
        <v>-104.548583841156</v>
      </c>
      <c r="E41" s="13">
        <f t="shared" si="11"/>
        <v>-1.7133838411560021</v>
      </c>
      <c r="I41" s="3">
        <v>14</v>
      </c>
      <c r="J41" s="13">
        <v>-98.372778700664</v>
      </c>
      <c r="K41" s="13">
        <f t="shared" si="12"/>
        <v>-98.372778700664</v>
      </c>
      <c r="L41" s="13">
        <f t="shared" si="13"/>
        <v>-1.7087787006639985</v>
      </c>
      <c r="P41" s="3">
        <v>14</v>
      </c>
      <c r="Q41" s="13">
        <v>-91.036267116028</v>
      </c>
      <c r="R41" s="13">
        <f t="shared" si="14"/>
        <v>-91.036267116028</v>
      </c>
      <c r="S41" s="13">
        <f t="shared" si="15"/>
        <v>-1.6607671160279978</v>
      </c>
      <c r="W41" s="3">
        <v>14</v>
      </c>
      <c r="X41" s="3">
        <v>-84.638400000000004</v>
      </c>
      <c r="Y41" s="3">
        <f t="shared" si="26"/>
        <v>-84.638400000000004</v>
      </c>
      <c r="Z41" s="13">
        <f t="shared" si="27"/>
        <v>-1.8785000000000025</v>
      </c>
      <c r="AD41" s="3">
        <v>14</v>
      </c>
      <c r="AE41" s="13">
        <v>-76.2376</v>
      </c>
      <c r="AF41" s="13">
        <f t="shared" si="18"/>
        <v>-76.2376</v>
      </c>
      <c r="AG41" s="13">
        <f t="shared" si="19"/>
        <v>-0.25190000000000623</v>
      </c>
    </row>
    <row r="42" spans="1:33" s="3" customFormat="1" x14ac:dyDescent="0.2">
      <c r="B42" s="3">
        <v>16</v>
      </c>
      <c r="C42" s="13">
        <v>-104.231849252752</v>
      </c>
      <c r="D42" s="13">
        <f t="shared" si="10"/>
        <v>-104.231849252752</v>
      </c>
      <c r="E42" s="13">
        <f t="shared" si="11"/>
        <v>-1.3966492527519989</v>
      </c>
      <c r="I42" s="3">
        <v>16</v>
      </c>
      <c r="J42" s="13">
        <v>-97.844300000000004</v>
      </c>
      <c r="K42" s="13">
        <f t="shared" si="12"/>
        <v>-97.844300000000004</v>
      </c>
      <c r="L42" s="13">
        <f t="shared" si="13"/>
        <v>-1.1803000000000026</v>
      </c>
      <c r="P42" s="3">
        <v>16</v>
      </c>
      <c r="Q42" s="13">
        <v>-90.682556044964002</v>
      </c>
      <c r="R42" s="13">
        <f t="shared" si="14"/>
        <v>-90.682556044964002</v>
      </c>
      <c r="S42" s="13">
        <f t="shared" si="15"/>
        <v>-1.3070560449639999</v>
      </c>
      <c r="W42" s="3">
        <v>16</v>
      </c>
      <c r="X42" s="3">
        <v>-84.378200000000007</v>
      </c>
      <c r="Y42" s="3">
        <f t="shared" si="26"/>
        <v>-84.378200000000007</v>
      </c>
      <c r="Z42" s="13">
        <f t="shared" si="27"/>
        <v>-1.618300000000005</v>
      </c>
      <c r="AD42" s="3">
        <v>16</v>
      </c>
      <c r="AE42" s="13">
        <v>-76.024799999999999</v>
      </c>
      <c r="AF42" s="13">
        <f t="shared" si="18"/>
        <v>-76.024799999999999</v>
      </c>
      <c r="AG42" s="13">
        <f t="shared" si="19"/>
        <v>-3.9100000000004798E-2</v>
      </c>
    </row>
    <row r="43" spans="1:33" s="3" customFormat="1" x14ac:dyDescent="0.2">
      <c r="E43" s="13"/>
      <c r="L43" s="13"/>
      <c r="S43" s="13"/>
      <c r="Z43" s="13"/>
      <c r="AG43" s="13"/>
    </row>
    <row r="44" spans="1:33" s="3" customFormat="1" x14ac:dyDescent="0.2">
      <c r="E44" s="13"/>
      <c r="L44" s="13"/>
      <c r="S44" s="13"/>
      <c r="Z44" s="13"/>
      <c r="AG44" s="13"/>
    </row>
    <row r="45" spans="1:33" x14ac:dyDescent="0.2">
      <c r="A45" s="5"/>
      <c r="B45" s="5"/>
      <c r="C45" s="5"/>
      <c r="D45" s="5"/>
      <c r="E45" s="11"/>
      <c r="G45" s="5"/>
      <c r="H45" s="5"/>
      <c r="I45" s="5"/>
      <c r="J45" s="5"/>
      <c r="K45" s="5"/>
      <c r="L45" s="11"/>
      <c r="N45" s="5"/>
      <c r="O45" s="5"/>
      <c r="P45" s="5"/>
      <c r="Q45" s="5"/>
      <c r="R45" s="5"/>
      <c r="S45" s="11"/>
      <c r="U45" s="5"/>
      <c r="V45" s="5"/>
      <c r="W45" s="5"/>
      <c r="X45" s="5"/>
      <c r="Y45" s="5"/>
      <c r="Z45" s="11"/>
      <c r="AB45" s="5"/>
      <c r="AC45" s="5"/>
      <c r="AD45" s="5"/>
      <c r="AE45" s="5"/>
      <c r="AF45" s="5"/>
      <c r="AG45" s="11"/>
    </row>
    <row r="46" spans="1:33" x14ac:dyDescent="0.2">
      <c r="A46" s="5" t="s">
        <v>34</v>
      </c>
      <c r="B46" s="5" t="s">
        <v>21</v>
      </c>
      <c r="C46" s="11">
        <f>C50</f>
        <v>-82.128</v>
      </c>
      <c r="D46" s="11">
        <f>D50</f>
        <v>-102.256</v>
      </c>
      <c r="E46" s="11">
        <f>D46-D$22</f>
        <v>0.57920000000000016</v>
      </c>
      <c r="G46" s="5"/>
      <c r="H46" s="5" t="s">
        <v>39</v>
      </c>
      <c r="I46" s="5" t="s">
        <v>20</v>
      </c>
      <c r="J46" s="11">
        <f>J50</f>
        <v>-75.975399999999993</v>
      </c>
      <c r="K46" s="11">
        <f>K50</f>
        <v>-96.103399999999993</v>
      </c>
      <c r="L46" s="11">
        <f>K46-K$22</f>
        <v>0.56060000000000798</v>
      </c>
      <c r="N46" s="5"/>
      <c r="O46" s="5" t="s">
        <v>43</v>
      </c>
      <c r="P46" s="5" t="s">
        <v>19</v>
      </c>
      <c r="Q46" s="5">
        <f>Q50</f>
        <v>-68.992599999999996</v>
      </c>
      <c r="R46" s="5">
        <f>R50</f>
        <v>-89.120599999999996</v>
      </c>
      <c r="S46" s="11">
        <f>R46-R$22</f>
        <v>0.25490000000000634</v>
      </c>
      <c r="U46" s="5"/>
      <c r="V46" s="5" t="s">
        <v>47</v>
      </c>
      <c r="W46" s="5" t="s">
        <v>4</v>
      </c>
      <c r="X46" s="11">
        <f>X50</f>
        <v>-62.610999999999997</v>
      </c>
      <c r="Y46" s="11">
        <f>Y50</f>
        <v>-82.739000000000004</v>
      </c>
      <c r="Z46" s="11">
        <f>Y46-Y$22</f>
        <v>2.0899999999997476E-2</v>
      </c>
      <c r="AB46" s="5"/>
      <c r="AC46" s="5" t="s">
        <v>72</v>
      </c>
      <c r="AD46" s="5"/>
      <c r="AE46" s="5">
        <f>AE50</f>
        <v>-55.252200000000002</v>
      </c>
      <c r="AF46" s="5">
        <f>AF50</f>
        <v>-75.380200000000002</v>
      </c>
      <c r="AG46" s="11">
        <f>AF46-AF$22</f>
        <v>0.60549999999999216</v>
      </c>
    </row>
    <row r="47" spans="1:33" s="3" customFormat="1" x14ac:dyDescent="0.2">
      <c r="B47" s="3">
        <v>2</v>
      </c>
      <c r="C47" s="13"/>
      <c r="D47" s="13"/>
      <c r="E47" s="13"/>
      <c r="I47" s="3">
        <v>2</v>
      </c>
      <c r="J47" s="13"/>
      <c r="K47" s="13"/>
      <c r="L47" s="13"/>
      <c r="P47" s="3">
        <v>2</v>
      </c>
      <c r="Q47" s="14"/>
      <c r="R47" s="3">
        <f t="shared" ref="R47:R56" si="28">Q47+$B$15</f>
        <v>-20.128</v>
      </c>
      <c r="S47" s="13"/>
      <c r="W47" s="3">
        <v>2</v>
      </c>
      <c r="X47" s="13">
        <v>-62.375399999999999</v>
      </c>
      <c r="Y47" s="13">
        <f t="shared" ref="Y47:Y56" si="29">X47+$B$15</f>
        <v>-82.503399999999999</v>
      </c>
      <c r="Z47" s="13">
        <f t="shared" ref="Z47:Z56" si="30">Y47-Y$22</f>
        <v>0.25650000000000261</v>
      </c>
      <c r="AD47" s="3">
        <v>2</v>
      </c>
      <c r="AE47" s="3">
        <v>-55.098300000000002</v>
      </c>
      <c r="AF47" s="3">
        <f t="shared" ref="AF47:AF56" si="31">AE47+$B$15</f>
        <v>-75.226300000000009</v>
      </c>
      <c r="AG47" s="13">
        <f t="shared" ref="AG47:AG56" si="32">AF47-AF$22</f>
        <v>0.7593999999999852</v>
      </c>
    </row>
    <row r="48" spans="1:33" s="3" customFormat="1" x14ac:dyDescent="0.2">
      <c r="B48" s="3">
        <v>4</v>
      </c>
      <c r="C48" s="13"/>
      <c r="D48" s="13"/>
      <c r="E48" s="13"/>
      <c r="I48" s="3">
        <v>4</v>
      </c>
      <c r="J48" s="13">
        <v>-75.893459618964002</v>
      </c>
      <c r="K48" s="13">
        <f t="shared" ref="K48:K56" si="33">J48+$B$15</f>
        <v>-96.021459618964002</v>
      </c>
      <c r="L48" s="13">
        <f t="shared" ref="L48:L56" si="34">K48-K$22</f>
        <v>0.64254038103599953</v>
      </c>
      <c r="P48" s="3">
        <v>4</v>
      </c>
      <c r="Q48" s="14"/>
      <c r="R48" s="3">
        <f t="shared" si="28"/>
        <v>-20.128</v>
      </c>
      <c r="S48" s="13"/>
      <c r="W48" s="3">
        <v>4</v>
      </c>
      <c r="X48" s="13">
        <v>-62.416600000000003</v>
      </c>
      <c r="Y48" s="13">
        <f t="shared" si="29"/>
        <v>-82.544600000000003</v>
      </c>
      <c r="Z48" s="13">
        <f t="shared" si="30"/>
        <v>0.21529999999999916</v>
      </c>
      <c r="AD48" s="3">
        <v>4</v>
      </c>
      <c r="AE48" s="3">
        <v>-55.2012</v>
      </c>
      <c r="AF48" s="3">
        <f t="shared" si="31"/>
        <v>-75.3292</v>
      </c>
      <c r="AG48" s="13">
        <f t="shared" si="32"/>
        <v>0.65649999999999409</v>
      </c>
    </row>
    <row r="49" spans="1:33" s="3" customFormat="1" x14ac:dyDescent="0.2">
      <c r="B49" s="3">
        <v>6</v>
      </c>
      <c r="C49" s="13">
        <v>-81.917602811668004</v>
      </c>
      <c r="D49" s="13">
        <f t="shared" ref="D49:D53" si="35">C49+$B$15</f>
        <v>-102.045602811668</v>
      </c>
      <c r="E49" s="13">
        <f t="shared" ref="E49:E53" si="36">D49-D$22</f>
        <v>0.78959718833199588</v>
      </c>
      <c r="I49" s="3">
        <v>6</v>
      </c>
      <c r="J49" s="13">
        <v>-75.958699999999993</v>
      </c>
      <c r="K49" s="13">
        <f t="shared" si="33"/>
        <v>-96.086699999999993</v>
      </c>
      <c r="L49" s="13">
        <f t="shared" si="34"/>
        <v>0.57730000000000814</v>
      </c>
      <c r="P49" s="3">
        <v>6</v>
      </c>
      <c r="Q49" s="3">
        <v>-69.001900000000006</v>
      </c>
      <c r="R49" s="3">
        <f t="shared" si="28"/>
        <v>-89.129900000000006</v>
      </c>
      <c r="S49" s="13">
        <f t="shared" ref="S47:S56" si="37">R49-R$22</f>
        <v>0.24559999999999604</v>
      </c>
      <c r="W49" s="3">
        <v>6</v>
      </c>
      <c r="X49" s="16">
        <v>-62.582500000000003</v>
      </c>
      <c r="Y49" s="13">
        <f t="shared" si="29"/>
        <v>-82.710499999999996</v>
      </c>
      <c r="Z49" s="13">
        <f t="shared" si="30"/>
        <v>4.9400000000005662E-2</v>
      </c>
      <c r="AD49" s="3">
        <v>6</v>
      </c>
      <c r="AE49" s="3">
        <v>-55.232199999999999</v>
      </c>
      <c r="AF49" s="3">
        <f t="shared" si="31"/>
        <v>-75.360199999999992</v>
      </c>
      <c r="AG49" s="13">
        <f t="shared" si="32"/>
        <v>0.62550000000000239</v>
      </c>
    </row>
    <row r="50" spans="1:33" s="3" customFormat="1" x14ac:dyDescent="0.2">
      <c r="B50" s="3">
        <v>8</v>
      </c>
      <c r="C50" s="13">
        <v>-82.128</v>
      </c>
      <c r="D50" s="13">
        <f t="shared" si="35"/>
        <v>-102.256</v>
      </c>
      <c r="E50" s="13">
        <f t="shared" si="36"/>
        <v>0.57920000000000016</v>
      </c>
      <c r="I50" s="3">
        <v>8</v>
      </c>
      <c r="J50" s="13">
        <v>-75.975399999999993</v>
      </c>
      <c r="K50" s="13">
        <f t="shared" si="33"/>
        <v>-96.103399999999993</v>
      </c>
      <c r="L50" s="13">
        <f t="shared" si="34"/>
        <v>0.56060000000000798</v>
      </c>
      <c r="P50" s="3">
        <v>8</v>
      </c>
      <c r="Q50" s="3">
        <v>-68.992599999999996</v>
      </c>
      <c r="R50" s="3">
        <f t="shared" si="28"/>
        <v>-89.120599999999996</v>
      </c>
      <c r="S50" s="13">
        <f t="shared" si="37"/>
        <v>0.25490000000000634</v>
      </c>
      <c r="W50" s="3">
        <v>8</v>
      </c>
      <c r="X50" s="13">
        <v>-62.610999999999997</v>
      </c>
      <c r="Y50" s="13">
        <f t="shared" si="29"/>
        <v>-82.739000000000004</v>
      </c>
      <c r="Z50" s="13">
        <f t="shared" si="30"/>
        <v>2.0899999999997476E-2</v>
      </c>
      <c r="AD50" s="3">
        <v>8</v>
      </c>
      <c r="AE50" s="3">
        <v>-55.252200000000002</v>
      </c>
      <c r="AF50" s="3">
        <f t="shared" si="31"/>
        <v>-75.380200000000002</v>
      </c>
      <c r="AG50" s="13">
        <f t="shared" si="32"/>
        <v>0.60549999999999216</v>
      </c>
    </row>
    <row r="51" spans="1:33" s="3" customFormat="1" x14ac:dyDescent="0.2">
      <c r="B51" s="3">
        <v>10</v>
      </c>
      <c r="C51" s="13">
        <v>-82.122299999999996</v>
      </c>
      <c r="D51" s="13">
        <f t="shared" si="35"/>
        <v>-102.2503</v>
      </c>
      <c r="E51" s="13">
        <f t="shared" si="36"/>
        <v>0.58490000000000464</v>
      </c>
      <c r="I51" s="3">
        <v>10</v>
      </c>
      <c r="J51" s="13">
        <v>-75.987399999999994</v>
      </c>
      <c r="K51" s="13">
        <f t="shared" si="33"/>
        <v>-96.115399999999994</v>
      </c>
      <c r="L51" s="13">
        <f t="shared" si="34"/>
        <v>0.54860000000000753</v>
      </c>
      <c r="P51" s="3">
        <v>10</v>
      </c>
      <c r="Q51" s="3">
        <v>-69.026200000000003</v>
      </c>
      <c r="R51" s="3">
        <f t="shared" si="28"/>
        <v>-89.154200000000003</v>
      </c>
      <c r="S51" s="13">
        <f t="shared" si="37"/>
        <v>0.22129999999999939</v>
      </c>
      <c r="W51" s="3">
        <v>10</v>
      </c>
      <c r="X51" s="13">
        <v>-62.613500000000002</v>
      </c>
      <c r="Y51" s="13">
        <f t="shared" si="29"/>
        <v>-82.741500000000002</v>
      </c>
      <c r="Z51" s="13">
        <f t="shared" si="30"/>
        <v>1.839999999999975E-2</v>
      </c>
      <c r="AD51" s="3">
        <v>10</v>
      </c>
      <c r="AE51" s="3">
        <v>-55.403799999999997</v>
      </c>
      <c r="AF51" s="3">
        <f t="shared" si="31"/>
        <v>-75.531800000000004</v>
      </c>
      <c r="AG51" s="13">
        <f t="shared" si="32"/>
        <v>0.4538999999999902</v>
      </c>
    </row>
    <row r="52" spans="1:33" s="3" customFormat="1" x14ac:dyDescent="0.2">
      <c r="B52" s="3">
        <v>12</v>
      </c>
      <c r="C52" s="13">
        <v>-81.898874155851999</v>
      </c>
      <c r="D52" s="13">
        <f t="shared" si="35"/>
        <v>-102.026874155852</v>
      </c>
      <c r="E52" s="13">
        <f t="shared" si="36"/>
        <v>0.80832584414800124</v>
      </c>
      <c r="I52" s="3">
        <v>12</v>
      </c>
      <c r="J52" s="13">
        <v>-75.912099999999995</v>
      </c>
      <c r="K52" s="13">
        <f t="shared" si="33"/>
        <v>-96.040099999999995</v>
      </c>
      <c r="L52" s="13">
        <f t="shared" si="34"/>
        <v>0.62390000000000612</v>
      </c>
      <c r="P52" s="3">
        <v>12</v>
      </c>
      <c r="Q52" s="3">
        <v>-69.041899999999998</v>
      </c>
      <c r="R52" s="3">
        <f t="shared" si="28"/>
        <v>-89.169899999999998</v>
      </c>
      <c r="S52" s="13">
        <f t="shared" si="37"/>
        <v>0.205600000000004</v>
      </c>
      <c r="W52" s="3">
        <v>12</v>
      </c>
      <c r="X52" s="13">
        <v>-62.726399999999998</v>
      </c>
      <c r="Y52" s="13">
        <f t="shared" si="29"/>
        <v>-82.854399999999998</v>
      </c>
      <c r="Z52" s="13">
        <f t="shared" si="30"/>
        <v>-9.4499999999996476E-2</v>
      </c>
      <c r="AD52" s="3">
        <v>12</v>
      </c>
      <c r="AE52" s="3">
        <v>-55.661700000000003</v>
      </c>
      <c r="AF52" s="3">
        <f t="shared" si="31"/>
        <v>-75.789700000000011</v>
      </c>
      <c r="AG52" s="13">
        <f t="shared" si="32"/>
        <v>0.19599999999998374</v>
      </c>
    </row>
    <row r="53" spans="1:33" s="3" customFormat="1" x14ac:dyDescent="0.2">
      <c r="B53" s="3">
        <v>14</v>
      </c>
      <c r="C53" s="13">
        <v>-81.7072</v>
      </c>
      <c r="D53" s="13">
        <f t="shared" si="35"/>
        <v>-101.8352</v>
      </c>
      <c r="E53" s="13">
        <f t="shared" si="36"/>
        <v>1</v>
      </c>
      <c r="I53" s="3">
        <v>14</v>
      </c>
      <c r="J53" s="13">
        <v>-75.816699999999997</v>
      </c>
      <c r="K53" s="13">
        <f t="shared" si="33"/>
        <v>-95.944699999999997</v>
      </c>
      <c r="L53" s="13">
        <f t="shared" si="34"/>
        <v>0.71930000000000405</v>
      </c>
      <c r="P53" s="3">
        <v>14</v>
      </c>
      <c r="Q53" s="3">
        <v>-69.008499999999998</v>
      </c>
      <c r="R53" s="3">
        <f t="shared" si="28"/>
        <v>-89.136499999999998</v>
      </c>
      <c r="S53" s="13">
        <f t="shared" si="37"/>
        <v>0.23900000000000432</v>
      </c>
      <c r="W53" s="3">
        <v>14</v>
      </c>
      <c r="X53" s="13">
        <v>-62.732199999999999</v>
      </c>
      <c r="Y53" s="13">
        <f t="shared" si="29"/>
        <v>-82.860199999999992</v>
      </c>
      <c r="Z53" s="13">
        <f t="shared" si="30"/>
        <v>-0.10029999999999006</v>
      </c>
      <c r="AD53" s="3">
        <v>14</v>
      </c>
      <c r="AE53" s="16">
        <v>-55.667995458348003</v>
      </c>
      <c r="AF53" s="13">
        <f t="shared" si="31"/>
        <v>-75.795995458348003</v>
      </c>
      <c r="AG53" s="13">
        <f t="shared" si="32"/>
        <v>0.18970454165199158</v>
      </c>
    </row>
    <row r="54" spans="1:33" s="3" customFormat="1" x14ac:dyDescent="0.2">
      <c r="B54" s="3">
        <v>16</v>
      </c>
      <c r="C54" s="13">
        <v>-81.54575167169601</v>
      </c>
      <c r="D54" s="13">
        <f t="shared" ref="D49:D56" si="38">C54+$B$15</f>
        <v>-101.67375167169601</v>
      </c>
      <c r="E54" s="13">
        <f t="shared" ref="E49:E56" si="39">D54-D$22</f>
        <v>1.1614483283039903</v>
      </c>
      <c r="I54" s="3">
        <v>16</v>
      </c>
      <c r="J54" s="13">
        <v>-75.508521604203992</v>
      </c>
      <c r="K54" s="13">
        <f t="shared" si="33"/>
        <v>-95.636521604203992</v>
      </c>
      <c r="L54" s="13">
        <f t="shared" si="34"/>
        <v>1.0274783957960096</v>
      </c>
      <c r="P54" s="3">
        <v>16</v>
      </c>
      <c r="Q54" s="14"/>
      <c r="R54" s="3">
        <f t="shared" si="28"/>
        <v>-20.128</v>
      </c>
      <c r="S54" s="13"/>
      <c r="W54" s="3">
        <v>16</v>
      </c>
      <c r="X54" s="13">
        <v>-62.493699999999997</v>
      </c>
      <c r="Y54" s="13">
        <f t="shared" si="29"/>
        <v>-82.621700000000004</v>
      </c>
      <c r="Z54" s="13">
        <f t="shared" si="30"/>
        <v>0.13819999999999766</v>
      </c>
      <c r="AD54" s="3">
        <v>16</v>
      </c>
      <c r="AE54" s="14">
        <v>-55.872300000000003</v>
      </c>
      <c r="AF54" s="3">
        <f t="shared" si="31"/>
        <v>-76.00030000000001</v>
      </c>
      <c r="AG54" s="13">
        <f t="shared" si="32"/>
        <v>-1.4600000000015712E-2</v>
      </c>
    </row>
    <row r="55" spans="1:33" s="3" customFormat="1" x14ac:dyDescent="0.2">
      <c r="E55" s="13"/>
      <c r="L55" s="13"/>
      <c r="S55" s="13"/>
      <c r="Z55" s="13"/>
      <c r="AG55" s="13"/>
    </row>
    <row r="56" spans="1:33" s="3" customFormat="1" x14ac:dyDescent="0.2">
      <c r="E56" s="13"/>
      <c r="L56" s="13"/>
      <c r="S56" s="13"/>
      <c r="Z56" s="13"/>
      <c r="AG56" s="13"/>
    </row>
    <row r="57" spans="1:33" s="3" customFormat="1" x14ac:dyDescent="0.2">
      <c r="E57" s="13"/>
      <c r="L57" s="13"/>
      <c r="S57" s="13"/>
      <c r="Z57" s="13"/>
      <c r="AG57" s="13"/>
    </row>
    <row r="58" spans="1:33" x14ac:dyDescent="0.2">
      <c r="A58" s="5"/>
      <c r="B58" s="5"/>
      <c r="C58" s="5"/>
      <c r="D58" s="5"/>
      <c r="E58" s="11"/>
      <c r="G58" s="5"/>
      <c r="H58" s="5"/>
      <c r="I58" s="5"/>
      <c r="J58" s="5"/>
      <c r="K58" s="5"/>
      <c r="L58" s="11"/>
      <c r="N58" s="5"/>
      <c r="O58" s="5"/>
      <c r="P58" s="5"/>
      <c r="Q58" s="5"/>
      <c r="R58" s="5"/>
      <c r="S58" s="11"/>
      <c r="U58" s="5"/>
      <c r="V58" s="5"/>
      <c r="W58" s="5"/>
      <c r="X58" s="5"/>
      <c r="Y58" s="5"/>
      <c r="Z58" s="11"/>
      <c r="AB58" s="5"/>
      <c r="AC58" s="5"/>
      <c r="AD58" s="5"/>
      <c r="AE58" s="5"/>
      <c r="AF58" s="5"/>
      <c r="AG58" s="11"/>
    </row>
    <row r="59" spans="1:33" x14ac:dyDescent="0.2">
      <c r="A59" s="5" t="s">
        <v>35</v>
      </c>
      <c r="B59" s="5" t="s">
        <v>82</v>
      </c>
      <c r="C59" s="11">
        <f>C63</f>
        <v>-89.311199999999999</v>
      </c>
      <c r="D59" s="11">
        <f>D63</f>
        <v>-102.6859</v>
      </c>
      <c r="E59" s="11">
        <f>D59-D$22</f>
        <v>0.14929999999999666</v>
      </c>
      <c r="G59" s="5"/>
      <c r="H59" s="5" t="s">
        <v>40</v>
      </c>
      <c r="I59" s="5" t="s">
        <v>30</v>
      </c>
      <c r="J59" s="5">
        <f>J63</f>
        <v>-81.990700000000004</v>
      </c>
      <c r="K59" s="5">
        <f>K63</f>
        <v>-95.365400000000008</v>
      </c>
      <c r="L59" s="11">
        <f>K59-K$22</f>
        <v>1.2985999999999933</v>
      </c>
      <c r="N59" s="5"/>
      <c r="O59" s="5" t="s">
        <v>44</v>
      </c>
      <c r="P59" s="5" t="s">
        <v>12</v>
      </c>
      <c r="Q59" s="5">
        <f>Q63</f>
        <v>-76.000799999999998</v>
      </c>
      <c r="R59" s="5">
        <f>R63</f>
        <v>-89.375500000000002</v>
      </c>
      <c r="S59" s="11">
        <f>R59-R$22</f>
        <v>0</v>
      </c>
      <c r="U59" s="5"/>
      <c r="V59" s="5" t="s">
        <v>48</v>
      </c>
      <c r="W59" s="5" t="s">
        <v>29</v>
      </c>
      <c r="X59" s="5">
        <f>X63</f>
        <v>-68.9863</v>
      </c>
      <c r="Y59" s="5">
        <f>Y63</f>
        <v>-82.361000000000004</v>
      </c>
      <c r="Z59" s="11">
        <f>Y59-Y$22</f>
        <v>0.39889999999999759</v>
      </c>
      <c r="AB59" s="5"/>
      <c r="AC59" s="5"/>
      <c r="AD59" s="5"/>
      <c r="AE59" s="5"/>
      <c r="AF59" s="5"/>
      <c r="AG59" s="11"/>
    </row>
    <row r="60" spans="1:33" s="3" customFormat="1" x14ac:dyDescent="0.2">
      <c r="B60" s="3">
        <v>2</v>
      </c>
      <c r="C60" s="13">
        <v>-89.424899999999994</v>
      </c>
      <c r="D60" s="13">
        <f t="shared" ref="D60:D69" si="40">C60+$B$14</f>
        <v>-102.7996</v>
      </c>
      <c r="E60" s="13">
        <f t="shared" ref="E60:E69" si="41">D60-D$22</f>
        <v>3.5600000000002296E-2</v>
      </c>
      <c r="I60" s="3">
        <v>2</v>
      </c>
      <c r="J60" s="14"/>
      <c r="K60" s="3">
        <f t="shared" ref="K60:K62" si="42">J60+$B$14</f>
        <v>-13.374700000000001</v>
      </c>
      <c r="L60" s="13"/>
      <c r="P60" s="3">
        <v>2</v>
      </c>
      <c r="Q60" s="3">
        <v>-76.099500000000006</v>
      </c>
      <c r="R60" s="3">
        <f t="shared" ref="R60:R69" si="43">Q60+$B$14</f>
        <v>-89.47420000000001</v>
      </c>
      <c r="S60" s="13">
        <f t="shared" ref="S60:S69" si="44">R60-R$22</f>
        <v>-9.8700000000008004E-2</v>
      </c>
      <c r="W60" s="3">
        <v>2</v>
      </c>
      <c r="Z60" s="13"/>
      <c r="AG60" s="13"/>
    </row>
    <row r="61" spans="1:33" s="3" customFormat="1" x14ac:dyDescent="0.2">
      <c r="B61" s="3">
        <v>4</v>
      </c>
      <c r="C61" s="13">
        <v>-89.404300000000006</v>
      </c>
      <c r="D61" s="13">
        <f t="shared" si="40"/>
        <v>-102.77900000000001</v>
      </c>
      <c r="E61" s="13">
        <f t="shared" si="41"/>
        <v>5.6199999999989814E-2</v>
      </c>
      <c r="I61" s="3">
        <v>4</v>
      </c>
      <c r="J61" s="3">
        <v>-82.024100000000004</v>
      </c>
      <c r="K61" s="3">
        <f t="shared" si="42"/>
        <v>-95.398800000000008</v>
      </c>
      <c r="L61" s="13">
        <f t="shared" ref="L60:L62" si="45">K61-K$22</f>
        <v>1.265199999999993</v>
      </c>
      <c r="P61" s="3">
        <v>4</v>
      </c>
      <c r="Q61" s="3">
        <v>-76.028599999999997</v>
      </c>
      <c r="R61" s="3">
        <f t="shared" si="43"/>
        <v>-89.403300000000002</v>
      </c>
      <c r="S61" s="13">
        <f t="shared" si="44"/>
        <v>-2.7799999999999159E-2</v>
      </c>
      <c r="W61" s="3">
        <v>4</v>
      </c>
      <c r="X61" s="3">
        <v>-68.931100000000001</v>
      </c>
      <c r="Y61" s="3">
        <f t="shared" ref="Y61:Y69" si="46">X61+$B$14</f>
        <v>-82.305800000000005</v>
      </c>
      <c r="Z61" s="13">
        <f t="shared" ref="Z61:Z69" si="47">Y61-Y$22</f>
        <v>0.45409999999999684</v>
      </c>
      <c r="AG61" s="13"/>
    </row>
    <row r="62" spans="1:33" s="3" customFormat="1" x14ac:dyDescent="0.2">
      <c r="B62" s="3">
        <v>6</v>
      </c>
      <c r="C62" s="13">
        <v>-89.403099999999995</v>
      </c>
      <c r="D62" s="13">
        <f t="shared" si="40"/>
        <v>-102.7778</v>
      </c>
      <c r="E62" s="13">
        <f t="shared" si="41"/>
        <v>5.7400000000001228E-2</v>
      </c>
      <c r="I62" s="3">
        <v>6</v>
      </c>
      <c r="J62" s="3">
        <v>-82.073300000000003</v>
      </c>
      <c r="K62" s="3">
        <f t="shared" si="42"/>
        <v>-95.448000000000008</v>
      </c>
      <c r="L62" s="13">
        <f t="shared" si="45"/>
        <v>1.215999999999994</v>
      </c>
      <c r="P62" s="3">
        <v>6</v>
      </c>
      <c r="Q62" s="3">
        <v>-76.020899999999997</v>
      </c>
      <c r="R62" s="3">
        <f t="shared" si="43"/>
        <v>-89.395600000000002</v>
      </c>
      <c r="S62" s="13">
        <f t="shared" si="44"/>
        <v>-2.0099999999999341E-2</v>
      </c>
      <c r="W62" s="3">
        <v>6</v>
      </c>
      <c r="X62" s="3">
        <v>-68.994900000000001</v>
      </c>
      <c r="Y62" s="3">
        <f t="shared" si="46"/>
        <v>-82.369600000000005</v>
      </c>
      <c r="Z62" s="13">
        <f t="shared" si="47"/>
        <v>0.39029999999999632</v>
      </c>
      <c r="AG62" s="13"/>
    </row>
    <row r="63" spans="1:33" s="3" customFormat="1" x14ac:dyDescent="0.2">
      <c r="B63" s="3">
        <v>8</v>
      </c>
      <c r="C63" s="13">
        <v>-89.311199999999999</v>
      </c>
      <c r="D63" s="13">
        <f t="shared" si="40"/>
        <v>-102.6859</v>
      </c>
      <c r="E63" s="13">
        <f t="shared" si="41"/>
        <v>0.14929999999999666</v>
      </c>
      <c r="I63" s="3">
        <v>8</v>
      </c>
      <c r="J63" s="3">
        <v>-81.990700000000004</v>
      </c>
      <c r="K63" s="3">
        <f t="shared" ref="K63:K69" si="48">J63+$B$14</f>
        <v>-95.365400000000008</v>
      </c>
      <c r="L63" s="13">
        <f t="shared" ref="L63:L69" si="49">K63-K$22</f>
        <v>1.2985999999999933</v>
      </c>
      <c r="P63" s="3">
        <v>8</v>
      </c>
      <c r="Q63" s="3">
        <v>-76.000799999999998</v>
      </c>
      <c r="R63" s="3">
        <f t="shared" si="43"/>
        <v>-89.375500000000002</v>
      </c>
      <c r="S63" s="13">
        <f t="shared" si="44"/>
        <v>0</v>
      </c>
      <c r="W63" s="3">
        <v>8</v>
      </c>
      <c r="X63" s="3">
        <v>-68.9863</v>
      </c>
      <c r="Y63" s="3">
        <f t="shared" si="46"/>
        <v>-82.361000000000004</v>
      </c>
      <c r="Z63" s="13">
        <f t="shared" si="47"/>
        <v>0.39889999999999759</v>
      </c>
      <c r="AG63" s="13"/>
    </row>
    <row r="64" spans="1:33" s="3" customFormat="1" x14ac:dyDescent="0.2">
      <c r="B64" s="3">
        <v>10</v>
      </c>
      <c r="C64" s="16">
        <v>-89.155646228427997</v>
      </c>
      <c r="D64" s="13">
        <f t="shared" si="40"/>
        <v>-102.530346228428</v>
      </c>
      <c r="E64" s="13">
        <f t="shared" si="41"/>
        <v>0.30485377157199878</v>
      </c>
      <c r="I64" s="3">
        <v>10</v>
      </c>
      <c r="J64" s="3">
        <v>-81.972399999999993</v>
      </c>
      <c r="K64" s="3">
        <f t="shared" si="48"/>
        <v>-95.347099999999998</v>
      </c>
      <c r="L64" s="13">
        <f t="shared" si="49"/>
        <v>1.316900000000004</v>
      </c>
      <c r="P64" s="3">
        <v>10</v>
      </c>
      <c r="Q64" s="13">
        <v>-75.885138039568005</v>
      </c>
      <c r="R64" s="13">
        <f t="shared" si="43"/>
        <v>-89.25983803956801</v>
      </c>
      <c r="S64" s="13">
        <f t="shared" si="44"/>
        <v>0.11566196043199284</v>
      </c>
      <c r="W64" s="3">
        <v>10</v>
      </c>
      <c r="X64" s="13">
        <v>-68.993378287652007</v>
      </c>
      <c r="Y64" s="13">
        <f t="shared" si="46"/>
        <v>-82.368078287652011</v>
      </c>
      <c r="Z64" s="13">
        <f t="shared" si="47"/>
        <v>0.39182171234799057</v>
      </c>
      <c r="AG64" s="13"/>
    </row>
    <row r="65" spans="1:33" s="3" customFormat="1" x14ac:dyDescent="0.2">
      <c r="B65" s="3">
        <v>12</v>
      </c>
      <c r="C65" s="13">
        <v>-88.9499</v>
      </c>
      <c r="D65" s="13">
        <f t="shared" si="40"/>
        <v>-102.3246</v>
      </c>
      <c r="E65" s="13">
        <f t="shared" si="41"/>
        <v>0.51059999999999661</v>
      </c>
      <c r="I65" s="3">
        <v>12</v>
      </c>
      <c r="J65" s="3">
        <v>-81.919499999999999</v>
      </c>
      <c r="K65" s="3">
        <f t="shared" si="48"/>
        <v>-95.294200000000004</v>
      </c>
      <c r="L65" s="13">
        <f t="shared" si="49"/>
        <v>1.3697999999999979</v>
      </c>
      <c r="P65" s="3">
        <v>12</v>
      </c>
      <c r="Q65" s="13">
        <v>-75.859800000000007</v>
      </c>
      <c r="R65" s="13">
        <f t="shared" si="43"/>
        <v>-89.234500000000011</v>
      </c>
      <c r="S65" s="13">
        <f t="shared" si="44"/>
        <v>0.14099999999999113</v>
      </c>
      <c r="W65" s="3">
        <v>12</v>
      </c>
      <c r="X65" s="13">
        <v>-69.019400000000005</v>
      </c>
      <c r="Y65" s="13">
        <f t="shared" si="46"/>
        <v>-82.394100000000009</v>
      </c>
      <c r="Z65" s="13">
        <f t="shared" si="47"/>
        <v>0.36579999999999302</v>
      </c>
      <c r="AG65" s="13"/>
    </row>
    <row r="66" spans="1:33" s="3" customFormat="1" x14ac:dyDescent="0.2">
      <c r="B66" s="3">
        <v>14</v>
      </c>
      <c r="C66" s="13">
        <v>-88.649471827956006</v>
      </c>
      <c r="D66" s="13">
        <f t="shared" si="40"/>
        <v>-102.02417182795601</v>
      </c>
      <c r="E66" s="13">
        <f t="shared" si="41"/>
        <v>0.81102817204399003</v>
      </c>
      <c r="I66" s="3">
        <v>14</v>
      </c>
      <c r="J66" s="3">
        <v>-81.793800000000005</v>
      </c>
      <c r="K66" s="3">
        <f t="shared" si="48"/>
        <v>-95.168500000000009</v>
      </c>
      <c r="L66" s="13">
        <f t="shared" si="49"/>
        <v>1.4954999999999927</v>
      </c>
      <c r="P66" s="3">
        <v>14</v>
      </c>
      <c r="Q66" s="13">
        <v>-75.705036160155998</v>
      </c>
      <c r="R66" s="13">
        <f t="shared" si="43"/>
        <v>-89.079736160156003</v>
      </c>
      <c r="S66" s="13">
        <f t="shared" si="44"/>
        <v>0.29576383984399968</v>
      </c>
      <c r="W66" s="3">
        <v>14</v>
      </c>
      <c r="X66" s="13">
        <v>-68.989599999999996</v>
      </c>
      <c r="Y66" s="13">
        <f t="shared" si="46"/>
        <v>-82.3643</v>
      </c>
      <c r="Z66" s="13">
        <f t="shared" si="47"/>
        <v>0.39560000000000173</v>
      </c>
      <c r="AG66" s="13"/>
    </row>
    <row r="67" spans="1:33" s="3" customFormat="1" x14ac:dyDescent="0.2">
      <c r="B67" s="3">
        <v>16</v>
      </c>
      <c r="C67" s="13"/>
      <c r="D67" s="13"/>
      <c r="E67" s="13"/>
      <c r="I67" s="3">
        <v>16</v>
      </c>
      <c r="J67" s="3">
        <v>-81.402100000000004</v>
      </c>
      <c r="K67" s="3">
        <f t="shared" si="48"/>
        <v>-94.776800000000009</v>
      </c>
      <c r="L67" s="13">
        <f t="shared" si="49"/>
        <v>1.8871999999999929</v>
      </c>
      <c r="P67" s="3">
        <v>16</v>
      </c>
      <c r="Q67" s="13">
        <v>-75.407378263932003</v>
      </c>
      <c r="R67" s="13">
        <f t="shared" si="43"/>
        <v>-88.782078263932007</v>
      </c>
      <c r="S67" s="13">
        <f t="shared" si="44"/>
        <v>0.5934217360679952</v>
      </c>
      <c r="W67" s="3">
        <v>16</v>
      </c>
      <c r="X67" s="13">
        <v>-68.773078888488001</v>
      </c>
      <c r="Y67" s="13">
        <f t="shared" si="46"/>
        <v>-82.147778888488006</v>
      </c>
      <c r="Z67" s="13">
        <f t="shared" si="47"/>
        <v>0.61212111151199622</v>
      </c>
      <c r="AG67" s="13"/>
    </row>
    <row r="68" spans="1:33" s="3" customFormat="1" x14ac:dyDescent="0.2">
      <c r="E68" s="13"/>
      <c r="L68" s="13"/>
      <c r="S68" s="13"/>
      <c r="Z68" s="13"/>
      <c r="AG68" s="13"/>
    </row>
    <row r="69" spans="1:33" s="3" customFormat="1" x14ac:dyDescent="0.2">
      <c r="E69" s="13"/>
      <c r="L69" s="13"/>
      <c r="S69" s="13"/>
      <c r="Z69" s="13"/>
      <c r="AG69" s="13"/>
    </row>
    <row r="70" spans="1:33" s="3" customFormat="1" x14ac:dyDescent="0.2">
      <c r="E70" s="13"/>
      <c r="F70"/>
      <c r="L70" s="13"/>
      <c r="M70"/>
      <c r="S70" s="13"/>
      <c r="T70"/>
      <c r="Z70" s="13"/>
      <c r="AA70"/>
      <c r="AG70" s="13"/>
    </row>
    <row r="71" spans="1:33" x14ac:dyDescent="0.2">
      <c r="A71" s="5" t="s">
        <v>11</v>
      </c>
      <c r="B71" s="5" t="s">
        <v>81</v>
      </c>
      <c r="C71" s="5">
        <f>C75</f>
        <v>-104.60939999999999</v>
      </c>
      <c r="D71" s="5">
        <f>D75</f>
        <v>-104.60939999999999</v>
      </c>
      <c r="E71" s="11">
        <f>D71-D$22</f>
        <v>-1.7741999999999933</v>
      </c>
      <c r="G71" s="5"/>
      <c r="H71" s="5" t="s">
        <v>9</v>
      </c>
      <c r="I71" s="5" t="s">
        <v>80</v>
      </c>
      <c r="J71" s="11">
        <f>J75</f>
        <v>-97.813800000000001</v>
      </c>
      <c r="K71" s="11">
        <f>K75</f>
        <v>-97.813800000000001</v>
      </c>
      <c r="L71" s="11">
        <f>K71-K$22</f>
        <v>-1.149799999999999</v>
      </c>
      <c r="N71" s="5"/>
      <c r="O71" s="5" t="s">
        <v>8</v>
      </c>
      <c r="P71" s="5" t="s">
        <v>81</v>
      </c>
      <c r="Q71" s="11">
        <f>Q75</f>
        <v>-90.84</v>
      </c>
      <c r="R71" s="11">
        <f>R75</f>
        <v>-90.84</v>
      </c>
      <c r="S71" s="11">
        <f>R71-R$22</f>
        <v>-1.464500000000001</v>
      </c>
      <c r="U71" s="5"/>
      <c r="V71" s="5" t="s">
        <v>6</v>
      </c>
      <c r="W71" s="5" t="s">
        <v>31</v>
      </c>
      <c r="X71" s="11">
        <f>X75</f>
        <v>-84.872799999999998</v>
      </c>
      <c r="Y71" s="11">
        <f>Y75</f>
        <v>-84.872799999999998</v>
      </c>
      <c r="Z71" s="11">
        <f>Y71-Y$22</f>
        <v>-2.1128999999999962</v>
      </c>
      <c r="AB71" s="5"/>
      <c r="AC71" s="5"/>
      <c r="AD71" s="5"/>
      <c r="AE71" s="5"/>
      <c r="AF71" s="5"/>
      <c r="AG71" s="11"/>
    </row>
    <row r="72" spans="1:33" s="3" customFormat="1" x14ac:dyDescent="0.2">
      <c r="B72" s="3">
        <v>2</v>
      </c>
      <c r="C72" s="3">
        <v>-104.7679</v>
      </c>
      <c r="D72" s="3">
        <f t="shared" ref="D72" si="50">C72</f>
        <v>-104.7679</v>
      </c>
      <c r="E72" s="13">
        <f t="shared" ref="E72" si="51">D72-D$22</f>
        <v>-1.932699999999997</v>
      </c>
      <c r="I72" s="3">
        <v>2</v>
      </c>
      <c r="J72" s="13">
        <v>-97.747699999999995</v>
      </c>
      <c r="K72" s="13">
        <f t="shared" ref="K72:K81" si="52">J72</f>
        <v>-97.747699999999995</v>
      </c>
      <c r="L72" s="13">
        <f t="shared" ref="L72:L81" si="53">K72-K$22</f>
        <v>-1.0836999999999932</v>
      </c>
      <c r="P72" s="3">
        <v>2</v>
      </c>
      <c r="Q72" s="16"/>
      <c r="R72" s="13">
        <f t="shared" ref="R72:R81" si="54">Q72</f>
        <v>0</v>
      </c>
      <c r="S72" s="13"/>
      <c r="W72" s="3">
        <v>2</v>
      </c>
      <c r="X72" s="13"/>
      <c r="Y72" s="13">
        <f t="shared" ref="Y72:Y81" si="55">X72</f>
        <v>0</v>
      </c>
      <c r="Z72" s="13"/>
      <c r="AG72" s="13"/>
    </row>
    <row r="73" spans="1:33" s="3" customFormat="1" x14ac:dyDescent="0.2">
      <c r="B73" s="3">
        <v>4</v>
      </c>
      <c r="C73" s="3">
        <v>-104.7223</v>
      </c>
      <c r="D73" s="3">
        <f t="shared" ref="D73:D81" si="56">C73</f>
        <v>-104.7223</v>
      </c>
      <c r="E73" s="13">
        <f t="shared" ref="E73:E81" si="57">D73-D$22</f>
        <v>-1.8871000000000038</v>
      </c>
      <c r="I73" s="3">
        <v>4</v>
      </c>
      <c r="J73" s="13"/>
      <c r="K73" s="13"/>
      <c r="L73" s="13"/>
      <c r="P73" s="3">
        <v>4</v>
      </c>
      <c r="Q73" s="13">
        <v>-90.846500000000006</v>
      </c>
      <c r="R73" s="13">
        <f t="shared" si="54"/>
        <v>-90.846500000000006</v>
      </c>
      <c r="S73" s="13">
        <f t="shared" ref="S72:S81" si="58">R73-R$22</f>
        <v>-1.4710000000000036</v>
      </c>
      <c r="W73" s="3">
        <v>4</v>
      </c>
      <c r="X73" s="13">
        <v>-84.823700000000002</v>
      </c>
      <c r="Y73" s="13">
        <f t="shared" si="55"/>
        <v>-84.823700000000002</v>
      </c>
      <c r="Z73" s="13">
        <f t="shared" ref="Z72:Z81" si="59">Y73-Y$22</f>
        <v>-2.0638000000000005</v>
      </c>
      <c r="AG73" s="13"/>
    </row>
    <row r="74" spans="1:33" s="3" customFormat="1" x14ac:dyDescent="0.2">
      <c r="B74" s="3">
        <v>6</v>
      </c>
      <c r="C74" s="3">
        <v>-104.6499</v>
      </c>
      <c r="D74" s="3">
        <f t="shared" si="56"/>
        <v>-104.6499</v>
      </c>
      <c r="E74" s="13">
        <f t="shared" si="57"/>
        <v>-1.814700000000002</v>
      </c>
      <c r="I74" s="3">
        <v>6</v>
      </c>
      <c r="J74" s="13">
        <v>-97.846800000000002</v>
      </c>
      <c r="K74" s="13">
        <f t="shared" si="52"/>
        <v>-97.846800000000002</v>
      </c>
      <c r="L74" s="13">
        <f t="shared" si="53"/>
        <v>-1.1828000000000003</v>
      </c>
      <c r="P74" s="3">
        <v>6</v>
      </c>
      <c r="Q74" s="13">
        <v>-90.910899999999998</v>
      </c>
      <c r="R74" s="13">
        <f t="shared" si="54"/>
        <v>-90.910899999999998</v>
      </c>
      <c r="S74" s="13">
        <f t="shared" si="58"/>
        <v>-1.5353999999999957</v>
      </c>
      <c r="W74" s="3">
        <v>6</v>
      </c>
      <c r="X74" s="13">
        <v>-84.874300000000005</v>
      </c>
      <c r="Y74" s="13">
        <f t="shared" si="55"/>
        <v>-84.874300000000005</v>
      </c>
      <c r="Z74" s="13">
        <f t="shared" si="59"/>
        <v>-2.1144000000000034</v>
      </c>
      <c r="AG74" s="13"/>
    </row>
    <row r="75" spans="1:33" s="3" customFormat="1" x14ac:dyDescent="0.2">
      <c r="B75" s="3">
        <v>8</v>
      </c>
      <c r="C75" s="3">
        <v>-104.60939999999999</v>
      </c>
      <c r="D75" s="3">
        <f t="shared" si="56"/>
        <v>-104.60939999999999</v>
      </c>
      <c r="E75" s="13">
        <f t="shared" si="57"/>
        <v>-1.7741999999999933</v>
      </c>
      <c r="I75" s="3">
        <v>8</v>
      </c>
      <c r="J75" s="13">
        <v>-97.813800000000001</v>
      </c>
      <c r="K75" s="13">
        <f t="shared" si="52"/>
        <v>-97.813800000000001</v>
      </c>
      <c r="L75" s="13">
        <f t="shared" si="53"/>
        <v>-1.149799999999999</v>
      </c>
      <c r="P75" s="3">
        <v>8</v>
      </c>
      <c r="Q75" s="13">
        <v>-90.84</v>
      </c>
      <c r="R75" s="13">
        <f t="shared" si="54"/>
        <v>-90.84</v>
      </c>
      <c r="S75" s="13">
        <f t="shared" si="58"/>
        <v>-1.464500000000001</v>
      </c>
      <c r="W75" s="3">
        <v>8</v>
      </c>
      <c r="X75" s="13">
        <v>-84.872799999999998</v>
      </c>
      <c r="Y75" s="13">
        <f t="shared" si="55"/>
        <v>-84.872799999999998</v>
      </c>
      <c r="Z75" s="13">
        <f t="shared" si="59"/>
        <v>-2.1128999999999962</v>
      </c>
      <c r="AG75" s="13"/>
    </row>
    <row r="76" spans="1:33" s="3" customFormat="1" x14ac:dyDescent="0.2">
      <c r="B76" s="3">
        <v>10</v>
      </c>
      <c r="C76" s="3">
        <v>-104.4843</v>
      </c>
      <c r="D76" s="3">
        <f t="shared" si="56"/>
        <v>-104.4843</v>
      </c>
      <c r="E76" s="13">
        <f t="shared" si="57"/>
        <v>-1.6491000000000042</v>
      </c>
      <c r="I76" s="3">
        <v>10</v>
      </c>
      <c r="J76" s="13">
        <v>-97.633899999999997</v>
      </c>
      <c r="K76" s="13">
        <f t="shared" si="52"/>
        <v>-97.633899999999997</v>
      </c>
      <c r="L76" s="13">
        <f t="shared" si="53"/>
        <v>-0.96989999999999554</v>
      </c>
      <c r="P76" s="3">
        <v>10</v>
      </c>
      <c r="Q76" s="17">
        <v>-90.721924971496009</v>
      </c>
      <c r="R76" s="13">
        <f t="shared" si="54"/>
        <v>-90.721924971496009</v>
      </c>
      <c r="S76" s="13">
        <f t="shared" si="58"/>
        <v>-1.3464249714960062</v>
      </c>
      <c r="W76" s="3">
        <v>10</v>
      </c>
      <c r="X76" s="13">
        <v>-84.771699999999996</v>
      </c>
      <c r="Y76" s="13">
        <f t="shared" si="55"/>
        <v>-84.771699999999996</v>
      </c>
      <c r="Z76" s="13">
        <f t="shared" si="59"/>
        <v>-2.0117999999999938</v>
      </c>
      <c r="AG76" s="13"/>
    </row>
    <row r="77" spans="1:33" s="3" customFormat="1" x14ac:dyDescent="0.2">
      <c r="B77" s="3">
        <v>12</v>
      </c>
      <c r="C77" s="3">
        <v>-104.2627</v>
      </c>
      <c r="D77" s="3">
        <f t="shared" si="56"/>
        <v>-104.2627</v>
      </c>
      <c r="E77" s="13">
        <f t="shared" si="57"/>
        <v>-1.4274999999999949</v>
      </c>
      <c r="I77" s="3">
        <v>12</v>
      </c>
      <c r="J77" s="13">
        <v>-97.441513936936005</v>
      </c>
      <c r="K77" s="13">
        <f t="shared" si="52"/>
        <v>-97.441513936936005</v>
      </c>
      <c r="L77" s="13">
        <f t="shared" si="53"/>
        <v>-0.77751393693600335</v>
      </c>
      <c r="P77" s="3">
        <v>12</v>
      </c>
      <c r="Q77" s="13">
        <v>-90.547015609596002</v>
      </c>
      <c r="R77" s="13">
        <f t="shared" si="54"/>
        <v>-90.547015609596002</v>
      </c>
      <c r="S77" s="13">
        <f t="shared" si="58"/>
        <v>-1.1715156095959998</v>
      </c>
      <c r="W77" s="3">
        <v>12</v>
      </c>
      <c r="X77" s="13">
        <v>-84.744500000000002</v>
      </c>
      <c r="Y77" s="13">
        <f t="shared" si="55"/>
        <v>-84.744500000000002</v>
      </c>
      <c r="Z77" s="13">
        <f t="shared" si="59"/>
        <v>-1.9846000000000004</v>
      </c>
      <c r="AG77" s="13"/>
    </row>
    <row r="78" spans="1:33" s="3" customFormat="1" x14ac:dyDescent="0.2">
      <c r="B78" s="3">
        <v>14</v>
      </c>
      <c r="D78" s="3">
        <f t="shared" si="56"/>
        <v>0</v>
      </c>
      <c r="E78" s="13">
        <f t="shared" si="57"/>
        <v>102.8352</v>
      </c>
      <c r="I78" s="3">
        <v>14</v>
      </c>
      <c r="J78" s="13">
        <v>-97.223200000000006</v>
      </c>
      <c r="K78" s="13">
        <f t="shared" si="52"/>
        <v>-97.223200000000006</v>
      </c>
      <c r="L78" s="13">
        <f t="shared" si="53"/>
        <v>-0.55920000000000414</v>
      </c>
      <c r="P78" s="3">
        <v>14</v>
      </c>
      <c r="Q78" s="13">
        <v>-90.332999999999998</v>
      </c>
      <c r="R78" s="13">
        <f t="shared" si="54"/>
        <v>-90.332999999999998</v>
      </c>
      <c r="S78" s="13">
        <f t="shared" si="58"/>
        <v>-0.95749999999999602</v>
      </c>
      <c r="W78" s="3">
        <v>14</v>
      </c>
      <c r="X78" s="17">
        <v>-84.647812301363999</v>
      </c>
      <c r="Y78" s="13">
        <f t="shared" si="55"/>
        <v>-84.647812301363999</v>
      </c>
      <c r="Z78" s="13">
        <f t="shared" si="59"/>
        <v>-1.8879123013639969</v>
      </c>
      <c r="AG78" s="13"/>
    </row>
    <row r="79" spans="1:33" s="3" customFormat="1" x14ac:dyDescent="0.2">
      <c r="B79" s="3">
        <v>16</v>
      </c>
      <c r="D79" s="3">
        <f t="shared" si="56"/>
        <v>0</v>
      </c>
      <c r="E79" s="13">
        <f t="shared" si="57"/>
        <v>102.8352</v>
      </c>
      <c r="I79" s="3">
        <v>16</v>
      </c>
      <c r="J79" s="13">
        <v>-97.016599999999997</v>
      </c>
      <c r="K79" s="13">
        <f t="shared" si="52"/>
        <v>-97.016599999999997</v>
      </c>
      <c r="L79" s="13">
        <f t="shared" si="53"/>
        <v>-0.35259999999999536</v>
      </c>
      <c r="P79" s="3">
        <v>16</v>
      </c>
      <c r="Q79" s="13">
        <v>-90.04144421817999</v>
      </c>
      <c r="R79" s="13">
        <f t="shared" si="54"/>
        <v>-90.04144421817999</v>
      </c>
      <c r="S79" s="13">
        <f t="shared" si="58"/>
        <v>-0.6659442181799875</v>
      </c>
      <c r="W79" s="3">
        <v>16</v>
      </c>
      <c r="X79" s="17">
        <v>-84.463386770828009</v>
      </c>
      <c r="Y79" s="13">
        <f t="shared" si="55"/>
        <v>-84.463386770828009</v>
      </c>
      <c r="Z79" s="13">
        <f t="shared" si="59"/>
        <v>-1.7034867708280075</v>
      </c>
      <c r="AG79" s="13"/>
    </row>
    <row r="80" spans="1:33" s="3" customFormat="1" x14ac:dyDescent="0.2">
      <c r="E80" s="13"/>
      <c r="L80" s="13"/>
      <c r="S80" s="13"/>
      <c r="Z80" s="13"/>
      <c r="AG80" s="13"/>
    </row>
    <row r="81" spans="1:33" s="3" customFormat="1" x14ac:dyDescent="0.2">
      <c r="E81" s="13"/>
      <c r="L81" s="13"/>
      <c r="S81" s="13"/>
      <c r="Z81" s="13"/>
      <c r="AG81" s="13"/>
    </row>
    <row r="82" spans="1:33" x14ac:dyDescent="0.2">
      <c r="A82" s="5"/>
      <c r="B82" s="5"/>
      <c r="C82" s="5"/>
      <c r="D82" s="5"/>
      <c r="E82" s="11"/>
      <c r="G82" s="5"/>
      <c r="H82" s="5"/>
      <c r="I82" s="5"/>
      <c r="J82" s="5"/>
      <c r="K82" s="5"/>
      <c r="L82" s="11"/>
      <c r="N82" s="5"/>
      <c r="O82" s="5"/>
      <c r="P82" s="5"/>
      <c r="Q82" s="5"/>
      <c r="R82" s="5"/>
      <c r="S82" s="11"/>
      <c r="U82" s="5"/>
      <c r="V82" s="5"/>
      <c r="W82" s="5"/>
      <c r="X82" s="5"/>
      <c r="Y82" s="5"/>
      <c r="Z82" s="11"/>
      <c r="AB82" s="5"/>
      <c r="AC82" s="5"/>
      <c r="AD82" s="5"/>
      <c r="AE82" s="5"/>
      <c r="AF82" s="5"/>
      <c r="AG82" s="11"/>
    </row>
    <row r="83" spans="1:33" x14ac:dyDescent="0.2">
      <c r="A83" s="5" t="s">
        <v>36</v>
      </c>
      <c r="B83" s="5" t="s">
        <v>17</v>
      </c>
      <c r="C83" s="5">
        <f>C87</f>
        <v>-83.290300000000002</v>
      </c>
      <c r="D83" s="5">
        <f>D87</f>
        <v>-103.4183</v>
      </c>
      <c r="E83" s="11">
        <f>D83-D$22</f>
        <v>-0.58310000000000173</v>
      </c>
      <c r="G83" s="5"/>
      <c r="H83" s="5" t="s">
        <v>41</v>
      </c>
      <c r="I83" s="5" t="s">
        <v>12</v>
      </c>
      <c r="J83" s="5">
        <f>J87</f>
        <v>-76.000799999999998</v>
      </c>
      <c r="K83" s="5">
        <f>K87</f>
        <v>-96.128799999999998</v>
      </c>
      <c r="L83" s="11">
        <f>K83-K$22</f>
        <v>0.53520000000000323</v>
      </c>
      <c r="N83" s="5"/>
      <c r="O83" s="5" t="s">
        <v>45</v>
      </c>
      <c r="P83" s="5" t="s">
        <v>1</v>
      </c>
      <c r="Q83" s="11">
        <f>Q87</f>
        <v>-69.386200000000002</v>
      </c>
      <c r="R83" s="11">
        <f>R87</f>
        <v>-89.514200000000002</v>
      </c>
      <c r="S83" s="11">
        <f>R83-R$22</f>
        <v>-0.13870000000000005</v>
      </c>
      <c r="U83" s="5"/>
      <c r="V83" s="5" t="s">
        <v>49</v>
      </c>
      <c r="W83" s="5" t="s">
        <v>4</v>
      </c>
      <c r="X83" s="11">
        <f>X87</f>
        <v>-62.610999999999997</v>
      </c>
      <c r="Y83" s="11">
        <f>Y87</f>
        <v>-82.739000000000004</v>
      </c>
      <c r="Z83" s="11">
        <f>Y83-Y$22</f>
        <v>2.0899999999997476E-2</v>
      </c>
      <c r="AB83" s="5"/>
      <c r="AC83" s="5"/>
      <c r="AD83" s="5"/>
      <c r="AE83" s="5"/>
      <c r="AF83" s="5"/>
      <c r="AG83" s="11"/>
    </row>
    <row r="84" spans="1:33" s="3" customFormat="1" x14ac:dyDescent="0.2">
      <c r="B84" s="3">
        <v>2</v>
      </c>
      <c r="E84" s="13"/>
      <c r="I84" s="3">
        <v>2</v>
      </c>
      <c r="J84" s="3">
        <v>-76.099500000000006</v>
      </c>
      <c r="K84" s="3">
        <f t="shared" ref="K84:K93" si="60">J84+$B$15</f>
        <v>-96.227500000000006</v>
      </c>
      <c r="L84" s="13">
        <f t="shared" ref="L84:L93" si="61">K84-K$22</f>
        <v>0.43649999999999523</v>
      </c>
      <c r="P84" s="3">
        <v>2</v>
      </c>
      <c r="Q84" s="13">
        <v>-69.761200000000002</v>
      </c>
      <c r="R84" s="13">
        <f t="shared" ref="R84:R93" si="62">Q84+$B$15</f>
        <v>-89.889200000000002</v>
      </c>
      <c r="S84" s="13">
        <f t="shared" ref="S84:S93" si="63">R84-R$22</f>
        <v>-0.51370000000000005</v>
      </c>
      <c r="W84" s="3">
        <v>2</v>
      </c>
      <c r="X84" s="13">
        <v>-62.375399999999999</v>
      </c>
      <c r="Y84" s="13">
        <f t="shared" ref="Y84" si="64">X84+$B$15</f>
        <v>-82.503399999999999</v>
      </c>
      <c r="Z84" s="13">
        <f t="shared" ref="Z84" si="65">Y84-Y$22</f>
        <v>0.25650000000000261</v>
      </c>
      <c r="AG84" s="13"/>
    </row>
    <row r="85" spans="1:33" s="3" customFormat="1" x14ac:dyDescent="0.2">
      <c r="B85" s="3">
        <v>4</v>
      </c>
      <c r="C85" s="3">
        <v>-83.344200000000001</v>
      </c>
      <c r="D85" s="3">
        <f t="shared" ref="D84:D93" si="66">C85+$B$15</f>
        <v>-103.4722</v>
      </c>
      <c r="E85" s="13">
        <f t="shared" ref="E84:E93" si="67">D85-D$22</f>
        <v>-0.63700000000000045</v>
      </c>
      <c r="I85" s="3">
        <v>4</v>
      </c>
      <c r="J85" s="3">
        <v>-76.028599999999997</v>
      </c>
      <c r="K85" s="3">
        <f t="shared" si="60"/>
        <v>-96.156599999999997</v>
      </c>
      <c r="L85" s="13">
        <f t="shared" si="61"/>
        <v>0.50740000000000407</v>
      </c>
      <c r="P85" s="3">
        <v>4</v>
      </c>
      <c r="Q85" s="10">
        <v>-69.618200000000002</v>
      </c>
      <c r="R85" s="13">
        <f t="shared" si="62"/>
        <v>-89.746200000000002</v>
      </c>
      <c r="S85" s="13">
        <f t="shared" si="63"/>
        <v>-0.37069999999999936</v>
      </c>
      <c r="W85" s="3">
        <v>4</v>
      </c>
      <c r="X85" s="13">
        <v>-62.416600000000003</v>
      </c>
      <c r="Y85" s="13">
        <f t="shared" ref="Y85:Y93" si="68">X85+$B$15</f>
        <v>-82.544600000000003</v>
      </c>
      <c r="Z85" s="13">
        <f t="shared" ref="Z85:Z93" si="69">Y85-Y$22</f>
        <v>0.21529999999999916</v>
      </c>
      <c r="AG85" s="13"/>
    </row>
    <row r="86" spans="1:33" s="3" customFormat="1" x14ac:dyDescent="0.2">
      <c r="B86" s="3">
        <v>6</v>
      </c>
      <c r="C86" s="3">
        <v>-83.302800000000005</v>
      </c>
      <c r="D86" s="3">
        <f t="shared" ref="D86" si="70">C86+$B$15</f>
        <v>-103.4308</v>
      </c>
      <c r="E86" s="13">
        <f t="shared" ref="E86" si="71">D86-D$22</f>
        <v>-0.59560000000000457</v>
      </c>
      <c r="I86" s="3">
        <v>6</v>
      </c>
      <c r="J86" s="3">
        <v>-76.021799999999999</v>
      </c>
      <c r="K86" s="3">
        <f t="shared" si="60"/>
        <v>-96.149799999999999</v>
      </c>
      <c r="L86" s="13">
        <f t="shared" si="61"/>
        <v>0.51420000000000243</v>
      </c>
      <c r="P86" s="3">
        <v>6</v>
      </c>
      <c r="Q86" s="13">
        <v>-69.4649</v>
      </c>
      <c r="R86" s="13">
        <f t="shared" si="62"/>
        <v>-89.5929</v>
      </c>
      <c r="S86" s="13">
        <f t="shared" si="63"/>
        <v>-0.21739999999999782</v>
      </c>
      <c r="W86" s="3">
        <v>6</v>
      </c>
      <c r="X86" s="16">
        <v>-62.582500000000003</v>
      </c>
      <c r="Y86" s="13">
        <f t="shared" si="68"/>
        <v>-82.710499999999996</v>
      </c>
      <c r="Z86" s="13">
        <f t="shared" si="69"/>
        <v>4.9400000000005662E-2</v>
      </c>
      <c r="AG86" s="13"/>
    </row>
    <row r="87" spans="1:33" s="3" customFormat="1" x14ac:dyDescent="0.2">
      <c r="B87" s="3">
        <v>8</v>
      </c>
      <c r="C87" s="3">
        <v>-83.290300000000002</v>
      </c>
      <c r="D87" s="3">
        <f t="shared" si="66"/>
        <v>-103.4183</v>
      </c>
      <c r="E87" s="13">
        <f t="shared" si="67"/>
        <v>-0.58310000000000173</v>
      </c>
      <c r="I87" s="3">
        <v>8</v>
      </c>
      <c r="J87" s="3">
        <v>-76.000799999999998</v>
      </c>
      <c r="K87" s="3">
        <f t="shared" si="60"/>
        <v>-96.128799999999998</v>
      </c>
      <c r="L87" s="13">
        <f t="shared" si="61"/>
        <v>0.53520000000000323</v>
      </c>
      <c r="P87" s="3">
        <v>8</v>
      </c>
      <c r="Q87" s="13">
        <v>-69.386200000000002</v>
      </c>
      <c r="R87" s="13">
        <f t="shared" si="62"/>
        <v>-89.514200000000002</v>
      </c>
      <c r="S87" s="13">
        <f t="shared" si="63"/>
        <v>-0.13870000000000005</v>
      </c>
      <c r="W87" s="3">
        <v>8</v>
      </c>
      <c r="X87" s="13">
        <v>-62.610999999999997</v>
      </c>
      <c r="Y87" s="13">
        <f t="shared" si="68"/>
        <v>-82.739000000000004</v>
      </c>
      <c r="Z87" s="13">
        <f t="shared" si="69"/>
        <v>2.0899999999997476E-2</v>
      </c>
      <c r="AG87" s="13"/>
    </row>
    <row r="88" spans="1:33" s="3" customFormat="1" x14ac:dyDescent="0.2">
      <c r="B88" s="3">
        <v>10</v>
      </c>
      <c r="C88" s="3">
        <v>-83.261399999999995</v>
      </c>
      <c r="D88" s="3">
        <f t="shared" si="66"/>
        <v>-103.38939999999999</v>
      </c>
      <c r="E88" s="13">
        <f t="shared" si="67"/>
        <v>-0.55419999999999447</v>
      </c>
      <c r="I88" s="3">
        <v>10</v>
      </c>
      <c r="J88" s="13">
        <v>-75.885138039568005</v>
      </c>
      <c r="K88" s="13">
        <f t="shared" si="60"/>
        <v>-96.013138039568005</v>
      </c>
      <c r="L88" s="13">
        <f t="shared" si="61"/>
        <v>0.65086196043199607</v>
      </c>
      <c r="P88" s="3">
        <v>10</v>
      </c>
      <c r="Q88" s="13">
        <v>-69.359200000000001</v>
      </c>
      <c r="R88" s="13">
        <f t="shared" si="62"/>
        <v>-89.487200000000001</v>
      </c>
      <c r="S88" s="13">
        <f t="shared" si="63"/>
        <v>-0.11169999999999902</v>
      </c>
      <c r="W88" s="3">
        <v>10</v>
      </c>
      <c r="X88" s="13">
        <v>-62.613500000000002</v>
      </c>
      <c r="Y88" s="13">
        <f t="shared" si="68"/>
        <v>-82.741500000000002</v>
      </c>
      <c r="Z88" s="13">
        <f t="shared" si="69"/>
        <v>1.839999999999975E-2</v>
      </c>
      <c r="AG88" s="13"/>
    </row>
    <row r="89" spans="1:33" s="3" customFormat="1" x14ac:dyDescent="0.2">
      <c r="B89" s="3">
        <v>12</v>
      </c>
      <c r="C89" s="3">
        <v>-83.051900000000003</v>
      </c>
      <c r="D89" s="3">
        <f t="shared" si="66"/>
        <v>-103.1799</v>
      </c>
      <c r="E89" s="13">
        <f t="shared" si="67"/>
        <v>-0.34470000000000312</v>
      </c>
      <c r="I89" s="3">
        <v>12</v>
      </c>
      <c r="J89" s="13">
        <v>-75.859800000000007</v>
      </c>
      <c r="K89" s="13">
        <f t="shared" si="60"/>
        <v>-95.987800000000007</v>
      </c>
      <c r="L89" s="13">
        <f t="shared" si="61"/>
        <v>0.67619999999999436</v>
      </c>
      <c r="P89" s="3">
        <v>12</v>
      </c>
      <c r="Q89" s="13">
        <v>-69.28</v>
      </c>
      <c r="R89" s="13">
        <f t="shared" si="62"/>
        <v>-89.408000000000001</v>
      </c>
      <c r="S89" s="13">
        <f t="shared" si="63"/>
        <v>-3.2499999999998863E-2</v>
      </c>
      <c r="W89" s="3">
        <v>12</v>
      </c>
      <c r="X89" s="13">
        <v>-62.726399999999998</v>
      </c>
      <c r="Y89" s="13">
        <f t="shared" si="68"/>
        <v>-82.854399999999998</v>
      </c>
      <c r="Z89" s="13">
        <f t="shared" si="69"/>
        <v>-9.4499999999996476E-2</v>
      </c>
      <c r="AG89" s="13"/>
    </row>
    <row r="90" spans="1:33" s="3" customFormat="1" x14ac:dyDescent="0.2">
      <c r="B90" s="3">
        <v>14</v>
      </c>
      <c r="C90" s="3">
        <v>-82.9452</v>
      </c>
      <c r="D90" s="3">
        <f t="shared" si="66"/>
        <v>-103.0732</v>
      </c>
      <c r="E90" s="13">
        <f t="shared" si="67"/>
        <v>-0.23799999999999955</v>
      </c>
      <c r="I90" s="3">
        <v>14</v>
      </c>
      <c r="J90" s="13">
        <v>-75.705036160155998</v>
      </c>
      <c r="K90" s="13">
        <f t="shared" si="60"/>
        <v>-95.833036160155999</v>
      </c>
      <c r="L90" s="13">
        <f t="shared" si="61"/>
        <v>0.83096383984400291</v>
      </c>
      <c r="P90" s="3">
        <v>14</v>
      </c>
      <c r="Q90" s="10">
        <v>-69.093999999999994</v>
      </c>
      <c r="R90" s="13">
        <f t="shared" si="62"/>
        <v>-89.221999999999994</v>
      </c>
      <c r="S90" s="13">
        <f t="shared" si="63"/>
        <v>0.15350000000000819</v>
      </c>
      <c r="W90" s="3">
        <v>14</v>
      </c>
      <c r="X90" s="13">
        <v>-62.732199999999999</v>
      </c>
      <c r="Y90" s="13">
        <f t="shared" si="68"/>
        <v>-82.860199999999992</v>
      </c>
      <c r="Z90" s="13">
        <f t="shared" si="69"/>
        <v>-0.10029999999999006</v>
      </c>
      <c r="AG90" s="13"/>
    </row>
    <row r="91" spans="1:33" s="3" customFormat="1" x14ac:dyDescent="0.2">
      <c r="B91" s="3">
        <v>16</v>
      </c>
      <c r="C91" s="3">
        <v>-82.608800000000002</v>
      </c>
      <c r="D91" s="3">
        <f t="shared" si="66"/>
        <v>-102.7368</v>
      </c>
      <c r="E91" s="13">
        <f t="shared" si="67"/>
        <v>9.8399999999998045E-2</v>
      </c>
      <c r="I91" s="3">
        <v>16</v>
      </c>
      <c r="J91" s="13">
        <v>-75.407378263932003</v>
      </c>
      <c r="K91" s="13">
        <f t="shared" si="60"/>
        <v>-95.535378263932003</v>
      </c>
      <c r="L91" s="13">
        <f t="shared" si="61"/>
        <v>1.1286217360679984</v>
      </c>
      <c r="P91" s="3">
        <v>16</v>
      </c>
      <c r="Q91" s="17">
        <v>-68.875175723224004</v>
      </c>
      <c r="R91" s="13">
        <f t="shared" si="62"/>
        <v>-89.003175723224004</v>
      </c>
      <c r="S91" s="13">
        <f t="shared" si="63"/>
        <v>0.37232427677599844</v>
      </c>
      <c r="W91" s="3">
        <v>16</v>
      </c>
      <c r="X91" s="13">
        <v>-62.493699999999997</v>
      </c>
      <c r="Y91" s="13">
        <f t="shared" si="68"/>
        <v>-82.621700000000004</v>
      </c>
      <c r="Z91" s="13">
        <f t="shared" si="69"/>
        <v>0.13819999999999766</v>
      </c>
      <c r="AG91" s="13"/>
    </row>
    <row r="92" spans="1:33" s="3" customFormat="1" x14ac:dyDescent="0.2">
      <c r="E92" s="13"/>
      <c r="L92" s="13"/>
      <c r="S92" s="13"/>
      <c r="Z92" s="13"/>
      <c r="AG92" s="13"/>
    </row>
    <row r="93" spans="1:33" s="3" customFormat="1" x14ac:dyDescent="0.2">
      <c r="E93" s="13"/>
      <c r="L93" s="13"/>
      <c r="S93" s="13"/>
      <c r="Z93" s="13"/>
      <c r="AG93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627B-F6A3-2844-BD1C-4FE01EEBDD35}">
  <dimension ref="A1:AH96"/>
  <sheetViews>
    <sheetView zoomScaleNormal="100" workbookViewId="0">
      <selection activeCell="AF85" sqref="AF85:AF91"/>
    </sheetView>
  </sheetViews>
  <sheetFormatPr baseColWidth="10" defaultRowHeight="16" x14ac:dyDescent="0.2"/>
  <cols>
    <col min="1" max="1" width="31.1640625" style="19" customWidth="1"/>
    <col min="2" max="2" width="11" style="23" bestFit="1" customWidth="1"/>
    <col min="3" max="3" width="11.1640625" style="19" bestFit="1" customWidth="1"/>
    <col min="4" max="5" width="11" style="19" bestFit="1" customWidth="1"/>
    <col min="6" max="7" width="10.83203125" style="19"/>
    <col min="8" max="8" width="33.83203125" style="19" customWidth="1"/>
    <col min="9" max="9" width="11" style="23" bestFit="1" customWidth="1"/>
    <col min="10" max="12" width="11" style="19" bestFit="1" customWidth="1"/>
    <col min="13" max="14" width="10.83203125" style="19"/>
    <col min="15" max="15" width="32.1640625" style="19" customWidth="1"/>
    <col min="16" max="16" width="11" style="23" bestFit="1" customWidth="1"/>
    <col min="17" max="19" width="11" style="19" bestFit="1" customWidth="1"/>
    <col min="20" max="21" width="10.83203125" style="19"/>
    <col min="22" max="22" width="32.5" style="19" customWidth="1"/>
    <col min="23" max="26" width="11" style="19" bestFit="1" customWidth="1"/>
    <col min="27" max="28" width="10.83203125" style="19"/>
    <col min="29" max="29" width="36.83203125" style="19" customWidth="1"/>
    <col min="30" max="33" width="11" style="19" bestFit="1" customWidth="1"/>
    <col min="34" max="16384" width="10.83203125" style="19"/>
  </cols>
  <sheetData>
    <row r="1" spans="1:33" x14ac:dyDescent="0.2">
      <c r="A1" s="19" t="s">
        <v>32</v>
      </c>
    </row>
    <row r="3" spans="1:33" x14ac:dyDescent="0.2">
      <c r="A3" s="20" t="s">
        <v>74</v>
      </c>
      <c r="H3" s="20" t="s">
        <v>0</v>
      </c>
      <c r="O3" s="20" t="s">
        <v>7</v>
      </c>
      <c r="V3" s="20" t="s">
        <v>23</v>
      </c>
      <c r="AC3" s="20" t="s">
        <v>10</v>
      </c>
    </row>
    <row r="4" spans="1:33" x14ac:dyDescent="0.2">
      <c r="E4" s="19" t="s">
        <v>37</v>
      </c>
      <c r="L4" s="19" t="s">
        <v>37</v>
      </c>
      <c r="S4" s="19" t="s">
        <v>37</v>
      </c>
      <c r="Z4" s="19" t="s">
        <v>37</v>
      </c>
      <c r="AG4" s="19" t="s">
        <v>37</v>
      </c>
    </row>
    <row r="5" spans="1:33" x14ac:dyDescent="0.2">
      <c r="A5" s="19" t="s">
        <v>76</v>
      </c>
      <c r="C5" s="19">
        <f>C27</f>
        <v>-55.661700000000003</v>
      </c>
      <c r="D5" s="19">
        <f>C5+$B$15</f>
        <v>-74.012100000000004</v>
      </c>
      <c r="E5" s="19">
        <f>D5-D$5</f>
        <v>0</v>
      </c>
      <c r="H5" s="19" t="s">
        <v>51</v>
      </c>
      <c r="I5" s="23" t="s">
        <v>4</v>
      </c>
      <c r="J5" s="19">
        <f>J27</f>
        <v>-62.726399999999998</v>
      </c>
      <c r="K5" s="19">
        <f>J5+$B$15</f>
        <v>-81.076799999999992</v>
      </c>
      <c r="L5" s="19">
        <f>K5-K5</f>
        <v>0</v>
      </c>
      <c r="O5" s="19" t="s">
        <v>55</v>
      </c>
      <c r="P5" s="23" t="s">
        <v>1</v>
      </c>
      <c r="Q5" s="19">
        <f>Q27</f>
        <v>-69.281800000000004</v>
      </c>
      <c r="R5" s="19">
        <f>Q5+$B$15</f>
        <v>-87.632200000000012</v>
      </c>
      <c r="S5" s="19">
        <f>R5-R5</f>
        <v>0</v>
      </c>
      <c r="V5" s="19" t="s">
        <v>59</v>
      </c>
      <c r="W5" s="19" t="s">
        <v>12</v>
      </c>
      <c r="X5" s="19">
        <f>X27</f>
        <v>-75.86</v>
      </c>
      <c r="Y5" s="19">
        <f>X5+$B$15</f>
        <v>-94.210399999999993</v>
      </c>
      <c r="Z5" s="19">
        <f>Y5-Y5</f>
        <v>0</v>
      </c>
      <c r="AC5" s="19" t="s">
        <v>63</v>
      </c>
      <c r="AD5" s="19" t="s">
        <v>17</v>
      </c>
      <c r="AE5" s="19">
        <f>AE27</f>
        <v>-83.051599999999993</v>
      </c>
      <c r="AF5" s="19">
        <f>AE5+$B$15</f>
        <v>-101.40199999999999</v>
      </c>
      <c r="AG5" s="19">
        <f>AF5-AF5</f>
        <v>0</v>
      </c>
    </row>
    <row r="6" spans="1:33" x14ac:dyDescent="0.2">
      <c r="A6" s="19" t="s">
        <v>24</v>
      </c>
      <c r="B6" s="23" t="s">
        <v>27</v>
      </c>
      <c r="C6" s="19">
        <f>C39</f>
        <v>-78.98481683788799</v>
      </c>
      <c r="D6" s="19">
        <f>C6</f>
        <v>-78.98481683788799</v>
      </c>
      <c r="E6" s="19">
        <f t="shared" ref="E6:E7" si="0">D6-D$5</f>
        <v>-4.9727168378879867</v>
      </c>
      <c r="H6" s="18" t="s">
        <v>3</v>
      </c>
      <c r="I6" s="23" t="s">
        <v>80</v>
      </c>
      <c r="J6" s="19">
        <f>J39</f>
        <v>-85.599180450940011</v>
      </c>
      <c r="K6" s="19">
        <f>J6</f>
        <v>-85.599180450940011</v>
      </c>
      <c r="L6" s="19">
        <f>K6-K5</f>
        <v>-4.5223804509400196</v>
      </c>
      <c r="O6" s="18" t="s">
        <v>78</v>
      </c>
      <c r="P6" s="23" t="s">
        <v>80</v>
      </c>
      <c r="Q6" s="19">
        <f>Q39</f>
        <v>-92.0625</v>
      </c>
      <c r="R6" s="19">
        <f>Q6</f>
        <v>-92.0625</v>
      </c>
      <c r="S6" s="19">
        <f>R6-R5</f>
        <v>-4.4302999999999884</v>
      </c>
      <c r="V6" s="18" t="s">
        <v>26</v>
      </c>
      <c r="W6" s="19" t="s">
        <v>80</v>
      </c>
      <c r="X6" s="19">
        <f>X39</f>
        <v>-98.004791335776005</v>
      </c>
      <c r="Y6" s="19">
        <f>X6</f>
        <v>-98.004791335776005</v>
      </c>
      <c r="Z6" s="19">
        <f>Y6-Y5</f>
        <v>-3.7943913357760124</v>
      </c>
      <c r="AC6" s="18" t="s">
        <v>28</v>
      </c>
      <c r="AD6" s="19" t="s">
        <v>81</v>
      </c>
      <c r="AE6" s="19">
        <f>AE39</f>
        <v>-105.126040388408</v>
      </c>
      <c r="AF6" s="19">
        <f>AE6</f>
        <v>-105.126040388408</v>
      </c>
      <c r="AG6" s="19">
        <f>AF6-AF5</f>
        <v>-3.7240403884080138</v>
      </c>
    </row>
    <row r="7" spans="1:33" x14ac:dyDescent="0.2">
      <c r="A7" s="19" t="s">
        <v>75</v>
      </c>
      <c r="B7" s="23" t="s">
        <v>4</v>
      </c>
      <c r="C7" s="19">
        <f>C51</f>
        <v>-62.726399999999998</v>
      </c>
      <c r="D7" s="19">
        <f>C7+$B$14</f>
        <v>-77.721000000000004</v>
      </c>
      <c r="E7" s="19">
        <f t="shared" si="0"/>
        <v>-3.7088999999999999</v>
      </c>
      <c r="H7" s="19" t="s">
        <v>52</v>
      </c>
      <c r="I7" s="23" t="s">
        <v>29</v>
      </c>
      <c r="J7" s="19">
        <f>J51</f>
        <v>-69.019499999999994</v>
      </c>
      <c r="K7" s="19">
        <f>J7+$B$14</f>
        <v>-84.014099999999999</v>
      </c>
      <c r="L7" s="19">
        <f>K7-K5</f>
        <v>-2.9373000000000076</v>
      </c>
      <c r="O7" s="19" t="s">
        <v>56</v>
      </c>
      <c r="P7" s="23" t="s">
        <v>12</v>
      </c>
      <c r="Q7" s="19">
        <f>Q51</f>
        <v>-75.86</v>
      </c>
      <c r="R7" s="19">
        <f>Q7+$B$14</f>
        <v>-90.854600000000005</v>
      </c>
      <c r="S7" s="19">
        <f>R7-R5</f>
        <v>-3.2223999999999933</v>
      </c>
      <c r="V7" s="13" t="s">
        <v>60</v>
      </c>
      <c r="W7" s="19" t="s">
        <v>30</v>
      </c>
      <c r="X7" s="19">
        <f>X51</f>
        <v>-81.921899999999994</v>
      </c>
      <c r="Y7" s="19">
        <f>X7+$B$14</f>
        <v>-96.916499999999999</v>
      </c>
      <c r="Z7" s="19">
        <f>Y7-Y5</f>
        <v>-2.7061000000000064</v>
      </c>
      <c r="AC7" s="18" t="s">
        <v>64</v>
      </c>
      <c r="AD7" s="19" t="s">
        <v>83</v>
      </c>
      <c r="AE7" s="19">
        <f>AE51</f>
        <v>-89.049800000000005</v>
      </c>
      <c r="AF7" s="19">
        <f>AE7+$B$14</f>
        <v>-104.04440000000001</v>
      </c>
      <c r="AG7" s="19">
        <f>AF7-AF5</f>
        <v>-2.6424000000000234</v>
      </c>
    </row>
    <row r="8" spans="1:33" x14ac:dyDescent="0.2">
      <c r="AD8" s="18"/>
    </row>
    <row r="9" spans="1:33" x14ac:dyDescent="0.2">
      <c r="H9" s="19" t="s">
        <v>53</v>
      </c>
      <c r="I9" s="23" t="s">
        <v>4</v>
      </c>
      <c r="J9" s="19">
        <f>J64</f>
        <v>-62.613500000000002</v>
      </c>
      <c r="K9" s="19">
        <f>J9+$B$15</f>
        <v>-80.963899999999995</v>
      </c>
      <c r="L9" s="19">
        <f>K9-K5</f>
        <v>0.11289999999999623</v>
      </c>
      <c r="O9" s="19" t="s">
        <v>57</v>
      </c>
      <c r="P9" s="23" t="s">
        <v>19</v>
      </c>
      <c r="Q9" s="19">
        <f>Q64</f>
        <v>-69.024371211588004</v>
      </c>
      <c r="R9" s="19">
        <f>Q9+$B$15</f>
        <v>-87.374771211588012</v>
      </c>
      <c r="S9" s="19">
        <f>R9-R5</f>
        <v>0.25742878841199968</v>
      </c>
      <c r="V9" s="19" t="s">
        <v>61</v>
      </c>
      <c r="W9" s="19" t="s">
        <v>20</v>
      </c>
      <c r="X9" s="19">
        <f>X64</f>
        <v>-75.986199999999997</v>
      </c>
      <c r="Y9" s="19">
        <f>X9+$B$15</f>
        <v>-94.336600000000004</v>
      </c>
      <c r="Z9" s="19">
        <f>Y9-Y5</f>
        <v>-0.12620000000001141</v>
      </c>
      <c r="AC9" s="19" t="s">
        <v>65</v>
      </c>
      <c r="AD9" s="19" t="s">
        <v>21</v>
      </c>
      <c r="AE9" s="19">
        <f>AE64</f>
        <v>-82.122299999999996</v>
      </c>
      <c r="AF9" s="19">
        <f>AE9+$B$15</f>
        <v>-100.4727</v>
      </c>
      <c r="AG9" s="19">
        <f>AF9-AF5</f>
        <v>0.92929999999998358</v>
      </c>
    </row>
    <row r="10" spans="1:33" x14ac:dyDescent="0.2">
      <c r="H10" s="19" t="s">
        <v>79</v>
      </c>
      <c r="I10" s="23" t="s">
        <v>2</v>
      </c>
      <c r="J10" s="19">
        <f>J76</f>
        <v>-84.7256</v>
      </c>
      <c r="K10" s="19">
        <f>J10</f>
        <v>-84.7256</v>
      </c>
      <c r="L10" s="19">
        <f>K10-K5</f>
        <v>-3.6488000000000085</v>
      </c>
      <c r="O10" s="18" t="s">
        <v>25</v>
      </c>
      <c r="P10" s="23" t="s">
        <v>80</v>
      </c>
      <c r="Q10" s="19">
        <f>Q76</f>
        <v>-91.924599999999998</v>
      </c>
      <c r="R10" s="19">
        <f>Q10</f>
        <v>-91.924599999999998</v>
      </c>
      <c r="S10" s="19">
        <f>R10-R5</f>
        <v>-4.2923999999999864</v>
      </c>
      <c r="V10" s="18" t="s">
        <v>26</v>
      </c>
      <c r="W10" s="19" t="s">
        <v>80</v>
      </c>
      <c r="X10" s="19">
        <f>X76</f>
        <v>-99.574799999999996</v>
      </c>
      <c r="Y10" s="19">
        <f>X10</f>
        <v>-99.574799999999996</v>
      </c>
      <c r="Z10" s="19">
        <f>Y10-Y5</f>
        <v>-5.3644000000000034</v>
      </c>
      <c r="AC10" s="18" t="s">
        <v>28</v>
      </c>
      <c r="AD10" s="19" t="s">
        <v>80</v>
      </c>
      <c r="AE10" s="19">
        <f>AE76</f>
        <v>-105.97070940534</v>
      </c>
      <c r="AF10" s="19">
        <f>AE10</f>
        <v>-105.97070940534</v>
      </c>
      <c r="AG10" s="19">
        <f>AF10-AF5</f>
        <v>-4.5687094053400159</v>
      </c>
    </row>
    <row r="11" spans="1:33" x14ac:dyDescent="0.2">
      <c r="H11" s="19" t="s">
        <v>54</v>
      </c>
      <c r="I11" s="23" t="s">
        <v>1</v>
      </c>
      <c r="J11" s="19">
        <f>J88</f>
        <v>-69.360299999999995</v>
      </c>
      <c r="K11" s="19">
        <f>J11+$B$14</f>
        <v>-84.354900000000001</v>
      </c>
      <c r="L11" s="19">
        <f>K11-K5</f>
        <v>-3.2781000000000091</v>
      </c>
      <c r="O11" s="19" t="s">
        <v>58</v>
      </c>
      <c r="P11" s="23" t="s">
        <v>12</v>
      </c>
      <c r="Q11" s="19">
        <f>Q88</f>
        <v>-75.885199999999998</v>
      </c>
      <c r="R11" s="19">
        <f>Q11+$B$14</f>
        <v>-90.879800000000003</v>
      </c>
      <c r="S11" s="19">
        <f>R11-R5</f>
        <v>-3.2475999999999914</v>
      </c>
      <c r="V11" s="19" t="s">
        <v>62</v>
      </c>
      <c r="W11" s="19" t="s">
        <v>17</v>
      </c>
      <c r="X11" s="19">
        <f>X88</f>
        <v>-83.260900000000007</v>
      </c>
      <c r="Y11" s="19">
        <f>X11+$B$14</f>
        <v>-98.255500000000012</v>
      </c>
      <c r="Z11" s="19">
        <f>Y11-Y5</f>
        <v>-4.0451000000000192</v>
      </c>
      <c r="AC11" s="19" t="s">
        <v>66</v>
      </c>
      <c r="AD11" s="19" t="s">
        <v>18</v>
      </c>
      <c r="AE11" s="19">
        <f>AE88</f>
        <v>-89.424400000000006</v>
      </c>
      <c r="AF11" s="19">
        <f>AE11+$B$14</f>
        <v>-104.41900000000001</v>
      </c>
      <c r="AG11" s="19">
        <f>AF11-AF5</f>
        <v>-3.0170000000000243</v>
      </c>
    </row>
    <row r="14" spans="1:33" x14ac:dyDescent="0.2">
      <c r="A14" s="19" t="s">
        <v>69</v>
      </c>
      <c r="B14" s="23">
        <v>-14.9946</v>
      </c>
    </row>
    <row r="15" spans="1:33" x14ac:dyDescent="0.2">
      <c r="A15" s="19" t="s">
        <v>77</v>
      </c>
      <c r="B15" s="23">
        <v>-18.3504</v>
      </c>
    </row>
    <row r="16" spans="1:33" x14ac:dyDescent="0.2">
      <c r="A16" s="11" t="s">
        <v>84</v>
      </c>
      <c r="O16" s="12"/>
      <c r="P16" s="24"/>
      <c r="Q16" s="12"/>
      <c r="R16" s="12"/>
      <c r="S16" s="12"/>
      <c r="T16" s="12"/>
    </row>
    <row r="17" spans="1:34" x14ac:dyDescent="0.2">
      <c r="O17" s="12"/>
      <c r="P17" s="24"/>
      <c r="Q17" s="12"/>
      <c r="R17" s="12"/>
      <c r="S17" s="12"/>
      <c r="T17" s="12"/>
    </row>
    <row r="18" spans="1:34" x14ac:dyDescent="0.2">
      <c r="A18" s="19" t="s">
        <v>32</v>
      </c>
    </row>
    <row r="19" spans="1:34" x14ac:dyDescent="0.2">
      <c r="A19" s="20" t="s">
        <v>74</v>
      </c>
      <c r="H19" s="20" t="s">
        <v>0</v>
      </c>
      <c r="O19" s="20" t="s">
        <v>7</v>
      </c>
      <c r="V19" s="20" t="s">
        <v>23</v>
      </c>
      <c r="AC19" s="20" t="s">
        <v>10</v>
      </c>
    </row>
    <row r="20" spans="1:34" x14ac:dyDescent="0.2">
      <c r="E20" s="19" t="s">
        <v>37</v>
      </c>
      <c r="L20" s="19" t="s">
        <v>37</v>
      </c>
      <c r="S20" s="19" t="s">
        <v>37</v>
      </c>
      <c r="Z20" s="19" t="s">
        <v>37</v>
      </c>
      <c r="AG20" s="19" t="s">
        <v>37</v>
      </c>
    </row>
    <row r="21" spans="1:34" s="11" customFormat="1" x14ac:dyDescent="0.2">
      <c r="A21" s="11" t="s">
        <v>76</v>
      </c>
      <c r="B21" s="22"/>
      <c r="C21" s="11">
        <f>C25</f>
        <v>-55.252200000000002</v>
      </c>
      <c r="D21" s="11">
        <f>D25</f>
        <v>-73.602599999999995</v>
      </c>
      <c r="E21" s="11">
        <f>D21-D$45</f>
        <v>4.0030000000000001</v>
      </c>
      <c r="F21" s="19"/>
      <c r="H21" s="11" t="s">
        <v>51</v>
      </c>
      <c r="I21" s="22" t="s">
        <v>4</v>
      </c>
      <c r="J21" s="11">
        <f>J25</f>
        <v>-62.610999999999997</v>
      </c>
      <c r="K21" s="11">
        <f>K25</f>
        <v>-80.961399999999998</v>
      </c>
      <c r="L21" s="11">
        <f>K21-K$21</f>
        <v>0</v>
      </c>
      <c r="M21" s="19"/>
      <c r="O21" s="11" t="s">
        <v>55</v>
      </c>
      <c r="P21" s="22" t="s">
        <v>1</v>
      </c>
      <c r="Q21" s="11">
        <f>Q25</f>
        <v>-69.387299999999996</v>
      </c>
      <c r="R21" s="11">
        <f>R25</f>
        <v>-87.73769999999999</v>
      </c>
      <c r="S21" s="11">
        <f>R21-R$21</f>
        <v>0</v>
      </c>
      <c r="T21" s="19"/>
      <c r="V21" s="11" t="s">
        <v>59</v>
      </c>
      <c r="W21" s="11" t="s">
        <v>12</v>
      </c>
      <c r="X21" s="11">
        <f>X25</f>
        <v>-76.001099999999994</v>
      </c>
      <c r="Y21" s="11">
        <f>Y25</f>
        <v>-94.351499999999987</v>
      </c>
      <c r="Z21" s="11">
        <f>Y21-Y$21</f>
        <v>0</v>
      </c>
      <c r="AA21" s="19"/>
      <c r="AC21" s="11" t="s">
        <v>63</v>
      </c>
      <c r="AD21" s="11" t="s">
        <v>17</v>
      </c>
      <c r="AE21" s="11">
        <f>AE25</f>
        <v>-83.290300000000002</v>
      </c>
      <c r="AF21" s="11">
        <f>AF25</f>
        <v>-101.64070000000001</v>
      </c>
      <c r="AG21" s="11">
        <f>AF21-AF$21</f>
        <v>0</v>
      </c>
      <c r="AH21" s="19"/>
    </row>
    <row r="22" spans="1:34" s="11" customFormat="1" x14ac:dyDescent="0.2">
      <c r="B22" s="21">
        <v>2</v>
      </c>
      <c r="C22" s="13">
        <v>-55.098300000000002</v>
      </c>
      <c r="D22" s="13">
        <f t="shared" ref="D22:D31" si="1">C22+$B$15</f>
        <v>-73.448700000000002</v>
      </c>
      <c r="E22" s="11">
        <f t="shared" ref="E22:E31" si="2">D22-D$45</f>
        <v>4.1568999999999932</v>
      </c>
      <c r="F22" s="19"/>
      <c r="I22" s="21">
        <v>2</v>
      </c>
      <c r="J22" s="13">
        <v>-62.375100000000003</v>
      </c>
      <c r="K22" s="13">
        <f t="shared" ref="K22:K31" si="3">J22+$B$15</f>
        <v>-80.725500000000011</v>
      </c>
      <c r="L22" s="11">
        <f t="shared" ref="L22:L55" si="4">K22-K$21</f>
        <v>0.23589999999998668</v>
      </c>
      <c r="M22" s="19"/>
      <c r="P22" s="21">
        <v>2</v>
      </c>
      <c r="Q22" s="13">
        <v>-69.7607</v>
      </c>
      <c r="R22" s="13">
        <f t="shared" ref="R22:R31" si="5">Q22+$B$15</f>
        <v>-88.111099999999993</v>
      </c>
      <c r="S22" s="11">
        <f t="shared" ref="S22:S55" si="6">R22-R$21</f>
        <v>-0.37340000000000373</v>
      </c>
      <c r="T22" s="19"/>
      <c r="W22" s="21">
        <v>2</v>
      </c>
      <c r="X22" s="13">
        <v>-76.099400000000003</v>
      </c>
      <c r="Y22" s="13">
        <f t="shared" ref="Y22:Y31" si="7">X22+$B$15</f>
        <v>-94.44980000000001</v>
      </c>
      <c r="Z22" s="11">
        <f t="shared" ref="Z22:Z31" si="8">Y22-Y$21</f>
        <v>-9.8300000000023147E-2</v>
      </c>
      <c r="AA22" s="19"/>
      <c r="AD22" s="21">
        <v>2</v>
      </c>
      <c r="AH22" s="19"/>
    </row>
    <row r="23" spans="1:34" s="11" customFormat="1" x14ac:dyDescent="0.2">
      <c r="B23" s="21">
        <v>4</v>
      </c>
      <c r="C23" s="13">
        <v>-55.2012</v>
      </c>
      <c r="D23" s="13">
        <f t="shared" si="1"/>
        <v>-73.551600000000008</v>
      </c>
      <c r="E23" s="11">
        <f t="shared" si="2"/>
        <v>4.0539999999999878</v>
      </c>
      <c r="F23" s="19"/>
      <c r="I23" s="21">
        <v>4</v>
      </c>
      <c r="J23" s="13">
        <v>-62.416600000000003</v>
      </c>
      <c r="K23" s="13">
        <f t="shared" si="3"/>
        <v>-80.766999999999996</v>
      </c>
      <c r="L23" s="11">
        <f t="shared" si="4"/>
        <v>0.19440000000000168</v>
      </c>
      <c r="M23" s="19"/>
      <c r="P23" s="21">
        <v>4</v>
      </c>
      <c r="Q23" s="13">
        <v>-69.617599999999996</v>
      </c>
      <c r="R23" s="13">
        <f t="shared" si="5"/>
        <v>-87.967999999999989</v>
      </c>
      <c r="S23" s="11">
        <f t="shared" si="6"/>
        <v>-0.23029999999999973</v>
      </c>
      <c r="T23" s="19"/>
      <c r="W23" s="21">
        <v>4</v>
      </c>
      <c r="X23" s="13">
        <v>-76.028000000000006</v>
      </c>
      <c r="Y23" s="13">
        <f t="shared" ref="Y23" si="9">X23+$B$15</f>
        <v>-94.378399999999999</v>
      </c>
      <c r="Z23" s="11">
        <f t="shared" ref="Z23" si="10">Y23-Y$21</f>
        <v>-2.6900000000011914E-2</v>
      </c>
      <c r="AA23" s="19"/>
      <c r="AD23" s="21">
        <v>4</v>
      </c>
      <c r="AE23" s="13">
        <v>-83.346193579895996</v>
      </c>
      <c r="AF23" s="13">
        <f t="shared" ref="AF22:AF31" si="11">AE23+$B$15</f>
        <v>-101.69659357989599</v>
      </c>
      <c r="AG23" s="11">
        <f t="shared" ref="AG22:AG31" si="12">AF23-AF$21</f>
        <v>-5.5893579895979428E-2</v>
      </c>
      <c r="AH23" s="19"/>
    </row>
    <row r="24" spans="1:34" s="11" customFormat="1" x14ac:dyDescent="0.2">
      <c r="B24" s="21">
        <v>6</v>
      </c>
      <c r="C24" s="13">
        <v>-55.232199999999999</v>
      </c>
      <c r="D24" s="13">
        <f t="shared" si="1"/>
        <v>-73.582599999999999</v>
      </c>
      <c r="E24" s="11">
        <f t="shared" si="2"/>
        <v>4.0229999999999961</v>
      </c>
      <c r="F24" s="19"/>
      <c r="I24" s="21">
        <v>6</v>
      </c>
      <c r="J24" s="13">
        <v>-62.578099999999999</v>
      </c>
      <c r="K24" s="13">
        <f t="shared" si="3"/>
        <v>-80.9285</v>
      </c>
      <c r="L24" s="11">
        <f t="shared" si="4"/>
        <v>3.2899999999997931E-2</v>
      </c>
      <c r="M24" s="19"/>
      <c r="P24" s="21">
        <v>6</v>
      </c>
      <c r="Q24" s="13">
        <v>-69.465000000000003</v>
      </c>
      <c r="R24" s="13">
        <f t="shared" si="5"/>
        <v>-87.815400000000011</v>
      </c>
      <c r="S24" s="11">
        <f t="shared" si="6"/>
        <v>-7.7700000000021419E-2</v>
      </c>
      <c r="T24" s="19"/>
      <c r="W24" s="21">
        <v>6</v>
      </c>
      <c r="X24" s="13">
        <v>-76.022300000000001</v>
      </c>
      <c r="Y24" s="13">
        <f t="shared" si="7"/>
        <v>-94.372700000000009</v>
      </c>
      <c r="Z24" s="11">
        <f t="shared" si="8"/>
        <v>-2.1200000000021646E-2</v>
      </c>
      <c r="AA24" s="19"/>
      <c r="AD24" s="21">
        <v>6</v>
      </c>
      <c r="AE24" s="13">
        <v>-83.301100000000005</v>
      </c>
      <c r="AF24" s="13">
        <f t="shared" si="11"/>
        <v>-101.6515</v>
      </c>
      <c r="AG24" s="11">
        <f t="shared" si="12"/>
        <v>-1.0799999999989041E-2</v>
      </c>
      <c r="AH24" s="19"/>
    </row>
    <row r="25" spans="1:34" s="11" customFormat="1" x14ac:dyDescent="0.2">
      <c r="B25" s="21">
        <v>8</v>
      </c>
      <c r="C25" s="13">
        <v>-55.252200000000002</v>
      </c>
      <c r="D25" s="13">
        <f t="shared" si="1"/>
        <v>-73.602599999999995</v>
      </c>
      <c r="E25" s="11">
        <f t="shared" si="2"/>
        <v>4.0030000000000001</v>
      </c>
      <c r="F25" s="19"/>
      <c r="I25" s="21">
        <v>8</v>
      </c>
      <c r="J25" s="13">
        <v>-62.610999999999997</v>
      </c>
      <c r="K25" s="13">
        <f t="shared" si="3"/>
        <v>-80.961399999999998</v>
      </c>
      <c r="L25" s="11">
        <f t="shared" si="4"/>
        <v>0</v>
      </c>
      <c r="M25" s="19"/>
      <c r="P25" s="21">
        <v>8</v>
      </c>
      <c r="Q25" s="13">
        <v>-69.387299999999996</v>
      </c>
      <c r="R25" s="13">
        <f t="shared" ref="R25" si="13">Q25+$B$15</f>
        <v>-87.73769999999999</v>
      </c>
      <c r="S25" s="11">
        <f t="shared" ref="S25" si="14">R25-R$21</f>
        <v>0</v>
      </c>
      <c r="T25" s="19"/>
      <c r="W25" s="21">
        <v>8</v>
      </c>
      <c r="X25" s="13">
        <v>-76.001099999999994</v>
      </c>
      <c r="Y25" s="13">
        <f t="shared" si="7"/>
        <v>-94.351499999999987</v>
      </c>
      <c r="Z25" s="11">
        <f t="shared" si="8"/>
        <v>0</v>
      </c>
      <c r="AA25" s="19"/>
      <c r="AD25" s="21">
        <v>8</v>
      </c>
      <c r="AE25" s="13">
        <v>-83.290300000000002</v>
      </c>
      <c r="AF25" s="13">
        <f t="shared" si="11"/>
        <v>-101.64070000000001</v>
      </c>
      <c r="AG25" s="11">
        <f t="shared" si="12"/>
        <v>0</v>
      </c>
      <c r="AH25" s="19"/>
    </row>
    <row r="26" spans="1:34" s="11" customFormat="1" x14ac:dyDescent="0.2">
      <c r="B26" s="21">
        <v>10</v>
      </c>
      <c r="C26" s="13">
        <v>-55.403799999999997</v>
      </c>
      <c r="D26" s="13">
        <f t="shared" si="1"/>
        <v>-73.754199999999997</v>
      </c>
      <c r="E26" s="11">
        <f t="shared" si="2"/>
        <v>3.8513999999999982</v>
      </c>
      <c r="F26" s="19"/>
      <c r="I26" s="21">
        <v>10</v>
      </c>
      <c r="J26" s="13">
        <v>-62.613500000000002</v>
      </c>
      <c r="K26" s="13">
        <f t="shared" si="3"/>
        <v>-80.963899999999995</v>
      </c>
      <c r="L26" s="11">
        <f t="shared" si="4"/>
        <v>-2.4999999999977263E-3</v>
      </c>
      <c r="M26" s="19"/>
      <c r="P26" s="21">
        <v>10</v>
      </c>
      <c r="Q26" s="13">
        <v>-69.3596</v>
      </c>
      <c r="R26" s="13">
        <f t="shared" si="5"/>
        <v>-87.710000000000008</v>
      </c>
      <c r="S26" s="11">
        <f t="shared" si="6"/>
        <v>2.7699999999981628E-2</v>
      </c>
      <c r="T26" s="19"/>
      <c r="W26" s="21">
        <v>10</v>
      </c>
      <c r="X26" s="13">
        <v>-75.885199999999998</v>
      </c>
      <c r="Y26" s="13">
        <f t="shared" si="7"/>
        <v>-94.235600000000005</v>
      </c>
      <c r="Z26" s="11">
        <f t="shared" si="8"/>
        <v>0.11589999999998213</v>
      </c>
      <c r="AA26" s="19"/>
      <c r="AD26" s="21">
        <v>10</v>
      </c>
      <c r="AE26" s="13">
        <v>-83.259399999999999</v>
      </c>
      <c r="AF26" s="13">
        <f t="shared" si="11"/>
        <v>-101.60980000000001</v>
      </c>
      <c r="AG26" s="11">
        <f t="shared" si="12"/>
        <v>3.0900000000002592E-2</v>
      </c>
      <c r="AH26" s="19"/>
    </row>
    <row r="27" spans="1:34" s="11" customFormat="1" x14ac:dyDescent="0.2">
      <c r="B27" s="21">
        <v>12</v>
      </c>
      <c r="C27" s="13">
        <v>-55.661700000000003</v>
      </c>
      <c r="D27" s="13">
        <f t="shared" si="1"/>
        <v>-74.012100000000004</v>
      </c>
      <c r="E27" s="11">
        <f t="shared" si="2"/>
        <v>3.5934999999999917</v>
      </c>
      <c r="F27" s="19"/>
      <c r="I27" s="21">
        <v>12</v>
      </c>
      <c r="J27" s="13">
        <v>-62.726399999999998</v>
      </c>
      <c r="K27" s="13">
        <f t="shared" si="3"/>
        <v>-81.076799999999992</v>
      </c>
      <c r="L27" s="11">
        <f t="shared" si="4"/>
        <v>-0.11539999999999395</v>
      </c>
      <c r="M27" s="19"/>
      <c r="P27" s="21">
        <v>12</v>
      </c>
      <c r="Q27" s="13">
        <v>-69.281800000000004</v>
      </c>
      <c r="R27" s="13">
        <f t="shared" si="5"/>
        <v>-87.632200000000012</v>
      </c>
      <c r="S27" s="11">
        <f t="shared" si="6"/>
        <v>0.10549999999997794</v>
      </c>
      <c r="T27" s="19"/>
      <c r="W27" s="21">
        <v>12</v>
      </c>
      <c r="X27" s="13">
        <v>-75.86</v>
      </c>
      <c r="Y27" s="13">
        <f t="shared" si="7"/>
        <v>-94.210399999999993</v>
      </c>
      <c r="Z27" s="11">
        <f t="shared" si="8"/>
        <v>0.14109999999999445</v>
      </c>
      <c r="AA27" s="19"/>
      <c r="AD27" s="21">
        <v>12</v>
      </c>
      <c r="AE27" s="13">
        <v>-83.051599999999993</v>
      </c>
      <c r="AF27" s="13">
        <f t="shared" si="11"/>
        <v>-101.40199999999999</v>
      </c>
      <c r="AG27" s="11">
        <f t="shared" si="12"/>
        <v>0.23870000000002278</v>
      </c>
      <c r="AH27" s="19"/>
    </row>
    <row r="28" spans="1:34" s="11" customFormat="1" x14ac:dyDescent="0.2">
      <c r="B28" s="21">
        <v>14</v>
      </c>
      <c r="C28" s="16">
        <v>-55.667995458348003</v>
      </c>
      <c r="D28" s="13">
        <f t="shared" si="1"/>
        <v>-74.01839545834801</v>
      </c>
      <c r="E28" s="11">
        <f t="shared" si="2"/>
        <v>3.5872045416519853</v>
      </c>
      <c r="F28" s="19"/>
      <c r="I28" s="21">
        <v>14</v>
      </c>
      <c r="J28" s="13">
        <v>-62.732199999999999</v>
      </c>
      <c r="K28" s="13">
        <f t="shared" si="3"/>
        <v>-81.082599999999999</v>
      </c>
      <c r="L28" s="11">
        <f t="shared" si="4"/>
        <v>-0.12120000000000175</v>
      </c>
      <c r="M28" s="19"/>
      <c r="P28" s="21">
        <v>14</v>
      </c>
      <c r="Q28" s="13">
        <v>-69.093000000000004</v>
      </c>
      <c r="R28" s="13">
        <f t="shared" si="5"/>
        <v>-87.443399999999997</v>
      </c>
      <c r="S28" s="11">
        <f t="shared" si="6"/>
        <v>0.29429999999999268</v>
      </c>
      <c r="T28" s="19"/>
      <c r="W28" s="21">
        <v>14</v>
      </c>
      <c r="X28" s="13">
        <v>-75.704599999999999</v>
      </c>
      <c r="Y28" s="13">
        <f t="shared" si="7"/>
        <v>-94.055000000000007</v>
      </c>
      <c r="Z28" s="11">
        <f t="shared" si="8"/>
        <v>0.29649999999998045</v>
      </c>
      <c r="AA28" s="19"/>
      <c r="AD28" s="21">
        <v>14</v>
      </c>
      <c r="AE28" s="13">
        <v>-82.945800000000006</v>
      </c>
      <c r="AF28" s="13">
        <f t="shared" si="11"/>
        <v>-101.2962</v>
      </c>
      <c r="AG28" s="11">
        <f t="shared" si="12"/>
        <v>0.34450000000001069</v>
      </c>
      <c r="AH28" s="19"/>
    </row>
    <row r="29" spans="1:34" s="11" customFormat="1" x14ac:dyDescent="0.2">
      <c r="B29" s="21">
        <v>16</v>
      </c>
      <c r="C29" s="16">
        <v>-55.872300000000003</v>
      </c>
      <c r="D29" s="13">
        <f t="shared" si="1"/>
        <v>-74.222700000000003</v>
      </c>
      <c r="E29" s="11">
        <f t="shared" si="2"/>
        <v>3.3828999999999922</v>
      </c>
      <c r="F29" s="19"/>
      <c r="I29" s="21">
        <v>16</v>
      </c>
      <c r="J29" s="13">
        <v>-62.493699999999997</v>
      </c>
      <c r="K29" s="13">
        <f t="shared" si="3"/>
        <v>-80.844099999999997</v>
      </c>
      <c r="L29" s="11">
        <f t="shared" si="4"/>
        <v>0.11730000000000018</v>
      </c>
      <c r="M29" s="19"/>
      <c r="P29" s="21">
        <v>16</v>
      </c>
      <c r="T29" s="19"/>
      <c r="W29" s="21">
        <v>16</v>
      </c>
      <c r="X29" s="13">
        <v>-75.407683305968007</v>
      </c>
      <c r="Y29" s="13">
        <f t="shared" si="7"/>
        <v>-93.758083305968</v>
      </c>
      <c r="Z29" s="11">
        <f t="shared" si="8"/>
        <v>0.59341669403198694</v>
      </c>
      <c r="AA29" s="19"/>
      <c r="AD29" s="21">
        <v>16</v>
      </c>
      <c r="AE29" s="13">
        <v>-82.610600000000005</v>
      </c>
      <c r="AF29" s="13">
        <f t="shared" si="11"/>
        <v>-100.96100000000001</v>
      </c>
      <c r="AG29" s="11">
        <f t="shared" si="12"/>
        <v>0.67969999999999686</v>
      </c>
      <c r="AH29" s="19"/>
    </row>
    <row r="30" spans="1:34" s="11" customFormat="1" x14ac:dyDescent="0.2">
      <c r="B30" s="21"/>
      <c r="C30" s="13"/>
      <c r="F30" s="19"/>
      <c r="I30" s="21"/>
      <c r="M30" s="19"/>
      <c r="P30" s="21"/>
      <c r="T30" s="19"/>
      <c r="W30" s="13"/>
      <c r="AA30" s="19"/>
      <c r="AD30" s="13"/>
      <c r="AH30" s="19"/>
    </row>
    <row r="31" spans="1:34" s="11" customFormat="1" x14ac:dyDescent="0.2">
      <c r="B31" s="21"/>
      <c r="C31" s="13"/>
      <c r="F31" s="19"/>
      <c r="I31" s="21"/>
      <c r="M31" s="19"/>
      <c r="P31" s="21"/>
      <c r="T31" s="19"/>
      <c r="W31" s="13"/>
      <c r="AA31" s="19"/>
      <c r="AD31" s="13"/>
      <c r="AH31" s="19"/>
    </row>
    <row r="32" spans="1:34" s="11" customFormat="1" x14ac:dyDescent="0.2">
      <c r="B32" s="22"/>
      <c r="I32" s="22"/>
      <c r="P32" s="22"/>
    </row>
    <row r="33" spans="1:34" s="11" customFormat="1" x14ac:dyDescent="0.2">
      <c r="A33" s="11" t="s">
        <v>24</v>
      </c>
      <c r="B33" s="22" t="s">
        <v>27</v>
      </c>
      <c r="C33" s="11">
        <f>C37</f>
        <v>-78.956699999999998</v>
      </c>
      <c r="D33" s="11">
        <f>D37</f>
        <v>-78.956699999999998</v>
      </c>
      <c r="E33" s="11">
        <f>D33-D$45</f>
        <v>-1.3511000000000024</v>
      </c>
      <c r="F33" s="19"/>
      <c r="H33" s="11" t="s">
        <v>3</v>
      </c>
      <c r="I33" s="22" t="s">
        <v>80</v>
      </c>
      <c r="J33" s="11">
        <f>J37</f>
        <v>-85.588099999999997</v>
      </c>
      <c r="K33" s="11">
        <f>K37</f>
        <v>-85.588099999999997</v>
      </c>
      <c r="L33" s="11">
        <f t="shared" si="4"/>
        <v>-4.6266999999999996</v>
      </c>
      <c r="M33" s="19"/>
      <c r="O33" s="11" t="s">
        <v>78</v>
      </c>
      <c r="P33" s="22" t="s">
        <v>80</v>
      </c>
      <c r="Q33" s="11">
        <f>Q37</f>
        <v>-92.276314422292003</v>
      </c>
      <c r="R33" s="11">
        <f>R37</f>
        <v>-92.276314422292003</v>
      </c>
      <c r="S33" s="11">
        <f t="shared" si="6"/>
        <v>-4.5386144222920137</v>
      </c>
      <c r="T33" s="19"/>
      <c r="V33" s="11" t="s">
        <v>26</v>
      </c>
      <c r="W33" s="11" t="s">
        <v>80</v>
      </c>
      <c r="X33" s="11">
        <f>X37</f>
        <v>-98.308700000000002</v>
      </c>
      <c r="Y33" s="11">
        <f>Y37</f>
        <v>-98.308700000000002</v>
      </c>
      <c r="Z33" s="11">
        <f>Y33-Y$21</f>
        <v>-3.9572000000000145</v>
      </c>
      <c r="AA33" s="19"/>
      <c r="AC33" s="11" t="s">
        <v>28</v>
      </c>
      <c r="AD33" s="11" t="s">
        <v>81</v>
      </c>
      <c r="AE33" s="11">
        <f>AE37</f>
        <v>-105.5853</v>
      </c>
      <c r="AF33" s="11">
        <f>AF37</f>
        <v>-105.5853</v>
      </c>
      <c r="AG33" s="11">
        <f>AF33-AF$21</f>
        <v>-3.9445999999999941</v>
      </c>
      <c r="AH33" s="19"/>
    </row>
    <row r="34" spans="1:34" s="11" customFormat="1" x14ac:dyDescent="0.2">
      <c r="B34" s="21">
        <v>2</v>
      </c>
      <c r="C34" s="13"/>
      <c r="D34" s="13"/>
      <c r="F34" s="19"/>
      <c r="I34" s="21">
        <v>2</v>
      </c>
      <c r="J34" s="13"/>
      <c r="K34" s="13"/>
      <c r="M34" s="19"/>
      <c r="P34" s="21">
        <v>2</v>
      </c>
      <c r="Q34" s="13">
        <v>-92.320300000000003</v>
      </c>
      <c r="R34" s="13">
        <f t="shared" ref="R34:R43" si="15">Q34</f>
        <v>-92.320300000000003</v>
      </c>
      <c r="S34" s="11">
        <f t="shared" si="6"/>
        <v>-4.5826000000000136</v>
      </c>
      <c r="T34" s="19"/>
      <c r="W34" s="21">
        <v>2</v>
      </c>
      <c r="X34" s="13"/>
      <c r="Y34" s="13"/>
      <c r="AA34" s="19"/>
      <c r="AD34" s="21">
        <v>2</v>
      </c>
      <c r="AH34" s="19"/>
    </row>
    <row r="35" spans="1:34" s="11" customFormat="1" x14ac:dyDescent="0.2">
      <c r="B35" s="21">
        <v>4</v>
      </c>
      <c r="C35" s="13">
        <v>-78.811599999999999</v>
      </c>
      <c r="D35" s="13">
        <f t="shared" ref="D34:D41" si="16">C35</f>
        <v>-78.811599999999999</v>
      </c>
      <c r="E35" s="11">
        <f t="shared" ref="E34:E41" si="17">D35-D$45</f>
        <v>-1.2060000000000031</v>
      </c>
      <c r="F35" s="19"/>
      <c r="I35" s="21">
        <v>4</v>
      </c>
      <c r="J35" s="13">
        <v>-85.4482</v>
      </c>
      <c r="K35" s="13">
        <f t="shared" ref="K34:K43" si="18">J35</f>
        <v>-85.4482</v>
      </c>
      <c r="L35" s="11">
        <f t="shared" si="4"/>
        <v>-4.4868000000000023</v>
      </c>
      <c r="M35" s="19"/>
      <c r="P35" s="21">
        <v>4</v>
      </c>
      <c r="Q35" s="13">
        <v>-92.328034149831993</v>
      </c>
      <c r="R35" s="13">
        <f t="shared" si="15"/>
        <v>-92.328034149831993</v>
      </c>
      <c r="S35" s="11">
        <f t="shared" si="6"/>
        <v>-4.5903341498320032</v>
      </c>
      <c r="T35" s="19"/>
      <c r="W35" s="21">
        <v>4</v>
      </c>
      <c r="X35" s="13">
        <v>-98.336799999999997</v>
      </c>
      <c r="Y35" s="13">
        <f t="shared" ref="Y34:Y43" si="19">X35</f>
        <v>-98.336799999999997</v>
      </c>
      <c r="Z35" s="11">
        <f t="shared" ref="Z34:Z43" si="20">Y35-Y$21</f>
        <v>-3.9853000000000094</v>
      </c>
      <c r="AA35" s="19"/>
      <c r="AD35" s="21">
        <v>4</v>
      </c>
      <c r="AE35" s="13">
        <v>-105.7294</v>
      </c>
      <c r="AF35" s="13">
        <f t="shared" ref="AF35:AF43" si="21">AE35</f>
        <v>-105.7294</v>
      </c>
      <c r="AG35" s="11">
        <f t="shared" ref="AG35:AG43" si="22">AF35-AF$21</f>
        <v>-4.0886999999999887</v>
      </c>
      <c r="AH35" s="19"/>
    </row>
    <row r="36" spans="1:34" s="11" customFormat="1" x14ac:dyDescent="0.2">
      <c r="B36" s="21">
        <v>6</v>
      </c>
      <c r="C36" s="13">
        <v>-78.940100000000001</v>
      </c>
      <c r="D36" s="13">
        <f t="shared" si="16"/>
        <v>-78.940100000000001</v>
      </c>
      <c r="E36" s="11">
        <f t="shared" si="17"/>
        <v>-1.3345000000000056</v>
      </c>
      <c r="F36" s="19"/>
      <c r="I36" s="21">
        <v>6</v>
      </c>
      <c r="J36" s="13">
        <v>-85.521799999999999</v>
      </c>
      <c r="K36" s="13">
        <f t="shared" si="18"/>
        <v>-85.521799999999999</v>
      </c>
      <c r="L36" s="11">
        <f t="shared" si="4"/>
        <v>-4.5604000000000013</v>
      </c>
      <c r="M36" s="19"/>
      <c r="P36" s="21">
        <v>6</v>
      </c>
      <c r="Q36" s="13">
        <v>-92.247399999999999</v>
      </c>
      <c r="R36" s="13">
        <f t="shared" si="15"/>
        <v>-92.247399999999999</v>
      </c>
      <c r="S36" s="11">
        <f t="shared" si="6"/>
        <v>-4.5097000000000094</v>
      </c>
      <c r="T36" s="19"/>
      <c r="W36" s="21">
        <v>6</v>
      </c>
      <c r="X36" s="13">
        <v>-98.340699999999998</v>
      </c>
      <c r="Y36" s="13">
        <f t="shared" si="19"/>
        <v>-98.340699999999998</v>
      </c>
      <c r="Z36" s="11">
        <f t="shared" si="20"/>
        <v>-3.989200000000011</v>
      </c>
      <c r="AA36" s="19"/>
      <c r="AD36" s="21">
        <v>6</v>
      </c>
      <c r="AE36" s="13">
        <v>-105.6789</v>
      </c>
      <c r="AF36" s="13">
        <f t="shared" si="21"/>
        <v>-105.6789</v>
      </c>
      <c r="AG36" s="11">
        <f t="shared" si="22"/>
        <v>-4.0381999999999891</v>
      </c>
      <c r="AH36" s="19"/>
    </row>
    <row r="37" spans="1:34" s="11" customFormat="1" x14ac:dyDescent="0.2">
      <c r="B37" s="21">
        <v>8</v>
      </c>
      <c r="C37" s="13">
        <v>-78.956699999999998</v>
      </c>
      <c r="D37" s="13">
        <f t="shared" si="16"/>
        <v>-78.956699999999998</v>
      </c>
      <c r="E37" s="11">
        <f t="shared" si="17"/>
        <v>-1.3511000000000024</v>
      </c>
      <c r="F37" s="19"/>
      <c r="I37" s="21">
        <v>8</v>
      </c>
      <c r="J37" s="13">
        <v>-85.588099999999997</v>
      </c>
      <c r="K37" s="13">
        <f t="shared" si="18"/>
        <v>-85.588099999999997</v>
      </c>
      <c r="L37" s="11">
        <f t="shared" si="4"/>
        <v>-4.6266999999999996</v>
      </c>
      <c r="M37" s="19"/>
      <c r="P37" s="21">
        <v>8</v>
      </c>
      <c r="Q37" s="13">
        <v>-92.276314422292003</v>
      </c>
      <c r="R37" s="13">
        <f t="shared" si="15"/>
        <v>-92.276314422292003</v>
      </c>
      <c r="S37" s="11">
        <f t="shared" si="6"/>
        <v>-4.5386144222920137</v>
      </c>
      <c r="T37" s="19"/>
      <c r="W37" s="21">
        <v>8</v>
      </c>
      <c r="X37" s="13">
        <v>-98.308700000000002</v>
      </c>
      <c r="Y37" s="13">
        <f t="shared" si="19"/>
        <v>-98.308700000000002</v>
      </c>
      <c r="Z37" s="11">
        <f t="shared" si="20"/>
        <v>-3.9572000000000145</v>
      </c>
      <c r="AA37" s="19"/>
      <c r="AD37" s="21">
        <v>8</v>
      </c>
      <c r="AE37" s="13">
        <v>-105.5853</v>
      </c>
      <c r="AF37" s="13">
        <f t="shared" si="21"/>
        <v>-105.5853</v>
      </c>
      <c r="AG37" s="11">
        <f t="shared" si="22"/>
        <v>-3.9445999999999941</v>
      </c>
      <c r="AH37" s="19"/>
    </row>
    <row r="38" spans="1:34" s="11" customFormat="1" x14ac:dyDescent="0.2">
      <c r="B38" s="21">
        <v>10</v>
      </c>
      <c r="C38" s="13">
        <v>-78.965042440283995</v>
      </c>
      <c r="D38" s="13">
        <f t="shared" si="16"/>
        <v>-78.965042440283995</v>
      </c>
      <c r="E38" s="11">
        <f t="shared" si="17"/>
        <v>-1.3594424402839991</v>
      </c>
      <c r="F38" s="19"/>
      <c r="I38" s="21">
        <v>10</v>
      </c>
      <c r="J38" s="13">
        <v>-85.578800000000001</v>
      </c>
      <c r="K38" s="13">
        <f t="shared" si="18"/>
        <v>-85.578800000000001</v>
      </c>
      <c r="L38" s="11">
        <f t="shared" si="4"/>
        <v>-4.6174000000000035</v>
      </c>
      <c r="M38" s="19"/>
      <c r="P38" s="21">
        <v>10</v>
      </c>
      <c r="Q38" s="13">
        <v>-92.140100000000004</v>
      </c>
      <c r="R38" s="13">
        <f t="shared" si="15"/>
        <v>-92.140100000000004</v>
      </c>
      <c r="S38" s="11">
        <f t="shared" si="6"/>
        <v>-4.4024000000000143</v>
      </c>
      <c r="T38" s="19"/>
      <c r="W38" s="21">
        <v>10</v>
      </c>
      <c r="X38" s="13">
        <v>-98.113586850084005</v>
      </c>
      <c r="Y38" s="13">
        <f t="shared" si="19"/>
        <v>-98.113586850084005</v>
      </c>
      <c r="Z38" s="11">
        <f t="shared" si="20"/>
        <v>-3.7620868500840174</v>
      </c>
      <c r="AA38" s="19"/>
      <c r="AD38" s="21">
        <v>10</v>
      </c>
      <c r="AE38" s="13">
        <v>-105.43830337</v>
      </c>
      <c r="AF38" s="13">
        <f t="shared" ref="AF38:AF40" si="23">AE38</f>
        <v>-105.43830337</v>
      </c>
      <c r="AG38" s="11">
        <f t="shared" ref="AG38:AG40" si="24">AF38-AF$21</f>
        <v>-3.7976033699999903</v>
      </c>
      <c r="AH38" s="19"/>
    </row>
    <row r="39" spans="1:34" s="11" customFormat="1" x14ac:dyDescent="0.2">
      <c r="B39" s="21">
        <v>12</v>
      </c>
      <c r="C39" s="13">
        <v>-78.98481683788799</v>
      </c>
      <c r="D39" s="13">
        <f t="shared" si="16"/>
        <v>-78.98481683788799</v>
      </c>
      <c r="E39" s="11">
        <f t="shared" si="17"/>
        <v>-1.379216837887995</v>
      </c>
      <c r="F39" s="19"/>
      <c r="I39" s="21">
        <v>12</v>
      </c>
      <c r="J39" s="13">
        <v>-85.599180450940011</v>
      </c>
      <c r="K39" s="13">
        <f t="shared" si="18"/>
        <v>-85.599180450940011</v>
      </c>
      <c r="L39" s="11">
        <f t="shared" si="4"/>
        <v>-4.6377804509400136</v>
      </c>
      <c r="M39" s="19"/>
      <c r="P39" s="21">
        <v>12</v>
      </c>
      <c r="Q39" s="13">
        <v>-92.0625</v>
      </c>
      <c r="R39" s="13">
        <f t="shared" si="15"/>
        <v>-92.0625</v>
      </c>
      <c r="S39" s="11">
        <f t="shared" si="6"/>
        <v>-4.3248000000000104</v>
      </c>
      <c r="T39" s="19"/>
      <c r="W39" s="21">
        <v>12</v>
      </c>
      <c r="X39" s="13">
        <v>-98.004791335776005</v>
      </c>
      <c r="Y39" s="13">
        <f t="shared" si="19"/>
        <v>-98.004791335776005</v>
      </c>
      <c r="Z39" s="11">
        <f t="shared" si="20"/>
        <v>-3.6532913357760179</v>
      </c>
      <c r="AA39" s="19"/>
      <c r="AD39" s="21">
        <v>12</v>
      </c>
      <c r="AE39" s="13">
        <v>-105.126040388408</v>
      </c>
      <c r="AF39" s="13">
        <f t="shared" si="23"/>
        <v>-105.126040388408</v>
      </c>
      <c r="AG39" s="11">
        <f t="shared" si="24"/>
        <v>-3.485340388407991</v>
      </c>
      <c r="AH39" s="19"/>
    </row>
    <row r="40" spans="1:34" s="11" customFormat="1" x14ac:dyDescent="0.2">
      <c r="B40" s="21">
        <v>14</v>
      </c>
      <c r="C40" s="13">
        <v>-78.995000000000005</v>
      </c>
      <c r="D40" s="13">
        <f t="shared" si="16"/>
        <v>-78.995000000000005</v>
      </c>
      <c r="E40" s="11">
        <f t="shared" si="17"/>
        <v>-1.3894000000000091</v>
      </c>
      <c r="F40" s="19"/>
      <c r="I40" s="21">
        <v>14</v>
      </c>
      <c r="J40" s="13">
        <v>-85.478420540344004</v>
      </c>
      <c r="K40" s="13">
        <f t="shared" si="18"/>
        <v>-85.478420540344004</v>
      </c>
      <c r="L40" s="11">
        <f t="shared" si="4"/>
        <v>-4.5170205403440065</v>
      </c>
      <c r="M40" s="19"/>
      <c r="P40" s="21">
        <v>14</v>
      </c>
      <c r="Q40" s="13">
        <v>-92.000299999999996</v>
      </c>
      <c r="R40" s="13">
        <f t="shared" si="15"/>
        <v>-92.000299999999996</v>
      </c>
      <c r="S40" s="11">
        <f t="shared" si="6"/>
        <v>-4.2626000000000062</v>
      </c>
      <c r="T40" s="19"/>
      <c r="W40" s="21">
        <v>14</v>
      </c>
      <c r="X40" s="13">
        <v>-97.872003897980008</v>
      </c>
      <c r="Y40" s="13">
        <f t="shared" si="19"/>
        <v>-97.872003897980008</v>
      </c>
      <c r="Z40" s="11">
        <f t="shared" si="20"/>
        <v>-3.5205038979800207</v>
      </c>
      <c r="AA40" s="19"/>
      <c r="AD40" s="21">
        <v>14</v>
      </c>
      <c r="AE40" s="13">
        <v>-104.77364635878401</v>
      </c>
      <c r="AF40" s="13">
        <f t="shared" si="23"/>
        <v>-104.77364635878401</v>
      </c>
      <c r="AG40" s="11">
        <f t="shared" si="24"/>
        <v>-3.1329463587839967</v>
      </c>
      <c r="AH40" s="19"/>
    </row>
    <row r="41" spans="1:34" s="11" customFormat="1" x14ac:dyDescent="0.2">
      <c r="B41" s="21">
        <v>16</v>
      </c>
      <c r="C41" s="13">
        <v>-78.352218432279997</v>
      </c>
      <c r="D41" s="13">
        <f t="shared" si="16"/>
        <v>-78.352218432279997</v>
      </c>
      <c r="E41" s="11">
        <f t="shared" si="17"/>
        <v>-0.7466184322800018</v>
      </c>
      <c r="F41" s="19"/>
      <c r="I41" s="21">
        <v>16</v>
      </c>
      <c r="J41" s="13">
        <v>-85.398661708047996</v>
      </c>
      <c r="K41" s="13">
        <f t="shared" si="18"/>
        <v>-85.398661708047996</v>
      </c>
      <c r="L41" s="11">
        <f t="shared" si="4"/>
        <v>-4.4372617080479984</v>
      </c>
      <c r="M41" s="19"/>
      <c r="P41" s="21">
        <v>16</v>
      </c>
      <c r="Q41" s="13">
        <v>-91.864224400935996</v>
      </c>
      <c r="R41" s="13">
        <f t="shared" si="15"/>
        <v>-91.864224400935996</v>
      </c>
      <c r="S41" s="11">
        <f t="shared" si="6"/>
        <v>-4.126524400936006</v>
      </c>
      <c r="T41" s="19"/>
      <c r="W41" s="21">
        <v>16</v>
      </c>
      <c r="X41" s="13">
        <v>-97.598313979036007</v>
      </c>
      <c r="Y41" s="13">
        <f t="shared" si="19"/>
        <v>-97.598313979036007</v>
      </c>
      <c r="Z41" s="11">
        <f t="shared" si="20"/>
        <v>-3.2468139790360198</v>
      </c>
      <c r="AA41" s="19"/>
      <c r="AD41" s="21">
        <v>16</v>
      </c>
      <c r="AE41" s="13">
        <v>-104.37934347188401</v>
      </c>
      <c r="AF41" s="13">
        <f t="shared" ref="AF41" si="25">AE41</f>
        <v>-104.37934347188401</v>
      </c>
      <c r="AG41" s="11">
        <f t="shared" ref="AG41" si="26">AF41-AF$21</f>
        <v>-2.7386434718840036</v>
      </c>
      <c r="AH41" s="19"/>
    </row>
    <row r="42" spans="1:34" s="11" customFormat="1" x14ac:dyDescent="0.2">
      <c r="B42" s="21"/>
      <c r="F42" s="19"/>
      <c r="I42" s="21"/>
      <c r="M42" s="19"/>
      <c r="P42" s="21"/>
      <c r="T42" s="19"/>
      <c r="W42" s="13"/>
      <c r="AA42" s="19"/>
      <c r="AD42" s="13"/>
      <c r="AH42" s="19"/>
    </row>
    <row r="43" spans="1:34" s="11" customFormat="1" x14ac:dyDescent="0.2">
      <c r="B43" s="21"/>
      <c r="F43" s="19"/>
      <c r="I43" s="21"/>
      <c r="M43" s="19"/>
      <c r="P43" s="21"/>
      <c r="T43" s="19"/>
      <c r="W43" s="13"/>
      <c r="AA43" s="19"/>
      <c r="AD43" s="13"/>
      <c r="AH43" s="19"/>
    </row>
    <row r="44" spans="1:34" s="11" customFormat="1" x14ac:dyDescent="0.2">
      <c r="B44" s="22"/>
      <c r="I44" s="22"/>
      <c r="P44" s="22"/>
    </row>
    <row r="45" spans="1:34" s="11" customFormat="1" x14ac:dyDescent="0.2">
      <c r="A45" s="11" t="s">
        <v>75</v>
      </c>
      <c r="B45" s="22" t="s">
        <v>4</v>
      </c>
      <c r="C45" s="11">
        <f>C49</f>
        <v>-62.610999999999997</v>
      </c>
      <c r="D45" s="11">
        <f>D49</f>
        <v>-77.605599999999995</v>
      </c>
      <c r="E45" s="11">
        <f>D45-D$45</f>
        <v>0</v>
      </c>
      <c r="F45" s="19"/>
      <c r="H45" s="11" t="s">
        <v>52</v>
      </c>
      <c r="I45" s="22" t="s">
        <v>29</v>
      </c>
      <c r="J45" s="11">
        <f>J49</f>
        <v>-68.9863</v>
      </c>
      <c r="K45" s="11">
        <f>K49</f>
        <v>-83.980900000000005</v>
      </c>
      <c r="L45" s="11">
        <f t="shared" si="4"/>
        <v>-3.0195000000000078</v>
      </c>
      <c r="M45" s="19"/>
      <c r="O45" s="11" t="s">
        <v>56</v>
      </c>
      <c r="P45" s="22" t="s">
        <v>12</v>
      </c>
      <c r="Q45" s="11">
        <f>Q49</f>
        <v>-76.001099999999994</v>
      </c>
      <c r="R45" s="11">
        <f>R49</f>
        <v>-90.995699999999999</v>
      </c>
      <c r="S45" s="11">
        <f t="shared" si="6"/>
        <v>-3.2580000000000098</v>
      </c>
      <c r="T45" s="19"/>
      <c r="V45" s="11" t="s">
        <v>60</v>
      </c>
      <c r="W45" s="11" t="s">
        <v>30</v>
      </c>
      <c r="X45" s="11">
        <f>X49</f>
        <v>-81.991100000000003</v>
      </c>
      <c r="Y45" s="11">
        <f>Y49</f>
        <v>-96.985700000000008</v>
      </c>
      <c r="Z45" s="11">
        <f t="shared" ref="Z45:Z55" si="27">Y45-Y$21</f>
        <v>-2.6342000000000212</v>
      </c>
      <c r="AA45" s="19"/>
      <c r="AC45" s="11" t="s">
        <v>64</v>
      </c>
      <c r="AD45" s="11" t="s">
        <v>83</v>
      </c>
      <c r="AE45" s="11">
        <f>AE49</f>
        <v>-89.396000000000001</v>
      </c>
      <c r="AF45" s="11">
        <f>AF49</f>
        <v>-104.39060000000001</v>
      </c>
      <c r="AG45" s="11">
        <f>AF45-AF$21</f>
        <v>-2.7498999999999967</v>
      </c>
      <c r="AH45" s="19"/>
    </row>
    <row r="46" spans="1:34" s="11" customFormat="1" x14ac:dyDescent="0.2">
      <c r="B46" s="21">
        <v>2</v>
      </c>
      <c r="C46" s="13">
        <v>-62.375100000000003</v>
      </c>
      <c r="D46" s="13">
        <f t="shared" ref="D46:D53" si="28">C46+$B$14</f>
        <v>-77.369700000000009</v>
      </c>
      <c r="E46" s="11">
        <f t="shared" ref="E46:E53" si="29">D46-D$45</f>
        <v>0.23589999999998668</v>
      </c>
      <c r="F46" s="19"/>
      <c r="I46" s="21">
        <v>2</v>
      </c>
      <c r="M46" s="19"/>
      <c r="P46" s="21">
        <v>2</v>
      </c>
      <c r="Q46" s="13">
        <v>-76.099400000000003</v>
      </c>
      <c r="R46" s="13">
        <f t="shared" ref="R46:R55" si="30">Q46+$B$14</f>
        <v>-91.094000000000008</v>
      </c>
      <c r="S46" s="11">
        <f t="shared" si="6"/>
        <v>-3.3563000000000187</v>
      </c>
      <c r="T46" s="19"/>
      <c r="W46" s="21">
        <v>2</v>
      </c>
      <c r="X46" s="13"/>
      <c r="Y46" s="13"/>
      <c r="AA46" s="19"/>
      <c r="AD46" s="21">
        <v>2</v>
      </c>
      <c r="AE46" s="13">
        <v>-89.511600000000001</v>
      </c>
      <c r="AF46" s="13">
        <f t="shared" ref="AF46" si="31">AE46+$B$14</f>
        <v>-104.50620000000001</v>
      </c>
      <c r="AG46" s="11">
        <f t="shared" ref="AG46" si="32">AF46-AF$21</f>
        <v>-2.8654999999999973</v>
      </c>
      <c r="AH46" s="19"/>
    </row>
    <row r="47" spans="1:34" s="11" customFormat="1" x14ac:dyDescent="0.2">
      <c r="B47" s="21">
        <v>4</v>
      </c>
      <c r="C47" s="13">
        <v>-62.416600000000003</v>
      </c>
      <c r="D47" s="13">
        <f t="shared" si="28"/>
        <v>-77.411200000000008</v>
      </c>
      <c r="E47" s="11">
        <f t="shared" si="29"/>
        <v>0.19439999999998747</v>
      </c>
      <c r="F47" s="19"/>
      <c r="I47" s="21">
        <v>4</v>
      </c>
      <c r="J47" s="13">
        <v>-68.933427051112005</v>
      </c>
      <c r="K47" s="13">
        <f t="shared" ref="K47:K55" si="33">J47+$B$14</f>
        <v>-83.928027051112011</v>
      </c>
      <c r="L47" s="11">
        <f t="shared" si="4"/>
        <v>-2.9666270511120132</v>
      </c>
      <c r="M47" s="19"/>
      <c r="P47" s="21">
        <v>4</v>
      </c>
      <c r="Q47" s="13">
        <v>-76.028000000000006</v>
      </c>
      <c r="R47" s="13">
        <f t="shared" si="30"/>
        <v>-91.022600000000011</v>
      </c>
      <c r="S47" s="11">
        <f t="shared" si="6"/>
        <v>-3.2849000000000217</v>
      </c>
      <c r="T47" s="19"/>
      <c r="W47" s="21">
        <v>4</v>
      </c>
      <c r="X47" s="13">
        <v>-82.024100000000004</v>
      </c>
      <c r="Y47" s="13">
        <f t="shared" ref="Y46:Y55" si="34">X47+$B$14</f>
        <v>-97.01870000000001</v>
      </c>
      <c r="Z47" s="11">
        <f t="shared" si="27"/>
        <v>-2.6672000000000224</v>
      </c>
      <c r="AA47" s="19"/>
      <c r="AD47" s="21">
        <v>4</v>
      </c>
      <c r="AE47" s="13">
        <v>-89.531999999999996</v>
      </c>
      <c r="AF47" s="13">
        <f t="shared" ref="AF47:AF55" si="35">AE47+$B$14</f>
        <v>-104.5266</v>
      </c>
      <c r="AG47" s="11">
        <f t="shared" ref="AG47:AG55" si="36">AF47-AF$21</f>
        <v>-2.8858999999999924</v>
      </c>
      <c r="AH47" s="19"/>
    </row>
    <row r="48" spans="1:34" s="11" customFormat="1" x14ac:dyDescent="0.2">
      <c r="B48" s="21">
        <v>6</v>
      </c>
      <c r="C48" s="13">
        <v>-62.578099999999999</v>
      </c>
      <c r="D48" s="13">
        <f>C48+$B$14</f>
        <v>-77.572699999999998</v>
      </c>
      <c r="E48" s="11">
        <f t="shared" si="29"/>
        <v>3.2899999999997931E-2</v>
      </c>
      <c r="F48" s="19"/>
      <c r="I48" s="21">
        <v>6</v>
      </c>
      <c r="J48" s="13">
        <v>-68.996700000000004</v>
      </c>
      <c r="K48" s="13">
        <f t="shared" si="33"/>
        <v>-83.99130000000001</v>
      </c>
      <c r="L48" s="11">
        <f t="shared" si="4"/>
        <v>-3.029900000000012</v>
      </c>
      <c r="M48" s="19"/>
      <c r="P48" s="21">
        <v>6</v>
      </c>
      <c r="Q48" s="13">
        <v>-76.022300000000001</v>
      </c>
      <c r="R48" s="13">
        <f t="shared" si="30"/>
        <v>-91.016900000000007</v>
      </c>
      <c r="S48" s="11">
        <f t="shared" si="6"/>
        <v>-3.2792000000000172</v>
      </c>
      <c r="T48" s="19"/>
      <c r="W48" s="21">
        <v>6</v>
      </c>
      <c r="X48" s="13">
        <v>-82.073300000000003</v>
      </c>
      <c r="Y48" s="13">
        <f t="shared" si="34"/>
        <v>-97.067900000000009</v>
      </c>
      <c r="Z48" s="11">
        <f t="shared" si="27"/>
        <v>-2.7164000000000215</v>
      </c>
      <c r="AA48" s="19"/>
      <c r="AD48" s="21">
        <v>6</v>
      </c>
      <c r="AE48" s="13">
        <v>-89.4739</v>
      </c>
      <c r="AF48" s="13">
        <f t="shared" si="35"/>
        <v>-104.46850000000001</v>
      </c>
      <c r="AG48" s="11">
        <f t="shared" si="36"/>
        <v>-2.8277999999999963</v>
      </c>
      <c r="AH48" s="19"/>
    </row>
    <row r="49" spans="2:34" s="11" customFormat="1" x14ac:dyDescent="0.2">
      <c r="B49" s="21">
        <v>8</v>
      </c>
      <c r="C49" s="13">
        <v>-62.610999999999997</v>
      </c>
      <c r="D49" s="13">
        <f>C49+$B$14</f>
        <v>-77.605599999999995</v>
      </c>
      <c r="E49" s="11">
        <f t="shared" si="29"/>
        <v>0</v>
      </c>
      <c r="F49" s="19"/>
      <c r="I49" s="21">
        <v>8</v>
      </c>
      <c r="J49" s="13">
        <v>-68.9863</v>
      </c>
      <c r="K49" s="13">
        <f t="shared" si="33"/>
        <v>-83.980900000000005</v>
      </c>
      <c r="L49" s="11">
        <f t="shared" si="4"/>
        <v>-3.0195000000000078</v>
      </c>
      <c r="M49" s="19"/>
      <c r="P49" s="21">
        <v>8</v>
      </c>
      <c r="Q49" s="13">
        <v>-76.001099999999994</v>
      </c>
      <c r="R49" s="13">
        <f t="shared" si="30"/>
        <v>-90.995699999999999</v>
      </c>
      <c r="S49" s="11">
        <f t="shared" si="6"/>
        <v>-3.2580000000000098</v>
      </c>
      <c r="T49" s="19"/>
      <c r="W49" s="21">
        <v>8</v>
      </c>
      <c r="X49" s="13">
        <v>-81.991100000000003</v>
      </c>
      <c r="Y49" s="13">
        <f t="shared" si="34"/>
        <v>-96.985700000000008</v>
      </c>
      <c r="Z49" s="11">
        <f t="shared" si="27"/>
        <v>-2.6342000000000212</v>
      </c>
      <c r="AA49" s="19"/>
      <c r="AD49" s="21">
        <v>8</v>
      </c>
      <c r="AE49" s="13">
        <v>-89.396000000000001</v>
      </c>
      <c r="AF49" s="13">
        <f t="shared" ref="AF49:AF52" si="37">AE49+$B$14</f>
        <v>-104.39060000000001</v>
      </c>
      <c r="AG49" s="11">
        <f t="shared" ref="AG49:AG52" si="38">AF49-AF$21</f>
        <v>-2.7498999999999967</v>
      </c>
      <c r="AH49" s="19"/>
    </row>
    <row r="50" spans="2:34" s="11" customFormat="1" x14ac:dyDescent="0.2">
      <c r="B50" s="21">
        <v>10</v>
      </c>
      <c r="C50" s="13">
        <v>-62.613500000000002</v>
      </c>
      <c r="D50" s="13">
        <f t="shared" si="28"/>
        <v>-77.608100000000007</v>
      </c>
      <c r="E50" s="11">
        <f t="shared" si="29"/>
        <v>-2.5000000000119371E-3</v>
      </c>
      <c r="F50" s="19"/>
      <c r="I50" s="21">
        <v>10</v>
      </c>
      <c r="J50" s="13">
        <v>-68.992500000000007</v>
      </c>
      <c r="K50" s="13">
        <f t="shared" si="33"/>
        <v>-83.987100000000012</v>
      </c>
      <c r="L50" s="11">
        <f t="shared" si="4"/>
        <v>-3.0257000000000147</v>
      </c>
      <c r="M50" s="19"/>
      <c r="P50" s="21">
        <v>10</v>
      </c>
      <c r="Q50" s="13">
        <v>-75.885199999999998</v>
      </c>
      <c r="R50" s="13">
        <f t="shared" si="30"/>
        <v>-90.879800000000003</v>
      </c>
      <c r="S50" s="11">
        <f t="shared" si="6"/>
        <v>-3.1421000000000134</v>
      </c>
      <c r="T50" s="19"/>
      <c r="W50" s="21">
        <v>10</v>
      </c>
      <c r="X50" s="13">
        <v>-81.971299999999999</v>
      </c>
      <c r="Y50" s="13">
        <f t="shared" si="34"/>
        <v>-96.965900000000005</v>
      </c>
      <c r="Z50" s="11">
        <f t="shared" si="27"/>
        <v>-2.6144000000000176</v>
      </c>
      <c r="AA50" s="19"/>
      <c r="AD50" s="21">
        <v>10</v>
      </c>
      <c r="AE50" s="13">
        <v>-89.235699999999994</v>
      </c>
      <c r="AF50" s="13">
        <f t="shared" si="37"/>
        <v>-104.2303</v>
      </c>
      <c r="AG50" s="11">
        <f t="shared" si="38"/>
        <v>-2.5895999999999901</v>
      </c>
      <c r="AH50" s="19"/>
    </row>
    <row r="51" spans="2:34" s="11" customFormat="1" x14ac:dyDescent="0.2">
      <c r="B51" s="21">
        <v>12</v>
      </c>
      <c r="C51" s="13">
        <v>-62.726399999999998</v>
      </c>
      <c r="D51" s="13">
        <f t="shared" si="28"/>
        <v>-77.721000000000004</v>
      </c>
      <c r="E51" s="11">
        <f t="shared" si="29"/>
        <v>-0.11540000000000816</v>
      </c>
      <c r="F51" s="19"/>
      <c r="I51" s="21">
        <v>12</v>
      </c>
      <c r="J51" s="13">
        <v>-69.019499999999994</v>
      </c>
      <c r="K51" s="13">
        <f t="shared" si="33"/>
        <v>-84.014099999999999</v>
      </c>
      <c r="L51" s="11">
        <f t="shared" si="4"/>
        <v>-3.0527000000000015</v>
      </c>
      <c r="M51" s="19"/>
      <c r="P51" s="21">
        <v>12</v>
      </c>
      <c r="Q51" s="13">
        <v>-75.86</v>
      </c>
      <c r="R51" s="13">
        <f t="shared" si="30"/>
        <v>-90.854600000000005</v>
      </c>
      <c r="S51" s="11">
        <f t="shared" si="6"/>
        <v>-3.1169000000000153</v>
      </c>
      <c r="T51" s="19"/>
      <c r="W51" s="21">
        <v>12</v>
      </c>
      <c r="X51" s="13">
        <v>-81.921899999999994</v>
      </c>
      <c r="Y51" s="13">
        <f t="shared" si="34"/>
        <v>-96.916499999999999</v>
      </c>
      <c r="Z51" s="11">
        <f t="shared" si="27"/>
        <v>-2.5650000000000119</v>
      </c>
      <c r="AA51" s="19"/>
      <c r="AD51" s="21">
        <v>12</v>
      </c>
      <c r="AE51" s="13">
        <v>-89.049800000000005</v>
      </c>
      <c r="AF51" s="13">
        <f t="shared" si="37"/>
        <v>-104.04440000000001</v>
      </c>
      <c r="AG51" s="11">
        <f t="shared" si="38"/>
        <v>-2.4037000000000006</v>
      </c>
      <c r="AH51" s="19"/>
    </row>
    <row r="52" spans="2:34" s="11" customFormat="1" x14ac:dyDescent="0.2">
      <c r="B52" s="21">
        <v>14</v>
      </c>
      <c r="C52" s="13">
        <v>-62.732199999999999</v>
      </c>
      <c r="D52" s="13">
        <f t="shared" si="28"/>
        <v>-77.726799999999997</v>
      </c>
      <c r="E52" s="11">
        <f t="shared" si="29"/>
        <v>-0.12120000000000175</v>
      </c>
      <c r="F52" s="19"/>
      <c r="I52" s="21">
        <v>14</v>
      </c>
      <c r="J52" s="13">
        <v>-68.990300000000005</v>
      </c>
      <c r="K52" s="13">
        <f t="shared" si="33"/>
        <v>-83.98490000000001</v>
      </c>
      <c r="L52" s="11">
        <f t="shared" si="4"/>
        <v>-3.0235000000000127</v>
      </c>
      <c r="M52" s="19"/>
      <c r="P52" s="21">
        <v>14</v>
      </c>
      <c r="Q52" s="13">
        <v>-75.704599999999999</v>
      </c>
      <c r="R52" s="13">
        <f t="shared" si="30"/>
        <v>-90.699200000000005</v>
      </c>
      <c r="S52" s="11">
        <f t="shared" si="6"/>
        <v>-2.9615000000000151</v>
      </c>
      <c r="T52" s="19"/>
      <c r="W52" s="21">
        <v>14</v>
      </c>
      <c r="X52" s="13">
        <v>-81.793599999999998</v>
      </c>
      <c r="Y52" s="13">
        <f t="shared" si="34"/>
        <v>-96.788200000000003</v>
      </c>
      <c r="Z52" s="11">
        <f t="shared" si="27"/>
        <v>-2.4367000000000161</v>
      </c>
      <c r="AA52" s="19"/>
      <c r="AD52" s="21">
        <v>14</v>
      </c>
      <c r="AE52" s="13">
        <v>-88.798000000000002</v>
      </c>
      <c r="AF52" s="13">
        <f t="shared" si="37"/>
        <v>-103.79260000000001</v>
      </c>
      <c r="AG52" s="11">
        <f t="shared" si="38"/>
        <v>-2.1518999999999977</v>
      </c>
      <c r="AH52" s="19"/>
    </row>
    <row r="53" spans="2:34" s="11" customFormat="1" x14ac:dyDescent="0.2">
      <c r="B53" s="21">
        <v>16</v>
      </c>
      <c r="C53" s="13">
        <v>-62.493699999999997</v>
      </c>
      <c r="D53" s="13">
        <f t="shared" si="28"/>
        <v>-77.488299999999995</v>
      </c>
      <c r="E53" s="11">
        <f t="shared" si="29"/>
        <v>0.11730000000000018</v>
      </c>
      <c r="F53" s="19"/>
      <c r="I53" s="21">
        <v>16</v>
      </c>
      <c r="J53" s="13">
        <v>-68.78263342548</v>
      </c>
      <c r="K53" s="13">
        <f t="shared" si="33"/>
        <v>-83.777233425480006</v>
      </c>
      <c r="L53" s="11">
        <f t="shared" si="4"/>
        <v>-2.8158334254800081</v>
      </c>
      <c r="M53" s="19"/>
      <c r="P53" s="21">
        <v>16</v>
      </c>
      <c r="Q53" s="13">
        <v>-75.407683305968007</v>
      </c>
      <c r="R53" s="13">
        <f t="shared" si="30"/>
        <v>-90.402283305968012</v>
      </c>
      <c r="S53" s="11">
        <f t="shared" si="6"/>
        <v>-2.6645833059680228</v>
      </c>
      <c r="T53" s="19"/>
      <c r="W53" s="21">
        <v>16</v>
      </c>
      <c r="X53" s="13">
        <v>-81.406800000000004</v>
      </c>
      <c r="Y53" s="13">
        <f t="shared" si="34"/>
        <v>-96.40140000000001</v>
      </c>
      <c r="Z53" s="11">
        <f t="shared" si="27"/>
        <v>-2.0499000000000223</v>
      </c>
      <c r="AA53" s="19"/>
      <c r="AD53" s="21">
        <v>16</v>
      </c>
      <c r="AE53" s="13">
        <v>-88.420466349488009</v>
      </c>
      <c r="AF53" s="13">
        <f t="shared" si="35"/>
        <v>-103.41506634948801</v>
      </c>
      <c r="AG53" s="11">
        <f t="shared" si="36"/>
        <v>-1.7743663494880053</v>
      </c>
      <c r="AH53" s="19"/>
    </row>
    <row r="54" spans="2:34" s="11" customFormat="1" x14ac:dyDescent="0.2">
      <c r="B54" s="21"/>
      <c r="F54" s="19"/>
      <c r="I54" s="21"/>
      <c r="M54" s="19"/>
      <c r="P54" s="21"/>
      <c r="T54" s="19"/>
      <c r="W54" s="13"/>
      <c r="AA54" s="19"/>
      <c r="AD54" s="13"/>
      <c r="AH54" s="19"/>
    </row>
    <row r="55" spans="2:34" s="11" customFormat="1" x14ac:dyDescent="0.2">
      <c r="B55" s="21"/>
      <c r="F55" s="19"/>
      <c r="I55" s="21"/>
      <c r="M55" s="19"/>
      <c r="P55" s="21"/>
      <c r="T55" s="19"/>
      <c r="W55" s="13"/>
      <c r="AA55" s="19"/>
      <c r="AD55" s="13"/>
      <c r="AH55" s="19"/>
    </row>
    <row r="56" spans="2:34" s="11" customFormat="1" x14ac:dyDescent="0.2">
      <c r="B56" s="22"/>
      <c r="I56" s="22"/>
      <c r="P56" s="22"/>
    </row>
    <row r="57" spans="2:34" s="11" customFormat="1" x14ac:dyDescent="0.2">
      <c r="B57" s="22"/>
      <c r="I57" s="22"/>
      <c r="P57" s="22"/>
    </row>
    <row r="58" spans="2:34" s="11" customFormat="1" x14ac:dyDescent="0.2">
      <c r="B58" s="22"/>
      <c r="I58" s="22"/>
      <c r="P58" s="22"/>
    </row>
    <row r="59" spans="2:34" s="11" customFormat="1" x14ac:dyDescent="0.2">
      <c r="B59" s="22"/>
      <c r="H59" s="11" t="s">
        <v>53</v>
      </c>
      <c r="I59" s="22" t="s">
        <v>4</v>
      </c>
      <c r="J59" s="11">
        <f>J63</f>
        <v>-62.610999999999997</v>
      </c>
      <c r="K59" s="11">
        <f>K63</f>
        <v>-80.961399999999998</v>
      </c>
      <c r="L59" s="11">
        <f t="shared" ref="L59:L69" si="39">K59-K$21</f>
        <v>0</v>
      </c>
      <c r="M59" s="19"/>
      <c r="O59" s="11" t="s">
        <v>57</v>
      </c>
      <c r="P59" s="22" t="s">
        <v>19</v>
      </c>
      <c r="Q59" s="11">
        <f>Q63</f>
        <v>-68.992599999999996</v>
      </c>
      <c r="R59" s="11">
        <f>R63</f>
        <v>-87.342999999999989</v>
      </c>
      <c r="S59" s="11">
        <f t="shared" ref="S59:S67" si="40">R59-R$21</f>
        <v>0.39470000000000027</v>
      </c>
      <c r="T59" s="19"/>
      <c r="V59" s="11" t="s">
        <v>61</v>
      </c>
      <c r="W59" s="11" t="s">
        <v>20</v>
      </c>
      <c r="X59" s="11">
        <f>X63</f>
        <v>-75.975899999999996</v>
      </c>
      <c r="Y59" s="11">
        <f>Y63</f>
        <v>-94.326300000000003</v>
      </c>
      <c r="Z59" s="11">
        <f t="shared" ref="Z59:Z81" si="41">Y59-Y$21</f>
        <v>2.5199999999983902E-2</v>
      </c>
      <c r="AA59" s="19"/>
      <c r="AC59" s="11" t="s">
        <v>65</v>
      </c>
      <c r="AD59" s="11" t="s">
        <v>21</v>
      </c>
      <c r="AE59" s="11">
        <f>AE63</f>
        <v>-82.128</v>
      </c>
      <c r="AF59" s="11">
        <f>AF63</f>
        <v>-100.47839999999999</v>
      </c>
      <c r="AG59" s="11">
        <f>AF59-AF$21</f>
        <v>1.1623000000000161</v>
      </c>
      <c r="AH59" s="19"/>
    </row>
    <row r="60" spans="2:34" s="11" customFormat="1" x14ac:dyDescent="0.2">
      <c r="B60" s="22"/>
      <c r="I60" s="21">
        <v>2</v>
      </c>
      <c r="J60" s="13">
        <v>-62.375100000000003</v>
      </c>
      <c r="K60" s="13">
        <f t="shared" ref="K60:K69" si="42">J60+$B$15</f>
        <v>-80.725500000000011</v>
      </c>
      <c r="L60" s="11">
        <f t="shared" si="39"/>
        <v>0.23589999999998668</v>
      </c>
      <c r="M60" s="19"/>
      <c r="P60" s="21">
        <v>2</v>
      </c>
      <c r="Q60" s="13">
        <v>-69.041899999999998</v>
      </c>
      <c r="R60" s="13">
        <f t="shared" ref="R60:R69" si="43">Q60+$B$15</f>
        <v>-87.392300000000006</v>
      </c>
      <c r="S60" s="11">
        <f t="shared" si="40"/>
        <v>0.34539999999998372</v>
      </c>
      <c r="T60" s="19"/>
      <c r="W60" s="21">
        <v>2</v>
      </c>
      <c r="X60" s="13">
        <v>-75.911000000000001</v>
      </c>
      <c r="Y60" s="13">
        <f t="shared" ref="Y60:Y69" si="44">X60+$B$15</f>
        <v>-94.261400000000009</v>
      </c>
      <c r="Z60" s="11">
        <f t="shared" si="41"/>
        <v>9.0099999999978309E-2</v>
      </c>
      <c r="AA60" s="19"/>
      <c r="AD60" s="21">
        <v>2</v>
      </c>
      <c r="AE60" s="15"/>
      <c r="AH60" s="19"/>
    </row>
    <row r="61" spans="2:34" s="11" customFormat="1" x14ac:dyDescent="0.2">
      <c r="B61" s="22"/>
      <c r="I61" s="21">
        <v>4</v>
      </c>
      <c r="J61" s="13">
        <v>-62.417099999999998</v>
      </c>
      <c r="K61" s="13">
        <f t="shared" si="42"/>
        <v>-80.767499999999998</v>
      </c>
      <c r="L61" s="11">
        <f t="shared" si="39"/>
        <v>0.1938999999999993</v>
      </c>
      <c r="M61" s="19"/>
      <c r="P61" s="21">
        <v>4</v>
      </c>
      <c r="Q61" s="16"/>
      <c r="R61" s="13"/>
      <c r="T61" s="19"/>
      <c r="W61" s="21">
        <v>4</v>
      </c>
      <c r="X61" s="13">
        <v>-75.888781128575999</v>
      </c>
      <c r="Y61" s="13">
        <f t="shared" si="44"/>
        <v>-94.239181128576007</v>
      </c>
      <c r="Z61" s="11">
        <f t="shared" si="41"/>
        <v>0.11231887142398023</v>
      </c>
      <c r="AA61" s="19"/>
      <c r="AD61" s="21">
        <v>4</v>
      </c>
      <c r="AE61" s="15"/>
      <c r="AH61" s="19"/>
    </row>
    <row r="62" spans="2:34" s="11" customFormat="1" x14ac:dyDescent="0.2">
      <c r="B62" s="22"/>
      <c r="I62" s="21">
        <v>6</v>
      </c>
      <c r="J62" s="13">
        <v>-62.578099999999999</v>
      </c>
      <c r="K62" s="13">
        <f t="shared" si="42"/>
        <v>-80.9285</v>
      </c>
      <c r="L62" s="11">
        <f t="shared" si="39"/>
        <v>3.2899999999997931E-2</v>
      </c>
      <c r="M62" s="19"/>
      <c r="P62" s="21">
        <v>6</v>
      </c>
      <c r="Q62" s="13">
        <v>-69.003299999999996</v>
      </c>
      <c r="R62" s="13">
        <f t="shared" si="43"/>
        <v>-87.353700000000003</v>
      </c>
      <c r="S62" s="11">
        <f t="shared" si="40"/>
        <v>0.38399999999998613</v>
      </c>
      <c r="T62" s="19"/>
      <c r="W62" s="21">
        <v>6</v>
      </c>
      <c r="X62" s="13">
        <v>-75.917400000000001</v>
      </c>
      <c r="Y62" s="13">
        <f t="shared" si="44"/>
        <v>-94.267799999999994</v>
      </c>
      <c r="Z62" s="11">
        <f t="shared" si="41"/>
        <v>8.3699999999993224E-2</v>
      </c>
      <c r="AA62" s="19"/>
      <c r="AD62" s="21">
        <v>6</v>
      </c>
      <c r="AE62" s="13">
        <v>-81.917602811668004</v>
      </c>
      <c r="AF62" s="13">
        <f t="shared" ref="AF60:AF62" si="45">AE62+$B$15</f>
        <v>-100.268002811668</v>
      </c>
      <c r="AG62" s="11">
        <f t="shared" ref="AG61:AG62" si="46">AF62-AF$21</f>
        <v>1.3726971883320118</v>
      </c>
      <c r="AH62" s="19"/>
    </row>
    <row r="63" spans="2:34" s="11" customFormat="1" x14ac:dyDescent="0.2">
      <c r="B63" s="22"/>
      <c r="I63" s="21">
        <v>8</v>
      </c>
      <c r="J63" s="13">
        <v>-62.610999999999997</v>
      </c>
      <c r="K63" s="13">
        <f t="shared" si="42"/>
        <v>-80.961399999999998</v>
      </c>
      <c r="L63" s="11">
        <f t="shared" si="39"/>
        <v>0</v>
      </c>
      <c r="M63" s="19"/>
      <c r="P63" s="21">
        <v>8</v>
      </c>
      <c r="Q63" s="13">
        <v>-68.992599999999996</v>
      </c>
      <c r="R63" s="13">
        <f t="shared" ref="R63" si="47">Q63+$B$15</f>
        <v>-87.342999999999989</v>
      </c>
      <c r="S63" s="11">
        <f t="shared" si="40"/>
        <v>0.39470000000000027</v>
      </c>
      <c r="T63" s="19"/>
      <c r="W63" s="21">
        <v>8</v>
      </c>
      <c r="X63" s="13">
        <v>-75.975899999999996</v>
      </c>
      <c r="Y63" s="13">
        <f t="shared" si="44"/>
        <v>-94.326300000000003</v>
      </c>
      <c r="Z63" s="11">
        <f t="shared" si="41"/>
        <v>2.5199999999983902E-2</v>
      </c>
      <c r="AA63" s="19"/>
      <c r="AD63" s="21">
        <v>8</v>
      </c>
      <c r="AE63" s="13">
        <v>-82.128</v>
      </c>
      <c r="AF63" s="13">
        <f t="shared" ref="AF62:AF69" si="48">AE63+$B$15</f>
        <v>-100.47839999999999</v>
      </c>
      <c r="AG63" s="11">
        <f>AF63-AF$21</f>
        <v>1.1623000000000161</v>
      </c>
      <c r="AH63" s="19"/>
    </row>
    <row r="64" spans="2:34" s="11" customFormat="1" x14ac:dyDescent="0.2">
      <c r="B64" s="22"/>
      <c r="I64" s="21">
        <v>10</v>
      </c>
      <c r="J64" s="13">
        <v>-62.613500000000002</v>
      </c>
      <c r="K64" s="13">
        <f t="shared" si="42"/>
        <v>-80.963899999999995</v>
      </c>
      <c r="L64" s="11">
        <f t="shared" si="39"/>
        <v>-2.4999999999977263E-3</v>
      </c>
      <c r="M64" s="19"/>
      <c r="P64" s="21">
        <v>10</v>
      </c>
      <c r="Q64" s="13">
        <v>-69.024371211588004</v>
      </c>
      <c r="R64" s="13">
        <f t="shared" si="43"/>
        <v>-87.374771211588012</v>
      </c>
      <c r="S64" s="11">
        <f t="shared" si="40"/>
        <v>0.36292878841197762</v>
      </c>
      <c r="T64" s="19"/>
      <c r="W64" s="21">
        <v>10</v>
      </c>
      <c r="X64" s="13">
        <v>-75.986199999999997</v>
      </c>
      <c r="Y64" s="13">
        <f t="shared" si="44"/>
        <v>-94.336600000000004</v>
      </c>
      <c r="Z64" s="11">
        <f t="shared" si="41"/>
        <v>1.4899999999983038E-2</v>
      </c>
      <c r="AA64" s="19"/>
      <c r="AD64" s="21">
        <v>10</v>
      </c>
      <c r="AE64" s="13">
        <v>-82.122299999999996</v>
      </c>
      <c r="AF64" s="13">
        <f t="shared" ref="AF64:AF65" si="49">AE64+$B$15</f>
        <v>-100.4727</v>
      </c>
      <c r="AG64" s="11">
        <f t="shared" ref="AG64:AG65" si="50">AF64-AF$21</f>
        <v>1.1680000000000064</v>
      </c>
      <c r="AH64" s="19"/>
    </row>
    <row r="65" spans="2:34" s="11" customFormat="1" x14ac:dyDescent="0.2">
      <c r="B65" s="22"/>
      <c r="I65" s="21">
        <v>12</v>
      </c>
      <c r="J65" s="13">
        <v>-62.726399999999998</v>
      </c>
      <c r="K65" s="13">
        <f t="shared" si="42"/>
        <v>-81.076799999999992</v>
      </c>
      <c r="L65" s="11">
        <f t="shared" si="39"/>
        <v>-0.11539999999999395</v>
      </c>
      <c r="M65" s="19"/>
      <c r="P65" s="21">
        <v>12</v>
      </c>
      <c r="Q65" s="13">
        <v>-69.043599999999998</v>
      </c>
      <c r="R65" s="13">
        <f t="shared" si="43"/>
        <v>-87.394000000000005</v>
      </c>
      <c r="S65" s="11">
        <f t="shared" si="40"/>
        <v>0.34369999999998413</v>
      </c>
      <c r="T65" s="19"/>
      <c r="W65" s="21">
        <v>12</v>
      </c>
      <c r="X65" s="13">
        <v>-75.911100000000005</v>
      </c>
      <c r="Y65" s="13">
        <f t="shared" si="44"/>
        <v>-94.261500000000012</v>
      </c>
      <c r="Z65" s="11">
        <f t="shared" si="41"/>
        <v>8.9999999999974989E-2</v>
      </c>
      <c r="AA65" s="19"/>
      <c r="AD65" s="21">
        <v>12</v>
      </c>
      <c r="AE65" s="13">
        <v>-81.898874155851999</v>
      </c>
      <c r="AF65" s="13">
        <f t="shared" si="49"/>
        <v>-100.24927415585199</v>
      </c>
      <c r="AG65" s="11">
        <f t="shared" si="50"/>
        <v>1.3914258441480172</v>
      </c>
      <c r="AH65" s="19"/>
    </row>
    <row r="66" spans="2:34" s="11" customFormat="1" x14ac:dyDescent="0.2">
      <c r="B66" s="22"/>
      <c r="I66" s="21">
        <v>14</v>
      </c>
      <c r="J66" s="13">
        <v>-62.732199999999999</v>
      </c>
      <c r="K66" s="13">
        <f t="shared" si="42"/>
        <v>-81.082599999999999</v>
      </c>
      <c r="L66" s="11">
        <f t="shared" si="39"/>
        <v>-0.12120000000000175</v>
      </c>
      <c r="M66" s="19"/>
      <c r="P66" s="21">
        <v>14</v>
      </c>
      <c r="Q66" s="13">
        <v>-69.008123709460008</v>
      </c>
      <c r="R66" s="13">
        <f t="shared" si="43"/>
        <v>-87.358523709460002</v>
      </c>
      <c r="S66" s="11">
        <f t="shared" si="40"/>
        <v>0.3791762905399878</v>
      </c>
      <c r="T66" s="19"/>
      <c r="W66" s="21">
        <v>14</v>
      </c>
      <c r="X66" s="13">
        <v>-75.814846939259994</v>
      </c>
      <c r="Y66" s="13">
        <f t="shared" si="44"/>
        <v>-94.165246939259987</v>
      </c>
      <c r="Z66" s="11">
        <f t="shared" si="41"/>
        <v>0.18625306074000036</v>
      </c>
      <c r="AA66" s="19"/>
      <c r="AD66" s="21">
        <v>14</v>
      </c>
      <c r="AE66" s="13">
        <v>-81.7072</v>
      </c>
      <c r="AF66" s="13">
        <f t="shared" si="48"/>
        <v>-100.05760000000001</v>
      </c>
      <c r="AG66" s="11">
        <f>AF66-AF$21</f>
        <v>1.5831000000000017</v>
      </c>
      <c r="AH66" s="19"/>
    </row>
    <row r="67" spans="2:34" s="11" customFormat="1" x14ac:dyDescent="0.2">
      <c r="B67" s="22"/>
      <c r="I67" s="21">
        <v>16</v>
      </c>
      <c r="J67" s="13">
        <v>-62.493699999999997</v>
      </c>
      <c r="K67" s="13">
        <f t="shared" si="42"/>
        <v>-80.844099999999997</v>
      </c>
      <c r="L67" s="11">
        <f t="shared" si="39"/>
        <v>0.11730000000000018</v>
      </c>
      <c r="M67" s="19"/>
      <c r="P67" s="21">
        <v>16</v>
      </c>
      <c r="Q67" s="13">
        <v>-68.798299999999998</v>
      </c>
      <c r="R67" s="13">
        <f t="shared" si="43"/>
        <v>-87.148699999999991</v>
      </c>
      <c r="S67" s="11">
        <f t="shared" si="40"/>
        <v>0.58899999999999864</v>
      </c>
      <c r="T67" s="19"/>
      <c r="W67" s="21">
        <v>16</v>
      </c>
      <c r="X67" s="13">
        <v>-75.509699999999995</v>
      </c>
      <c r="Y67" s="13">
        <f t="shared" si="44"/>
        <v>-93.860099999999989</v>
      </c>
      <c r="Z67" s="11">
        <f t="shared" si="41"/>
        <v>0.49139999999999873</v>
      </c>
      <c r="AA67" s="19"/>
      <c r="AD67" s="21">
        <v>16</v>
      </c>
      <c r="AE67" s="13">
        <v>-81.54575167169601</v>
      </c>
      <c r="AF67" s="13">
        <f t="shared" si="48"/>
        <v>-99.896151671696003</v>
      </c>
      <c r="AG67" s="11">
        <f>AF67-AF$21</f>
        <v>1.7445483283040062</v>
      </c>
      <c r="AH67" s="19"/>
    </row>
    <row r="68" spans="2:34" s="11" customFormat="1" x14ac:dyDescent="0.2">
      <c r="B68" s="22"/>
      <c r="I68" s="21"/>
      <c r="M68" s="19"/>
      <c r="P68" s="21"/>
      <c r="T68" s="19"/>
      <c r="W68" s="13"/>
      <c r="AA68" s="19"/>
      <c r="AD68" s="13"/>
      <c r="AE68" s="13"/>
      <c r="AF68" s="13"/>
      <c r="AH68" s="19"/>
    </row>
    <row r="69" spans="2:34" s="11" customFormat="1" x14ac:dyDescent="0.2">
      <c r="B69" s="22"/>
      <c r="I69" s="21"/>
      <c r="M69" s="19"/>
      <c r="P69" s="21"/>
      <c r="T69" s="19"/>
      <c r="W69" s="13"/>
      <c r="AA69" s="19"/>
      <c r="AD69" s="13"/>
      <c r="AH69" s="19"/>
    </row>
    <row r="70" spans="2:34" s="11" customFormat="1" x14ac:dyDescent="0.2">
      <c r="B70" s="22"/>
      <c r="I70" s="22"/>
      <c r="P70" s="22"/>
    </row>
    <row r="71" spans="2:34" s="11" customFormat="1" x14ac:dyDescent="0.2">
      <c r="B71" s="22"/>
      <c r="H71" s="11" t="s">
        <v>79</v>
      </c>
      <c r="I71" s="22" t="s">
        <v>2</v>
      </c>
      <c r="J71" s="11">
        <f>J75</f>
        <v>-84.793099999999995</v>
      </c>
      <c r="K71" s="11">
        <f>K75</f>
        <v>-84.793099999999995</v>
      </c>
      <c r="L71" s="11">
        <f>K71-K$21</f>
        <v>-3.8316999999999979</v>
      </c>
      <c r="M71" s="19"/>
      <c r="O71" s="11" t="s">
        <v>25</v>
      </c>
      <c r="P71" s="22" t="s">
        <v>80</v>
      </c>
      <c r="Q71" s="11">
        <f>Q75</f>
        <v>-91.97</v>
      </c>
      <c r="R71" s="11">
        <f>R75</f>
        <v>-91.97</v>
      </c>
      <c r="S71" s="11">
        <f t="shared" ref="S71:S79" si="51">R71-R$21</f>
        <v>-4.2323000000000093</v>
      </c>
      <c r="T71" s="19"/>
      <c r="V71" s="11" t="s">
        <v>26</v>
      </c>
      <c r="W71" s="22" t="s">
        <v>80</v>
      </c>
      <c r="X71" s="11">
        <f>X75</f>
        <v>-99.580299999999994</v>
      </c>
      <c r="Y71" s="11">
        <f>Y75</f>
        <v>-99.580299999999994</v>
      </c>
      <c r="Z71" s="11">
        <f t="shared" si="41"/>
        <v>-5.2288000000000068</v>
      </c>
      <c r="AA71" s="19"/>
      <c r="AC71" s="11" t="s">
        <v>28</v>
      </c>
      <c r="AD71" s="22" t="s">
        <v>80</v>
      </c>
      <c r="AE71" s="11">
        <f>AE75</f>
        <v>-106.0175</v>
      </c>
      <c r="AF71" s="11">
        <f>AF75</f>
        <v>-106.0175</v>
      </c>
      <c r="AG71" s="11">
        <f>AF71-AF$21</f>
        <v>-4.3767999999999887</v>
      </c>
      <c r="AH71" s="19"/>
    </row>
    <row r="72" spans="2:34" s="11" customFormat="1" x14ac:dyDescent="0.2">
      <c r="B72" s="22"/>
      <c r="I72" s="21">
        <v>2</v>
      </c>
      <c r="J72" s="13">
        <v>-85.0745</v>
      </c>
      <c r="K72" s="13">
        <f t="shared" ref="K72" si="52">J72</f>
        <v>-85.0745</v>
      </c>
      <c r="L72" s="11">
        <f t="shared" ref="L72" si="53">K72-K$21</f>
        <v>-4.1131000000000029</v>
      </c>
      <c r="M72" s="19"/>
      <c r="P72" s="21">
        <v>2</v>
      </c>
      <c r="Q72" s="13">
        <v>-91.901499999999999</v>
      </c>
      <c r="R72" s="13">
        <f t="shared" ref="R72" si="54">Q72</f>
        <v>-91.901499999999999</v>
      </c>
      <c r="S72" s="11">
        <f t="shared" si="51"/>
        <v>-4.163800000000009</v>
      </c>
      <c r="T72" s="19"/>
      <c r="W72" s="21">
        <v>2</v>
      </c>
      <c r="X72" s="13"/>
      <c r="Y72" s="13"/>
      <c r="AA72" s="19"/>
      <c r="AD72" s="21">
        <v>2</v>
      </c>
      <c r="AE72" s="13">
        <v>-106.13849999999999</v>
      </c>
      <c r="AF72" s="13">
        <f t="shared" ref="AF72:AF81" si="55">AE72</f>
        <v>-106.13849999999999</v>
      </c>
      <c r="AG72" s="11">
        <f t="shared" ref="AG72:AG81" si="56">AF72-AF$21</f>
        <v>-4.4977999999999838</v>
      </c>
      <c r="AH72" s="19"/>
    </row>
    <row r="73" spans="2:34" s="11" customFormat="1" x14ac:dyDescent="0.2">
      <c r="B73" s="22"/>
      <c r="I73" s="21">
        <v>4</v>
      </c>
      <c r="J73" s="13">
        <v>-84.9452</v>
      </c>
      <c r="K73" s="13">
        <f t="shared" ref="K73:K81" si="57">J73</f>
        <v>-84.9452</v>
      </c>
      <c r="L73" s="11">
        <f t="shared" ref="L73:L81" si="58">K73-K$21</f>
        <v>-3.9838000000000022</v>
      </c>
      <c r="M73" s="19"/>
      <c r="P73" s="21">
        <v>4</v>
      </c>
      <c r="Q73" s="13">
        <v>-91.925899999999999</v>
      </c>
      <c r="R73" s="13">
        <f t="shared" ref="R73:R76" si="59">Q73</f>
        <v>-91.925899999999999</v>
      </c>
      <c r="S73" s="11">
        <f t="shared" si="51"/>
        <v>-4.188200000000009</v>
      </c>
      <c r="T73" s="19"/>
      <c r="W73" s="21">
        <v>4</v>
      </c>
      <c r="X73" s="13">
        <v>-99.667599999999993</v>
      </c>
      <c r="Y73" s="13">
        <f t="shared" ref="Y72:Y81" si="60">X73</f>
        <v>-99.667599999999993</v>
      </c>
      <c r="Z73" s="11">
        <f t="shared" si="41"/>
        <v>-5.3161000000000058</v>
      </c>
      <c r="AA73" s="19"/>
      <c r="AD73" s="21">
        <v>4</v>
      </c>
      <c r="AE73" s="16"/>
      <c r="AF73" s="13"/>
      <c r="AH73" s="19"/>
    </row>
    <row r="74" spans="2:34" s="11" customFormat="1" x14ac:dyDescent="0.2">
      <c r="B74" s="22"/>
      <c r="I74" s="21">
        <v>6</v>
      </c>
      <c r="J74" s="13">
        <v>-84.853499999999997</v>
      </c>
      <c r="K74" s="13">
        <f t="shared" ref="K74" si="61">J74</f>
        <v>-84.853499999999997</v>
      </c>
      <c r="L74" s="11">
        <f t="shared" ref="L74" si="62">K74-K$21</f>
        <v>-3.8920999999999992</v>
      </c>
      <c r="M74" s="19"/>
      <c r="P74" s="21">
        <v>6</v>
      </c>
      <c r="Q74" s="13">
        <v>-91.940399999999997</v>
      </c>
      <c r="R74" s="13">
        <f t="shared" si="59"/>
        <v>-91.940399999999997</v>
      </c>
      <c r="S74" s="11">
        <f t="shared" si="51"/>
        <v>-4.2027000000000072</v>
      </c>
      <c r="T74" s="19"/>
      <c r="W74" s="21">
        <v>6</v>
      </c>
      <c r="X74" s="13">
        <v>-99.628399999999999</v>
      </c>
      <c r="Y74" s="13">
        <f t="shared" si="60"/>
        <v>-99.628399999999999</v>
      </c>
      <c r="Z74" s="11">
        <f t="shared" si="41"/>
        <v>-5.2769000000000119</v>
      </c>
      <c r="AA74" s="19"/>
      <c r="AD74" s="21">
        <v>6</v>
      </c>
      <c r="AE74" s="13">
        <v>-106.1279</v>
      </c>
      <c r="AF74" s="13">
        <f t="shared" si="55"/>
        <v>-106.1279</v>
      </c>
      <c r="AG74" s="11">
        <f t="shared" si="56"/>
        <v>-4.4871999999999872</v>
      </c>
      <c r="AH74" s="19"/>
    </row>
    <row r="75" spans="2:34" s="11" customFormat="1" x14ac:dyDescent="0.2">
      <c r="B75" s="22"/>
      <c r="I75" s="21">
        <v>8</v>
      </c>
      <c r="J75" s="13">
        <v>-84.793099999999995</v>
      </c>
      <c r="K75" s="13">
        <f t="shared" si="57"/>
        <v>-84.793099999999995</v>
      </c>
      <c r="L75" s="11">
        <f t="shared" si="58"/>
        <v>-3.8316999999999979</v>
      </c>
      <c r="M75" s="19"/>
      <c r="P75" s="21">
        <v>8</v>
      </c>
      <c r="Q75" s="13">
        <v>-91.97</v>
      </c>
      <c r="R75" s="13">
        <f t="shared" ref="R75:R79" si="63">Q75</f>
        <v>-91.97</v>
      </c>
      <c r="S75" s="11">
        <f t="shared" si="51"/>
        <v>-4.2323000000000093</v>
      </c>
      <c r="T75" s="19"/>
      <c r="W75" s="21">
        <v>8</v>
      </c>
      <c r="X75" s="13">
        <v>-99.580299999999994</v>
      </c>
      <c r="Y75" s="13">
        <f t="shared" si="60"/>
        <v>-99.580299999999994</v>
      </c>
      <c r="Z75" s="11">
        <f t="shared" si="41"/>
        <v>-5.2288000000000068</v>
      </c>
      <c r="AA75" s="19"/>
      <c r="AD75" s="21">
        <v>8</v>
      </c>
      <c r="AE75" s="13">
        <v>-106.0175</v>
      </c>
      <c r="AF75" s="13">
        <f t="shared" si="55"/>
        <v>-106.0175</v>
      </c>
      <c r="AG75" s="11">
        <f t="shared" si="56"/>
        <v>-4.3767999999999887</v>
      </c>
      <c r="AH75" s="19"/>
    </row>
    <row r="76" spans="2:34" s="11" customFormat="1" x14ac:dyDescent="0.2">
      <c r="B76" s="22"/>
      <c r="I76" s="21">
        <v>10</v>
      </c>
      <c r="J76" s="13">
        <v>-84.7256</v>
      </c>
      <c r="K76" s="13">
        <f t="shared" si="57"/>
        <v>-84.7256</v>
      </c>
      <c r="L76" s="11">
        <f t="shared" si="58"/>
        <v>-3.7642000000000024</v>
      </c>
      <c r="M76" s="19"/>
      <c r="P76" s="21">
        <v>10</v>
      </c>
      <c r="Q76" s="13">
        <v>-91.924599999999998</v>
      </c>
      <c r="R76" s="13">
        <f t="shared" si="63"/>
        <v>-91.924599999999998</v>
      </c>
      <c r="S76" s="11">
        <f t="shared" si="51"/>
        <v>-4.1869000000000085</v>
      </c>
      <c r="T76" s="19"/>
      <c r="W76" s="21">
        <v>10</v>
      </c>
      <c r="X76" s="13">
        <v>-99.574799999999996</v>
      </c>
      <c r="Y76" s="13">
        <f t="shared" si="60"/>
        <v>-99.574799999999996</v>
      </c>
      <c r="Z76" s="11">
        <f t="shared" si="41"/>
        <v>-5.2233000000000089</v>
      </c>
      <c r="AA76" s="19"/>
      <c r="AD76" s="21">
        <v>10</v>
      </c>
      <c r="AE76" s="13">
        <v>-105.97070940534</v>
      </c>
      <c r="AF76" s="13">
        <f t="shared" si="55"/>
        <v>-105.97070940534</v>
      </c>
      <c r="AG76" s="11">
        <f t="shared" si="56"/>
        <v>-4.3300094053399931</v>
      </c>
      <c r="AH76" s="19"/>
    </row>
    <row r="77" spans="2:34" s="11" customFormat="1" x14ac:dyDescent="0.2">
      <c r="B77" s="22"/>
      <c r="I77" s="21">
        <v>12</v>
      </c>
      <c r="J77" s="13">
        <v>-84.621700000000004</v>
      </c>
      <c r="K77" s="13">
        <f t="shared" si="57"/>
        <v>-84.621700000000004</v>
      </c>
      <c r="L77" s="11">
        <f t="shared" si="58"/>
        <v>-3.6603000000000065</v>
      </c>
      <c r="M77" s="19"/>
      <c r="P77" s="21">
        <v>12</v>
      </c>
      <c r="Q77" s="13">
        <v>-91.835730318228002</v>
      </c>
      <c r="R77" s="13">
        <f t="shared" si="63"/>
        <v>-91.835730318228002</v>
      </c>
      <c r="S77" s="11">
        <f t="shared" si="51"/>
        <v>-4.0980303182280124</v>
      </c>
      <c r="T77" s="19"/>
      <c r="W77" s="21">
        <v>12</v>
      </c>
      <c r="X77" s="13">
        <v>-99.359099999999998</v>
      </c>
      <c r="Y77" s="13">
        <f t="shared" ref="Y77" si="64">X77</f>
        <v>-99.359099999999998</v>
      </c>
      <c r="Z77" s="11">
        <f t="shared" ref="Z77" si="65">Y77-Y$21</f>
        <v>-5.0076000000000107</v>
      </c>
      <c r="AA77" s="19"/>
      <c r="AD77" s="21">
        <v>12</v>
      </c>
      <c r="AE77" s="13">
        <v>-105.879487414428</v>
      </c>
      <c r="AF77" s="13">
        <f t="shared" si="55"/>
        <v>-105.879487414428</v>
      </c>
      <c r="AG77" s="11">
        <f t="shared" si="56"/>
        <v>-4.2387874144279891</v>
      </c>
      <c r="AH77" s="19"/>
    </row>
    <row r="78" spans="2:34" s="11" customFormat="1" x14ac:dyDescent="0.2">
      <c r="B78" s="22"/>
      <c r="I78" s="21">
        <v>14</v>
      </c>
      <c r="J78" s="13">
        <v>-84.409300000000002</v>
      </c>
      <c r="K78" s="13">
        <f t="shared" ref="K78:K79" si="66">J78</f>
        <v>-84.409300000000002</v>
      </c>
      <c r="L78" s="11">
        <f t="shared" ref="L78:L79" si="67">K78-K$21</f>
        <v>-3.4479000000000042</v>
      </c>
      <c r="M78" s="19"/>
      <c r="P78" s="21">
        <v>14</v>
      </c>
      <c r="Q78" s="13">
        <v>-91.669499999999999</v>
      </c>
      <c r="R78" s="13">
        <f t="shared" si="63"/>
        <v>-91.669499999999999</v>
      </c>
      <c r="S78" s="11">
        <f t="shared" si="51"/>
        <v>-3.9318000000000097</v>
      </c>
      <c r="T78" s="19"/>
      <c r="W78" s="21">
        <v>14</v>
      </c>
      <c r="X78" s="13">
        <v>-99.0428</v>
      </c>
      <c r="Y78" s="13">
        <f t="shared" si="60"/>
        <v>-99.0428</v>
      </c>
      <c r="Z78" s="11">
        <f t="shared" si="41"/>
        <v>-4.6913000000000125</v>
      </c>
      <c r="AA78" s="19"/>
      <c r="AD78" s="21">
        <v>14</v>
      </c>
      <c r="AE78" s="13">
        <v>-105.65789002194401</v>
      </c>
      <c r="AF78" s="13">
        <f t="shared" si="55"/>
        <v>-105.65789002194401</v>
      </c>
      <c r="AG78" s="11">
        <f t="shared" si="56"/>
        <v>-4.0171900219440033</v>
      </c>
      <c r="AH78" s="19"/>
    </row>
    <row r="79" spans="2:34" s="11" customFormat="1" x14ac:dyDescent="0.2">
      <c r="B79" s="22"/>
      <c r="I79" s="21">
        <v>16</v>
      </c>
      <c r="J79" s="13">
        <v>-84.111930180824004</v>
      </c>
      <c r="K79" s="13">
        <f t="shared" si="66"/>
        <v>-84.111930180824004</v>
      </c>
      <c r="L79" s="11">
        <f t="shared" si="67"/>
        <v>-3.1505301808240063</v>
      </c>
      <c r="M79" s="19"/>
      <c r="P79" s="21">
        <v>16</v>
      </c>
      <c r="Q79" s="13">
        <v>-91.390900000000002</v>
      </c>
      <c r="R79" s="13">
        <f t="shared" si="63"/>
        <v>-91.390900000000002</v>
      </c>
      <c r="S79" s="11">
        <f t="shared" si="51"/>
        <v>-3.6532000000000124</v>
      </c>
      <c r="T79" s="19"/>
      <c r="W79" s="21">
        <v>16</v>
      </c>
      <c r="X79" s="13">
        <v>-98.583200000000005</v>
      </c>
      <c r="Y79" s="13">
        <f t="shared" si="60"/>
        <v>-98.583200000000005</v>
      </c>
      <c r="Z79" s="11">
        <f t="shared" si="41"/>
        <v>-4.2317000000000178</v>
      </c>
      <c r="AA79" s="19"/>
      <c r="AD79" s="21">
        <v>16</v>
      </c>
      <c r="AE79" s="13">
        <v>-105.377608637132</v>
      </c>
      <c r="AF79" s="13">
        <f t="shared" si="55"/>
        <v>-105.377608637132</v>
      </c>
      <c r="AG79" s="11">
        <f t="shared" si="56"/>
        <v>-3.7369086371319895</v>
      </c>
      <c r="AH79" s="19"/>
    </row>
    <row r="80" spans="2:34" s="11" customFormat="1" x14ac:dyDescent="0.2">
      <c r="B80" s="22"/>
      <c r="I80" s="21"/>
      <c r="M80" s="19"/>
      <c r="P80" s="21"/>
      <c r="T80" s="19"/>
      <c r="W80" s="21"/>
      <c r="AA80" s="19"/>
      <c r="AD80" s="21"/>
      <c r="AH80" s="19"/>
    </row>
    <row r="81" spans="2:34" s="11" customFormat="1" x14ac:dyDescent="0.2">
      <c r="B81" s="22"/>
      <c r="I81" s="21"/>
      <c r="M81" s="19"/>
      <c r="P81" s="21"/>
      <c r="T81" s="19"/>
      <c r="W81" s="21"/>
      <c r="AA81" s="19"/>
      <c r="AD81" s="21"/>
      <c r="AH81" s="19"/>
    </row>
    <row r="82" spans="2:34" s="11" customFormat="1" x14ac:dyDescent="0.2">
      <c r="B82" s="22"/>
      <c r="I82" s="22"/>
      <c r="P82" s="22"/>
      <c r="W82" s="22"/>
      <c r="AD82" s="22"/>
    </row>
    <row r="83" spans="2:34" s="11" customFormat="1" x14ac:dyDescent="0.2">
      <c r="B83" s="22"/>
      <c r="H83" s="11" t="s">
        <v>54</v>
      </c>
      <c r="I83" s="22" t="s">
        <v>1</v>
      </c>
      <c r="J83" s="11">
        <f>J87</f>
        <v>-69.387299999999996</v>
      </c>
      <c r="K83" s="11">
        <f>K87</f>
        <v>-84.381900000000002</v>
      </c>
      <c r="L83" s="11">
        <f>K83-K$21</f>
        <v>-3.4205000000000041</v>
      </c>
      <c r="M83" s="19"/>
      <c r="O83" s="11" t="s">
        <v>58</v>
      </c>
      <c r="P83" s="22" t="s">
        <v>12</v>
      </c>
      <c r="Q83" s="11">
        <f>Q87</f>
        <v>-76.001099999999994</v>
      </c>
      <c r="R83" s="11">
        <f>R87</f>
        <v>-90.995699999999999</v>
      </c>
      <c r="S83" s="11">
        <f>R83-R$21</f>
        <v>-3.2580000000000098</v>
      </c>
      <c r="T83" s="19"/>
      <c r="V83" s="11" t="s">
        <v>62</v>
      </c>
      <c r="W83" s="22" t="s">
        <v>17</v>
      </c>
      <c r="X83" s="11">
        <f>X87</f>
        <v>-83.290800000000004</v>
      </c>
      <c r="Y83" s="11">
        <f>Y87</f>
        <v>-98.28540000000001</v>
      </c>
      <c r="Z83" s="11">
        <f>Y83-Y$21</f>
        <v>-3.9339000000000226</v>
      </c>
      <c r="AA83" s="19"/>
      <c r="AC83" s="11" t="s">
        <v>66</v>
      </c>
      <c r="AD83" s="22" t="s">
        <v>18</v>
      </c>
      <c r="AE83" s="11">
        <f>AE87</f>
        <v>-89.460499999999996</v>
      </c>
      <c r="AF83" s="11">
        <f>AF87</f>
        <v>-104.4551</v>
      </c>
      <c r="AG83" s="11">
        <f>AF83-AF$21</f>
        <v>-2.814399999999992</v>
      </c>
      <c r="AH83" s="19"/>
    </row>
    <row r="84" spans="2:34" x14ac:dyDescent="0.2">
      <c r="I84" s="21">
        <v>2</v>
      </c>
      <c r="J84" s="13"/>
      <c r="K84" s="13">
        <f t="shared" ref="K84:K93" si="68">J84+$B$14</f>
        <v>-14.9946</v>
      </c>
      <c r="L84" s="11">
        <f t="shared" ref="L84:L93" si="69">K84-K$21</f>
        <v>65.966799999999992</v>
      </c>
      <c r="P84" s="21">
        <v>2</v>
      </c>
      <c r="Q84" s="13">
        <v>-76.099400000000003</v>
      </c>
      <c r="R84" s="13">
        <f>Q84+$B$14</f>
        <v>-91.094000000000008</v>
      </c>
      <c r="S84" s="11">
        <f t="shared" ref="S84:S91" si="70">R84-R$21</f>
        <v>-3.3563000000000187</v>
      </c>
      <c r="U84" s="11"/>
      <c r="V84" s="11"/>
      <c r="W84" s="21">
        <v>2</v>
      </c>
      <c r="X84" s="13">
        <v>-83.321712936072004</v>
      </c>
      <c r="Y84" s="13">
        <f t="shared" ref="Y84:Y93" si="71">X84+$B$14</f>
        <v>-98.316312936072009</v>
      </c>
      <c r="Z84" s="11">
        <f t="shared" ref="Z84:Z91" si="72">Y84-Y$21</f>
        <v>-3.9648129360720219</v>
      </c>
      <c r="AB84" s="11"/>
      <c r="AC84" s="11"/>
      <c r="AD84" s="21">
        <v>2</v>
      </c>
      <c r="AF84" s="11"/>
      <c r="AG84" s="11"/>
    </row>
    <row r="85" spans="2:34" x14ac:dyDescent="0.2">
      <c r="I85" s="21">
        <v>4</v>
      </c>
      <c r="J85" s="13">
        <v>-69.618200000000002</v>
      </c>
      <c r="K85" s="13">
        <f t="shared" si="68"/>
        <v>-84.612800000000007</v>
      </c>
      <c r="L85" s="11">
        <f t="shared" si="69"/>
        <v>-3.6514000000000095</v>
      </c>
      <c r="P85" s="21">
        <v>4</v>
      </c>
      <c r="Q85" s="13">
        <v>-76.028000000000006</v>
      </c>
      <c r="R85" s="13">
        <f>Q85+$B$14</f>
        <v>-91.022600000000011</v>
      </c>
      <c r="S85" s="11">
        <f t="shared" si="70"/>
        <v>-3.2849000000000217</v>
      </c>
      <c r="U85" s="11"/>
      <c r="V85" s="11"/>
      <c r="W85" s="21">
        <v>4</v>
      </c>
      <c r="X85" s="13">
        <v>-83.248800000000003</v>
      </c>
      <c r="Y85" s="13">
        <f t="shared" ref="Y85" si="73">X85+$B$14</f>
        <v>-98.243400000000008</v>
      </c>
      <c r="Z85" s="11">
        <f t="shared" si="72"/>
        <v>-3.891900000000021</v>
      </c>
      <c r="AB85" s="11"/>
      <c r="AC85" s="11"/>
      <c r="AD85" s="21">
        <v>4</v>
      </c>
      <c r="AE85" s="19">
        <v>-89.465000000000003</v>
      </c>
      <c r="AF85" s="13">
        <f t="shared" ref="AF85" si="74">AE85+$B$14</f>
        <v>-104.45960000000001</v>
      </c>
      <c r="AG85" s="11">
        <f>AF85-AF$21</f>
        <v>-2.8188999999999993</v>
      </c>
    </row>
    <row r="86" spans="2:34" x14ac:dyDescent="0.2">
      <c r="I86" s="21">
        <v>6</v>
      </c>
      <c r="J86" s="13">
        <v>-69.462800000000001</v>
      </c>
      <c r="K86" s="13">
        <f t="shared" si="68"/>
        <v>-84.457400000000007</v>
      </c>
      <c r="L86" s="11">
        <f t="shared" si="69"/>
        <v>-3.4960000000000093</v>
      </c>
      <c r="P86" s="21">
        <v>6</v>
      </c>
      <c r="Q86" s="13">
        <v>-76.022300000000001</v>
      </c>
      <c r="R86" s="13">
        <f>Q86+$B$14</f>
        <v>-91.016900000000007</v>
      </c>
      <c r="S86" s="11">
        <f t="shared" si="70"/>
        <v>-3.2792000000000172</v>
      </c>
      <c r="U86" s="11"/>
      <c r="V86" s="11"/>
      <c r="W86" s="21">
        <v>6</v>
      </c>
      <c r="X86" s="13"/>
      <c r="Y86" s="13"/>
      <c r="Z86" s="11"/>
      <c r="AB86" s="11"/>
      <c r="AC86" s="11"/>
      <c r="AD86" s="21">
        <v>6</v>
      </c>
      <c r="AE86" s="19">
        <v>-89.458200000000005</v>
      </c>
      <c r="AF86" s="13">
        <f t="shared" ref="AF86:AF93" si="75">AE86+$B$14</f>
        <v>-104.45280000000001</v>
      </c>
      <c r="AG86" s="11">
        <f>AF86-AF$21</f>
        <v>-2.8121000000000009</v>
      </c>
    </row>
    <row r="87" spans="2:34" x14ac:dyDescent="0.2">
      <c r="I87" s="21">
        <v>8</v>
      </c>
      <c r="J87" s="13">
        <v>-69.387299999999996</v>
      </c>
      <c r="K87" s="13">
        <f t="shared" si="68"/>
        <v>-84.381900000000002</v>
      </c>
      <c r="L87" s="11">
        <f t="shared" si="69"/>
        <v>-3.4205000000000041</v>
      </c>
      <c r="P87" s="21">
        <v>8</v>
      </c>
      <c r="Q87" s="13">
        <v>-76.001099999999994</v>
      </c>
      <c r="R87" s="13">
        <f>Q87+$B$14</f>
        <v>-90.995699999999999</v>
      </c>
      <c r="S87" s="11">
        <f t="shared" si="70"/>
        <v>-3.2580000000000098</v>
      </c>
      <c r="U87" s="11"/>
      <c r="V87" s="11"/>
      <c r="W87" s="21">
        <v>8</v>
      </c>
      <c r="X87" s="13">
        <v>-83.290800000000004</v>
      </c>
      <c r="Y87" s="13">
        <f t="shared" si="71"/>
        <v>-98.28540000000001</v>
      </c>
      <c r="Z87" s="11">
        <f t="shared" si="72"/>
        <v>-3.9339000000000226</v>
      </c>
      <c r="AB87" s="11"/>
      <c r="AC87" s="11"/>
      <c r="AD87" s="21">
        <v>8</v>
      </c>
      <c r="AE87" s="19">
        <v>-89.460499999999996</v>
      </c>
      <c r="AF87" s="13">
        <f t="shared" si="75"/>
        <v>-104.4551</v>
      </c>
      <c r="AG87" s="11">
        <f t="shared" ref="AG87:AG93" si="76">AF87-AF$21</f>
        <v>-2.814399999999992</v>
      </c>
    </row>
    <row r="88" spans="2:34" x14ac:dyDescent="0.2">
      <c r="I88" s="21">
        <v>10</v>
      </c>
      <c r="J88" s="13">
        <v>-69.360299999999995</v>
      </c>
      <c r="K88" s="13">
        <f t="shared" si="68"/>
        <v>-84.354900000000001</v>
      </c>
      <c r="L88" s="11">
        <f t="shared" si="69"/>
        <v>-3.3935000000000031</v>
      </c>
      <c r="P88" s="21">
        <v>10</v>
      </c>
      <c r="Q88" s="13">
        <v>-75.885199999999998</v>
      </c>
      <c r="R88" s="13">
        <f>Q88+$B$14</f>
        <v>-90.879800000000003</v>
      </c>
      <c r="S88" s="11">
        <f t="shared" si="70"/>
        <v>-3.1421000000000134</v>
      </c>
      <c r="U88" s="11"/>
      <c r="V88" s="11"/>
      <c r="W88" s="21">
        <v>10</v>
      </c>
      <c r="X88" s="13">
        <v>-83.260900000000007</v>
      </c>
      <c r="Y88" s="13">
        <f t="shared" si="71"/>
        <v>-98.255500000000012</v>
      </c>
      <c r="Z88" s="11">
        <f t="shared" si="72"/>
        <v>-3.9040000000000248</v>
      </c>
      <c r="AB88" s="11"/>
      <c r="AC88" s="11"/>
      <c r="AD88" s="21">
        <v>10</v>
      </c>
      <c r="AE88" s="19">
        <v>-89.424400000000006</v>
      </c>
      <c r="AF88" s="13">
        <f t="shared" si="75"/>
        <v>-104.41900000000001</v>
      </c>
      <c r="AG88" s="11">
        <f t="shared" si="76"/>
        <v>-2.7783000000000015</v>
      </c>
    </row>
    <row r="89" spans="2:34" x14ac:dyDescent="0.2">
      <c r="I89" s="21">
        <v>12</v>
      </c>
      <c r="J89" s="13">
        <v>-69.280600000000007</v>
      </c>
      <c r="K89" s="13">
        <f t="shared" si="68"/>
        <v>-84.275200000000012</v>
      </c>
      <c r="L89" s="11">
        <f t="shared" si="69"/>
        <v>-3.3138000000000147</v>
      </c>
      <c r="P89" s="21">
        <v>12</v>
      </c>
      <c r="Q89" s="13">
        <v>-75.86</v>
      </c>
      <c r="R89" s="13">
        <f>Q89+$B$14</f>
        <v>-90.854600000000005</v>
      </c>
      <c r="S89" s="11">
        <f t="shared" si="70"/>
        <v>-3.1169000000000153</v>
      </c>
      <c r="U89" s="11"/>
      <c r="V89" s="11"/>
      <c r="W89" s="21">
        <v>12</v>
      </c>
      <c r="X89" s="13">
        <v>-83.048927258595995</v>
      </c>
      <c r="Y89" s="13">
        <f t="shared" si="71"/>
        <v>-98.043527258596001</v>
      </c>
      <c r="Z89" s="11">
        <f t="shared" si="72"/>
        <v>-3.6920272585960134</v>
      </c>
      <c r="AB89" s="11"/>
      <c r="AC89" s="11"/>
      <c r="AD89" s="21">
        <v>12</v>
      </c>
      <c r="AE89" s="19">
        <v>-89.440592225711995</v>
      </c>
      <c r="AF89" s="13">
        <f t="shared" si="75"/>
        <v>-104.435192225712</v>
      </c>
      <c r="AG89" s="11">
        <f t="shared" si="76"/>
        <v>-2.7944922257119913</v>
      </c>
    </row>
    <row r="90" spans="2:34" x14ac:dyDescent="0.2">
      <c r="I90" s="21">
        <v>14</v>
      </c>
      <c r="J90" s="13">
        <v>-69.093999999999994</v>
      </c>
      <c r="K90" s="13">
        <f t="shared" si="68"/>
        <v>-84.0886</v>
      </c>
      <c r="L90" s="11">
        <f t="shared" si="69"/>
        <v>-3.127200000000002</v>
      </c>
      <c r="P90" s="21">
        <v>14</v>
      </c>
      <c r="Q90" s="13">
        <v>-75.704599999999999</v>
      </c>
      <c r="R90" s="13">
        <f>Q90+$B$14</f>
        <v>-90.699200000000005</v>
      </c>
      <c r="S90" s="11">
        <f t="shared" si="70"/>
        <v>-2.9615000000000151</v>
      </c>
      <c r="U90" s="11"/>
      <c r="V90" s="11"/>
      <c r="W90" s="21">
        <v>14</v>
      </c>
      <c r="X90" s="13">
        <v>-82.944999999999993</v>
      </c>
      <c r="Y90" s="13">
        <f t="shared" si="71"/>
        <v>-97.939599999999999</v>
      </c>
      <c r="Z90" s="11">
        <f t="shared" si="72"/>
        <v>-3.5881000000000114</v>
      </c>
      <c r="AB90" s="11"/>
      <c r="AC90" s="11"/>
      <c r="AD90" s="21">
        <v>14</v>
      </c>
      <c r="AE90" s="19">
        <v>-89.238100000000003</v>
      </c>
      <c r="AF90" s="13">
        <f t="shared" si="75"/>
        <v>-104.23270000000001</v>
      </c>
      <c r="AG90" s="11">
        <f t="shared" si="76"/>
        <v>-2.5919999999999987</v>
      </c>
    </row>
    <row r="91" spans="2:34" x14ac:dyDescent="0.2">
      <c r="I91" s="21">
        <v>16</v>
      </c>
      <c r="J91" s="13">
        <v>-68.875175723224004</v>
      </c>
      <c r="K91" s="13">
        <f t="shared" si="68"/>
        <v>-83.869775723224009</v>
      </c>
      <c r="L91" s="11">
        <f t="shared" si="69"/>
        <v>-2.9083757232240117</v>
      </c>
      <c r="P91" s="21">
        <v>16</v>
      </c>
      <c r="Q91" s="13">
        <v>-75.407683305968007</v>
      </c>
      <c r="R91" s="13">
        <f>Q91+$B$14</f>
        <v>-90.402283305968012</v>
      </c>
      <c r="S91" s="11">
        <f t="shared" si="70"/>
        <v>-2.6645833059680228</v>
      </c>
      <c r="U91" s="11"/>
      <c r="V91" s="11"/>
      <c r="W91" s="21">
        <v>16</v>
      </c>
      <c r="X91" s="13">
        <v>-82.610799999999998</v>
      </c>
      <c r="Y91" s="13">
        <f t="shared" si="71"/>
        <v>-97.605400000000003</v>
      </c>
      <c r="Z91" s="11">
        <f t="shared" si="72"/>
        <v>-3.2539000000000158</v>
      </c>
      <c r="AB91" s="11"/>
      <c r="AC91" s="11"/>
      <c r="AD91" s="21">
        <v>16</v>
      </c>
      <c r="AE91" s="19">
        <v>-89.085099999999997</v>
      </c>
      <c r="AF91" s="13">
        <f t="shared" si="75"/>
        <v>-104.0797</v>
      </c>
      <c r="AG91" s="11">
        <f t="shared" si="76"/>
        <v>-2.438999999999993</v>
      </c>
    </row>
    <row r="92" spans="2:34" x14ac:dyDescent="0.2">
      <c r="I92" s="21"/>
      <c r="K92" s="11"/>
      <c r="L92" s="11"/>
      <c r="P92" s="21"/>
      <c r="Q92" s="11"/>
      <c r="R92" s="11"/>
      <c r="S92" s="11"/>
      <c r="U92" s="11"/>
      <c r="V92" s="11"/>
      <c r="W92" s="13"/>
      <c r="X92" s="11"/>
      <c r="Y92" s="11"/>
      <c r="Z92" s="11"/>
      <c r="AB92" s="11"/>
      <c r="AC92" s="11"/>
      <c r="AD92" s="13"/>
      <c r="AF92" s="11"/>
      <c r="AG92" s="11"/>
    </row>
    <row r="93" spans="2:34" x14ac:dyDescent="0.2">
      <c r="I93" s="21"/>
      <c r="K93" s="11"/>
      <c r="L93" s="11"/>
      <c r="P93" s="21"/>
      <c r="Q93" s="11"/>
      <c r="R93" s="11"/>
      <c r="S93" s="11"/>
      <c r="U93" s="11"/>
      <c r="V93" s="11"/>
      <c r="W93" s="13"/>
      <c r="X93" s="11"/>
      <c r="Y93" s="11"/>
      <c r="Z93" s="11"/>
      <c r="AB93" s="11"/>
      <c r="AC93" s="11"/>
      <c r="AD93" s="13"/>
      <c r="AF93" s="11"/>
      <c r="AG93" s="11"/>
    </row>
    <row r="94" spans="2:34" x14ac:dyDescent="0.2">
      <c r="AF94" s="11"/>
      <c r="AG94" s="11"/>
    </row>
    <row r="95" spans="2:34" x14ac:dyDescent="0.2">
      <c r="AF95" s="11"/>
      <c r="AG95" s="11"/>
    </row>
    <row r="96" spans="2:34" x14ac:dyDescent="0.2">
      <c r="AF96" s="11"/>
      <c r="AG96" s="11"/>
    </row>
  </sheetData>
  <conditionalFormatting sqref="F22:F31">
    <cfRule type="cellIs" dxfId="32" priority="12" operator="notBetween">
      <formula>$F$21-10</formula>
      <formula>$F$21+10</formula>
    </cfRule>
  </conditionalFormatting>
  <conditionalFormatting sqref="F34:F43">
    <cfRule type="cellIs" dxfId="31" priority="11" operator="notBetween">
      <formula>$F$33-10</formula>
      <formula>$F$33+10</formula>
    </cfRule>
  </conditionalFormatting>
  <conditionalFormatting sqref="F46:F55">
    <cfRule type="cellIs" dxfId="30" priority="10" operator="notBetween">
      <formula>$F$45-10</formula>
      <formula>$F$45+10</formula>
    </cfRule>
  </conditionalFormatting>
  <conditionalFormatting sqref="M22:M31">
    <cfRule type="cellIs" dxfId="29" priority="9" operator="notBetween">
      <formula>$M$21-10</formula>
      <formula>$M$21+10</formula>
    </cfRule>
  </conditionalFormatting>
  <conditionalFormatting sqref="M34:M43">
    <cfRule type="cellIs" dxfId="28" priority="8" operator="notBetween">
      <formula>$M$33-10</formula>
      <formula>$M$33+10</formula>
    </cfRule>
  </conditionalFormatting>
  <conditionalFormatting sqref="M46:M55">
    <cfRule type="cellIs" dxfId="27" priority="7" operator="notBetween">
      <formula>$M$45-10</formula>
      <formula>$M$45+10</formula>
    </cfRule>
  </conditionalFormatting>
  <conditionalFormatting sqref="M60:M69">
    <cfRule type="cellIs" dxfId="26" priority="3" operator="notBetween">
      <formula>$M$59-10</formula>
      <formula>$M$59+10</formula>
    </cfRule>
  </conditionalFormatting>
  <conditionalFormatting sqref="M72:M81">
    <cfRule type="cellIs" dxfId="25" priority="2" operator="notBetween">
      <formula>$M$71-10</formula>
      <formula>$M$71+10</formula>
    </cfRule>
  </conditionalFormatting>
  <conditionalFormatting sqref="M84:M93">
    <cfRule type="cellIs" dxfId="24" priority="1" operator="notBetween">
      <formula>$M$83-10</formula>
      <formula>$M$83+10</formula>
    </cfRule>
  </conditionalFormatting>
  <conditionalFormatting sqref="T22:T31">
    <cfRule type="cellIs" dxfId="23" priority="6" operator="notBetween">
      <formula>$T$21-10</formula>
      <formula>$T$21+10</formula>
    </cfRule>
  </conditionalFormatting>
  <conditionalFormatting sqref="T34:T43">
    <cfRule type="cellIs" dxfId="22" priority="5" operator="notBetween">
      <formula>$T$33-10</formula>
      <formula>$T$33+10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DB0B4-E4AF-A043-A145-7E6960BA4D83}">
  <dimension ref="A1:AG93"/>
  <sheetViews>
    <sheetView topLeftCell="A32" zoomScale="134" workbookViewId="0">
      <selection activeCell="C27" sqref="C27"/>
    </sheetView>
  </sheetViews>
  <sheetFormatPr baseColWidth="10" defaultRowHeight="16" x14ac:dyDescent="0.2"/>
  <cols>
    <col min="1" max="1" width="33.83203125" customWidth="1"/>
    <col min="8" max="8" width="31.5" customWidth="1"/>
    <col min="15" max="15" width="32" customWidth="1"/>
    <col min="22" max="22" width="30.6640625" customWidth="1"/>
    <col min="29" max="29" width="32.1640625" customWidth="1"/>
  </cols>
  <sheetData>
    <row r="1" spans="1:33" x14ac:dyDescent="0.2">
      <c r="A1" t="s">
        <v>22</v>
      </c>
    </row>
    <row r="2" spans="1:33" x14ac:dyDescent="0.2">
      <c r="A2" s="1" t="s">
        <v>13</v>
      </c>
      <c r="H2" s="1" t="s">
        <v>14</v>
      </c>
      <c r="O2" s="1" t="s">
        <v>15</v>
      </c>
      <c r="V2" s="1" t="s">
        <v>16</v>
      </c>
      <c r="AC2" s="1" t="s">
        <v>70</v>
      </c>
    </row>
    <row r="3" spans="1:33" x14ac:dyDescent="0.2">
      <c r="E3" t="s">
        <v>37</v>
      </c>
      <c r="L3" t="s">
        <v>37</v>
      </c>
      <c r="S3" t="s">
        <v>37</v>
      </c>
      <c r="Z3" t="s">
        <v>37</v>
      </c>
      <c r="AE3" s="2"/>
    </row>
    <row r="4" spans="1:33" x14ac:dyDescent="0.2">
      <c r="A4" t="s">
        <v>33</v>
      </c>
      <c r="B4" t="s">
        <v>18</v>
      </c>
      <c r="C4">
        <v>-79.770300000000006</v>
      </c>
      <c r="D4">
        <f>C4+$B$14</f>
        <v>-92.896300000000011</v>
      </c>
      <c r="E4">
        <f>D4-D4</f>
        <v>0</v>
      </c>
      <c r="H4" s="3" t="s">
        <v>38</v>
      </c>
      <c r="I4" s="3" t="s">
        <v>17</v>
      </c>
      <c r="J4">
        <v>-74.047799999999995</v>
      </c>
      <c r="K4">
        <f>J4+$B$14</f>
        <v>-87.1738</v>
      </c>
      <c r="L4">
        <f>K4-K4</f>
        <v>0</v>
      </c>
      <c r="O4" t="s">
        <v>42</v>
      </c>
      <c r="P4" t="s">
        <v>12</v>
      </c>
      <c r="Q4">
        <v>-67.377399999999994</v>
      </c>
      <c r="R4">
        <f>Q4+$B$14</f>
        <v>-80.503399999999999</v>
      </c>
      <c r="S4">
        <v>0</v>
      </c>
      <c r="V4" t="s">
        <v>46</v>
      </c>
      <c r="W4" t="s">
        <v>1</v>
      </c>
      <c r="X4">
        <v>-61.286799999999999</v>
      </c>
      <c r="Y4">
        <f>X4+$B$14</f>
        <v>-74.412800000000004</v>
      </c>
      <c r="Z4">
        <v>0</v>
      </c>
      <c r="AC4" t="s">
        <v>50</v>
      </c>
      <c r="AD4" t="s">
        <v>4</v>
      </c>
      <c r="AE4">
        <v>-54.956200000000003</v>
      </c>
      <c r="AF4">
        <f>AE4+$B$14</f>
        <v>-68.0822</v>
      </c>
      <c r="AG4">
        <v>0</v>
      </c>
    </row>
    <row r="5" spans="1:33" x14ac:dyDescent="0.2">
      <c r="A5" s="4" t="s">
        <v>11</v>
      </c>
      <c r="B5" t="s">
        <v>80</v>
      </c>
      <c r="C5">
        <v>-94.508499999999998</v>
      </c>
      <c r="D5">
        <f>C5</f>
        <v>-94.508499999999998</v>
      </c>
      <c r="E5">
        <f>D5-D4</f>
        <v>-1.6121999999999872</v>
      </c>
      <c r="H5" s="4" t="s">
        <v>9</v>
      </c>
      <c r="I5" s="3" t="s">
        <v>80</v>
      </c>
      <c r="J5">
        <v>-88.827299999999994</v>
      </c>
      <c r="K5">
        <v>-88.827299999999994</v>
      </c>
      <c r="L5">
        <f>K5-K4</f>
        <v>-1.653499999999994</v>
      </c>
      <c r="O5" s="4" t="s">
        <v>8</v>
      </c>
      <c r="P5" t="s">
        <v>80</v>
      </c>
      <c r="Q5">
        <v>-82.172899999999998</v>
      </c>
      <c r="R5">
        <f>Q5</f>
        <v>-82.172899999999998</v>
      </c>
      <c r="S5">
        <f>R5-R4</f>
        <v>-1.6694999999999993</v>
      </c>
      <c r="V5" t="s">
        <v>6</v>
      </c>
      <c r="W5" t="s">
        <v>5</v>
      </c>
      <c r="X5">
        <v>-76.346900000000005</v>
      </c>
      <c r="Y5">
        <f>X5</f>
        <v>-76.346900000000005</v>
      </c>
      <c r="Z5">
        <f>Y5-Y4</f>
        <v>-1.9341000000000008</v>
      </c>
      <c r="AC5" t="s">
        <v>71</v>
      </c>
      <c r="AD5" t="s">
        <v>73</v>
      </c>
      <c r="AE5">
        <v>-68.135400000000004</v>
      </c>
      <c r="AF5">
        <f>AE5</f>
        <v>-68.135400000000004</v>
      </c>
      <c r="AG5">
        <f>AF5-AF4</f>
        <v>-5.3200000000003911E-2</v>
      </c>
    </row>
    <row r="6" spans="1:33" x14ac:dyDescent="0.2">
      <c r="A6" t="s">
        <v>34</v>
      </c>
      <c r="B6" t="s">
        <v>21</v>
      </c>
      <c r="C6">
        <v>-73.049400000000006</v>
      </c>
      <c r="D6">
        <f>C6+$B$15</f>
        <v>-92.859000000000009</v>
      </c>
      <c r="E6">
        <f>D6-D4</f>
        <v>3.7300000000001887E-2</v>
      </c>
      <c r="H6" s="3" t="s">
        <v>39</v>
      </c>
      <c r="I6" s="3" t="s">
        <v>20</v>
      </c>
      <c r="J6">
        <v>-67.305000000000007</v>
      </c>
      <c r="K6">
        <f>J6+$B$15</f>
        <v>-87.11460000000001</v>
      </c>
      <c r="L6">
        <f>K6-K4</f>
        <v>5.9199999999989927E-2</v>
      </c>
      <c r="O6" t="s">
        <v>43</v>
      </c>
      <c r="P6" t="s">
        <v>19</v>
      </c>
      <c r="Q6">
        <v>-60.847799999999999</v>
      </c>
      <c r="R6">
        <f>Q6+$B$15</f>
        <v>-80.657399999999996</v>
      </c>
      <c r="S6">
        <f>R6-R4</f>
        <v>-0.15399999999999636</v>
      </c>
      <c r="V6" t="s">
        <v>47</v>
      </c>
      <c r="W6" t="s">
        <v>4</v>
      </c>
      <c r="X6">
        <v>-54.956200000000003</v>
      </c>
      <c r="Y6">
        <f>X6+$B$15</f>
        <v>-74.765799999999999</v>
      </c>
      <c r="Z6">
        <f>Y6-Y4</f>
        <v>-0.35299999999999443</v>
      </c>
      <c r="AC6" t="s">
        <v>72</v>
      </c>
      <c r="AE6" s="2">
        <v>-48.126100000000001</v>
      </c>
      <c r="AF6">
        <f>AE6+$B$15</f>
        <v>-67.935699999999997</v>
      </c>
      <c r="AG6">
        <f>AF6-AF4</f>
        <v>0.14650000000000318</v>
      </c>
    </row>
    <row r="7" spans="1:33" x14ac:dyDescent="0.2">
      <c r="H7" s="3"/>
      <c r="I7" s="3"/>
    </row>
    <row r="8" spans="1:33" x14ac:dyDescent="0.2">
      <c r="A8" s="4" t="s">
        <v>35</v>
      </c>
      <c r="B8" t="s">
        <v>82</v>
      </c>
      <c r="C8">
        <v>-79.614599999999996</v>
      </c>
      <c r="D8">
        <f>C8+$B$14</f>
        <v>-92.740600000000001</v>
      </c>
      <c r="E8">
        <f>D8-D4</f>
        <v>0.15570000000001016</v>
      </c>
      <c r="H8" s="3" t="s">
        <v>40</v>
      </c>
      <c r="I8" s="3" t="s">
        <v>30</v>
      </c>
      <c r="J8">
        <v>-72.801900000000003</v>
      </c>
      <c r="K8">
        <f>J8+$B$14</f>
        <v>-85.927900000000008</v>
      </c>
      <c r="L8">
        <f>K8-K4</f>
        <v>1.2458999999999918</v>
      </c>
      <c r="O8" t="s">
        <v>44</v>
      </c>
      <c r="P8" t="s">
        <v>12</v>
      </c>
      <c r="Q8">
        <v>-67.377399999999994</v>
      </c>
      <c r="R8">
        <f>Q8+$B$14</f>
        <v>-80.503399999999999</v>
      </c>
      <c r="S8">
        <f>R8-R4</f>
        <v>0</v>
      </c>
      <c r="V8" t="s">
        <v>48</v>
      </c>
      <c r="W8" t="s">
        <v>29</v>
      </c>
      <c r="X8">
        <v>-60.841299999999997</v>
      </c>
      <c r="Y8">
        <f>X8+$B$14</f>
        <v>-73.967299999999994</v>
      </c>
      <c r="Z8">
        <f>Y8-Y4</f>
        <v>0.44550000000000978</v>
      </c>
    </row>
    <row r="9" spans="1:33" x14ac:dyDescent="0.2">
      <c r="A9" s="4" t="s">
        <v>11</v>
      </c>
      <c r="B9" t="s">
        <v>81</v>
      </c>
      <c r="C9">
        <v>-94.648499999999999</v>
      </c>
      <c r="D9">
        <f>C9</f>
        <v>-94.648499999999999</v>
      </c>
      <c r="E9">
        <f>D9-D4</f>
        <v>-1.7521999999999878</v>
      </c>
      <c r="H9" s="4" t="s">
        <v>9</v>
      </c>
      <c r="I9" s="3" t="s">
        <v>80</v>
      </c>
      <c r="J9">
        <v>-88.066900000000004</v>
      </c>
      <c r="K9">
        <f>J9</f>
        <v>-88.066900000000004</v>
      </c>
      <c r="L9">
        <f>K9-K4</f>
        <v>-0.893100000000004</v>
      </c>
      <c r="O9" s="4" t="s">
        <v>8</v>
      </c>
      <c r="P9" t="s">
        <v>81</v>
      </c>
      <c r="Q9">
        <v>-81.872500000000002</v>
      </c>
      <c r="R9">
        <f>Q9</f>
        <v>-81.872500000000002</v>
      </c>
      <c r="S9">
        <f>R9-R4</f>
        <v>-1.3691000000000031</v>
      </c>
      <c r="V9" t="s">
        <v>6</v>
      </c>
      <c r="W9" t="s">
        <v>31</v>
      </c>
      <c r="X9">
        <v>-76.093800000000002</v>
      </c>
      <c r="Y9">
        <f>X9</f>
        <v>-76.093800000000002</v>
      </c>
      <c r="Z9">
        <f>Y9-Y4</f>
        <v>-1.6809999999999974</v>
      </c>
    </row>
    <row r="10" spans="1:33" x14ac:dyDescent="0.2">
      <c r="A10" t="s">
        <v>36</v>
      </c>
      <c r="B10" t="s">
        <v>17</v>
      </c>
      <c r="C10">
        <v>-74.047799999999995</v>
      </c>
      <c r="D10">
        <f>C10+$B$15</f>
        <v>-93.857399999999998</v>
      </c>
      <c r="E10">
        <f>D10-D4</f>
        <v>-0.96109999999998763</v>
      </c>
      <c r="H10" s="3" t="s">
        <v>41</v>
      </c>
      <c r="I10" s="3" t="s">
        <v>12</v>
      </c>
      <c r="J10">
        <v>-67.377399999999994</v>
      </c>
      <c r="K10">
        <f>J10+$B$15</f>
        <v>-87.186999999999998</v>
      </c>
      <c r="L10">
        <f>K10-K4</f>
        <v>-1.3199999999997658E-2</v>
      </c>
      <c r="O10" t="s">
        <v>45</v>
      </c>
      <c r="P10" t="s">
        <v>1</v>
      </c>
      <c r="Q10">
        <v>-61.286799999999999</v>
      </c>
      <c r="R10">
        <f>Q10+$B$15</f>
        <v>-81.096400000000003</v>
      </c>
      <c r="S10">
        <f>R10-R4</f>
        <v>-0.59300000000000352</v>
      </c>
      <c r="V10" t="s">
        <v>49</v>
      </c>
      <c r="W10" t="s">
        <v>4</v>
      </c>
      <c r="X10">
        <v>-54.956200000000003</v>
      </c>
      <c r="Y10">
        <f>X10+$B$15</f>
        <v>-74.765799999999999</v>
      </c>
      <c r="Z10">
        <f>Y10-Y4</f>
        <v>-0.35299999999999443</v>
      </c>
    </row>
    <row r="14" spans="1:33" x14ac:dyDescent="0.2">
      <c r="A14" t="s">
        <v>67</v>
      </c>
      <c r="B14">
        <v>-13.125999999999999</v>
      </c>
    </row>
    <row r="15" spans="1:33" x14ac:dyDescent="0.2">
      <c r="A15" t="s">
        <v>68</v>
      </c>
      <c r="B15">
        <v>-19.8096</v>
      </c>
    </row>
    <row r="17" spans="1:33" x14ac:dyDescent="0.2">
      <c r="A17" s="5" t="s">
        <v>84</v>
      </c>
    </row>
    <row r="19" spans="1:33" x14ac:dyDescent="0.2">
      <c r="A19" s="5" t="s">
        <v>22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">
      <c r="A20" s="6" t="s">
        <v>13</v>
      </c>
      <c r="B20" s="5"/>
      <c r="C20" s="5"/>
      <c r="D20" s="5"/>
      <c r="E20" s="5"/>
      <c r="F20" s="5"/>
      <c r="G20" s="5"/>
      <c r="H20" s="6" t="s">
        <v>14</v>
      </c>
      <c r="I20" s="5"/>
      <c r="J20" s="5"/>
      <c r="K20" s="5"/>
      <c r="L20" s="5"/>
      <c r="M20" s="5"/>
      <c r="N20" s="5"/>
      <c r="O20" s="6" t="s">
        <v>15</v>
      </c>
      <c r="P20" s="5"/>
      <c r="Q20" s="5"/>
      <c r="R20" s="5"/>
      <c r="S20" s="5"/>
      <c r="T20" s="5"/>
      <c r="U20" s="5"/>
      <c r="V20" s="6" t="s">
        <v>16</v>
      </c>
      <c r="W20" s="5"/>
      <c r="X20" s="5"/>
      <c r="Y20" s="5"/>
      <c r="Z20" s="5"/>
      <c r="AA20" s="5"/>
      <c r="AB20" s="5"/>
      <c r="AC20" s="6" t="s">
        <v>70</v>
      </c>
      <c r="AD20" s="5"/>
      <c r="AE20" s="5"/>
      <c r="AF20" s="5"/>
      <c r="AG20" s="5"/>
    </row>
    <row r="21" spans="1:33" x14ac:dyDescent="0.2">
      <c r="A21" s="5"/>
      <c r="B21" s="5"/>
      <c r="C21" s="5"/>
      <c r="D21" s="5"/>
      <c r="E21" s="5" t="s">
        <v>37</v>
      </c>
      <c r="F21" s="5"/>
      <c r="G21" s="5"/>
      <c r="H21" s="5"/>
      <c r="I21" s="5"/>
      <c r="J21" s="5"/>
      <c r="K21" s="5"/>
      <c r="L21" s="5" t="s">
        <v>37</v>
      </c>
      <c r="M21" s="5"/>
      <c r="N21" s="5"/>
      <c r="O21" s="5"/>
      <c r="P21" s="5"/>
      <c r="Q21" s="5"/>
      <c r="R21" s="5"/>
      <c r="S21" s="5" t="s">
        <v>37</v>
      </c>
      <c r="T21" s="5"/>
      <c r="U21" s="5"/>
      <c r="V21" s="5"/>
      <c r="W21" s="5"/>
      <c r="X21" s="5"/>
      <c r="Y21" s="5"/>
      <c r="Z21" s="5" t="s">
        <v>37</v>
      </c>
      <c r="AA21" s="5"/>
      <c r="AB21" s="5"/>
      <c r="AC21" s="5"/>
      <c r="AD21" s="5"/>
      <c r="AE21" s="7"/>
      <c r="AF21" s="5"/>
      <c r="AG21" s="5"/>
    </row>
    <row r="22" spans="1:33" x14ac:dyDescent="0.2">
      <c r="A22" s="5" t="s">
        <v>33</v>
      </c>
      <c r="B22" s="5" t="s">
        <v>18</v>
      </c>
      <c r="C22" s="5">
        <v>-79.770300000000006</v>
      </c>
      <c r="D22" s="5">
        <f>C22+$B$14</f>
        <v>-92.896300000000011</v>
      </c>
      <c r="E22" s="5">
        <f>D22-D$22</f>
        <v>0</v>
      </c>
      <c r="G22" s="5"/>
      <c r="H22" s="5" t="s">
        <v>38</v>
      </c>
      <c r="I22" s="5" t="s">
        <v>17</v>
      </c>
      <c r="J22" s="5">
        <v>-74.047799999999995</v>
      </c>
      <c r="K22" s="5">
        <f>J22+$B$14</f>
        <v>-87.1738</v>
      </c>
      <c r="L22" s="5">
        <f>K22-K$22</f>
        <v>0</v>
      </c>
      <c r="N22" s="5"/>
      <c r="O22" s="5" t="s">
        <v>42</v>
      </c>
      <c r="P22" s="5" t="s">
        <v>12</v>
      </c>
      <c r="Q22" s="5">
        <v>-67.377399999999994</v>
      </c>
      <c r="R22" s="5">
        <f>Q22+$B$14</f>
        <v>-80.503399999999999</v>
      </c>
      <c r="S22" s="5">
        <f>R22-R$22</f>
        <v>0</v>
      </c>
      <c r="U22" s="5"/>
      <c r="V22" s="5" t="s">
        <v>46</v>
      </c>
      <c r="W22" s="5" t="s">
        <v>1</v>
      </c>
      <c r="X22" s="5">
        <v>-61.286799999999999</v>
      </c>
      <c r="Y22" s="5">
        <f>X22+$B$14</f>
        <v>-74.412800000000004</v>
      </c>
      <c r="Z22" s="5">
        <f>Y22-Y$22</f>
        <v>0</v>
      </c>
      <c r="AB22" s="5"/>
      <c r="AC22" s="5" t="s">
        <v>50</v>
      </c>
      <c r="AD22" s="5" t="s">
        <v>4</v>
      </c>
      <c r="AE22" s="5">
        <v>-54.956200000000003</v>
      </c>
      <c r="AF22" s="5">
        <f>AE22+$B$14</f>
        <v>-68.0822</v>
      </c>
      <c r="AG22" s="5">
        <f>AF22-AF$22</f>
        <v>0</v>
      </c>
    </row>
    <row r="23" spans="1:33" s="3" customFormat="1" x14ac:dyDescent="0.2">
      <c r="B23" s="3">
        <v>2</v>
      </c>
      <c r="I23" s="3">
        <v>2</v>
      </c>
      <c r="J23" s="3">
        <v>-74.1083</v>
      </c>
      <c r="K23" s="3">
        <f t="shared" ref="K23:K32" si="0">J23+$B$14</f>
        <v>-87.234300000000005</v>
      </c>
      <c r="L23" s="3">
        <f t="shared" ref="L23:L32" si="1">K23-K$22</f>
        <v>-6.0500000000004661E-2</v>
      </c>
      <c r="P23" s="3">
        <v>2</v>
      </c>
      <c r="Q23" s="3">
        <v>-67.423900000000003</v>
      </c>
      <c r="R23" s="3">
        <f t="shared" ref="R23:R32" si="2">Q23+$B$14</f>
        <v>-80.549900000000008</v>
      </c>
      <c r="S23" s="3">
        <f t="shared" ref="S23:S32" si="3">R23-R$22</f>
        <v>-4.6500000000008868E-2</v>
      </c>
      <c r="W23" s="3">
        <v>2</v>
      </c>
      <c r="X23" s="3">
        <v>-61.677199999999999</v>
      </c>
      <c r="Y23" s="3">
        <f t="shared" ref="Y23:Y32" si="4">X23+$B$14</f>
        <v>-74.803200000000004</v>
      </c>
      <c r="Z23" s="3">
        <f t="shared" ref="Z23:Z32" si="5">Y23-Y$22</f>
        <v>-0.39039999999999964</v>
      </c>
      <c r="AD23" s="3">
        <v>2</v>
      </c>
      <c r="AE23" s="3">
        <v>-54.7453</v>
      </c>
      <c r="AF23" s="3">
        <f t="shared" ref="AF23:AF32" si="6">AE23+$B$14</f>
        <v>-67.871300000000005</v>
      </c>
      <c r="AG23" s="3">
        <f t="shared" ref="AG23:AG32" si="7">AF23-AF$22</f>
        <v>0.2108999999999952</v>
      </c>
    </row>
    <row r="24" spans="1:33" s="3" customFormat="1" x14ac:dyDescent="0.2">
      <c r="B24" s="3">
        <v>4</v>
      </c>
      <c r="C24" s="3">
        <v>-79.729399999999998</v>
      </c>
      <c r="D24" s="3">
        <f t="shared" ref="D24:D32" si="8">C24+$B$14</f>
        <v>-92.855400000000003</v>
      </c>
      <c r="E24" s="3">
        <f t="shared" ref="E24:E32" si="9">D24-D$22</f>
        <v>4.0900000000007708E-2</v>
      </c>
      <c r="I24" s="3">
        <v>4</v>
      </c>
      <c r="J24" s="3">
        <v>-74.126099999999994</v>
      </c>
      <c r="K24" s="3">
        <f t="shared" si="0"/>
        <v>-87.252099999999999</v>
      </c>
      <c r="L24" s="3">
        <f t="shared" si="1"/>
        <v>-7.8299999999998704E-2</v>
      </c>
      <c r="P24" s="3">
        <v>4</v>
      </c>
      <c r="Q24" s="3">
        <v>-67.438599999999994</v>
      </c>
      <c r="R24" s="3">
        <f t="shared" si="2"/>
        <v>-80.564599999999999</v>
      </c>
      <c r="S24" s="3">
        <f t="shared" si="3"/>
        <v>-6.1199999999999477E-2</v>
      </c>
      <c r="W24" s="3">
        <v>4</v>
      </c>
      <c r="X24" s="3">
        <v>-61.538200000000003</v>
      </c>
      <c r="Y24" s="3">
        <f t="shared" si="4"/>
        <v>-74.664200000000008</v>
      </c>
      <c r="Z24" s="3">
        <f t="shared" si="5"/>
        <v>-0.25140000000000384</v>
      </c>
      <c r="AD24" s="3">
        <v>4</v>
      </c>
      <c r="AE24" s="3">
        <v>-54.904200000000003</v>
      </c>
      <c r="AF24" s="3">
        <f t="shared" si="6"/>
        <v>-68.030200000000008</v>
      </c>
      <c r="AG24" s="3">
        <f t="shared" si="7"/>
        <v>5.1999999999992497E-2</v>
      </c>
    </row>
    <row r="25" spans="1:33" s="3" customFormat="1" x14ac:dyDescent="0.2">
      <c r="B25" s="3">
        <v>6</v>
      </c>
      <c r="C25" s="3">
        <v>-79.715299999999999</v>
      </c>
      <c r="D25" s="3">
        <f t="shared" si="8"/>
        <v>-92.841300000000004</v>
      </c>
      <c r="E25" s="3">
        <f t="shared" si="9"/>
        <v>5.5000000000006821E-2</v>
      </c>
      <c r="I25" s="3">
        <v>6</v>
      </c>
      <c r="J25" s="3">
        <v>-74.151200000000003</v>
      </c>
      <c r="K25" s="3">
        <f t="shared" si="0"/>
        <v>-87.277200000000008</v>
      </c>
      <c r="L25" s="3">
        <f t="shared" si="1"/>
        <v>-0.10340000000000771</v>
      </c>
      <c r="P25" s="3">
        <v>6</v>
      </c>
      <c r="Q25" s="3">
        <v>-67.4392</v>
      </c>
      <c r="R25" s="3">
        <f t="shared" si="2"/>
        <v>-80.565200000000004</v>
      </c>
      <c r="S25" s="3">
        <f t="shared" si="3"/>
        <v>-6.1800000000005184E-2</v>
      </c>
      <c r="W25" s="3">
        <v>6</v>
      </c>
      <c r="X25" s="3">
        <v>-61.391500000000001</v>
      </c>
      <c r="Y25" s="3">
        <f t="shared" si="4"/>
        <v>-74.517499999999998</v>
      </c>
      <c r="Z25" s="3">
        <f t="shared" si="5"/>
        <v>-0.10469999999999402</v>
      </c>
      <c r="AD25" s="3">
        <v>6</v>
      </c>
      <c r="AE25" s="3">
        <v>-54.941899999999997</v>
      </c>
      <c r="AF25" s="3">
        <f t="shared" si="6"/>
        <v>-68.067899999999995</v>
      </c>
      <c r="AG25" s="3">
        <f t="shared" si="7"/>
        <v>1.4300000000005753E-2</v>
      </c>
    </row>
    <row r="26" spans="1:33" s="3" customFormat="1" x14ac:dyDescent="0.2">
      <c r="B26" s="3">
        <v>8</v>
      </c>
      <c r="C26" s="3">
        <v>-79.770300000000006</v>
      </c>
      <c r="D26" s="3">
        <f t="shared" si="8"/>
        <v>-92.896300000000011</v>
      </c>
      <c r="E26" s="3">
        <f t="shared" si="9"/>
        <v>0</v>
      </c>
      <c r="I26" s="3">
        <v>8</v>
      </c>
      <c r="J26" s="3">
        <v>-74.047899999999998</v>
      </c>
      <c r="K26" s="3">
        <f t="shared" si="0"/>
        <v>-87.173900000000003</v>
      </c>
      <c r="L26" s="3">
        <f t="shared" si="1"/>
        <v>-1.0000000000331966E-4</v>
      </c>
      <c r="P26" s="3">
        <v>8</v>
      </c>
      <c r="Q26" s="3">
        <v>-67.377099999999999</v>
      </c>
      <c r="R26" s="3">
        <f t="shared" si="2"/>
        <v>-80.503100000000003</v>
      </c>
      <c r="S26" s="3">
        <f t="shared" si="3"/>
        <v>2.9999999999574811E-4</v>
      </c>
      <c r="W26" s="3">
        <v>8</v>
      </c>
      <c r="X26" s="3">
        <v>-61.286700000000003</v>
      </c>
      <c r="Y26" s="3">
        <f t="shared" si="4"/>
        <v>-74.412700000000001</v>
      </c>
      <c r="Z26" s="3">
        <f t="shared" si="5"/>
        <v>1.0000000000331966E-4</v>
      </c>
      <c r="AD26" s="3">
        <v>8</v>
      </c>
      <c r="AE26" s="3">
        <v>-54.956299999999999</v>
      </c>
      <c r="AF26" s="3">
        <f t="shared" si="6"/>
        <v>-68.082300000000004</v>
      </c>
      <c r="AG26" s="3">
        <f t="shared" si="7"/>
        <v>-1.0000000000331966E-4</v>
      </c>
    </row>
    <row r="27" spans="1:33" s="3" customFormat="1" x14ac:dyDescent="0.2">
      <c r="B27" s="3">
        <v>10</v>
      </c>
      <c r="C27" s="3">
        <v>-79.709299999999999</v>
      </c>
      <c r="D27" s="3">
        <f t="shared" si="8"/>
        <v>-92.835300000000004</v>
      </c>
      <c r="E27" s="3">
        <f t="shared" si="9"/>
        <v>6.1000000000007049E-2</v>
      </c>
      <c r="I27" s="3">
        <v>10</v>
      </c>
      <c r="J27" s="3">
        <v>-73.983699999999999</v>
      </c>
      <c r="K27" s="3">
        <f t="shared" si="0"/>
        <v>-87.109700000000004</v>
      </c>
      <c r="L27" s="3">
        <f t="shared" si="1"/>
        <v>6.4099999999996271E-2</v>
      </c>
      <c r="P27" s="3">
        <v>10</v>
      </c>
      <c r="Q27" s="3">
        <v>-67.280900000000003</v>
      </c>
      <c r="R27" s="3">
        <f t="shared" si="2"/>
        <v>-80.406900000000007</v>
      </c>
      <c r="S27" s="3">
        <f t="shared" si="3"/>
        <v>9.6499999999991815E-2</v>
      </c>
      <c r="W27" s="3">
        <v>10</v>
      </c>
      <c r="X27" s="3">
        <v>-61.240400000000001</v>
      </c>
      <c r="Y27" s="3">
        <f t="shared" si="4"/>
        <v>-74.366399999999999</v>
      </c>
      <c r="Z27" s="3">
        <f t="shared" si="5"/>
        <v>4.6400000000005548E-2</v>
      </c>
      <c r="AD27" s="3">
        <v>10</v>
      </c>
      <c r="AE27" s="3">
        <v>-54.974899999999998</v>
      </c>
      <c r="AF27" s="3">
        <f t="shared" si="6"/>
        <v>-68.100899999999996</v>
      </c>
      <c r="AG27" s="3">
        <f t="shared" si="7"/>
        <v>-1.8699999999995498E-2</v>
      </c>
    </row>
    <row r="28" spans="1:33" s="3" customFormat="1" x14ac:dyDescent="0.2">
      <c r="B28" s="3">
        <v>12</v>
      </c>
      <c r="C28" s="3">
        <v>-79.668199999999999</v>
      </c>
      <c r="D28" s="3">
        <f t="shared" si="8"/>
        <v>-92.794200000000004</v>
      </c>
      <c r="E28" s="3">
        <f t="shared" si="9"/>
        <v>0.10210000000000719</v>
      </c>
      <c r="I28" s="3">
        <v>12</v>
      </c>
      <c r="J28" s="3">
        <v>-73.794700000000006</v>
      </c>
      <c r="K28" s="3">
        <f t="shared" si="0"/>
        <v>-86.920700000000011</v>
      </c>
      <c r="L28" s="3">
        <f t="shared" si="1"/>
        <v>0.25309999999998922</v>
      </c>
      <c r="P28" s="3">
        <v>12</v>
      </c>
      <c r="Q28" s="3">
        <v>-67.263000000000005</v>
      </c>
      <c r="R28" s="3">
        <f t="shared" si="2"/>
        <v>-80.38900000000001</v>
      </c>
      <c r="S28" s="3">
        <f t="shared" si="3"/>
        <v>0.11439999999998918</v>
      </c>
      <c r="W28" s="3">
        <v>12</v>
      </c>
      <c r="X28" s="3">
        <v>-61.180300000000003</v>
      </c>
      <c r="Y28" s="3">
        <f t="shared" si="4"/>
        <v>-74.306300000000007</v>
      </c>
      <c r="Z28" s="3">
        <f t="shared" si="5"/>
        <v>0.10649999999999693</v>
      </c>
      <c r="AD28" s="3">
        <v>12</v>
      </c>
      <c r="AE28" s="3">
        <v>-55.078099999999999</v>
      </c>
      <c r="AF28" s="3">
        <f t="shared" si="6"/>
        <v>-68.204099999999997</v>
      </c>
      <c r="AG28" s="3">
        <f t="shared" si="7"/>
        <v>-0.12189999999999657</v>
      </c>
    </row>
    <row r="29" spans="1:33" s="3" customFormat="1" x14ac:dyDescent="0.2">
      <c r="B29" s="3">
        <v>14</v>
      </c>
      <c r="C29" s="3">
        <v>-79.452799999999996</v>
      </c>
      <c r="D29" s="3">
        <f t="shared" si="8"/>
        <v>-92.578800000000001</v>
      </c>
      <c r="E29" s="3">
        <f t="shared" si="9"/>
        <v>0.31750000000000966</v>
      </c>
      <c r="I29" s="3">
        <v>14</v>
      </c>
      <c r="J29" s="3">
        <v>-73.6892</v>
      </c>
      <c r="K29" s="3">
        <f t="shared" si="0"/>
        <v>-86.815200000000004</v>
      </c>
      <c r="L29" s="3">
        <f t="shared" si="1"/>
        <v>0.35859999999999559</v>
      </c>
      <c r="P29" s="3">
        <v>14</v>
      </c>
      <c r="Q29" s="3">
        <v>-67.095500000000001</v>
      </c>
      <c r="R29" s="3">
        <f t="shared" si="2"/>
        <v>-80.221500000000006</v>
      </c>
      <c r="S29" s="3">
        <f t="shared" si="3"/>
        <v>0.28189999999999316</v>
      </c>
      <c r="W29" s="3">
        <v>14</v>
      </c>
      <c r="X29" s="3">
        <v>-60.9726</v>
      </c>
      <c r="Y29" s="3">
        <f t="shared" si="4"/>
        <v>-74.098600000000005</v>
      </c>
      <c r="Z29" s="3">
        <f t="shared" si="5"/>
        <v>0.31419999999999959</v>
      </c>
      <c r="AD29" s="3">
        <v>14</v>
      </c>
      <c r="AE29" s="3">
        <v>-55.0989</v>
      </c>
      <c r="AF29" s="3">
        <f t="shared" si="6"/>
        <v>-68.224900000000005</v>
      </c>
      <c r="AG29" s="3">
        <f t="shared" si="7"/>
        <v>-0.14270000000000493</v>
      </c>
    </row>
    <row r="30" spans="1:33" s="3" customFormat="1" x14ac:dyDescent="0.2">
      <c r="B30" s="3">
        <v>16</v>
      </c>
      <c r="C30" s="3">
        <v>-79.341399999999993</v>
      </c>
      <c r="D30" s="3">
        <f t="shared" si="8"/>
        <v>-92.467399999999998</v>
      </c>
      <c r="E30" s="3">
        <f t="shared" si="9"/>
        <v>0.42890000000001294</v>
      </c>
      <c r="I30" s="3">
        <v>16</v>
      </c>
      <c r="J30" s="3">
        <v>-73.387299999999996</v>
      </c>
      <c r="K30" s="3">
        <f t="shared" si="0"/>
        <v>-86.513300000000001</v>
      </c>
      <c r="L30" s="3">
        <f t="shared" si="1"/>
        <v>0.66049999999999898</v>
      </c>
      <c r="P30" s="3">
        <v>16</v>
      </c>
      <c r="Q30" s="3">
        <v>-66.826599999999999</v>
      </c>
      <c r="R30" s="3">
        <f t="shared" si="2"/>
        <v>-79.952600000000004</v>
      </c>
      <c r="S30" s="3">
        <f t="shared" si="3"/>
        <v>0.55079999999999529</v>
      </c>
      <c r="W30" s="3">
        <v>16</v>
      </c>
      <c r="X30" s="3">
        <v>-60.811599999999999</v>
      </c>
      <c r="Y30" s="3">
        <f t="shared" si="4"/>
        <v>-73.937600000000003</v>
      </c>
      <c r="Z30" s="3">
        <f t="shared" si="5"/>
        <v>0.47520000000000095</v>
      </c>
      <c r="AD30" s="3">
        <v>16</v>
      </c>
      <c r="AE30" s="3">
        <v>-54.882199999999997</v>
      </c>
      <c r="AF30" s="3">
        <f t="shared" si="6"/>
        <v>-68.008200000000002</v>
      </c>
      <c r="AG30" s="3">
        <f t="shared" si="7"/>
        <v>7.3999999999998067E-2</v>
      </c>
    </row>
    <row r="31" spans="1:33" s="3" customFormat="1" x14ac:dyDescent="0.2">
      <c r="B31" s="3">
        <v>18</v>
      </c>
      <c r="C31" s="3">
        <v>-78.944299999999998</v>
      </c>
      <c r="D31" s="3">
        <f t="shared" si="8"/>
        <v>-92.070300000000003</v>
      </c>
      <c r="E31" s="3">
        <f t="shared" si="9"/>
        <v>0.82600000000000762</v>
      </c>
      <c r="I31" s="3">
        <v>18</v>
      </c>
      <c r="J31" s="3">
        <v>-72.831299999999999</v>
      </c>
      <c r="K31" s="3">
        <f t="shared" si="0"/>
        <v>-85.957300000000004</v>
      </c>
      <c r="L31" s="3">
        <f t="shared" si="1"/>
        <v>1.2164999999999964</v>
      </c>
      <c r="P31" s="3">
        <v>18</v>
      </c>
      <c r="Q31" s="3">
        <v>-66.538399999999996</v>
      </c>
      <c r="R31" s="3">
        <f t="shared" si="2"/>
        <v>-79.664400000000001</v>
      </c>
      <c r="S31" s="3">
        <f t="shared" si="3"/>
        <v>0.83899999999999864</v>
      </c>
      <c r="W31" s="3">
        <v>18</v>
      </c>
      <c r="X31" s="3">
        <v>-60.619500000000002</v>
      </c>
      <c r="Y31" s="3">
        <f t="shared" si="4"/>
        <v>-73.745500000000007</v>
      </c>
      <c r="Z31" s="3">
        <f t="shared" si="5"/>
        <v>0.66729999999999734</v>
      </c>
      <c r="AD31" s="3">
        <v>18</v>
      </c>
      <c r="AE31" s="3">
        <v>-54.2224</v>
      </c>
      <c r="AF31" s="3">
        <f t="shared" si="6"/>
        <v>-67.348399999999998</v>
      </c>
      <c r="AG31" s="3">
        <f t="shared" si="7"/>
        <v>0.73380000000000223</v>
      </c>
    </row>
    <row r="32" spans="1:33" s="3" customFormat="1" x14ac:dyDescent="0.2">
      <c r="B32" s="3">
        <v>20</v>
      </c>
      <c r="C32" s="3">
        <v>-78.317400000000006</v>
      </c>
      <c r="D32" s="3">
        <f t="shared" si="8"/>
        <v>-91.443400000000011</v>
      </c>
      <c r="E32" s="3">
        <f t="shared" si="9"/>
        <v>1.4528999999999996</v>
      </c>
      <c r="I32" s="3">
        <v>20</v>
      </c>
      <c r="J32" s="3">
        <v>-72.309299999999993</v>
      </c>
      <c r="K32" s="3">
        <f t="shared" si="0"/>
        <v>-85.435299999999998</v>
      </c>
      <c r="L32" s="3">
        <f t="shared" si="1"/>
        <v>1.7385000000000019</v>
      </c>
      <c r="P32" s="3">
        <v>20</v>
      </c>
      <c r="Q32" s="3">
        <v>-65.615700000000004</v>
      </c>
      <c r="R32" s="3">
        <f t="shared" si="2"/>
        <v>-78.741700000000009</v>
      </c>
      <c r="S32" s="3">
        <f t="shared" si="3"/>
        <v>1.7616999999999905</v>
      </c>
      <c r="W32" s="3">
        <v>20</v>
      </c>
      <c r="X32" s="3">
        <v>-59.731000000000002</v>
      </c>
      <c r="Y32" s="3">
        <f t="shared" si="4"/>
        <v>-72.856999999999999</v>
      </c>
      <c r="Z32" s="3">
        <f t="shared" si="5"/>
        <v>1.555800000000005</v>
      </c>
      <c r="AD32" s="3">
        <v>20</v>
      </c>
      <c r="AE32" s="3">
        <v>-53.566099999999999</v>
      </c>
      <c r="AF32" s="3">
        <f t="shared" si="6"/>
        <v>-66.692099999999996</v>
      </c>
      <c r="AG32" s="3">
        <f t="shared" si="7"/>
        <v>1.3901000000000039</v>
      </c>
    </row>
    <row r="33" spans="1:33" s="3" customFormat="1" x14ac:dyDescent="0.2"/>
    <row r="34" spans="1:33" x14ac:dyDescent="0.2">
      <c r="A34" s="5" t="s">
        <v>11</v>
      </c>
      <c r="B34" s="5" t="s">
        <v>80</v>
      </c>
      <c r="C34" s="5">
        <v>-94.508499999999998</v>
      </c>
      <c r="D34" s="5">
        <f>C34</f>
        <v>-94.508499999999998</v>
      </c>
      <c r="E34" s="5">
        <f>D34-D$22</f>
        <v>-1.6121999999999872</v>
      </c>
      <c r="G34" s="5"/>
      <c r="H34" s="5" t="s">
        <v>9</v>
      </c>
      <c r="I34" s="5" t="s">
        <v>80</v>
      </c>
      <c r="J34">
        <v>-88.827299999999994</v>
      </c>
      <c r="K34" s="5">
        <f>J34</f>
        <v>-88.827299999999994</v>
      </c>
      <c r="L34" s="5">
        <f>K34-K$22</f>
        <v>-1.653499999999994</v>
      </c>
      <c r="N34" s="5"/>
      <c r="O34" s="5" t="s">
        <v>8</v>
      </c>
      <c r="P34" s="5" t="s">
        <v>80</v>
      </c>
      <c r="Q34" s="5">
        <v>-82.172899999999998</v>
      </c>
      <c r="R34" s="5">
        <f>Q34</f>
        <v>-82.172899999999998</v>
      </c>
      <c r="S34" s="5">
        <f>R34-R$22</f>
        <v>-1.6694999999999993</v>
      </c>
      <c r="U34" s="5"/>
      <c r="V34" s="5" t="s">
        <v>6</v>
      </c>
      <c r="W34" s="5" t="s">
        <v>5</v>
      </c>
      <c r="X34" s="5">
        <v>-76.346900000000005</v>
      </c>
      <c r="Y34" s="5">
        <f>X34</f>
        <v>-76.346900000000005</v>
      </c>
      <c r="Z34" s="5">
        <f>Y34-Y$22</f>
        <v>-1.9341000000000008</v>
      </c>
      <c r="AB34" s="5"/>
      <c r="AC34" s="5" t="s">
        <v>71</v>
      </c>
      <c r="AD34" s="5" t="s">
        <v>73</v>
      </c>
      <c r="AE34" s="5">
        <v>-68.135400000000004</v>
      </c>
      <c r="AF34" s="5">
        <f>AE34</f>
        <v>-68.135400000000004</v>
      </c>
      <c r="AG34" s="5">
        <f>AF34-AF$22</f>
        <v>-5.3200000000003911E-2</v>
      </c>
    </row>
    <row r="35" spans="1:33" s="3" customFormat="1" x14ac:dyDescent="0.2">
      <c r="B35" s="3">
        <v>2</v>
      </c>
      <c r="C35" s="3">
        <v>-94.396299999999997</v>
      </c>
      <c r="D35" s="3">
        <f t="shared" ref="D35:D44" si="10">C35</f>
        <v>-94.396299999999997</v>
      </c>
      <c r="E35" s="3">
        <f t="shared" ref="E35:E44" si="11">D35-D$22</f>
        <v>-1.4999999999999858</v>
      </c>
      <c r="I35" s="3">
        <v>2</v>
      </c>
      <c r="J35" s="3">
        <v>-88.811099999999996</v>
      </c>
      <c r="K35" s="3">
        <f t="shared" ref="K35:K44" si="12">J35</f>
        <v>-88.811099999999996</v>
      </c>
      <c r="L35" s="3">
        <f t="shared" ref="L35:L44" si="13">K35-K$22</f>
        <v>-1.6372999999999962</v>
      </c>
      <c r="P35" s="3">
        <v>2</v>
      </c>
      <c r="Q35" s="3">
        <v>-82.311199999999999</v>
      </c>
      <c r="R35" s="3">
        <f t="shared" ref="R35:R44" si="14">Q35</f>
        <v>-82.311199999999999</v>
      </c>
      <c r="S35" s="3">
        <f t="shared" ref="S35:S44" si="15">R35-R$22</f>
        <v>-1.8078000000000003</v>
      </c>
      <c r="W35" s="3">
        <v>2</v>
      </c>
      <c r="AD35" s="3">
        <v>2</v>
      </c>
      <c r="AE35" s="3">
        <v>-67.905699999999996</v>
      </c>
      <c r="AF35" s="3">
        <f t="shared" ref="AF35:AF44" si="16">AE35</f>
        <v>-67.905699999999996</v>
      </c>
      <c r="AG35" s="3">
        <f t="shared" ref="AG35:AG44" si="17">AF35-AF$22</f>
        <v>0.17650000000000432</v>
      </c>
    </row>
    <row r="36" spans="1:33" s="3" customFormat="1" x14ac:dyDescent="0.2">
      <c r="B36" s="3">
        <v>4</v>
      </c>
      <c r="I36" s="3">
        <v>4</v>
      </c>
      <c r="J36" s="3">
        <v>-88.859300000000005</v>
      </c>
      <c r="K36" s="3">
        <f t="shared" si="12"/>
        <v>-88.859300000000005</v>
      </c>
      <c r="L36" s="3">
        <f t="shared" si="13"/>
        <v>-1.6855000000000047</v>
      </c>
      <c r="P36" s="3">
        <v>4</v>
      </c>
      <c r="Q36" s="3">
        <v>-82.275999999999996</v>
      </c>
      <c r="R36" s="3">
        <f t="shared" si="14"/>
        <v>-82.275999999999996</v>
      </c>
      <c r="S36" s="3">
        <f t="shared" si="15"/>
        <v>-1.7725999999999971</v>
      </c>
      <c r="W36" s="3">
        <v>4</v>
      </c>
      <c r="X36" s="3">
        <v>-76.389300000000006</v>
      </c>
      <c r="Y36" s="3">
        <f t="shared" ref="Y36:Y44" si="18">X36</f>
        <v>-76.389300000000006</v>
      </c>
      <c r="Z36" s="3">
        <f t="shared" ref="Z36:Z44" si="19">Y36-Y$22</f>
        <v>-1.9765000000000015</v>
      </c>
      <c r="AD36" s="3">
        <v>4</v>
      </c>
    </row>
    <row r="37" spans="1:33" s="3" customFormat="1" x14ac:dyDescent="0.2">
      <c r="B37" s="3">
        <v>6</v>
      </c>
      <c r="C37" s="3">
        <v>-94.513300000000001</v>
      </c>
      <c r="D37" s="3">
        <f t="shared" si="10"/>
        <v>-94.513300000000001</v>
      </c>
      <c r="E37" s="3">
        <f t="shared" si="11"/>
        <v>-1.6169999999999902</v>
      </c>
      <c r="I37" s="3">
        <v>6</v>
      </c>
      <c r="J37" s="3">
        <v>-88.921999999999997</v>
      </c>
      <c r="K37" s="3">
        <f t="shared" si="12"/>
        <v>-88.921999999999997</v>
      </c>
      <c r="L37" s="3">
        <f t="shared" si="13"/>
        <v>-1.7481999999999971</v>
      </c>
      <c r="P37" s="3">
        <v>6</v>
      </c>
      <c r="Q37" s="3">
        <v>-82.223799999999997</v>
      </c>
      <c r="R37" s="3">
        <f t="shared" si="14"/>
        <v>-82.223799999999997</v>
      </c>
      <c r="S37" s="3">
        <f t="shared" si="15"/>
        <v>-1.7203999999999979</v>
      </c>
      <c r="W37" s="3">
        <v>6</v>
      </c>
      <c r="X37" s="3">
        <v>-76.359700000000004</v>
      </c>
      <c r="Y37" s="3">
        <f t="shared" si="18"/>
        <v>-76.359700000000004</v>
      </c>
      <c r="Z37" s="3">
        <f t="shared" si="19"/>
        <v>-1.9468999999999994</v>
      </c>
      <c r="AD37" s="3">
        <v>6</v>
      </c>
      <c r="AE37" s="3">
        <v>-68.106800000000007</v>
      </c>
      <c r="AF37" s="3">
        <f t="shared" si="16"/>
        <v>-68.106800000000007</v>
      </c>
      <c r="AG37" s="3">
        <f t="shared" si="17"/>
        <v>-2.4600000000006617E-2</v>
      </c>
    </row>
    <row r="38" spans="1:33" s="3" customFormat="1" x14ac:dyDescent="0.2">
      <c r="B38" s="3">
        <v>8</v>
      </c>
      <c r="C38" s="3">
        <v>-94.508600000000001</v>
      </c>
      <c r="D38" s="3">
        <f t="shared" si="10"/>
        <v>-94.508600000000001</v>
      </c>
      <c r="E38" s="3">
        <f t="shared" si="11"/>
        <v>-1.6122999999999905</v>
      </c>
      <c r="I38" s="3">
        <v>8</v>
      </c>
      <c r="J38" s="3">
        <v>-88.825800000000001</v>
      </c>
      <c r="K38" s="3">
        <f t="shared" si="12"/>
        <v>-88.825800000000001</v>
      </c>
      <c r="L38" s="3">
        <f t="shared" si="13"/>
        <v>-1.652000000000001</v>
      </c>
      <c r="P38" s="3">
        <v>8</v>
      </c>
      <c r="Q38" s="3">
        <v>-82.172399999999996</v>
      </c>
      <c r="R38" s="3">
        <f t="shared" si="14"/>
        <v>-82.172399999999996</v>
      </c>
      <c r="S38" s="3">
        <f t="shared" si="15"/>
        <v>-1.6689999999999969</v>
      </c>
      <c r="W38" s="3">
        <v>8</v>
      </c>
      <c r="X38" s="3">
        <v>-76.346699999999998</v>
      </c>
      <c r="Y38" s="3">
        <f t="shared" si="18"/>
        <v>-76.346699999999998</v>
      </c>
      <c r="Z38" s="3">
        <f t="shared" si="19"/>
        <v>-1.9338999999999942</v>
      </c>
      <c r="AD38" s="3">
        <v>8</v>
      </c>
      <c r="AE38" s="3">
        <v>-68.135599999999997</v>
      </c>
      <c r="AF38" s="3">
        <f t="shared" si="16"/>
        <v>-68.135599999999997</v>
      </c>
      <c r="AG38" s="3">
        <f t="shared" si="17"/>
        <v>-5.3399999999996339E-2</v>
      </c>
    </row>
    <row r="39" spans="1:33" s="3" customFormat="1" x14ac:dyDescent="0.2">
      <c r="B39" s="3">
        <v>10</v>
      </c>
      <c r="C39" s="3">
        <v>-94.466800000000006</v>
      </c>
      <c r="D39" s="3">
        <f t="shared" si="10"/>
        <v>-94.466800000000006</v>
      </c>
      <c r="E39" s="3">
        <f t="shared" si="11"/>
        <v>-1.5704999999999956</v>
      </c>
      <c r="I39" s="3">
        <v>10</v>
      </c>
      <c r="J39" s="3">
        <v>-88.778199999999998</v>
      </c>
      <c r="K39" s="3">
        <f t="shared" si="12"/>
        <v>-88.778199999999998</v>
      </c>
      <c r="L39" s="3">
        <f t="shared" si="13"/>
        <v>-1.6043999999999983</v>
      </c>
      <c r="P39" s="3">
        <v>10</v>
      </c>
      <c r="Q39" s="3">
        <v>-82.160899999999998</v>
      </c>
      <c r="R39" s="3">
        <f t="shared" si="14"/>
        <v>-82.160899999999998</v>
      </c>
      <c r="S39" s="3">
        <f t="shared" si="15"/>
        <v>-1.6574999999999989</v>
      </c>
      <c r="W39" s="3">
        <v>10</v>
      </c>
      <c r="X39" s="3">
        <v>-76.329099999999997</v>
      </c>
      <c r="Y39" s="3">
        <f t="shared" si="18"/>
        <v>-76.329099999999997</v>
      </c>
      <c r="Z39" s="3">
        <f t="shared" si="19"/>
        <v>-1.9162999999999926</v>
      </c>
      <c r="AD39" s="3">
        <v>10</v>
      </c>
      <c r="AE39" s="3">
        <v>-68.137900000000002</v>
      </c>
      <c r="AF39" s="3">
        <f t="shared" si="16"/>
        <v>-68.137900000000002</v>
      </c>
      <c r="AG39" s="3">
        <f t="shared" si="17"/>
        <v>-5.5700000000001637E-2</v>
      </c>
    </row>
    <row r="40" spans="1:33" s="3" customFormat="1" x14ac:dyDescent="0.2">
      <c r="B40" s="3">
        <v>12</v>
      </c>
      <c r="C40" s="3">
        <v>-94.454800000000006</v>
      </c>
      <c r="D40" s="3">
        <f t="shared" si="10"/>
        <v>-94.454800000000006</v>
      </c>
      <c r="E40" s="3">
        <f t="shared" si="11"/>
        <v>-1.5584999999999951</v>
      </c>
      <c r="I40" s="3">
        <v>12</v>
      </c>
      <c r="J40" s="3">
        <v>-88.609499999999997</v>
      </c>
      <c r="K40" s="3">
        <f t="shared" si="12"/>
        <v>-88.609499999999997</v>
      </c>
      <c r="L40" s="3">
        <f t="shared" si="13"/>
        <v>-1.4356999999999971</v>
      </c>
      <c r="P40" s="3">
        <v>12</v>
      </c>
      <c r="Q40" s="3">
        <v>-82.037599999999998</v>
      </c>
      <c r="R40" s="3">
        <f t="shared" si="14"/>
        <v>-82.037599999999998</v>
      </c>
      <c r="S40" s="3">
        <f t="shared" si="15"/>
        <v>-1.5341999999999985</v>
      </c>
      <c r="W40" s="3">
        <v>12</v>
      </c>
      <c r="X40" s="3">
        <v>-76.107100000000003</v>
      </c>
      <c r="Y40" s="3">
        <f t="shared" si="18"/>
        <v>-76.107100000000003</v>
      </c>
      <c r="Z40" s="3">
        <f t="shared" si="19"/>
        <v>-1.6942999999999984</v>
      </c>
      <c r="AD40" s="3">
        <v>12</v>
      </c>
      <c r="AE40" s="3">
        <v>-68.252899999999997</v>
      </c>
      <c r="AF40" s="3">
        <f t="shared" si="16"/>
        <v>-68.252899999999997</v>
      </c>
      <c r="AG40" s="3">
        <f t="shared" si="17"/>
        <v>-0.17069999999999652</v>
      </c>
    </row>
    <row r="41" spans="1:33" s="3" customFormat="1" x14ac:dyDescent="0.2">
      <c r="B41" s="3">
        <v>14</v>
      </c>
      <c r="C41" s="3">
        <v>-94.223399999999998</v>
      </c>
      <c r="D41" s="3">
        <f t="shared" si="10"/>
        <v>-94.223399999999998</v>
      </c>
      <c r="E41" s="3">
        <f t="shared" si="11"/>
        <v>-1.3270999999999873</v>
      </c>
      <c r="I41" s="3">
        <v>14</v>
      </c>
      <c r="J41" s="3">
        <v>-88.401899999999998</v>
      </c>
      <c r="K41" s="3">
        <f t="shared" si="12"/>
        <v>-88.401899999999998</v>
      </c>
      <c r="L41" s="3">
        <f t="shared" si="13"/>
        <v>-1.2280999999999977</v>
      </c>
      <c r="P41" s="3">
        <v>14</v>
      </c>
      <c r="Q41" s="3">
        <v>-81.8857</v>
      </c>
      <c r="R41" s="3">
        <f t="shared" si="14"/>
        <v>-81.8857</v>
      </c>
      <c r="S41" s="3">
        <f t="shared" si="15"/>
        <v>-1.3823000000000008</v>
      </c>
      <c r="W41" s="3">
        <v>14</v>
      </c>
      <c r="X41" s="3">
        <v>-75.894000000000005</v>
      </c>
      <c r="Y41" s="3">
        <f t="shared" si="18"/>
        <v>-75.894000000000005</v>
      </c>
      <c r="Z41" s="3">
        <f t="shared" si="19"/>
        <v>-1.4812000000000012</v>
      </c>
      <c r="AD41" s="3">
        <v>14</v>
      </c>
      <c r="AE41" s="3">
        <v>-68.277199999999993</v>
      </c>
      <c r="AF41" s="3">
        <f t="shared" si="16"/>
        <v>-68.277199999999993</v>
      </c>
      <c r="AG41" s="3">
        <f t="shared" si="17"/>
        <v>-0.19499999999999318</v>
      </c>
    </row>
    <row r="42" spans="1:33" s="3" customFormat="1" x14ac:dyDescent="0.2">
      <c r="B42" s="3">
        <v>16</v>
      </c>
      <c r="C42" s="3">
        <v>-93.891999999999996</v>
      </c>
      <c r="D42" s="3">
        <f t="shared" si="10"/>
        <v>-93.891999999999996</v>
      </c>
      <c r="E42" s="3">
        <f t="shared" si="11"/>
        <v>-0.99569999999998515</v>
      </c>
      <c r="I42" s="3">
        <v>16</v>
      </c>
      <c r="J42" s="3">
        <v>-87.950500000000005</v>
      </c>
      <c r="K42" s="3">
        <f t="shared" si="12"/>
        <v>-87.950500000000005</v>
      </c>
      <c r="L42" s="3">
        <f t="shared" si="13"/>
        <v>-0.77670000000000528</v>
      </c>
      <c r="P42" s="3">
        <v>16</v>
      </c>
      <c r="Q42" s="3">
        <v>-81.533299999999997</v>
      </c>
      <c r="R42" s="3">
        <f t="shared" si="14"/>
        <v>-81.533299999999997</v>
      </c>
      <c r="S42" s="3">
        <f t="shared" si="15"/>
        <v>-1.0298999999999978</v>
      </c>
      <c r="W42" s="3">
        <v>16</v>
      </c>
      <c r="X42" s="3">
        <v>-75.650300000000001</v>
      </c>
      <c r="Y42" s="3">
        <f t="shared" si="18"/>
        <v>-75.650300000000001</v>
      </c>
      <c r="Z42" s="3">
        <f t="shared" si="19"/>
        <v>-1.2374999999999972</v>
      </c>
      <c r="AD42" s="3">
        <v>16</v>
      </c>
      <c r="AE42" s="3">
        <v>-68.082300000000004</v>
      </c>
      <c r="AF42" s="3">
        <f t="shared" si="16"/>
        <v>-68.082300000000004</v>
      </c>
      <c r="AG42" s="3">
        <f t="shared" si="17"/>
        <v>-1.0000000000331966E-4</v>
      </c>
    </row>
    <row r="43" spans="1:33" s="3" customFormat="1" x14ac:dyDescent="0.2">
      <c r="B43" s="3">
        <v>18</v>
      </c>
      <c r="C43" s="3">
        <v>-93.397800000000004</v>
      </c>
      <c r="D43" s="3">
        <f t="shared" si="10"/>
        <v>-93.397800000000004</v>
      </c>
      <c r="E43" s="3">
        <f t="shared" si="11"/>
        <v>-0.50149999999999295</v>
      </c>
      <c r="I43" s="3">
        <v>18</v>
      </c>
      <c r="J43" s="3">
        <v>-87.449600000000004</v>
      </c>
      <c r="K43" s="3">
        <f t="shared" si="12"/>
        <v>-87.449600000000004</v>
      </c>
      <c r="L43" s="3">
        <f t="shared" si="13"/>
        <v>-0.27580000000000382</v>
      </c>
      <c r="P43" s="3">
        <v>18</v>
      </c>
      <c r="Q43" s="3">
        <v>-80.976799999999997</v>
      </c>
      <c r="R43" s="3">
        <f t="shared" si="14"/>
        <v>-80.976799999999997</v>
      </c>
      <c r="S43" s="3">
        <f t="shared" si="15"/>
        <v>-0.47339999999999804</v>
      </c>
      <c r="W43" s="3">
        <v>18</v>
      </c>
      <c r="X43" s="3">
        <v>-75.059600000000003</v>
      </c>
      <c r="Y43" s="3">
        <f t="shared" si="18"/>
        <v>-75.059600000000003</v>
      </c>
      <c r="Z43" s="3">
        <f t="shared" si="19"/>
        <v>-0.64679999999999893</v>
      </c>
      <c r="AD43" s="3">
        <v>18</v>
      </c>
      <c r="AE43" s="3">
        <v>-67.417400000000001</v>
      </c>
      <c r="AF43" s="3">
        <f t="shared" si="16"/>
        <v>-67.417400000000001</v>
      </c>
      <c r="AG43" s="3">
        <f t="shared" si="17"/>
        <v>0.66479999999999961</v>
      </c>
    </row>
    <row r="44" spans="1:33" s="3" customFormat="1" x14ac:dyDescent="0.2">
      <c r="B44" s="3">
        <v>20</v>
      </c>
      <c r="C44" s="3">
        <v>-92.505799999999994</v>
      </c>
      <c r="D44" s="3">
        <f t="shared" si="10"/>
        <v>-92.505799999999994</v>
      </c>
      <c r="E44" s="3">
        <f t="shared" si="11"/>
        <v>0.39050000000001717</v>
      </c>
      <c r="I44" s="3">
        <v>20</v>
      </c>
      <c r="J44" s="3">
        <v>-86.426299999999998</v>
      </c>
      <c r="K44" s="3">
        <f t="shared" si="12"/>
        <v>-86.426299999999998</v>
      </c>
      <c r="L44" s="3">
        <f t="shared" si="13"/>
        <v>0.74750000000000227</v>
      </c>
      <c r="P44" s="3">
        <v>20</v>
      </c>
      <c r="Q44" s="3">
        <v>-80.074799999999996</v>
      </c>
      <c r="R44" s="3">
        <f t="shared" si="14"/>
        <v>-80.074799999999996</v>
      </c>
      <c r="S44" s="3">
        <f t="shared" si="15"/>
        <v>0.42860000000000298</v>
      </c>
      <c r="W44" s="3">
        <v>20</v>
      </c>
      <c r="X44" s="3">
        <v>-74.147000000000006</v>
      </c>
      <c r="Y44" s="3">
        <f t="shared" si="18"/>
        <v>-74.147000000000006</v>
      </c>
      <c r="Z44" s="3">
        <f t="shared" si="19"/>
        <v>0.2657999999999987</v>
      </c>
      <c r="AD44" s="3">
        <v>20</v>
      </c>
      <c r="AE44" s="3">
        <v>-66.7547</v>
      </c>
      <c r="AF44" s="3">
        <f t="shared" si="16"/>
        <v>-66.7547</v>
      </c>
      <c r="AG44" s="3">
        <f t="shared" si="17"/>
        <v>1.3275000000000006</v>
      </c>
    </row>
    <row r="45" spans="1:33" x14ac:dyDescent="0.2">
      <c r="A45" s="5"/>
      <c r="B45" s="5"/>
      <c r="C45" s="5"/>
      <c r="D45" s="5"/>
      <c r="E45" s="5"/>
      <c r="G45" s="5"/>
      <c r="H45" s="5"/>
      <c r="I45" s="5"/>
      <c r="J45" s="5"/>
      <c r="K45" s="5"/>
      <c r="L45" s="5"/>
      <c r="N45" s="5"/>
      <c r="O45" s="5"/>
      <c r="P45" s="5"/>
      <c r="Q45" s="5"/>
      <c r="R45" s="5"/>
      <c r="S45" s="5"/>
      <c r="U45" s="5"/>
      <c r="V45" s="5"/>
      <c r="W45" s="5"/>
      <c r="X45" s="5"/>
      <c r="Y45" s="5"/>
      <c r="Z45" s="5"/>
      <c r="AB45" s="5"/>
      <c r="AC45" s="5"/>
      <c r="AD45" s="5"/>
      <c r="AE45" s="5"/>
      <c r="AF45" s="5"/>
      <c r="AG45" s="5"/>
    </row>
    <row r="46" spans="1:33" x14ac:dyDescent="0.2">
      <c r="A46" s="5" t="s">
        <v>34</v>
      </c>
      <c r="B46" s="5" t="s">
        <v>21</v>
      </c>
      <c r="C46" s="5">
        <v>-73.049400000000006</v>
      </c>
      <c r="D46" s="5">
        <f>C46+$B$15</f>
        <v>-92.859000000000009</v>
      </c>
      <c r="E46" s="5">
        <f>D46-D$22</f>
        <v>3.7300000000001887E-2</v>
      </c>
      <c r="G46" s="5"/>
      <c r="H46" s="5" t="s">
        <v>39</v>
      </c>
      <c r="I46" s="5" t="s">
        <v>20</v>
      </c>
      <c r="J46" s="5">
        <v>-67.305000000000007</v>
      </c>
      <c r="K46" s="5">
        <f>J46+$B$15</f>
        <v>-87.11460000000001</v>
      </c>
      <c r="L46" s="5">
        <f>K46-K$22</f>
        <v>5.9199999999989927E-2</v>
      </c>
      <c r="N46" s="5"/>
      <c r="O46" s="5" t="s">
        <v>43</v>
      </c>
      <c r="P46" s="5" t="s">
        <v>19</v>
      </c>
      <c r="Q46" s="5">
        <v>-60.847799999999999</v>
      </c>
      <c r="R46" s="5">
        <f>Q46+$B$15</f>
        <v>-80.657399999999996</v>
      </c>
      <c r="S46" s="5">
        <f>R46-R$22</f>
        <v>-0.15399999999999636</v>
      </c>
      <c r="U46" s="5"/>
      <c r="V46" s="5" t="s">
        <v>47</v>
      </c>
      <c r="W46" s="5" t="s">
        <v>4</v>
      </c>
      <c r="X46" s="5">
        <v>-54.956200000000003</v>
      </c>
      <c r="Y46" s="5">
        <f>X46+$B$15</f>
        <v>-74.765799999999999</v>
      </c>
      <c r="Z46" s="5">
        <f>Y46-Y$22</f>
        <v>-0.35299999999999443</v>
      </c>
      <c r="AB46" s="5"/>
      <c r="AC46" s="5" t="s">
        <v>72</v>
      </c>
      <c r="AD46" s="5"/>
      <c r="AE46" s="5">
        <v>-48.126100000000001</v>
      </c>
      <c r="AF46" s="5">
        <f>AE46+$B$15</f>
        <v>-67.935699999999997</v>
      </c>
      <c r="AG46" s="5">
        <f>AF46-AF$22</f>
        <v>0.14650000000000318</v>
      </c>
    </row>
    <row r="47" spans="1:33" s="3" customFormat="1" x14ac:dyDescent="0.2">
      <c r="B47" s="3">
        <v>2</v>
      </c>
      <c r="I47" s="3">
        <v>2</v>
      </c>
      <c r="P47" s="3">
        <v>2</v>
      </c>
      <c r="Q47" s="3">
        <v>-60.866700000000002</v>
      </c>
      <c r="R47" s="3">
        <f t="shared" ref="R47:R56" si="20">Q47+$B$15</f>
        <v>-80.676299999999998</v>
      </c>
      <c r="S47" s="3">
        <f t="shared" ref="S47:S56" si="21">R47-R$22</f>
        <v>-0.1728999999999985</v>
      </c>
      <c r="W47" s="3">
        <v>2</v>
      </c>
      <c r="X47" s="3">
        <v>-54.742600000000003</v>
      </c>
      <c r="Y47" s="3">
        <f t="shared" ref="Y47:Y56" si="22">X47+$B$15</f>
        <v>-74.552199999999999</v>
      </c>
      <c r="Z47" s="3">
        <f t="shared" ref="Z47:Z56" si="23">Y47-Y$22</f>
        <v>-0.13939999999999486</v>
      </c>
      <c r="AD47" s="3">
        <v>2</v>
      </c>
      <c r="AE47" s="3">
        <v>-48.017200000000003</v>
      </c>
      <c r="AF47" s="3">
        <f t="shared" ref="AF47:AF56" si="24">AE47+$B$15</f>
        <v>-67.826800000000006</v>
      </c>
      <c r="AG47" s="3">
        <f t="shared" ref="AG47:AG56" si="25">AF47-AF$22</f>
        <v>0.25539999999999452</v>
      </c>
    </row>
    <row r="48" spans="1:33" s="3" customFormat="1" x14ac:dyDescent="0.2">
      <c r="B48" s="3">
        <v>4</v>
      </c>
      <c r="I48" s="3">
        <v>4</v>
      </c>
      <c r="J48" s="3">
        <v>-67.2547</v>
      </c>
      <c r="K48" s="3">
        <f t="shared" ref="K48:K56" si="26">J48+$B$15</f>
        <v>-87.064300000000003</v>
      </c>
      <c r="L48" s="3">
        <f t="shared" ref="L48:L56" si="27">K48-K$22</f>
        <v>0.10949999999999704</v>
      </c>
      <c r="P48" s="3">
        <v>4</v>
      </c>
      <c r="Q48" s="3">
        <v>-60.860199999999999</v>
      </c>
      <c r="R48" s="3">
        <f t="shared" si="20"/>
        <v>-80.669799999999995</v>
      </c>
      <c r="S48" s="3">
        <f t="shared" si="21"/>
        <v>-0.16639999999999588</v>
      </c>
      <c r="W48" s="3">
        <v>4</v>
      </c>
      <c r="X48" s="3">
        <v>-54.909700000000001</v>
      </c>
      <c r="Y48" s="3">
        <f t="shared" si="22"/>
        <v>-74.719300000000004</v>
      </c>
      <c r="Z48" s="3">
        <f t="shared" si="23"/>
        <v>-0.30649999999999977</v>
      </c>
      <c r="AD48" s="3">
        <v>4</v>
      </c>
      <c r="AE48" s="3">
        <v>-48.010100000000001</v>
      </c>
      <c r="AF48" s="3">
        <f t="shared" si="24"/>
        <v>-67.819699999999997</v>
      </c>
      <c r="AG48" s="3">
        <f t="shared" si="25"/>
        <v>0.26250000000000284</v>
      </c>
    </row>
    <row r="49" spans="1:33" s="3" customFormat="1" x14ac:dyDescent="0.2">
      <c r="B49" s="3">
        <v>6</v>
      </c>
      <c r="C49" s="3">
        <v>-73.2714</v>
      </c>
      <c r="D49" s="3">
        <f t="shared" ref="D49:D56" si="28">C49+$B$15</f>
        <v>-93.081000000000003</v>
      </c>
      <c r="E49" s="3">
        <f t="shared" ref="E49:E56" si="29">D49-D$22</f>
        <v>-0.18469999999999231</v>
      </c>
      <c r="I49" s="3">
        <v>6</v>
      </c>
      <c r="J49" s="3">
        <v>-67.290599999999998</v>
      </c>
      <c r="K49" s="3">
        <f t="shared" si="26"/>
        <v>-87.100200000000001</v>
      </c>
      <c r="L49" s="3">
        <f t="shared" si="27"/>
        <v>7.3599999999999E-2</v>
      </c>
      <c r="P49" s="3">
        <v>6</v>
      </c>
      <c r="Q49" s="3">
        <v>-60.807099999999998</v>
      </c>
      <c r="R49" s="3">
        <f t="shared" si="20"/>
        <v>-80.616699999999994</v>
      </c>
      <c r="S49" s="3">
        <f t="shared" si="21"/>
        <v>-0.11329999999999529</v>
      </c>
      <c r="W49" s="3">
        <v>6</v>
      </c>
      <c r="X49" s="3">
        <v>-54.942300000000003</v>
      </c>
      <c r="Y49" s="3">
        <f t="shared" si="22"/>
        <v>-74.751900000000006</v>
      </c>
      <c r="Z49" s="3">
        <f t="shared" si="23"/>
        <v>-0.33910000000000196</v>
      </c>
      <c r="AD49" s="3">
        <v>6</v>
      </c>
      <c r="AE49" s="3">
        <v>-48.043599999999998</v>
      </c>
      <c r="AF49" s="3">
        <f t="shared" si="24"/>
        <v>-67.853200000000001</v>
      </c>
      <c r="AG49" s="3">
        <f t="shared" si="25"/>
        <v>0.2289999999999992</v>
      </c>
    </row>
    <row r="50" spans="1:33" s="3" customFormat="1" x14ac:dyDescent="0.2">
      <c r="B50" s="3">
        <v>8</v>
      </c>
      <c r="I50" s="3">
        <v>8</v>
      </c>
      <c r="J50" s="3">
        <v>-67.305000000000007</v>
      </c>
      <c r="K50" s="3">
        <f t="shared" si="26"/>
        <v>-87.11460000000001</v>
      </c>
      <c r="L50" s="3">
        <f t="shared" si="27"/>
        <v>5.9199999999989927E-2</v>
      </c>
      <c r="P50" s="3">
        <v>8</v>
      </c>
      <c r="Q50" s="3">
        <v>-60.847799999999999</v>
      </c>
      <c r="R50" s="3">
        <f t="shared" si="20"/>
        <v>-80.657399999999996</v>
      </c>
      <c r="S50" s="3">
        <f t="shared" si="21"/>
        <v>-0.15399999999999636</v>
      </c>
      <c r="W50" s="3">
        <v>8</v>
      </c>
      <c r="X50" s="3">
        <v>-54.956299999999999</v>
      </c>
      <c r="Y50" s="3">
        <f t="shared" si="22"/>
        <v>-74.765900000000002</v>
      </c>
      <c r="Z50" s="3">
        <f t="shared" si="23"/>
        <v>-0.35309999999999775</v>
      </c>
      <c r="AD50" s="3">
        <v>8</v>
      </c>
      <c r="AE50" s="3">
        <v>-48.112099999999998</v>
      </c>
      <c r="AF50" s="3">
        <f t="shared" si="24"/>
        <v>-67.921700000000001</v>
      </c>
      <c r="AG50" s="3">
        <f t="shared" si="25"/>
        <v>0.16049999999999898</v>
      </c>
    </row>
    <row r="51" spans="1:33" s="3" customFormat="1" x14ac:dyDescent="0.2">
      <c r="B51" s="3">
        <v>10</v>
      </c>
      <c r="C51" s="3">
        <v>-73.016000000000005</v>
      </c>
      <c r="D51" s="3">
        <f t="shared" si="28"/>
        <v>-92.825600000000009</v>
      </c>
      <c r="E51" s="3">
        <f t="shared" si="29"/>
        <v>7.0700000000002206E-2</v>
      </c>
      <c r="I51" s="3">
        <v>10</v>
      </c>
      <c r="J51" s="3">
        <v>-67.301599999999993</v>
      </c>
      <c r="K51" s="3">
        <f t="shared" si="26"/>
        <v>-87.111199999999997</v>
      </c>
      <c r="L51" s="3">
        <f t="shared" si="27"/>
        <v>6.260000000000332E-2</v>
      </c>
      <c r="P51" s="3">
        <v>10</v>
      </c>
      <c r="Q51" s="3">
        <v>-60.8247</v>
      </c>
      <c r="R51" s="3">
        <f t="shared" si="20"/>
        <v>-80.634299999999996</v>
      </c>
      <c r="S51" s="3">
        <f t="shared" si="21"/>
        <v>-0.13089999999999691</v>
      </c>
      <c r="W51" s="3">
        <v>10</v>
      </c>
      <c r="X51" s="3">
        <v>-54.974899999999998</v>
      </c>
      <c r="Y51" s="3">
        <f t="shared" si="22"/>
        <v>-74.784499999999994</v>
      </c>
      <c r="Z51" s="3">
        <f t="shared" si="23"/>
        <v>-0.37169999999998993</v>
      </c>
      <c r="AD51" s="3">
        <v>10</v>
      </c>
      <c r="AE51" s="3">
        <v>-48.279200000000003</v>
      </c>
      <c r="AF51" s="3">
        <f t="shared" si="24"/>
        <v>-68.088800000000006</v>
      </c>
      <c r="AG51" s="3">
        <f t="shared" si="25"/>
        <v>-6.6000000000059345E-3</v>
      </c>
    </row>
    <row r="52" spans="1:33" s="3" customFormat="1" x14ac:dyDescent="0.2">
      <c r="B52" s="3">
        <v>12</v>
      </c>
      <c r="I52" s="3">
        <v>12</v>
      </c>
      <c r="J52" s="3">
        <v>-67.243399999999994</v>
      </c>
      <c r="K52" s="3">
        <f t="shared" si="26"/>
        <v>-87.052999999999997</v>
      </c>
      <c r="L52" s="3">
        <f t="shared" si="27"/>
        <v>0.12080000000000268</v>
      </c>
      <c r="P52" s="3">
        <v>12</v>
      </c>
      <c r="Q52" s="3">
        <v>-60.873699999999999</v>
      </c>
      <c r="R52" s="3">
        <f t="shared" si="20"/>
        <v>-80.683300000000003</v>
      </c>
      <c r="S52" s="3">
        <f t="shared" si="21"/>
        <v>-0.1799000000000035</v>
      </c>
      <c r="W52" s="3">
        <v>12</v>
      </c>
      <c r="X52" s="3">
        <v>-55.078099999999999</v>
      </c>
      <c r="Y52" s="3">
        <f t="shared" si="22"/>
        <v>-74.887699999999995</v>
      </c>
      <c r="Z52" s="3">
        <f t="shared" si="23"/>
        <v>-0.474899999999991</v>
      </c>
      <c r="AD52" s="3">
        <v>12</v>
      </c>
      <c r="AE52" s="3">
        <v>-48.467199999999998</v>
      </c>
      <c r="AF52" s="3">
        <f t="shared" si="24"/>
        <v>-68.276799999999994</v>
      </c>
      <c r="AG52" s="3">
        <f t="shared" si="25"/>
        <v>-0.19459999999999411</v>
      </c>
    </row>
    <row r="53" spans="1:33" s="3" customFormat="1" x14ac:dyDescent="0.2">
      <c r="B53" s="3">
        <v>14</v>
      </c>
      <c r="C53" s="3">
        <v>-72.634900000000002</v>
      </c>
      <c r="D53" s="3">
        <f t="shared" si="28"/>
        <v>-92.444500000000005</v>
      </c>
      <c r="E53" s="3">
        <f t="shared" si="29"/>
        <v>0.45180000000000575</v>
      </c>
      <c r="I53" s="3">
        <v>14</v>
      </c>
      <c r="J53" s="3">
        <v>-67.105199999999996</v>
      </c>
      <c r="K53" s="3">
        <f t="shared" si="26"/>
        <v>-86.9148</v>
      </c>
      <c r="L53" s="3">
        <f t="shared" si="27"/>
        <v>0.25900000000000034</v>
      </c>
      <c r="P53" s="3">
        <v>14</v>
      </c>
      <c r="Q53" s="3">
        <v>-60.838900000000002</v>
      </c>
      <c r="R53" s="3">
        <f t="shared" si="20"/>
        <v>-80.648499999999999</v>
      </c>
      <c r="S53" s="3">
        <f t="shared" si="21"/>
        <v>-0.14509999999999934</v>
      </c>
      <c r="W53" s="3">
        <v>14</v>
      </c>
      <c r="X53" s="3">
        <v>-55.0989</v>
      </c>
      <c r="Y53" s="3">
        <f t="shared" si="22"/>
        <v>-74.908500000000004</v>
      </c>
      <c r="Z53" s="3">
        <f t="shared" si="23"/>
        <v>-0.49569999999999936</v>
      </c>
      <c r="AD53" s="3">
        <v>14</v>
      </c>
      <c r="AE53" s="3">
        <v>-48.515099999999997</v>
      </c>
      <c r="AF53" s="3">
        <f t="shared" si="24"/>
        <v>-68.324699999999993</v>
      </c>
      <c r="AG53" s="3">
        <f t="shared" si="25"/>
        <v>-0.24249999999999261</v>
      </c>
    </row>
    <row r="54" spans="1:33" s="3" customFormat="1" x14ac:dyDescent="0.2">
      <c r="B54" s="3">
        <v>16</v>
      </c>
      <c r="C54" s="3">
        <v>-72.457300000000004</v>
      </c>
      <c r="D54" s="3">
        <f t="shared" si="28"/>
        <v>-92.266900000000007</v>
      </c>
      <c r="E54" s="3">
        <f t="shared" si="29"/>
        <v>0.62940000000000396</v>
      </c>
      <c r="I54" s="3">
        <v>16</v>
      </c>
      <c r="J54" s="3">
        <v>-66.911299999999997</v>
      </c>
      <c r="K54" s="3">
        <f t="shared" si="26"/>
        <v>-86.7209</v>
      </c>
      <c r="L54" s="3">
        <f t="shared" si="27"/>
        <v>0.45289999999999964</v>
      </c>
      <c r="P54" s="3">
        <v>16</v>
      </c>
      <c r="Q54" s="3">
        <v>-60.654400000000003</v>
      </c>
      <c r="R54" s="3">
        <f t="shared" si="20"/>
        <v>-80.463999999999999</v>
      </c>
      <c r="S54" s="3">
        <f t="shared" si="21"/>
        <v>3.9400000000000546E-2</v>
      </c>
      <c r="W54" s="3">
        <v>16</v>
      </c>
      <c r="X54" s="3">
        <v>-54.882199999999997</v>
      </c>
      <c r="Y54" s="3">
        <f t="shared" si="22"/>
        <v>-74.691800000000001</v>
      </c>
      <c r="Z54" s="3">
        <f t="shared" si="23"/>
        <v>-0.27899999999999636</v>
      </c>
      <c r="AD54" s="3">
        <v>16</v>
      </c>
      <c r="AE54" s="3">
        <v>-48.721299999999999</v>
      </c>
      <c r="AF54" s="3">
        <f t="shared" si="24"/>
        <v>-68.530900000000003</v>
      </c>
      <c r="AG54" s="3">
        <f t="shared" si="25"/>
        <v>-0.44870000000000232</v>
      </c>
    </row>
    <row r="55" spans="1:33" s="3" customFormat="1" x14ac:dyDescent="0.2">
      <c r="B55" s="3">
        <v>18</v>
      </c>
      <c r="C55" s="3">
        <v>-72.228899999999996</v>
      </c>
      <c r="D55" s="3">
        <f t="shared" si="28"/>
        <v>-92.038499999999999</v>
      </c>
      <c r="E55" s="3">
        <f t="shared" si="29"/>
        <v>0.85780000000001166</v>
      </c>
      <c r="I55" s="3">
        <v>18</v>
      </c>
      <c r="J55" s="3">
        <v>-66.434799999999996</v>
      </c>
      <c r="K55" s="3">
        <f t="shared" si="26"/>
        <v>-86.244399999999999</v>
      </c>
      <c r="L55" s="3">
        <f t="shared" si="27"/>
        <v>0.92940000000000111</v>
      </c>
      <c r="P55" s="3">
        <v>18</v>
      </c>
      <c r="Q55" s="3">
        <v>-60.174399999999999</v>
      </c>
      <c r="R55" s="3">
        <f t="shared" si="20"/>
        <v>-79.983999999999995</v>
      </c>
      <c r="S55" s="3">
        <f t="shared" si="21"/>
        <v>0.51940000000000452</v>
      </c>
      <c r="W55" s="3">
        <v>18</v>
      </c>
      <c r="X55" s="3">
        <v>-54.222299999999997</v>
      </c>
      <c r="Y55" s="3">
        <f t="shared" si="22"/>
        <v>-74.031899999999993</v>
      </c>
      <c r="Z55" s="3">
        <f t="shared" si="23"/>
        <v>0.38090000000001112</v>
      </c>
      <c r="AD55" s="3">
        <v>18</v>
      </c>
      <c r="AE55" s="3">
        <v>-48.402200000000001</v>
      </c>
      <c r="AF55" s="3">
        <f t="shared" si="24"/>
        <v>-68.211799999999997</v>
      </c>
      <c r="AG55" s="3">
        <f t="shared" si="25"/>
        <v>-0.12959999999999638</v>
      </c>
    </row>
    <row r="56" spans="1:33" s="3" customFormat="1" x14ac:dyDescent="0.2">
      <c r="B56" s="3">
        <v>20</v>
      </c>
      <c r="C56" s="3">
        <v>-71.833500000000001</v>
      </c>
      <c r="D56" s="3">
        <f t="shared" si="28"/>
        <v>-91.643100000000004</v>
      </c>
      <c r="E56" s="3">
        <f t="shared" si="29"/>
        <v>1.2532000000000068</v>
      </c>
      <c r="I56" s="3">
        <v>20</v>
      </c>
      <c r="J56" s="3">
        <v>-65.892700000000005</v>
      </c>
      <c r="K56" s="3">
        <f t="shared" si="26"/>
        <v>-85.702300000000008</v>
      </c>
      <c r="L56" s="3">
        <f t="shared" si="27"/>
        <v>1.4714999999999918</v>
      </c>
      <c r="P56" s="3">
        <v>20</v>
      </c>
      <c r="Q56" s="3">
        <v>-59.3429</v>
      </c>
      <c r="R56" s="3">
        <f t="shared" si="20"/>
        <v>-79.152500000000003</v>
      </c>
      <c r="S56" s="3">
        <f t="shared" si="21"/>
        <v>1.3508999999999958</v>
      </c>
      <c r="W56" s="3">
        <v>20</v>
      </c>
      <c r="X56" s="3">
        <v>-53.566099999999999</v>
      </c>
      <c r="Y56" s="3">
        <f t="shared" si="22"/>
        <v>-73.375699999999995</v>
      </c>
      <c r="Z56" s="3">
        <f t="shared" si="23"/>
        <v>1.0371000000000095</v>
      </c>
      <c r="AD56" s="3">
        <v>20</v>
      </c>
      <c r="AE56" s="3">
        <v>-47.336100000000002</v>
      </c>
      <c r="AF56" s="3">
        <f t="shared" si="24"/>
        <v>-67.145700000000005</v>
      </c>
      <c r="AG56" s="3">
        <f t="shared" si="25"/>
        <v>0.93649999999999523</v>
      </c>
    </row>
    <row r="57" spans="1:33" s="3" customFormat="1" x14ac:dyDescent="0.2"/>
    <row r="58" spans="1:33" x14ac:dyDescent="0.2">
      <c r="A58" s="5"/>
      <c r="B58" s="5"/>
      <c r="C58" s="5"/>
      <c r="D58" s="5"/>
      <c r="E58" s="5"/>
      <c r="G58" s="5"/>
      <c r="H58" s="5"/>
      <c r="I58" s="5"/>
      <c r="J58" s="5"/>
      <c r="K58" s="5"/>
      <c r="L58" s="5"/>
      <c r="N58" s="5"/>
      <c r="O58" s="5"/>
      <c r="P58" s="5"/>
      <c r="Q58" s="5"/>
      <c r="R58" s="5"/>
      <c r="S58" s="5"/>
      <c r="U58" s="5"/>
      <c r="V58" s="5"/>
      <c r="W58" s="5"/>
      <c r="X58" s="5"/>
      <c r="Y58" s="5"/>
      <c r="Z58" s="5"/>
      <c r="AB58" s="5"/>
      <c r="AC58" s="5"/>
      <c r="AD58" s="5"/>
      <c r="AE58" s="5"/>
      <c r="AF58" s="5"/>
      <c r="AG58" s="5"/>
    </row>
    <row r="59" spans="1:33" x14ac:dyDescent="0.2">
      <c r="A59" s="5" t="s">
        <v>35</v>
      </c>
      <c r="B59" s="5" t="s">
        <v>82</v>
      </c>
      <c r="C59" s="5">
        <v>-79.614599999999996</v>
      </c>
      <c r="D59" s="5">
        <f>C59+$B$14</f>
        <v>-92.740600000000001</v>
      </c>
      <c r="E59" s="5">
        <f>D59-D$22</f>
        <v>0.15570000000001016</v>
      </c>
      <c r="G59" s="5"/>
      <c r="H59" s="5" t="s">
        <v>40</v>
      </c>
      <c r="I59" s="5" t="s">
        <v>30</v>
      </c>
      <c r="J59" s="5">
        <v>-72.801900000000003</v>
      </c>
      <c r="K59" s="5">
        <f>J59+$B$14</f>
        <v>-85.927900000000008</v>
      </c>
      <c r="L59" s="5">
        <f>K59-K$22</f>
        <v>1.2458999999999918</v>
      </c>
      <c r="N59" s="5"/>
      <c r="O59" s="5" t="s">
        <v>44</v>
      </c>
      <c r="P59" s="5" t="s">
        <v>12</v>
      </c>
      <c r="Q59" s="5">
        <v>-67.377399999999994</v>
      </c>
      <c r="R59" s="5">
        <f>Q59+$B$14</f>
        <v>-80.503399999999999</v>
      </c>
      <c r="S59" s="5">
        <f>R59-R$22</f>
        <v>0</v>
      </c>
      <c r="U59" s="5"/>
      <c r="V59" s="5" t="s">
        <v>48</v>
      </c>
      <c r="W59" s="5" t="s">
        <v>29</v>
      </c>
      <c r="X59" s="5">
        <v>-60.841299999999997</v>
      </c>
      <c r="Y59" s="5">
        <f>X59+$B$14</f>
        <v>-73.967299999999994</v>
      </c>
      <c r="Z59" s="5">
        <f>Y59-Y$22</f>
        <v>0.44550000000000978</v>
      </c>
      <c r="AB59" s="5"/>
      <c r="AC59" s="5"/>
      <c r="AD59" s="5"/>
      <c r="AE59" s="5"/>
      <c r="AF59" s="5"/>
      <c r="AG59" s="5"/>
    </row>
    <row r="60" spans="1:33" s="3" customFormat="1" x14ac:dyDescent="0.2">
      <c r="B60" s="3">
        <v>2</v>
      </c>
      <c r="C60" s="3">
        <v>-79.787099999999995</v>
      </c>
      <c r="D60" s="3">
        <f t="shared" ref="D60:D69" si="30">C60+$B$14</f>
        <v>-92.9131</v>
      </c>
      <c r="E60" s="3">
        <f t="shared" ref="E60:E69" si="31">D60-D$22</f>
        <v>-1.6799999999989268E-2</v>
      </c>
      <c r="I60" s="3">
        <v>2</v>
      </c>
      <c r="P60" s="3">
        <v>2</v>
      </c>
      <c r="Q60" s="3">
        <v>-67.505600000000001</v>
      </c>
      <c r="R60" s="3">
        <f t="shared" ref="R60:R69" si="32">Q60+$B$14</f>
        <v>-80.631600000000006</v>
      </c>
      <c r="S60" s="3">
        <f t="shared" ref="S60:S69" si="33">R60-R$22</f>
        <v>-0.12820000000000675</v>
      </c>
      <c r="W60" s="3">
        <v>2</v>
      </c>
    </row>
    <row r="61" spans="1:33" s="3" customFormat="1" x14ac:dyDescent="0.2">
      <c r="B61" s="3">
        <v>4</v>
      </c>
      <c r="C61" s="3">
        <v>-79.798599999999993</v>
      </c>
      <c r="D61" s="3">
        <f t="shared" si="30"/>
        <v>-92.924599999999998</v>
      </c>
      <c r="E61" s="3">
        <f t="shared" si="31"/>
        <v>-2.8299999999987335E-2</v>
      </c>
      <c r="I61" s="3">
        <v>4</v>
      </c>
      <c r="P61" s="3">
        <v>4</v>
      </c>
      <c r="Q61" s="3">
        <v>-67.446299999999994</v>
      </c>
      <c r="R61" s="3">
        <f t="shared" si="32"/>
        <v>-80.572299999999998</v>
      </c>
      <c r="S61" s="3">
        <f t="shared" si="33"/>
        <v>-6.8899999999999295E-2</v>
      </c>
      <c r="W61" s="3">
        <v>4</v>
      </c>
      <c r="X61" s="3">
        <v>-60.864199999999997</v>
      </c>
      <c r="Y61" s="3">
        <f t="shared" ref="Y61:Y69" si="34">X61+$B$14</f>
        <v>-73.990200000000002</v>
      </c>
      <c r="Z61" s="3">
        <f t="shared" ref="Z61:Z69" si="35">Y61-Y$22</f>
        <v>0.42260000000000275</v>
      </c>
    </row>
    <row r="62" spans="1:33" s="3" customFormat="1" x14ac:dyDescent="0.2">
      <c r="B62" s="3">
        <v>6</v>
      </c>
      <c r="I62" s="3">
        <v>6</v>
      </c>
      <c r="P62" s="3">
        <v>6</v>
      </c>
      <c r="Q62" s="3">
        <v>-67.439099999999996</v>
      </c>
      <c r="R62" s="3">
        <f t="shared" si="32"/>
        <v>-80.565100000000001</v>
      </c>
      <c r="S62" s="3">
        <f t="shared" si="33"/>
        <v>-6.1700000000001864E-2</v>
      </c>
      <c r="W62" s="3">
        <v>6</v>
      </c>
      <c r="X62" s="3">
        <v>-60.806600000000003</v>
      </c>
      <c r="Y62" s="3">
        <f t="shared" si="34"/>
        <v>-73.932600000000008</v>
      </c>
      <c r="Z62" s="3">
        <f t="shared" si="35"/>
        <v>0.48019999999999641</v>
      </c>
    </row>
    <row r="63" spans="1:33" s="3" customFormat="1" x14ac:dyDescent="0.2">
      <c r="B63" s="3">
        <v>8</v>
      </c>
      <c r="C63" s="3">
        <v>-79.614699999999999</v>
      </c>
      <c r="D63" s="3">
        <f t="shared" si="30"/>
        <v>-92.740700000000004</v>
      </c>
      <c r="E63" s="3">
        <f t="shared" si="31"/>
        <v>0.15560000000000684</v>
      </c>
      <c r="I63" s="3">
        <v>8</v>
      </c>
      <c r="J63" s="3">
        <v>-72.802199999999999</v>
      </c>
      <c r="K63" s="3">
        <f t="shared" ref="K63:K69" si="36">J63+$B$14</f>
        <v>-85.928200000000004</v>
      </c>
      <c r="L63" s="3">
        <f t="shared" ref="L63:L69" si="37">K63-K$22</f>
        <v>1.245599999999996</v>
      </c>
      <c r="P63" s="3">
        <v>8</v>
      </c>
      <c r="Q63" s="3">
        <v>-67.3767</v>
      </c>
      <c r="R63" s="3">
        <f t="shared" si="32"/>
        <v>-80.502700000000004</v>
      </c>
      <c r="S63" s="3">
        <f t="shared" si="33"/>
        <v>6.9999999999481588E-4</v>
      </c>
      <c r="W63" s="3">
        <v>8</v>
      </c>
      <c r="X63" s="3">
        <v>-60.841299999999997</v>
      </c>
      <c r="Y63" s="3">
        <f t="shared" si="34"/>
        <v>-73.967299999999994</v>
      </c>
      <c r="Z63" s="3">
        <f t="shared" si="35"/>
        <v>0.44550000000000978</v>
      </c>
    </row>
    <row r="64" spans="1:33" s="3" customFormat="1" x14ac:dyDescent="0.2">
      <c r="B64" s="3">
        <v>10</v>
      </c>
      <c r="C64" s="3">
        <v>-79.467600000000004</v>
      </c>
      <c r="D64" s="3">
        <f t="shared" si="30"/>
        <v>-92.593600000000009</v>
      </c>
      <c r="E64" s="3">
        <f t="shared" si="31"/>
        <v>0.30270000000000152</v>
      </c>
      <c r="I64" s="3">
        <v>10</v>
      </c>
      <c r="J64" s="3">
        <v>-72.716899999999995</v>
      </c>
      <c r="K64" s="3">
        <f t="shared" si="36"/>
        <v>-85.8429</v>
      </c>
      <c r="L64" s="3">
        <f t="shared" si="37"/>
        <v>1.3308999999999997</v>
      </c>
      <c r="P64" s="3">
        <v>10</v>
      </c>
      <c r="Q64" s="3">
        <v>-67.281000000000006</v>
      </c>
      <c r="R64" s="3">
        <f t="shared" si="32"/>
        <v>-80.407000000000011</v>
      </c>
      <c r="S64" s="3">
        <f t="shared" si="33"/>
        <v>9.6399999999988495E-2</v>
      </c>
      <c r="W64" s="3">
        <v>10</v>
      </c>
      <c r="X64" s="3">
        <v>-60.805500000000002</v>
      </c>
      <c r="Y64" s="3">
        <f t="shared" si="34"/>
        <v>-73.9315</v>
      </c>
      <c r="Z64" s="3">
        <f t="shared" si="35"/>
        <v>0.4813000000000045</v>
      </c>
    </row>
    <row r="65" spans="1:33" s="3" customFormat="1" x14ac:dyDescent="0.2">
      <c r="B65" s="3">
        <v>12</v>
      </c>
      <c r="D65" s="3">
        <f t="shared" si="30"/>
        <v>-13.125999999999999</v>
      </c>
      <c r="I65" s="3">
        <v>12</v>
      </c>
      <c r="J65" s="3">
        <v>-72.696399999999997</v>
      </c>
      <c r="K65" s="3">
        <f t="shared" si="36"/>
        <v>-85.822400000000002</v>
      </c>
      <c r="L65" s="3">
        <f t="shared" si="37"/>
        <v>1.3513999999999982</v>
      </c>
      <c r="P65" s="3">
        <v>12</v>
      </c>
      <c r="Q65" s="3">
        <v>-67.263000000000005</v>
      </c>
      <c r="R65" s="3">
        <f t="shared" si="32"/>
        <v>-80.38900000000001</v>
      </c>
      <c r="S65" s="3">
        <f t="shared" si="33"/>
        <v>0.11439999999998918</v>
      </c>
      <c r="W65" s="3">
        <v>12</v>
      </c>
      <c r="X65" s="3">
        <v>-60.857199999999999</v>
      </c>
      <c r="Y65" s="3">
        <f t="shared" si="34"/>
        <v>-73.983199999999997</v>
      </c>
      <c r="Z65" s="3">
        <f t="shared" si="35"/>
        <v>0.42960000000000775</v>
      </c>
    </row>
    <row r="66" spans="1:33" s="3" customFormat="1" x14ac:dyDescent="0.2">
      <c r="B66" s="3">
        <v>14</v>
      </c>
      <c r="C66" s="3">
        <v>-79.057000000000002</v>
      </c>
      <c r="D66" s="3">
        <f t="shared" si="30"/>
        <v>-92.183000000000007</v>
      </c>
      <c r="E66" s="3">
        <f t="shared" si="31"/>
        <v>0.71330000000000382</v>
      </c>
      <c r="I66" s="3">
        <v>14</v>
      </c>
      <c r="J66" s="3">
        <v>-72.536699999999996</v>
      </c>
      <c r="K66" s="3">
        <f t="shared" si="36"/>
        <v>-85.662700000000001</v>
      </c>
      <c r="L66" s="3">
        <f t="shared" si="37"/>
        <v>1.511099999999999</v>
      </c>
      <c r="P66" s="3">
        <v>14</v>
      </c>
      <c r="Q66" s="3">
        <v>-67.095100000000002</v>
      </c>
      <c r="R66" s="3">
        <f t="shared" si="32"/>
        <v>-80.221100000000007</v>
      </c>
      <c r="S66" s="3">
        <f t="shared" si="33"/>
        <v>0.28229999999999222</v>
      </c>
      <c r="W66" s="3">
        <v>14</v>
      </c>
      <c r="X66" s="3">
        <v>-60.825800000000001</v>
      </c>
      <c r="Y66" s="3">
        <f t="shared" si="34"/>
        <v>-73.951800000000006</v>
      </c>
      <c r="Z66" s="3">
        <f t="shared" si="35"/>
        <v>0.46099999999999852</v>
      </c>
    </row>
    <row r="67" spans="1:33" s="3" customFormat="1" x14ac:dyDescent="0.2">
      <c r="B67" s="3">
        <v>16</v>
      </c>
      <c r="C67" s="3">
        <v>-78.780199999999994</v>
      </c>
      <c r="D67" s="3">
        <f t="shared" si="30"/>
        <v>-91.906199999999998</v>
      </c>
      <c r="E67" s="3">
        <f t="shared" si="31"/>
        <v>0.99010000000001241</v>
      </c>
      <c r="I67" s="3">
        <v>16</v>
      </c>
      <c r="J67" s="3">
        <v>-72.203900000000004</v>
      </c>
      <c r="K67" s="3">
        <f t="shared" si="36"/>
        <v>-85.329900000000009</v>
      </c>
      <c r="L67" s="3">
        <f t="shared" si="37"/>
        <v>1.8438999999999908</v>
      </c>
      <c r="P67" s="3">
        <v>16</v>
      </c>
      <c r="Q67" s="3">
        <v>-66.826400000000007</v>
      </c>
      <c r="R67" s="3">
        <f t="shared" si="32"/>
        <v>-79.952400000000011</v>
      </c>
      <c r="S67" s="3">
        <f t="shared" si="33"/>
        <v>0.55099999999998772</v>
      </c>
      <c r="W67" s="3">
        <v>16</v>
      </c>
      <c r="X67" s="3">
        <v>-60.643599999999999</v>
      </c>
      <c r="Y67" s="3">
        <f t="shared" si="34"/>
        <v>-73.769599999999997</v>
      </c>
      <c r="Z67" s="3">
        <f t="shared" si="35"/>
        <v>0.64320000000000732</v>
      </c>
    </row>
    <row r="68" spans="1:33" s="3" customFormat="1" x14ac:dyDescent="0.2">
      <c r="B68" s="3">
        <v>18</v>
      </c>
      <c r="C68" s="3">
        <v>-78.275400000000005</v>
      </c>
      <c r="D68" s="3">
        <f t="shared" si="30"/>
        <v>-91.40140000000001</v>
      </c>
      <c r="E68" s="3">
        <f t="shared" si="31"/>
        <v>1.4949000000000012</v>
      </c>
      <c r="I68" s="3">
        <v>18</v>
      </c>
      <c r="J68" s="3">
        <v>-71.928799999999995</v>
      </c>
      <c r="K68" s="3">
        <f t="shared" si="36"/>
        <v>-85.0548</v>
      </c>
      <c r="L68" s="3">
        <f t="shared" si="37"/>
        <v>2.1189999999999998</v>
      </c>
      <c r="P68" s="3">
        <v>18</v>
      </c>
      <c r="Q68" s="3">
        <v>-66.538399999999996</v>
      </c>
      <c r="R68" s="3">
        <f t="shared" si="32"/>
        <v>-79.664400000000001</v>
      </c>
      <c r="S68" s="3">
        <f t="shared" si="33"/>
        <v>0.83899999999999864</v>
      </c>
      <c r="W68" s="3">
        <v>18</v>
      </c>
      <c r="X68" s="3">
        <v>-60.160600000000002</v>
      </c>
      <c r="Y68" s="3">
        <f t="shared" si="34"/>
        <v>-73.286600000000007</v>
      </c>
      <c r="Z68" s="3">
        <f t="shared" si="35"/>
        <v>1.1261999999999972</v>
      </c>
    </row>
    <row r="69" spans="1:33" s="3" customFormat="1" x14ac:dyDescent="0.2">
      <c r="B69" s="3">
        <v>20</v>
      </c>
      <c r="C69" s="3">
        <v>-77.693399999999997</v>
      </c>
      <c r="D69" s="3">
        <f t="shared" si="30"/>
        <v>-90.819400000000002</v>
      </c>
      <c r="E69" s="3">
        <f t="shared" si="31"/>
        <v>2.0769000000000091</v>
      </c>
      <c r="I69" s="3">
        <v>20</v>
      </c>
      <c r="J69" s="3">
        <v>-71.406099999999995</v>
      </c>
      <c r="K69" s="3">
        <f t="shared" si="36"/>
        <v>-84.5321</v>
      </c>
      <c r="L69" s="3">
        <f t="shared" si="37"/>
        <v>2.6417000000000002</v>
      </c>
      <c r="P69" s="3">
        <v>20</v>
      </c>
      <c r="Q69" s="3">
        <v>-65.615700000000004</v>
      </c>
      <c r="R69" s="3">
        <f t="shared" si="32"/>
        <v>-78.741700000000009</v>
      </c>
      <c r="S69" s="3">
        <f t="shared" si="33"/>
        <v>1.7616999999999905</v>
      </c>
      <c r="W69" s="3">
        <v>20</v>
      </c>
      <c r="X69" s="3">
        <v>-59.328800000000001</v>
      </c>
      <c r="Y69" s="3">
        <f t="shared" si="34"/>
        <v>-72.454800000000006</v>
      </c>
      <c r="Z69" s="3">
        <f t="shared" si="35"/>
        <v>1.9579999999999984</v>
      </c>
    </row>
    <row r="70" spans="1:33" s="3" customFormat="1" x14ac:dyDescent="0.2">
      <c r="F70"/>
      <c r="M70"/>
      <c r="T70"/>
      <c r="AA70"/>
    </row>
    <row r="71" spans="1:33" x14ac:dyDescent="0.2">
      <c r="A71" s="5" t="s">
        <v>11</v>
      </c>
      <c r="B71" s="5" t="s">
        <v>81</v>
      </c>
      <c r="C71" s="5">
        <v>-94.648499999999999</v>
      </c>
      <c r="D71" s="5">
        <f>C71</f>
        <v>-94.648499999999999</v>
      </c>
      <c r="E71" s="5">
        <f>D71-D$22</f>
        <v>-1.7521999999999878</v>
      </c>
      <c r="G71" s="5"/>
      <c r="H71" s="5" t="s">
        <v>9</v>
      </c>
      <c r="I71" s="5" t="s">
        <v>80</v>
      </c>
      <c r="J71" s="5">
        <v>-88.066900000000004</v>
      </c>
      <c r="K71" s="5">
        <f>J71</f>
        <v>-88.066900000000004</v>
      </c>
      <c r="L71" s="5">
        <f>K71-K$22</f>
        <v>-0.893100000000004</v>
      </c>
      <c r="N71" s="5"/>
      <c r="O71" s="5" t="s">
        <v>8</v>
      </c>
      <c r="P71" s="5" t="s">
        <v>81</v>
      </c>
      <c r="Q71" s="5">
        <v>-81.872500000000002</v>
      </c>
      <c r="R71" s="5">
        <f>Q71</f>
        <v>-81.872500000000002</v>
      </c>
      <c r="S71" s="5">
        <f>R71-R$22</f>
        <v>-1.3691000000000031</v>
      </c>
      <c r="U71" s="5"/>
      <c r="V71" s="5" t="s">
        <v>6</v>
      </c>
      <c r="W71" s="5" t="s">
        <v>31</v>
      </c>
      <c r="X71" s="5">
        <v>-76.093800000000002</v>
      </c>
      <c r="Y71" s="5">
        <f>X71</f>
        <v>-76.093800000000002</v>
      </c>
      <c r="Z71" s="5">
        <f>Y71-Y$22</f>
        <v>-1.6809999999999974</v>
      </c>
      <c r="AB71" s="5"/>
      <c r="AC71" s="5"/>
      <c r="AD71" s="5"/>
      <c r="AE71" s="5"/>
      <c r="AF71" s="5"/>
      <c r="AG71" s="5"/>
    </row>
    <row r="72" spans="1:33" s="3" customFormat="1" x14ac:dyDescent="0.2">
      <c r="B72" s="3">
        <v>2</v>
      </c>
      <c r="I72" s="3">
        <v>2</v>
      </c>
      <c r="J72" s="3">
        <v>-87.957800000000006</v>
      </c>
      <c r="K72" s="3">
        <f t="shared" ref="K72:K81" si="38">J72</f>
        <v>-87.957800000000006</v>
      </c>
      <c r="L72" s="3">
        <f t="shared" ref="L72:L81" si="39">K72-K$22</f>
        <v>-0.78400000000000603</v>
      </c>
      <c r="P72" s="3">
        <v>2</v>
      </c>
      <c r="Q72" s="3">
        <v>-81.975300000000004</v>
      </c>
      <c r="R72" s="3">
        <f t="shared" ref="R72:R81" si="40">Q72</f>
        <v>-81.975300000000004</v>
      </c>
      <c r="S72" s="3">
        <f t="shared" ref="S72:S81" si="41">R72-R$22</f>
        <v>-1.4719000000000051</v>
      </c>
      <c r="W72" s="3">
        <v>2</v>
      </c>
      <c r="X72" s="3">
        <v>-75.947800000000001</v>
      </c>
      <c r="Y72" s="3">
        <f t="shared" ref="Y72:Y81" si="42">X72</f>
        <v>-75.947800000000001</v>
      </c>
      <c r="Z72" s="3">
        <f t="shared" ref="Z72:Z81" si="43">Y72-Y$22</f>
        <v>-1.5349999999999966</v>
      </c>
    </row>
    <row r="73" spans="1:33" s="3" customFormat="1" x14ac:dyDescent="0.2">
      <c r="B73" s="3">
        <v>4</v>
      </c>
      <c r="C73" s="3">
        <v>-94.702100000000002</v>
      </c>
      <c r="D73" s="3">
        <f t="shared" ref="D73:D81" si="44">C73</f>
        <v>-94.702100000000002</v>
      </c>
      <c r="E73" s="3">
        <f t="shared" ref="E73:E81" si="45">D73-D$22</f>
        <v>-1.8057999999999907</v>
      </c>
      <c r="I73" s="3">
        <v>4</v>
      </c>
      <c r="J73" s="3">
        <v>-88.040899999999993</v>
      </c>
      <c r="K73" s="3">
        <f t="shared" si="38"/>
        <v>-88.040899999999993</v>
      </c>
      <c r="L73" s="3">
        <f t="shared" si="39"/>
        <v>-0.86709999999999354</v>
      </c>
      <c r="P73" s="3">
        <v>4</v>
      </c>
      <c r="Q73" s="3">
        <v>-81.929100000000005</v>
      </c>
      <c r="R73" s="3">
        <f t="shared" si="40"/>
        <v>-81.929100000000005</v>
      </c>
      <c r="S73" s="3">
        <f t="shared" si="41"/>
        <v>-1.4257000000000062</v>
      </c>
      <c r="W73" s="3">
        <v>4</v>
      </c>
      <c r="X73" s="3">
        <v>-76.015199999999993</v>
      </c>
      <c r="Y73" s="3">
        <f t="shared" si="42"/>
        <v>-76.015199999999993</v>
      </c>
      <c r="Z73" s="3">
        <f t="shared" si="43"/>
        <v>-1.6023999999999887</v>
      </c>
    </row>
    <row r="74" spans="1:33" s="3" customFormat="1" x14ac:dyDescent="0.2">
      <c r="B74" s="3">
        <v>6</v>
      </c>
      <c r="C74" s="3">
        <v>-94.701899999999995</v>
      </c>
      <c r="D74" s="3">
        <f t="shared" si="44"/>
        <v>-94.701899999999995</v>
      </c>
      <c r="E74" s="3">
        <f t="shared" si="45"/>
        <v>-1.8055999999999841</v>
      </c>
      <c r="I74" s="3">
        <v>6</v>
      </c>
      <c r="J74" s="3">
        <v>-88.146199999999993</v>
      </c>
      <c r="K74" s="3">
        <f t="shared" si="38"/>
        <v>-88.146199999999993</v>
      </c>
      <c r="L74" s="3">
        <f t="shared" si="39"/>
        <v>-0.97239999999999327</v>
      </c>
      <c r="P74" s="3">
        <v>6</v>
      </c>
      <c r="Q74" s="3">
        <v>-81.903300000000002</v>
      </c>
      <c r="R74" s="3">
        <f t="shared" si="40"/>
        <v>-81.903300000000002</v>
      </c>
      <c r="S74" s="3">
        <f t="shared" si="41"/>
        <v>-1.3999000000000024</v>
      </c>
      <c r="W74" s="3">
        <v>6</v>
      </c>
      <c r="X74" s="3">
        <v>-76.069800000000001</v>
      </c>
      <c r="Y74" s="3">
        <f t="shared" si="42"/>
        <v>-76.069800000000001</v>
      </c>
      <c r="Z74" s="3">
        <f t="shared" si="43"/>
        <v>-1.6569999999999965</v>
      </c>
    </row>
    <row r="75" spans="1:33" s="3" customFormat="1" x14ac:dyDescent="0.2">
      <c r="B75" s="3">
        <v>8</v>
      </c>
      <c r="C75" s="3">
        <v>-94.648499999999999</v>
      </c>
      <c r="D75" s="3">
        <f t="shared" si="44"/>
        <v>-94.648499999999999</v>
      </c>
      <c r="E75" s="3">
        <f t="shared" si="45"/>
        <v>-1.7521999999999878</v>
      </c>
      <c r="I75" s="3">
        <v>8</v>
      </c>
      <c r="J75" s="3">
        <v>-88.066900000000004</v>
      </c>
      <c r="K75" s="3">
        <f t="shared" si="38"/>
        <v>-88.066900000000004</v>
      </c>
      <c r="L75" s="3">
        <f t="shared" si="39"/>
        <v>-0.893100000000004</v>
      </c>
      <c r="P75" s="3">
        <v>8</v>
      </c>
      <c r="Q75" s="3">
        <v>-81.871600000000001</v>
      </c>
      <c r="R75" s="3">
        <f t="shared" si="40"/>
        <v>-81.871600000000001</v>
      </c>
      <c r="S75" s="3">
        <f t="shared" si="41"/>
        <v>-1.3682000000000016</v>
      </c>
      <c r="W75" s="3">
        <v>8</v>
      </c>
      <c r="X75" s="3">
        <v>-76.093800000000002</v>
      </c>
      <c r="Y75" s="3">
        <f t="shared" si="42"/>
        <v>-76.093800000000002</v>
      </c>
      <c r="Z75" s="3">
        <f t="shared" si="43"/>
        <v>-1.6809999999999974</v>
      </c>
    </row>
    <row r="76" spans="1:33" s="3" customFormat="1" x14ac:dyDescent="0.2">
      <c r="B76" s="3">
        <v>10</v>
      </c>
      <c r="C76" s="3">
        <v>-94.474999999999994</v>
      </c>
      <c r="D76" s="3">
        <f t="shared" si="44"/>
        <v>-94.474999999999994</v>
      </c>
      <c r="E76" s="3">
        <f t="shared" si="45"/>
        <v>-1.5786999999999836</v>
      </c>
      <c r="I76" s="3">
        <v>10</v>
      </c>
      <c r="J76" s="3">
        <v>-87.866299999999995</v>
      </c>
      <c r="K76" s="3">
        <f t="shared" si="38"/>
        <v>-87.866299999999995</v>
      </c>
      <c r="L76" s="3">
        <f t="shared" si="39"/>
        <v>-0.69249999999999545</v>
      </c>
      <c r="P76" s="3">
        <v>10</v>
      </c>
      <c r="Q76" s="3">
        <v>-81.737099999999998</v>
      </c>
      <c r="R76" s="3">
        <f t="shared" si="40"/>
        <v>-81.737099999999998</v>
      </c>
      <c r="S76" s="3">
        <f t="shared" si="41"/>
        <v>-1.2336999999999989</v>
      </c>
      <c r="W76" s="3">
        <v>10</v>
      </c>
      <c r="X76" s="3">
        <v>-75.990200000000002</v>
      </c>
      <c r="Y76" s="3">
        <f t="shared" si="42"/>
        <v>-75.990200000000002</v>
      </c>
      <c r="Z76" s="3">
        <f t="shared" si="43"/>
        <v>-1.5773999999999972</v>
      </c>
    </row>
    <row r="77" spans="1:33" s="3" customFormat="1" x14ac:dyDescent="0.2">
      <c r="B77" s="3">
        <v>12</v>
      </c>
      <c r="C77" s="3">
        <v>-94.280299999999997</v>
      </c>
      <c r="D77" s="3">
        <f t="shared" si="44"/>
        <v>-94.280299999999997</v>
      </c>
      <c r="E77" s="3">
        <f t="shared" si="45"/>
        <v>-1.3839999999999861</v>
      </c>
      <c r="I77" s="3">
        <v>12</v>
      </c>
      <c r="J77" s="3">
        <v>-87.6096</v>
      </c>
      <c r="K77" s="3">
        <f t="shared" si="38"/>
        <v>-87.6096</v>
      </c>
      <c r="L77" s="3">
        <f t="shared" si="39"/>
        <v>-0.43580000000000041</v>
      </c>
      <c r="P77" s="3">
        <v>12</v>
      </c>
      <c r="Q77" s="3">
        <v>-81.535499999999999</v>
      </c>
      <c r="R77" s="3">
        <f t="shared" si="40"/>
        <v>-81.535499999999999</v>
      </c>
      <c r="S77" s="3">
        <f t="shared" si="41"/>
        <v>-1.0320999999999998</v>
      </c>
      <c r="W77" s="3">
        <v>12</v>
      </c>
      <c r="X77" s="3">
        <v>-75.921899999999994</v>
      </c>
      <c r="Y77" s="3">
        <f t="shared" si="42"/>
        <v>-75.921899999999994</v>
      </c>
      <c r="Z77" s="3">
        <f t="shared" si="43"/>
        <v>-1.5090999999999894</v>
      </c>
    </row>
    <row r="78" spans="1:33" s="3" customFormat="1" x14ac:dyDescent="0.2">
      <c r="B78" s="3">
        <v>14</v>
      </c>
      <c r="C78" s="3">
        <v>-94.052300000000002</v>
      </c>
      <c r="D78" s="3">
        <f t="shared" si="44"/>
        <v>-94.052300000000002</v>
      </c>
      <c r="E78" s="3">
        <f t="shared" si="45"/>
        <v>-1.1559999999999917</v>
      </c>
      <c r="I78" s="3">
        <v>14</v>
      </c>
      <c r="J78" s="3">
        <v>-87.408500000000004</v>
      </c>
      <c r="K78" s="3">
        <f t="shared" si="38"/>
        <v>-87.408500000000004</v>
      </c>
      <c r="L78" s="3">
        <f t="shared" si="39"/>
        <v>-0.23470000000000368</v>
      </c>
      <c r="P78" s="3">
        <v>14</v>
      </c>
      <c r="Q78" s="3">
        <v>-81.320999999999998</v>
      </c>
      <c r="R78" s="3">
        <f t="shared" si="40"/>
        <v>-81.320999999999998</v>
      </c>
      <c r="S78" s="3">
        <f t="shared" si="41"/>
        <v>-0.81759999999999877</v>
      </c>
      <c r="W78" s="3">
        <v>14</v>
      </c>
      <c r="X78" s="3">
        <v>-75.839200000000005</v>
      </c>
      <c r="Y78" s="3">
        <f t="shared" si="42"/>
        <v>-75.839200000000005</v>
      </c>
      <c r="Z78" s="3">
        <f t="shared" si="43"/>
        <v>-1.426400000000001</v>
      </c>
    </row>
    <row r="79" spans="1:33" s="3" customFormat="1" x14ac:dyDescent="0.2">
      <c r="B79" s="3">
        <v>16</v>
      </c>
      <c r="C79" s="3">
        <v>-93.696100000000001</v>
      </c>
      <c r="D79" s="3">
        <f t="shared" si="44"/>
        <v>-93.696100000000001</v>
      </c>
      <c r="E79" s="3">
        <f t="shared" si="45"/>
        <v>-0.79979999999999052</v>
      </c>
      <c r="I79" s="3">
        <v>16</v>
      </c>
      <c r="J79" s="3">
        <v>-87.154700000000005</v>
      </c>
      <c r="K79" s="3">
        <f t="shared" si="38"/>
        <v>-87.154700000000005</v>
      </c>
      <c r="L79" s="3">
        <f t="shared" si="39"/>
        <v>1.9099999999994566E-2</v>
      </c>
      <c r="P79" s="3">
        <v>16</v>
      </c>
      <c r="Q79" s="3">
        <v>-81.043700000000001</v>
      </c>
      <c r="R79" s="3">
        <f t="shared" si="40"/>
        <v>-81.043700000000001</v>
      </c>
      <c r="S79" s="3">
        <f t="shared" si="41"/>
        <v>-0.540300000000002</v>
      </c>
      <c r="W79" s="3">
        <v>16</v>
      </c>
      <c r="X79" s="3">
        <v>-75.745999999999995</v>
      </c>
      <c r="Y79" s="3">
        <f t="shared" si="42"/>
        <v>-75.745999999999995</v>
      </c>
      <c r="Z79" s="3">
        <f t="shared" si="43"/>
        <v>-1.3331999999999908</v>
      </c>
    </row>
    <row r="80" spans="1:33" s="3" customFormat="1" x14ac:dyDescent="0.2">
      <c r="B80" s="3">
        <v>18</v>
      </c>
      <c r="C80" s="3">
        <v>-93.241799999999998</v>
      </c>
      <c r="D80" s="3">
        <f t="shared" si="44"/>
        <v>-93.241799999999998</v>
      </c>
      <c r="E80" s="3">
        <f t="shared" si="45"/>
        <v>-0.34549999999998704</v>
      </c>
      <c r="I80" s="3">
        <v>18</v>
      </c>
      <c r="J80" s="3">
        <v>-86.819599999999994</v>
      </c>
      <c r="K80" s="3">
        <f t="shared" si="38"/>
        <v>-86.819599999999994</v>
      </c>
      <c r="L80" s="3">
        <f t="shared" si="39"/>
        <v>0.35420000000000584</v>
      </c>
      <c r="P80" s="3">
        <v>18</v>
      </c>
      <c r="Q80" s="3">
        <v>-80.182299999999998</v>
      </c>
      <c r="R80" s="3">
        <f t="shared" si="40"/>
        <v>-80.182299999999998</v>
      </c>
      <c r="S80" s="3">
        <f t="shared" si="41"/>
        <v>0.32110000000000127</v>
      </c>
      <c r="W80" s="3">
        <v>18</v>
      </c>
      <c r="X80" s="3">
        <v>-74.925299999999993</v>
      </c>
      <c r="Y80" s="3">
        <f t="shared" si="42"/>
        <v>-74.925299999999993</v>
      </c>
      <c r="Z80" s="3">
        <f t="shared" si="43"/>
        <v>-0.51249999999998863</v>
      </c>
    </row>
    <row r="81" spans="1:33" s="3" customFormat="1" x14ac:dyDescent="0.2">
      <c r="B81" s="3">
        <v>20</v>
      </c>
      <c r="C81" s="3">
        <v>-92.648099999999999</v>
      </c>
      <c r="D81" s="3">
        <f t="shared" si="44"/>
        <v>-92.648099999999999</v>
      </c>
      <c r="E81" s="3">
        <f t="shared" si="45"/>
        <v>0.2482000000000113</v>
      </c>
      <c r="I81" s="3">
        <v>20</v>
      </c>
      <c r="J81" s="3">
        <v>-86.035799999999995</v>
      </c>
      <c r="K81" s="3">
        <f t="shared" si="38"/>
        <v>-86.035799999999995</v>
      </c>
      <c r="L81" s="3">
        <f t="shared" si="39"/>
        <v>1.1380000000000052</v>
      </c>
      <c r="P81" s="3">
        <v>20</v>
      </c>
      <c r="Q81" s="3">
        <v>-79.358900000000006</v>
      </c>
      <c r="R81" s="3">
        <f t="shared" si="40"/>
        <v>-79.358900000000006</v>
      </c>
      <c r="S81" s="3">
        <f t="shared" si="41"/>
        <v>1.1444999999999936</v>
      </c>
      <c r="W81" s="3">
        <v>20</v>
      </c>
      <c r="X81" s="3">
        <v>-74.131900000000002</v>
      </c>
      <c r="Y81" s="3">
        <f t="shared" si="42"/>
        <v>-74.131900000000002</v>
      </c>
      <c r="Z81" s="3">
        <f t="shared" si="43"/>
        <v>0.28090000000000259</v>
      </c>
    </row>
    <row r="82" spans="1:33" x14ac:dyDescent="0.2">
      <c r="A82" s="5"/>
      <c r="B82" s="5"/>
      <c r="C82" s="5"/>
      <c r="D82" s="5"/>
      <c r="E82" s="5"/>
      <c r="G82" s="5"/>
      <c r="H82" s="5"/>
      <c r="I82" s="5"/>
      <c r="J82" s="5"/>
      <c r="K82" s="5"/>
      <c r="L82" s="5"/>
      <c r="N82" s="5"/>
      <c r="O82" s="5"/>
      <c r="P82" s="5"/>
      <c r="Q82" s="5"/>
      <c r="R82" s="5"/>
      <c r="S82" s="5"/>
      <c r="U82" s="5"/>
      <c r="V82" s="5"/>
      <c r="W82" s="5"/>
      <c r="X82" s="5"/>
      <c r="Y82" s="5"/>
      <c r="Z82" s="5"/>
      <c r="AB82" s="5"/>
      <c r="AC82" s="5"/>
      <c r="AD82" s="5"/>
      <c r="AE82" s="5"/>
      <c r="AF82" s="5"/>
      <c r="AG82" s="5"/>
    </row>
    <row r="83" spans="1:33" x14ac:dyDescent="0.2">
      <c r="A83" s="5" t="s">
        <v>36</v>
      </c>
      <c r="B83" s="5" t="s">
        <v>17</v>
      </c>
      <c r="C83" s="5">
        <v>-74.047799999999995</v>
      </c>
      <c r="D83" s="5">
        <f>C83+$B$15</f>
        <v>-93.857399999999998</v>
      </c>
      <c r="E83" s="5">
        <f>D83-D$22</f>
        <v>-0.96109999999998763</v>
      </c>
      <c r="G83" s="5"/>
      <c r="H83" s="5" t="s">
        <v>41</v>
      </c>
      <c r="I83" s="5" t="s">
        <v>12</v>
      </c>
      <c r="J83" s="5">
        <v>-67.377399999999994</v>
      </c>
      <c r="K83" s="5">
        <f>J83+$B$15</f>
        <v>-87.186999999999998</v>
      </c>
      <c r="L83" s="5">
        <f>K83-K$22</f>
        <v>-1.3199999999997658E-2</v>
      </c>
      <c r="N83" s="5"/>
      <c r="O83" s="5" t="s">
        <v>45</v>
      </c>
      <c r="P83" s="5" t="s">
        <v>1</v>
      </c>
      <c r="Q83" s="5">
        <v>-61.286799999999999</v>
      </c>
      <c r="R83" s="5">
        <f>Q83+$B$15</f>
        <v>-81.096400000000003</v>
      </c>
      <c r="S83" s="5">
        <f>R83-R$22</f>
        <v>-0.59300000000000352</v>
      </c>
      <c r="U83" s="5"/>
      <c r="V83" s="5" t="s">
        <v>49</v>
      </c>
      <c r="W83" s="5" t="s">
        <v>4</v>
      </c>
      <c r="X83" s="5">
        <v>-54.956200000000003</v>
      </c>
      <c r="Y83" s="5">
        <f>X83+$B$15</f>
        <v>-74.765799999999999</v>
      </c>
      <c r="Z83" s="5">
        <f>Y83-Y$22</f>
        <v>-0.35299999999999443</v>
      </c>
      <c r="AB83" s="5"/>
      <c r="AC83" s="5"/>
      <c r="AD83" s="5"/>
      <c r="AE83" s="5"/>
      <c r="AF83" s="5"/>
      <c r="AG83" s="5"/>
    </row>
    <row r="84" spans="1:33" s="3" customFormat="1" x14ac:dyDescent="0.2">
      <c r="B84" s="3">
        <v>2</v>
      </c>
      <c r="C84" s="3">
        <v>-74.108199999999997</v>
      </c>
      <c r="D84" s="3">
        <f t="shared" ref="D84:D93" si="46">C84+$B$15</f>
        <v>-93.9178</v>
      </c>
      <c r="E84" s="3">
        <f t="shared" ref="E84:E93" si="47">D84-D$22</f>
        <v>-1.021499999999989</v>
      </c>
      <c r="I84" s="3">
        <v>2</v>
      </c>
      <c r="J84" s="3">
        <v>-67.505600000000001</v>
      </c>
      <c r="K84" s="3">
        <f t="shared" ref="K84:K93" si="48">J84+$B$15</f>
        <v>-87.315200000000004</v>
      </c>
      <c r="L84" s="3">
        <f t="shared" ref="L84:L93" si="49">K84-K$22</f>
        <v>-0.14140000000000441</v>
      </c>
      <c r="P84" s="3">
        <v>2</v>
      </c>
      <c r="Q84" s="3">
        <v>-61.677199999999999</v>
      </c>
      <c r="R84" s="3">
        <f t="shared" ref="R84:R93" si="50">Q84+$B$15</f>
        <v>-81.486800000000002</v>
      </c>
      <c r="S84" s="3">
        <f t="shared" ref="S84:S93" si="51">R84-R$22</f>
        <v>-0.98340000000000316</v>
      </c>
      <c r="W84" s="3">
        <v>2</v>
      </c>
    </row>
    <row r="85" spans="1:33" s="3" customFormat="1" x14ac:dyDescent="0.2">
      <c r="B85" s="3">
        <v>4</v>
      </c>
      <c r="C85" s="3">
        <v>-74.126099999999994</v>
      </c>
      <c r="D85" s="3">
        <f t="shared" si="46"/>
        <v>-93.935699999999997</v>
      </c>
      <c r="E85" s="3">
        <f t="shared" si="47"/>
        <v>-1.0393999999999863</v>
      </c>
      <c r="I85" s="3">
        <v>4</v>
      </c>
      <c r="J85" s="3">
        <v>-67.418199999999999</v>
      </c>
      <c r="K85" s="3">
        <f t="shared" si="48"/>
        <v>-87.227800000000002</v>
      </c>
      <c r="L85" s="3">
        <f t="shared" si="49"/>
        <v>-5.4000000000002046E-2</v>
      </c>
      <c r="P85" s="3">
        <v>4</v>
      </c>
      <c r="Q85" s="3">
        <v>-61.538200000000003</v>
      </c>
      <c r="R85" s="3">
        <f t="shared" si="50"/>
        <v>-81.347800000000007</v>
      </c>
      <c r="S85" s="3">
        <f t="shared" si="51"/>
        <v>-0.84440000000000737</v>
      </c>
      <c r="W85" s="3">
        <v>4</v>
      </c>
      <c r="X85" s="3">
        <v>-54.904299999999999</v>
      </c>
      <c r="Y85" s="3">
        <f t="shared" ref="Y85:Y93" si="52">X85+$B$15</f>
        <v>-74.713899999999995</v>
      </c>
      <c r="Z85" s="3">
        <f t="shared" ref="Z85:Z93" si="53">Y85-Y$22</f>
        <v>-0.30109999999999104</v>
      </c>
    </row>
    <row r="86" spans="1:33" s="3" customFormat="1" x14ac:dyDescent="0.2">
      <c r="B86" s="3">
        <v>6</v>
      </c>
      <c r="I86" s="3">
        <v>6</v>
      </c>
      <c r="J86" s="3">
        <v>-67.4392</v>
      </c>
      <c r="K86" s="3">
        <f t="shared" si="48"/>
        <v>-87.248800000000003</v>
      </c>
      <c r="L86" s="3">
        <f t="shared" si="49"/>
        <v>-7.5000000000002842E-2</v>
      </c>
      <c r="P86" s="3">
        <v>6</v>
      </c>
      <c r="Q86" s="3">
        <v>-61.391500000000001</v>
      </c>
      <c r="R86" s="3">
        <f t="shared" si="50"/>
        <v>-81.201099999999997</v>
      </c>
      <c r="S86" s="3">
        <f t="shared" si="51"/>
        <v>-0.69769999999999754</v>
      </c>
      <c r="W86" s="3">
        <v>6</v>
      </c>
      <c r="X86" s="3">
        <v>-54.942</v>
      </c>
      <c r="Y86" s="3">
        <f t="shared" si="52"/>
        <v>-74.751599999999996</v>
      </c>
      <c r="Z86" s="3">
        <f t="shared" si="53"/>
        <v>-0.338799999999992</v>
      </c>
    </row>
    <row r="87" spans="1:33" s="3" customFormat="1" x14ac:dyDescent="0.2">
      <c r="B87" s="3">
        <v>8</v>
      </c>
      <c r="C87" s="3">
        <v>-74.047899999999998</v>
      </c>
      <c r="D87" s="3">
        <f t="shared" si="46"/>
        <v>-93.857500000000002</v>
      </c>
      <c r="E87" s="3">
        <f t="shared" si="47"/>
        <v>-0.96119999999999095</v>
      </c>
      <c r="I87" s="3">
        <v>8</v>
      </c>
      <c r="J87" s="3">
        <v>-67.377099999999999</v>
      </c>
      <c r="K87" s="3">
        <f t="shared" si="48"/>
        <v>-87.186700000000002</v>
      </c>
      <c r="L87" s="3">
        <f t="shared" si="49"/>
        <v>-1.290000000000191E-2</v>
      </c>
      <c r="P87" s="3">
        <v>8</v>
      </c>
      <c r="Q87" s="3">
        <v>-61.286700000000003</v>
      </c>
      <c r="R87" s="3">
        <f t="shared" si="50"/>
        <v>-81.096299999999999</v>
      </c>
      <c r="S87" s="3">
        <f t="shared" si="51"/>
        <v>-0.5929000000000002</v>
      </c>
      <c r="W87" s="3">
        <v>8</v>
      </c>
      <c r="X87" s="3">
        <v>-54.956200000000003</v>
      </c>
      <c r="Y87" s="3">
        <f t="shared" si="52"/>
        <v>-74.765799999999999</v>
      </c>
      <c r="Z87" s="3">
        <f t="shared" si="53"/>
        <v>-0.35299999999999443</v>
      </c>
    </row>
    <row r="88" spans="1:33" s="3" customFormat="1" x14ac:dyDescent="0.2">
      <c r="B88" s="3">
        <v>10</v>
      </c>
      <c r="C88" s="3">
        <v>-73.983599999999996</v>
      </c>
      <c r="D88" s="3">
        <f t="shared" si="46"/>
        <v>-93.793199999999999</v>
      </c>
      <c r="E88" s="3">
        <f t="shared" si="47"/>
        <v>-0.89689999999998804</v>
      </c>
      <c r="I88" s="3">
        <v>10</v>
      </c>
      <c r="J88" s="3">
        <v>-67.280799999999999</v>
      </c>
      <c r="K88" s="3">
        <f t="shared" si="48"/>
        <v>-87.090400000000002</v>
      </c>
      <c r="L88" s="3">
        <f t="shared" si="49"/>
        <v>8.3399999999997476E-2</v>
      </c>
      <c r="P88" s="3">
        <v>10</v>
      </c>
      <c r="Q88" s="3">
        <v>-61.240400000000001</v>
      </c>
      <c r="R88" s="3">
        <f t="shared" si="50"/>
        <v>-81.05</v>
      </c>
      <c r="S88" s="3">
        <f t="shared" si="51"/>
        <v>-0.54659999999999798</v>
      </c>
      <c r="W88" s="3">
        <v>10</v>
      </c>
      <c r="X88" s="3">
        <v>-54.974899999999998</v>
      </c>
      <c r="Y88" s="3">
        <f t="shared" si="52"/>
        <v>-74.784499999999994</v>
      </c>
      <c r="Z88" s="3">
        <f t="shared" si="53"/>
        <v>-0.37169999999998993</v>
      </c>
    </row>
    <row r="89" spans="1:33" s="3" customFormat="1" x14ac:dyDescent="0.2">
      <c r="B89" s="3">
        <v>12</v>
      </c>
      <c r="C89" s="3">
        <v>-73.794600000000003</v>
      </c>
      <c r="D89" s="3">
        <f t="shared" si="46"/>
        <v>-93.604200000000006</v>
      </c>
      <c r="E89" s="3">
        <f t="shared" si="47"/>
        <v>-0.70789999999999509</v>
      </c>
      <c r="I89" s="3">
        <v>12</v>
      </c>
      <c r="J89" s="3">
        <v>-67.263000000000005</v>
      </c>
      <c r="K89" s="3">
        <f t="shared" si="48"/>
        <v>-87.072600000000008</v>
      </c>
      <c r="L89" s="3">
        <f t="shared" si="49"/>
        <v>0.10119999999999152</v>
      </c>
      <c r="P89" s="3">
        <v>12</v>
      </c>
      <c r="Q89" s="3">
        <v>-61.180300000000003</v>
      </c>
      <c r="R89" s="3">
        <f t="shared" si="50"/>
        <v>-80.989900000000006</v>
      </c>
      <c r="S89" s="3">
        <f t="shared" si="51"/>
        <v>-0.48650000000000659</v>
      </c>
      <c r="W89" s="3">
        <v>12</v>
      </c>
      <c r="X89" s="3">
        <v>-55.078099999999999</v>
      </c>
      <c r="Y89" s="3">
        <f t="shared" si="52"/>
        <v>-74.887699999999995</v>
      </c>
      <c r="Z89" s="3">
        <f t="shared" si="53"/>
        <v>-0.474899999999991</v>
      </c>
    </row>
    <row r="90" spans="1:33" s="3" customFormat="1" x14ac:dyDescent="0.2">
      <c r="B90" s="3">
        <v>14</v>
      </c>
      <c r="C90" s="3">
        <v>-73.6892</v>
      </c>
      <c r="D90" s="3">
        <f t="shared" si="46"/>
        <v>-93.498800000000003</v>
      </c>
      <c r="E90" s="3">
        <f t="shared" si="47"/>
        <v>-0.60249999999999204</v>
      </c>
      <c r="I90" s="3">
        <v>14</v>
      </c>
      <c r="J90" s="3">
        <v>-67.095399999999998</v>
      </c>
      <c r="K90" s="3">
        <f t="shared" si="48"/>
        <v>-86.905000000000001</v>
      </c>
      <c r="L90" s="3">
        <f t="shared" si="49"/>
        <v>0.26879999999999882</v>
      </c>
      <c r="P90" s="3">
        <v>14</v>
      </c>
      <c r="Q90" s="3">
        <v>-60.9726</v>
      </c>
      <c r="R90" s="3">
        <f t="shared" si="50"/>
        <v>-80.782200000000003</v>
      </c>
      <c r="S90" s="3">
        <f t="shared" si="51"/>
        <v>-0.27880000000000393</v>
      </c>
      <c r="W90" s="3">
        <v>14</v>
      </c>
      <c r="X90" s="3">
        <v>-55.0989</v>
      </c>
      <c r="Y90" s="3">
        <f t="shared" si="52"/>
        <v>-74.908500000000004</v>
      </c>
      <c r="Z90" s="3">
        <f t="shared" si="53"/>
        <v>-0.49569999999999936</v>
      </c>
    </row>
    <row r="91" spans="1:33" s="3" customFormat="1" x14ac:dyDescent="0.2">
      <c r="B91" s="3">
        <v>16</v>
      </c>
      <c r="C91" s="3">
        <v>-73.387299999999996</v>
      </c>
      <c r="D91" s="3">
        <f t="shared" si="46"/>
        <v>-93.196899999999999</v>
      </c>
      <c r="E91" s="3">
        <f t="shared" si="47"/>
        <v>-0.30059999999998865</v>
      </c>
      <c r="I91" s="3">
        <v>16</v>
      </c>
      <c r="J91" s="3">
        <v>-66.826400000000007</v>
      </c>
      <c r="K91" s="3">
        <f t="shared" si="48"/>
        <v>-86.63600000000001</v>
      </c>
      <c r="L91" s="3">
        <f t="shared" si="49"/>
        <v>0.53779999999999006</v>
      </c>
      <c r="P91" s="3">
        <v>16</v>
      </c>
      <c r="Q91" s="3">
        <v>-60.811799999999998</v>
      </c>
      <c r="R91" s="3">
        <f t="shared" si="50"/>
        <v>-80.621399999999994</v>
      </c>
      <c r="S91" s="3">
        <f t="shared" si="51"/>
        <v>-0.117999999999995</v>
      </c>
      <c r="W91" s="3">
        <v>16</v>
      </c>
      <c r="X91" s="3">
        <v>-54.882199999999997</v>
      </c>
      <c r="Y91" s="3">
        <f t="shared" si="52"/>
        <v>-74.691800000000001</v>
      </c>
      <c r="Z91" s="3">
        <f t="shared" si="53"/>
        <v>-0.27899999999999636</v>
      </c>
    </row>
    <row r="92" spans="1:33" s="3" customFormat="1" x14ac:dyDescent="0.2">
      <c r="B92" s="3">
        <v>18</v>
      </c>
      <c r="C92" s="3">
        <v>-72.831299999999999</v>
      </c>
      <c r="D92" s="3">
        <f t="shared" si="46"/>
        <v>-92.640900000000002</v>
      </c>
      <c r="E92" s="3">
        <f t="shared" si="47"/>
        <v>0.25540000000000873</v>
      </c>
      <c r="I92" s="3">
        <v>18</v>
      </c>
      <c r="J92" s="3">
        <v>-66.538499999999999</v>
      </c>
      <c r="K92" s="3">
        <f t="shared" si="48"/>
        <v>-86.348100000000002</v>
      </c>
      <c r="L92" s="3">
        <f t="shared" si="49"/>
        <v>0.82569999999999766</v>
      </c>
      <c r="P92" s="3">
        <v>18</v>
      </c>
      <c r="Q92" s="3">
        <v>-60.619399999999999</v>
      </c>
      <c r="R92" s="3">
        <f t="shared" si="50"/>
        <v>-80.429000000000002</v>
      </c>
      <c r="S92" s="3">
        <f t="shared" si="51"/>
        <v>7.4399999999997135E-2</v>
      </c>
      <c r="W92" s="3">
        <v>18</v>
      </c>
      <c r="X92" s="3">
        <v>-54.2224</v>
      </c>
      <c r="Y92" s="3">
        <f t="shared" si="52"/>
        <v>-74.031999999999996</v>
      </c>
      <c r="Z92" s="3">
        <f t="shared" si="53"/>
        <v>0.3808000000000078</v>
      </c>
    </row>
    <row r="93" spans="1:33" s="3" customFormat="1" x14ac:dyDescent="0.2">
      <c r="B93" s="3">
        <v>20</v>
      </c>
      <c r="C93" s="3">
        <v>-72.309299999999993</v>
      </c>
      <c r="D93" s="3">
        <f t="shared" si="46"/>
        <v>-92.118899999999996</v>
      </c>
      <c r="E93" s="3">
        <f t="shared" si="47"/>
        <v>0.7774000000000143</v>
      </c>
      <c r="I93" s="3">
        <v>20</v>
      </c>
      <c r="J93" s="3">
        <v>-65.615700000000004</v>
      </c>
      <c r="K93" s="3">
        <f t="shared" si="48"/>
        <v>-85.425300000000007</v>
      </c>
      <c r="L93" s="3">
        <f t="shared" si="49"/>
        <v>1.7484999999999928</v>
      </c>
      <c r="P93" s="3">
        <v>20</v>
      </c>
      <c r="Q93" s="3">
        <v>-59.731000000000002</v>
      </c>
      <c r="R93" s="3">
        <f t="shared" si="50"/>
        <v>-79.540599999999998</v>
      </c>
      <c r="S93" s="3">
        <f t="shared" si="51"/>
        <v>0.96280000000000143</v>
      </c>
      <c r="W93" s="3">
        <v>20</v>
      </c>
      <c r="X93" s="3">
        <v>-53.566099999999999</v>
      </c>
      <c r="Y93" s="3">
        <f t="shared" si="52"/>
        <v>-73.375699999999995</v>
      </c>
      <c r="Z93" s="3">
        <f t="shared" si="53"/>
        <v>1.0371000000000095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8916-A2E2-3843-B5AB-0E1AC74797AC}">
  <dimension ref="A1:AH96"/>
  <sheetViews>
    <sheetView topLeftCell="E1" zoomScaleNormal="100" workbookViewId="0">
      <selection activeCell="R79" sqref="R79"/>
    </sheetView>
  </sheetViews>
  <sheetFormatPr baseColWidth="10" defaultRowHeight="16" x14ac:dyDescent="0.2"/>
  <cols>
    <col min="1" max="1" width="31.1640625" style="25" customWidth="1"/>
    <col min="2" max="7" width="10.83203125" style="25"/>
    <col min="8" max="8" width="33.83203125" style="25" customWidth="1"/>
    <col min="9" max="14" width="10.83203125" style="25"/>
    <col min="15" max="15" width="32.1640625" style="25" customWidth="1"/>
    <col min="16" max="21" width="10.83203125" style="25"/>
    <col min="22" max="22" width="32.5" style="25" customWidth="1"/>
    <col min="23" max="28" width="10.83203125" style="25"/>
    <col min="29" max="29" width="36.83203125" style="25" customWidth="1"/>
    <col min="30" max="16384" width="10.83203125" style="25"/>
  </cols>
  <sheetData>
    <row r="1" spans="1:33" x14ac:dyDescent="0.2">
      <c r="A1" s="25" t="s">
        <v>32</v>
      </c>
    </row>
    <row r="3" spans="1:33" x14ac:dyDescent="0.2">
      <c r="A3" s="26" t="s">
        <v>74</v>
      </c>
      <c r="H3" s="26" t="s">
        <v>0</v>
      </c>
      <c r="O3" s="26" t="s">
        <v>7</v>
      </c>
      <c r="V3" s="26" t="s">
        <v>23</v>
      </c>
      <c r="AC3" s="26" t="s">
        <v>10</v>
      </c>
    </row>
    <row r="4" spans="1:33" x14ac:dyDescent="0.2">
      <c r="E4" s="25" t="s">
        <v>37</v>
      </c>
      <c r="L4" s="25" t="s">
        <v>37</v>
      </c>
      <c r="S4" s="25" t="s">
        <v>37</v>
      </c>
      <c r="Z4" s="25" t="s">
        <v>37</v>
      </c>
      <c r="AG4" s="25" t="s">
        <v>37</v>
      </c>
    </row>
    <row r="5" spans="1:33" x14ac:dyDescent="0.2">
      <c r="A5" s="25" t="s">
        <v>76</v>
      </c>
      <c r="C5" s="27">
        <v>-48.126100000000001</v>
      </c>
      <c r="D5" s="25">
        <f>C5+$B$15</f>
        <v>-66.096599999999995</v>
      </c>
      <c r="E5" s="25">
        <f>D5-D$5</f>
        <v>0</v>
      </c>
      <c r="H5" s="25" t="s">
        <v>51</v>
      </c>
      <c r="I5" s="25" t="s">
        <v>4</v>
      </c>
      <c r="J5" s="25">
        <v>-54.956200000000003</v>
      </c>
      <c r="K5" s="25">
        <f>J5+$B$15</f>
        <v>-72.926700000000011</v>
      </c>
      <c r="L5" s="25">
        <f>K5-K5</f>
        <v>0</v>
      </c>
      <c r="O5" s="25" t="s">
        <v>55</v>
      </c>
      <c r="P5" s="25" t="s">
        <v>1</v>
      </c>
      <c r="Q5" s="25">
        <v>-61.286799999999999</v>
      </c>
      <c r="R5" s="25">
        <f>Q5+$B$15</f>
        <v>-79.257300000000001</v>
      </c>
      <c r="S5" s="25">
        <f>R5-R5</f>
        <v>0</v>
      </c>
      <c r="V5" s="25" t="s">
        <v>59</v>
      </c>
      <c r="W5" s="25" t="s">
        <v>12</v>
      </c>
      <c r="X5" s="25">
        <v>-67.377399999999994</v>
      </c>
      <c r="Y5" s="25">
        <f>X5+$B$15</f>
        <v>-85.347899999999996</v>
      </c>
      <c r="Z5" s="25">
        <f>Y5-Y5</f>
        <v>0</v>
      </c>
      <c r="AC5" s="25" t="s">
        <v>63</v>
      </c>
      <c r="AD5" s="25" t="s">
        <v>17</v>
      </c>
      <c r="AE5" s="25">
        <v>-74.047799999999995</v>
      </c>
      <c r="AF5" s="25">
        <f>AE5+$B$15</f>
        <v>-92.018299999999996</v>
      </c>
      <c r="AG5" s="25">
        <f>AF5-AF5</f>
        <v>0</v>
      </c>
    </row>
    <row r="6" spans="1:33" x14ac:dyDescent="0.2">
      <c r="A6" s="25" t="s">
        <v>24</v>
      </c>
      <c r="B6" s="25" t="s">
        <v>27</v>
      </c>
      <c r="C6" s="25">
        <v>-70.631799999999998</v>
      </c>
      <c r="D6" s="25">
        <v>-70.631799999999998</v>
      </c>
      <c r="E6" s="25">
        <f t="shared" ref="E6:E7" si="0">D6-D$5</f>
        <v>-4.5352000000000032</v>
      </c>
      <c r="H6" s="4" t="s">
        <v>3</v>
      </c>
      <c r="I6" s="25" t="s">
        <v>80</v>
      </c>
      <c r="J6" s="25">
        <v>-76.766099999999994</v>
      </c>
      <c r="K6" s="25">
        <f>J6</f>
        <v>-76.766099999999994</v>
      </c>
      <c r="L6" s="25">
        <f>K6-K5</f>
        <v>-3.8393999999999835</v>
      </c>
      <c r="O6" s="4" t="s">
        <v>78</v>
      </c>
      <c r="P6" s="25" t="s">
        <v>80</v>
      </c>
      <c r="Q6" s="25">
        <v>-83.083299999999994</v>
      </c>
      <c r="R6" s="25">
        <f>Q6</f>
        <v>-83.083299999999994</v>
      </c>
      <c r="S6" s="25">
        <f>R6-R5</f>
        <v>-3.8259999999999934</v>
      </c>
      <c r="V6" s="4" t="s">
        <v>26</v>
      </c>
      <c r="W6" s="25" t="s">
        <v>80</v>
      </c>
      <c r="X6" s="25">
        <v>-88.575100000000006</v>
      </c>
      <c r="Y6" s="25">
        <f>X6</f>
        <v>-88.575100000000006</v>
      </c>
      <c r="Z6" s="25">
        <f>Y6-Y5</f>
        <v>-3.2272000000000105</v>
      </c>
      <c r="AC6" s="4" t="s">
        <v>28</v>
      </c>
      <c r="AD6" s="25" t="s">
        <v>81</v>
      </c>
      <c r="AE6" s="25">
        <v>-94.493499999999997</v>
      </c>
      <c r="AF6" s="25">
        <f>AE6</f>
        <v>-94.493499999999997</v>
      </c>
      <c r="AG6" s="25">
        <f>AF6-AF5</f>
        <v>-2.475200000000001</v>
      </c>
    </row>
    <row r="7" spans="1:33" x14ac:dyDescent="0.2">
      <c r="A7" s="25" t="s">
        <v>75</v>
      </c>
      <c r="B7" s="25" t="s">
        <v>4</v>
      </c>
      <c r="C7" s="25">
        <v>-54.956200000000003</v>
      </c>
      <c r="D7" s="25">
        <f>C7+$B$14</f>
        <v>-69.663300000000007</v>
      </c>
      <c r="E7" s="25">
        <f t="shared" si="0"/>
        <v>-3.5667000000000115</v>
      </c>
      <c r="H7" s="25" t="s">
        <v>52</v>
      </c>
      <c r="I7" s="25" t="s">
        <v>29</v>
      </c>
      <c r="J7" s="25">
        <v>-60.841299999999997</v>
      </c>
      <c r="K7" s="25">
        <f>J7+$B$14</f>
        <v>-75.548400000000001</v>
      </c>
      <c r="L7" s="25">
        <f>K7-K5</f>
        <v>-2.6216999999999899</v>
      </c>
      <c r="O7" s="25" t="s">
        <v>56</v>
      </c>
      <c r="P7" s="25" t="s">
        <v>12</v>
      </c>
      <c r="Q7" s="25">
        <v>-67.377399999999994</v>
      </c>
      <c r="R7" s="25">
        <f>Q7+$B$14</f>
        <v>-82.084499999999991</v>
      </c>
      <c r="S7" s="25">
        <f>R7-R5</f>
        <v>-2.8271999999999906</v>
      </c>
      <c r="V7" s="3" t="s">
        <v>60</v>
      </c>
      <c r="W7" s="25" t="s">
        <v>30</v>
      </c>
      <c r="X7" s="25">
        <v>-72.801900000000003</v>
      </c>
      <c r="Y7" s="25">
        <f>X7+$B$14</f>
        <v>-87.509</v>
      </c>
      <c r="Z7" s="25">
        <f>Y7-Y5</f>
        <v>-2.1611000000000047</v>
      </c>
      <c r="AC7" s="4" t="s">
        <v>64</v>
      </c>
      <c r="AD7" s="25" t="s">
        <v>83</v>
      </c>
      <c r="AE7" s="25">
        <v>-79.721400000000003</v>
      </c>
      <c r="AF7" s="25">
        <f>AE7+$B$14</f>
        <v>-94.4285</v>
      </c>
      <c r="AG7" s="25">
        <f>AF7-AF5</f>
        <v>-2.4102000000000032</v>
      </c>
    </row>
    <row r="8" spans="1:33" x14ac:dyDescent="0.2">
      <c r="AD8" s="4"/>
    </row>
    <row r="9" spans="1:33" x14ac:dyDescent="0.2">
      <c r="H9" s="25" t="s">
        <v>53</v>
      </c>
      <c r="I9" s="25" t="s">
        <v>4</v>
      </c>
      <c r="J9" s="25">
        <v>-54.956200000000003</v>
      </c>
      <c r="K9" s="25">
        <f>J9+$B$15</f>
        <v>-72.926700000000011</v>
      </c>
      <c r="L9" s="25">
        <f>K9-K5</f>
        <v>0</v>
      </c>
      <c r="O9" s="25" t="s">
        <v>57</v>
      </c>
      <c r="P9" s="25" t="s">
        <v>19</v>
      </c>
      <c r="Q9" s="25">
        <v>-60.847799999999999</v>
      </c>
      <c r="R9" s="25">
        <f>Q9+$B$15</f>
        <v>-78.818299999999994</v>
      </c>
      <c r="S9" s="25">
        <f>R9-R5</f>
        <v>0.43900000000000716</v>
      </c>
      <c r="V9" s="25" t="s">
        <v>61</v>
      </c>
      <c r="W9" s="25" t="s">
        <v>20</v>
      </c>
      <c r="X9" s="25">
        <v>-67.305000000000007</v>
      </c>
      <c r="Y9" s="25">
        <f>X9+$B$15</f>
        <v>-85.275500000000008</v>
      </c>
      <c r="Z9" s="25">
        <f>Y9-Y5</f>
        <v>7.2399999999987585E-2</v>
      </c>
      <c r="AC9" s="25" t="s">
        <v>65</v>
      </c>
      <c r="AD9" s="25" t="s">
        <v>21</v>
      </c>
      <c r="AE9" s="25">
        <v>-73.049400000000006</v>
      </c>
      <c r="AF9" s="25">
        <f>AE9+$B$15</f>
        <v>-91.019900000000007</v>
      </c>
      <c r="AG9" s="25">
        <f>AF9-AF5</f>
        <v>0.99839999999998952</v>
      </c>
    </row>
    <row r="10" spans="1:33" x14ac:dyDescent="0.2">
      <c r="H10" s="25" t="s">
        <v>79</v>
      </c>
      <c r="I10" s="25" t="s">
        <v>2</v>
      </c>
      <c r="J10" s="25">
        <v>-76.188900000000004</v>
      </c>
      <c r="K10" s="25">
        <f>J10</f>
        <v>-76.188900000000004</v>
      </c>
      <c r="L10" s="25">
        <f>K10-K5</f>
        <v>-3.2621999999999929</v>
      </c>
      <c r="O10" s="4" t="s">
        <v>25</v>
      </c>
      <c r="P10" s="25" t="s">
        <v>80</v>
      </c>
      <c r="Q10" s="25">
        <v>-82.796199999999999</v>
      </c>
      <c r="R10" s="25">
        <f>Q10</f>
        <v>-82.796199999999999</v>
      </c>
      <c r="S10" s="25">
        <f>R10-R5</f>
        <v>-3.5388999999999982</v>
      </c>
      <c r="V10" s="4" t="s">
        <v>26</v>
      </c>
      <c r="W10" s="25" t="s">
        <v>80</v>
      </c>
      <c r="X10" s="25">
        <v>-89.680400000000006</v>
      </c>
      <c r="Y10" s="25">
        <f>X10</f>
        <v>-89.680400000000006</v>
      </c>
      <c r="Z10" s="25">
        <f>Y10-Y5</f>
        <v>-4.3325000000000102</v>
      </c>
      <c r="AC10" s="4" t="s">
        <v>28</v>
      </c>
      <c r="AD10" s="25" t="s">
        <v>80</v>
      </c>
      <c r="AE10" s="25">
        <v>-95.768799999999999</v>
      </c>
      <c r="AF10" s="25">
        <f>AE10</f>
        <v>-95.768799999999999</v>
      </c>
      <c r="AG10" s="25">
        <f>AF10-AF5</f>
        <v>-3.7505000000000024</v>
      </c>
    </row>
    <row r="11" spans="1:33" x14ac:dyDescent="0.2">
      <c r="H11" s="25" t="s">
        <v>54</v>
      </c>
      <c r="I11" s="25" t="s">
        <v>1</v>
      </c>
      <c r="J11" s="25">
        <v>-61.286799999999999</v>
      </c>
      <c r="K11" s="25">
        <f>J11+$B$14</f>
        <v>-75.993899999999996</v>
      </c>
      <c r="L11" s="25">
        <f>K11-K5</f>
        <v>-3.0671999999999855</v>
      </c>
      <c r="O11" s="25" t="s">
        <v>58</v>
      </c>
      <c r="P11" s="25" t="s">
        <v>12</v>
      </c>
      <c r="Q11" s="25">
        <v>-67.377399999999994</v>
      </c>
      <c r="R11" s="25">
        <f>Q11+$B$14</f>
        <v>-82.084499999999991</v>
      </c>
      <c r="S11" s="25">
        <f>R11-R5</f>
        <v>-2.8271999999999906</v>
      </c>
      <c r="V11" s="25" t="s">
        <v>62</v>
      </c>
      <c r="W11" s="25" t="s">
        <v>17</v>
      </c>
      <c r="X11" s="25">
        <v>-74.047799999999995</v>
      </c>
      <c r="Y11" s="25">
        <f>X11+$B$14</f>
        <v>-88.754899999999992</v>
      </c>
      <c r="Z11" s="25">
        <f>Y11-Y5</f>
        <v>-3.4069999999999965</v>
      </c>
      <c r="AC11" s="25" t="s">
        <v>66</v>
      </c>
      <c r="AD11" s="25" t="s">
        <v>18</v>
      </c>
      <c r="AE11" s="25">
        <v>-79.770300000000006</v>
      </c>
      <c r="AF11" s="25">
        <f>AE11+$B$14</f>
        <v>-94.477400000000003</v>
      </c>
      <c r="AG11" s="25">
        <f>AF11-AF5</f>
        <v>-2.4591000000000065</v>
      </c>
    </row>
    <row r="14" spans="1:33" x14ac:dyDescent="0.2">
      <c r="A14" s="25" t="s">
        <v>69</v>
      </c>
      <c r="B14" s="25">
        <v>-14.707100000000001</v>
      </c>
    </row>
    <row r="15" spans="1:33" x14ac:dyDescent="0.2">
      <c r="A15" s="25" t="s">
        <v>77</v>
      </c>
      <c r="B15" s="25">
        <v>-17.970500000000001</v>
      </c>
    </row>
    <row r="16" spans="1:33" x14ac:dyDescent="0.2">
      <c r="A16" s="5" t="s">
        <v>84</v>
      </c>
      <c r="O16" s="8"/>
      <c r="P16" s="8"/>
      <c r="Q16" s="8"/>
      <c r="R16" s="8"/>
      <c r="S16" s="8"/>
      <c r="T16" s="8"/>
    </row>
    <row r="17" spans="1:34" x14ac:dyDescent="0.2">
      <c r="O17" s="8"/>
      <c r="P17" s="8"/>
      <c r="Q17" s="8"/>
      <c r="R17" s="8"/>
      <c r="S17" s="8"/>
      <c r="T17" s="8"/>
    </row>
    <row r="18" spans="1:34" x14ac:dyDescent="0.2">
      <c r="A18" s="25" t="s">
        <v>32</v>
      </c>
    </row>
    <row r="19" spans="1:34" x14ac:dyDescent="0.2">
      <c r="A19" s="26" t="s">
        <v>74</v>
      </c>
      <c r="H19" s="26" t="s">
        <v>0</v>
      </c>
      <c r="O19" s="26" t="s">
        <v>7</v>
      </c>
      <c r="V19" s="26" t="s">
        <v>23</v>
      </c>
      <c r="AC19" s="26" t="s">
        <v>10</v>
      </c>
    </row>
    <row r="20" spans="1:34" x14ac:dyDescent="0.2">
      <c r="E20" s="25" t="s">
        <v>37</v>
      </c>
      <c r="L20" s="25" t="s">
        <v>37</v>
      </c>
      <c r="S20" s="25" t="s">
        <v>37</v>
      </c>
      <c r="Z20" s="25" t="s">
        <v>37</v>
      </c>
      <c r="AG20" s="25" t="s">
        <v>37</v>
      </c>
    </row>
    <row r="21" spans="1:34" s="5" customFormat="1" x14ac:dyDescent="0.2">
      <c r="A21" s="5" t="s">
        <v>76</v>
      </c>
      <c r="C21" s="5">
        <v>-48.126100000000001</v>
      </c>
      <c r="D21" s="5">
        <f>C21+$B$15</f>
        <v>-66.096599999999995</v>
      </c>
      <c r="E21" s="5">
        <f>D21-D$45</f>
        <v>3.5667000000000115</v>
      </c>
      <c r="F21" s="25"/>
      <c r="H21" s="5" t="s">
        <v>51</v>
      </c>
      <c r="I21" s="5" t="s">
        <v>4</v>
      </c>
      <c r="J21" s="5">
        <v>-54.956200000000003</v>
      </c>
      <c r="K21" s="5">
        <f>J21+$B$15</f>
        <v>-72.926700000000011</v>
      </c>
      <c r="L21" s="5">
        <f>K21-K$21</f>
        <v>0</v>
      </c>
      <c r="M21" s="25"/>
      <c r="O21" s="5" t="s">
        <v>55</v>
      </c>
      <c r="P21" s="5" t="s">
        <v>1</v>
      </c>
      <c r="Q21" s="5">
        <v>-61.286799999999999</v>
      </c>
      <c r="R21" s="5">
        <f>Q21+$B$15</f>
        <v>-79.257300000000001</v>
      </c>
      <c r="S21" s="5">
        <f>R21-R$21</f>
        <v>0</v>
      </c>
      <c r="T21" s="25"/>
      <c r="V21" s="5" t="s">
        <v>59</v>
      </c>
      <c r="W21" s="5" t="s">
        <v>12</v>
      </c>
      <c r="X21" s="5">
        <v>-67.377399999999994</v>
      </c>
      <c r="Y21" s="5">
        <f>X21+$B$15</f>
        <v>-85.347899999999996</v>
      </c>
      <c r="Z21" s="5">
        <f>Y21-Y$21</f>
        <v>0</v>
      </c>
      <c r="AA21" s="25"/>
      <c r="AC21" s="5" t="s">
        <v>63</v>
      </c>
      <c r="AD21" s="5" t="s">
        <v>17</v>
      </c>
      <c r="AE21" s="5">
        <v>-74.047799999999995</v>
      </c>
      <c r="AF21" s="5">
        <f>AE21+$B$15</f>
        <v>-92.018299999999996</v>
      </c>
      <c r="AG21" s="5">
        <f>AF21-AF$21</f>
        <v>0</v>
      </c>
      <c r="AH21" s="25"/>
    </row>
    <row r="22" spans="1:34" s="5" customFormat="1" x14ac:dyDescent="0.2">
      <c r="B22" s="3">
        <v>2</v>
      </c>
      <c r="C22" s="3">
        <v>-48.017200000000003</v>
      </c>
      <c r="D22" s="3">
        <f t="shared" ref="D22:D31" si="1">C22+$B$15</f>
        <v>-65.987700000000004</v>
      </c>
      <c r="E22" s="5">
        <f t="shared" ref="E22:E31" si="2">D22-D$45</f>
        <v>3.6756000000000029</v>
      </c>
      <c r="F22" s="25"/>
      <c r="I22" s="3">
        <v>2</v>
      </c>
      <c r="J22" s="3">
        <v>-54.742699999999999</v>
      </c>
      <c r="K22" s="3">
        <f t="shared" ref="K22:K31" si="3">J22+$B$15</f>
        <v>-72.713200000000001</v>
      </c>
      <c r="L22" s="5">
        <f t="shared" ref="L22:L55" si="4">K22-K$21</f>
        <v>0.21350000000001046</v>
      </c>
      <c r="M22" s="25"/>
      <c r="P22" s="3">
        <v>2</v>
      </c>
      <c r="Q22" s="3">
        <v>-61.677199999999999</v>
      </c>
      <c r="R22" s="3">
        <f t="shared" ref="R22:R31" si="5">Q22+$B$15</f>
        <v>-79.6477</v>
      </c>
      <c r="S22" s="5">
        <f t="shared" ref="S22:S55" si="6">R22-R$21</f>
        <v>-0.39039999999999964</v>
      </c>
      <c r="T22" s="25"/>
      <c r="W22" s="3">
        <v>2</v>
      </c>
      <c r="X22" s="3">
        <v>-67.505600000000001</v>
      </c>
      <c r="Y22" s="3">
        <f t="shared" ref="Y22:Y31" si="7">X22+$B$15</f>
        <v>-85.476100000000002</v>
      </c>
      <c r="Z22" s="5">
        <f t="shared" ref="Z22:Z31" si="8">Y22-Y$21</f>
        <v>-0.12820000000000675</v>
      </c>
      <c r="AA22" s="25"/>
      <c r="AD22" s="3">
        <v>2</v>
      </c>
      <c r="AE22" s="3">
        <v>-74.108199999999997</v>
      </c>
      <c r="AF22" s="3">
        <f t="shared" ref="AF22:AF31" si="9">AE22+$B$15</f>
        <v>-92.078699999999998</v>
      </c>
      <c r="AG22" s="5">
        <f t="shared" ref="AG22:AG31" si="10">AF22-AF$21</f>
        <v>-6.0400000000001342E-2</v>
      </c>
      <c r="AH22" s="25"/>
    </row>
    <row r="23" spans="1:34" s="5" customFormat="1" x14ac:dyDescent="0.2">
      <c r="B23" s="3">
        <v>4</v>
      </c>
      <c r="C23" s="3">
        <v>-48.010100000000001</v>
      </c>
      <c r="D23" s="3">
        <f t="shared" si="1"/>
        <v>-65.98060000000001</v>
      </c>
      <c r="E23" s="5">
        <f t="shared" si="2"/>
        <v>3.682699999999997</v>
      </c>
      <c r="F23" s="25"/>
      <c r="I23" s="3">
        <v>4</v>
      </c>
      <c r="J23" s="3">
        <v>-54.909700000000001</v>
      </c>
      <c r="K23" s="3">
        <f t="shared" si="3"/>
        <v>-72.880200000000002</v>
      </c>
      <c r="L23" s="5">
        <f t="shared" si="4"/>
        <v>4.6500000000008868E-2</v>
      </c>
      <c r="M23" s="25"/>
      <c r="P23" s="3">
        <v>4</v>
      </c>
      <c r="Q23" s="3">
        <v>-61.391500000000001</v>
      </c>
      <c r="R23" s="3">
        <f t="shared" si="5"/>
        <v>-79.361999999999995</v>
      </c>
      <c r="S23" s="5">
        <f t="shared" si="6"/>
        <v>-0.10469999999999402</v>
      </c>
      <c r="T23" s="25"/>
      <c r="W23" s="3">
        <v>4</v>
      </c>
      <c r="X23" s="3"/>
      <c r="Y23" s="3"/>
      <c r="AA23" s="25"/>
      <c r="AD23" s="3">
        <v>4</v>
      </c>
      <c r="AE23" s="3">
        <v>-74.126099999999994</v>
      </c>
      <c r="AF23" s="3">
        <f t="shared" si="9"/>
        <v>-92.096599999999995</v>
      </c>
      <c r="AG23" s="5">
        <f t="shared" si="10"/>
        <v>-7.8299999999998704E-2</v>
      </c>
      <c r="AH23" s="25"/>
    </row>
    <row r="24" spans="1:34" s="5" customFormat="1" x14ac:dyDescent="0.2">
      <c r="B24" s="3">
        <v>6</v>
      </c>
      <c r="C24" s="3">
        <v>-48.043599999999998</v>
      </c>
      <c r="D24" s="3">
        <f t="shared" si="1"/>
        <v>-66.014099999999999</v>
      </c>
      <c r="E24" s="5">
        <f t="shared" si="2"/>
        <v>3.6492000000000075</v>
      </c>
      <c r="F24" s="25"/>
      <c r="I24" s="3">
        <v>6</v>
      </c>
      <c r="J24" s="3">
        <v>-54.942300000000003</v>
      </c>
      <c r="K24" s="3">
        <f t="shared" si="3"/>
        <v>-72.912800000000004</v>
      </c>
      <c r="L24" s="5">
        <f t="shared" si="4"/>
        <v>1.3900000000006685E-2</v>
      </c>
      <c r="M24" s="25"/>
      <c r="P24" s="3">
        <v>6</v>
      </c>
      <c r="Q24" s="3">
        <v>-61.286700000000003</v>
      </c>
      <c r="R24" s="3">
        <f t="shared" si="5"/>
        <v>-79.257200000000012</v>
      </c>
      <c r="S24" s="5">
        <f t="shared" si="6"/>
        <v>9.9999999989108801E-5</v>
      </c>
      <c r="T24" s="25"/>
      <c r="W24" s="3">
        <v>6</v>
      </c>
      <c r="X24" s="3">
        <v>-67.4392</v>
      </c>
      <c r="Y24" s="3">
        <f t="shared" si="7"/>
        <v>-85.409700000000001</v>
      </c>
      <c r="Z24" s="5">
        <f t="shared" si="8"/>
        <v>-6.1800000000005184E-2</v>
      </c>
      <c r="AA24" s="25"/>
      <c r="AD24" s="3">
        <v>6</v>
      </c>
      <c r="AE24" s="3"/>
      <c r="AF24" s="3"/>
      <c r="AG24" s="5">
        <f t="shared" si="10"/>
        <v>92.018299999999996</v>
      </c>
      <c r="AH24" s="25"/>
    </row>
    <row r="25" spans="1:34" s="5" customFormat="1" x14ac:dyDescent="0.2">
      <c r="B25" s="3">
        <v>8</v>
      </c>
      <c r="C25" s="3">
        <v>-48.112099999999998</v>
      </c>
      <c r="D25" s="3">
        <f t="shared" si="1"/>
        <v>-66.082599999999999</v>
      </c>
      <c r="E25" s="5">
        <f t="shared" si="2"/>
        <v>3.5807000000000073</v>
      </c>
      <c r="F25" s="25"/>
      <c r="I25" s="3">
        <v>8</v>
      </c>
      <c r="J25" s="3">
        <v>-54.956299999999999</v>
      </c>
      <c r="K25" s="3">
        <f t="shared" si="3"/>
        <v>-72.9268</v>
      </c>
      <c r="L25" s="5">
        <f t="shared" si="4"/>
        <v>-9.9999999989108801E-5</v>
      </c>
      <c r="M25" s="25"/>
      <c r="P25" s="3">
        <v>8</v>
      </c>
      <c r="Q25" s="3"/>
      <c r="R25" s="3"/>
      <c r="T25" s="25"/>
      <c r="W25" s="3">
        <v>8</v>
      </c>
      <c r="X25" s="3">
        <v>-67.3767</v>
      </c>
      <c r="Y25" s="3">
        <f t="shared" si="7"/>
        <v>-85.347200000000001</v>
      </c>
      <c r="Z25" s="5">
        <f t="shared" si="8"/>
        <v>6.9999999999481588E-4</v>
      </c>
      <c r="AA25" s="25"/>
      <c r="AD25" s="3">
        <v>8</v>
      </c>
      <c r="AE25" s="3">
        <v>-74.047899999999998</v>
      </c>
      <c r="AF25" s="3">
        <f t="shared" si="9"/>
        <v>-92.0184</v>
      </c>
      <c r="AG25" s="5">
        <f t="shared" si="10"/>
        <v>-1.0000000000331966E-4</v>
      </c>
      <c r="AH25" s="25"/>
    </row>
    <row r="26" spans="1:34" s="5" customFormat="1" x14ac:dyDescent="0.2">
      <c r="B26" s="3">
        <v>10</v>
      </c>
      <c r="C26" s="3">
        <v>-48.279200000000003</v>
      </c>
      <c r="D26" s="3">
        <f t="shared" si="1"/>
        <v>-66.249700000000004</v>
      </c>
      <c r="E26" s="5">
        <f t="shared" si="2"/>
        <v>3.4136000000000024</v>
      </c>
      <c r="F26" s="25"/>
      <c r="I26" s="3">
        <v>10</v>
      </c>
      <c r="J26" s="3">
        <v>-54.974899999999998</v>
      </c>
      <c r="K26" s="3">
        <f t="shared" si="3"/>
        <v>-72.945400000000006</v>
      </c>
      <c r="L26" s="5">
        <f t="shared" si="4"/>
        <v>-1.8699999999995498E-2</v>
      </c>
      <c r="M26" s="25"/>
      <c r="P26" s="3">
        <v>10</v>
      </c>
      <c r="Q26" s="3">
        <v>-61.240400000000001</v>
      </c>
      <c r="R26" s="3">
        <f t="shared" si="5"/>
        <v>-79.210900000000009</v>
      </c>
      <c r="S26" s="5">
        <f t="shared" si="6"/>
        <v>4.6399999999991337E-2</v>
      </c>
      <c r="T26" s="25"/>
      <c r="W26" s="3">
        <v>10</v>
      </c>
      <c r="X26" s="3">
        <v>-67.280900000000003</v>
      </c>
      <c r="Y26" s="3">
        <f t="shared" si="7"/>
        <v>-85.251400000000004</v>
      </c>
      <c r="Z26" s="5">
        <f t="shared" si="8"/>
        <v>9.6499999999991815E-2</v>
      </c>
      <c r="AA26" s="25"/>
      <c r="AD26" s="3">
        <v>10</v>
      </c>
      <c r="AE26" s="3">
        <v>-73.983699999999999</v>
      </c>
      <c r="AF26" s="3">
        <f t="shared" si="9"/>
        <v>-91.9542</v>
      </c>
      <c r="AG26" s="5">
        <f t="shared" si="10"/>
        <v>6.4099999999996271E-2</v>
      </c>
      <c r="AH26" s="25"/>
    </row>
    <row r="27" spans="1:34" s="5" customFormat="1" x14ac:dyDescent="0.2">
      <c r="B27" s="3">
        <v>12</v>
      </c>
      <c r="C27" s="3">
        <v>-48.467199999999998</v>
      </c>
      <c r="D27" s="3">
        <f t="shared" si="1"/>
        <v>-66.437700000000007</v>
      </c>
      <c r="E27" s="5">
        <f t="shared" si="2"/>
        <v>3.2256</v>
      </c>
      <c r="F27" s="25"/>
      <c r="I27" s="3">
        <v>12</v>
      </c>
      <c r="J27" s="3">
        <v>-55.078099999999999</v>
      </c>
      <c r="K27" s="3">
        <f t="shared" si="3"/>
        <v>-73.048599999999993</v>
      </c>
      <c r="L27" s="5">
        <f t="shared" si="4"/>
        <v>-0.12189999999998236</v>
      </c>
      <c r="M27" s="25"/>
      <c r="P27" s="3">
        <v>12</v>
      </c>
      <c r="Q27" s="3">
        <v>-61.180300000000003</v>
      </c>
      <c r="R27" s="3">
        <f t="shared" si="5"/>
        <v>-79.150800000000004</v>
      </c>
      <c r="S27" s="5">
        <f t="shared" si="6"/>
        <v>0.10649999999999693</v>
      </c>
      <c r="T27" s="25"/>
      <c r="W27" s="3">
        <v>12</v>
      </c>
      <c r="X27" s="3">
        <v>-67.263000000000005</v>
      </c>
      <c r="Y27" s="3">
        <f t="shared" si="7"/>
        <v>-85.233500000000006</v>
      </c>
      <c r="Z27" s="5">
        <f t="shared" si="8"/>
        <v>0.11439999999998918</v>
      </c>
      <c r="AA27" s="25"/>
      <c r="AD27" s="3">
        <v>12</v>
      </c>
      <c r="AE27" s="3">
        <v>-73.794600000000003</v>
      </c>
      <c r="AF27" s="3">
        <f t="shared" si="9"/>
        <v>-91.765100000000004</v>
      </c>
      <c r="AG27" s="5">
        <f t="shared" si="10"/>
        <v>0.25319999999999254</v>
      </c>
      <c r="AH27" s="25"/>
    </row>
    <row r="28" spans="1:34" s="5" customFormat="1" x14ac:dyDescent="0.2">
      <c r="B28" s="3">
        <v>14</v>
      </c>
      <c r="C28" s="3">
        <v>-48.515099999999997</v>
      </c>
      <c r="D28" s="3">
        <f t="shared" si="1"/>
        <v>-66.485600000000005</v>
      </c>
      <c r="E28" s="5">
        <f t="shared" si="2"/>
        <v>3.1777000000000015</v>
      </c>
      <c r="F28" s="25"/>
      <c r="I28" s="3">
        <v>14</v>
      </c>
      <c r="J28" s="3">
        <v>-55.0989</v>
      </c>
      <c r="K28" s="3">
        <f t="shared" si="3"/>
        <v>-73.069400000000002</v>
      </c>
      <c r="L28" s="5">
        <f t="shared" si="4"/>
        <v>-0.14269999999999072</v>
      </c>
      <c r="M28" s="25"/>
      <c r="P28" s="3">
        <v>14</v>
      </c>
      <c r="Q28" s="3">
        <v>-60.9726</v>
      </c>
      <c r="R28" s="3">
        <f t="shared" si="5"/>
        <v>-78.943100000000001</v>
      </c>
      <c r="S28" s="5">
        <f t="shared" si="6"/>
        <v>0.31419999999999959</v>
      </c>
      <c r="T28" s="25"/>
      <c r="W28" s="3">
        <v>14</v>
      </c>
      <c r="X28" s="3">
        <v>-67.095399999999998</v>
      </c>
      <c r="Y28" s="3">
        <f t="shared" si="7"/>
        <v>-85.065899999999999</v>
      </c>
      <c r="Z28" s="5">
        <f t="shared" si="8"/>
        <v>0.28199999999999648</v>
      </c>
      <c r="AA28" s="25"/>
      <c r="AD28" s="3">
        <v>14</v>
      </c>
      <c r="AE28" s="3">
        <v>-73.6892</v>
      </c>
      <c r="AF28" s="3">
        <f t="shared" si="9"/>
        <v>-91.659700000000001</v>
      </c>
      <c r="AG28" s="5">
        <f t="shared" si="10"/>
        <v>0.35859999999999559</v>
      </c>
      <c r="AH28" s="25"/>
    </row>
    <row r="29" spans="1:34" s="5" customFormat="1" x14ac:dyDescent="0.2">
      <c r="B29" s="3">
        <v>16</v>
      </c>
      <c r="C29" s="3">
        <v>-48.721299999999999</v>
      </c>
      <c r="D29" s="3">
        <f t="shared" si="1"/>
        <v>-66.691800000000001</v>
      </c>
      <c r="E29" s="5">
        <f t="shared" si="2"/>
        <v>2.971500000000006</v>
      </c>
      <c r="F29" s="25"/>
      <c r="I29" s="3">
        <v>16</v>
      </c>
      <c r="J29" s="3">
        <v>-54.882199999999997</v>
      </c>
      <c r="K29" s="3">
        <f t="shared" si="3"/>
        <v>-72.852699999999999</v>
      </c>
      <c r="L29" s="5">
        <f t="shared" si="4"/>
        <v>7.4000000000012278E-2</v>
      </c>
      <c r="M29" s="25"/>
      <c r="P29" s="3">
        <v>16</v>
      </c>
      <c r="Q29" s="3">
        <v>-60.811799999999998</v>
      </c>
      <c r="R29" s="3">
        <f t="shared" si="5"/>
        <v>-78.782299999999992</v>
      </c>
      <c r="S29" s="5">
        <f t="shared" si="6"/>
        <v>0.47500000000000853</v>
      </c>
      <c r="T29" s="25"/>
      <c r="W29" s="3">
        <v>16</v>
      </c>
      <c r="X29" s="3">
        <v>-66.826400000000007</v>
      </c>
      <c r="Y29" s="3">
        <f t="shared" si="7"/>
        <v>-84.796900000000008</v>
      </c>
      <c r="Z29" s="5">
        <f t="shared" si="8"/>
        <v>0.55099999999998772</v>
      </c>
      <c r="AA29" s="25"/>
      <c r="AD29" s="3">
        <v>16</v>
      </c>
      <c r="AE29" s="3">
        <v>-73.387299999999996</v>
      </c>
      <c r="AF29" s="3">
        <f t="shared" si="9"/>
        <v>-91.357799999999997</v>
      </c>
      <c r="AG29" s="5">
        <f t="shared" si="10"/>
        <v>0.66049999999999898</v>
      </c>
      <c r="AH29" s="25"/>
    </row>
    <row r="30" spans="1:34" s="5" customFormat="1" x14ac:dyDescent="0.2">
      <c r="B30" s="3">
        <v>18</v>
      </c>
      <c r="C30" s="3">
        <v>-48.402200000000001</v>
      </c>
      <c r="D30" s="3">
        <f t="shared" si="1"/>
        <v>-66.372700000000009</v>
      </c>
      <c r="E30" s="5">
        <f t="shared" si="2"/>
        <v>3.2905999999999977</v>
      </c>
      <c r="F30" s="25"/>
      <c r="I30" s="3">
        <v>18</v>
      </c>
      <c r="J30" s="3">
        <v>-54.2224</v>
      </c>
      <c r="K30" s="3">
        <f t="shared" si="3"/>
        <v>-72.192900000000009</v>
      </c>
      <c r="L30" s="5">
        <f t="shared" si="4"/>
        <v>0.73380000000000223</v>
      </c>
      <c r="M30" s="25"/>
      <c r="P30" s="3">
        <v>18</v>
      </c>
      <c r="Q30" s="3">
        <v>-60.619500000000002</v>
      </c>
      <c r="R30" s="3">
        <f t="shared" si="5"/>
        <v>-78.59</v>
      </c>
      <c r="S30" s="5">
        <f t="shared" si="6"/>
        <v>0.66729999999999734</v>
      </c>
      <c r="T30" s="25"/>
      <c r="W30" s="3">
        <v>18</v>
      </c>
      <c r="X30" s="3">
        <v>-66.538499999999999</v>
      </c>
      <c r="Y30" s="3">
        <f t="shared" si="7"/>
        <v>-84.509</v>
      </c>
      <c r="Z30" s="5">
        <f t="shared" si="8"/>
        <v>0.83889999999999532</v>
      </c>
      <c r="AA30" s="25"/>
      <c r="AD30" s="3">
        <v>18</v>
      </c>
      <c r="AE30" s="3">
        <v>-72.831299999999999</v>
      </c>
      <c r="AF30" s="3">
        <f t="shared" si="9"/>
        <v>-90.8018</v>
      </c>
      <c r="AG30" s="5">
        <f t="shared" si="10"/>
        <v>1.2164999999999964</v>
      </c>
      <c r="AH30" s="25"/>
    </row>
    <row r="31" spans="1:34" s="5" customFormat="1" x14ac:dyDescent="0.2">
      <c r="B31" s="3">
        <v>20</v>
      </c>
      <c r="C31" s="3">
        <v>-47.336100000000002</v>
      </c>
      <c r="D31" s="3">
        <f t="shared" si="1"/>
        <v>-65.306600000000003</v>
      </c>
      <c r="E31" s="5">
        <f t="shared" si="2"/>
        <v>4.3567000000000036</v>
      </c>
      <c r="F31" s="25"/>
      <c r="I31" s="3">
        <v>20</v>
      </c>
      <c r="J31" s="3">
        <v>-53.566099999999999</v>
      </c>
      <c r="K31" s="3">
        <f t="shared" si="3"/>
        <v>-71.536599999999993</v>
      </c>
      <c r="L31" s="5">
        <f t="shared" si="4"/>
        <v>1.3901000000000181</v>
      </c>
      <c r="M31" s="25"/>
      <c r="P31" s="3">
        <v>20</v>
      </c>
      <c r="Q31" s="3">
        <v>-59.731000000000002</v>
      </c>
      <c r="R31" s="3">
        <f t="shared" si="5"/>
        <v>-77.70150000000001</v>
      </c>
      <c r="S31" s="5">
        <f t="shared" si="6"/>
        <v>1.5557999999999907</v>
      </c>
      <c r="T31" s="25"/>
      <c r="W31" s="3">
        <v>20</v>
      </c>
      <c r="X31" s="3">
        <v>-65.615700000000004</v>
      </c>
      <c r="Y31" s="3">
        <f t="shared" si="7"/>
        <v>-83.586200000000005</v>
      </c>
      <c r="Z31" s="5">
        <f t="shared" si="8"/>
        <v>1.7616999999999905</v>
      </c>
      <c r="AA31" s="25"/>
      <c r="AD31" s="3">
        <v>20</v>
      </c>
      <c r="AE31" s="3">
        <v>-72.309299999999993</v>
      </c>
      <c r="AF31" s="3">
        <f t="shared" si="9"/>
        <v>-90.279799999999994</v>
      </c>
      <c r="AG31" s="5">
        <f t="shared" si="10"/>
        <v>1.7385000000000019</v>
      </c>
      <c r="AH31" s="25"/>
    </row>
    <row r="32" spans="1:34" s="5" customFormat="1" x14ac:dyDescent="0.2"/>
    <row r="33" spans="1:34" s="5" customFormat="1" x14ac:dyDescent="0.2">
      <c r="A33" s="5" t="s">
        <v>24</v>
      </c>
      <c r="B33" s="5" t="s">
        <v>27</v>
      </c>
      <c r="C33" s="5">
        <v>-70.631799999999998</v>
      </c>
      <c r="D33" s="5">
        <f>C33</f>
        <v>-70.631799999999998</v>
      </c>
      <c r="E33" s="5">
        <f>D33-D$45</f>
        <v>-0.9684999999999917</v>
      </c>
      <c r="F33" s="25"/>
      <c r="H33" s="5" t="s">
        <v>3</v>
      </c>
      <c r="I33" s="5" t="s">
        <v>80</v>
      </c>
      <c r="J33" s="5">
        <v>-76.766099999999994</v>
      </c>
      <c r="K33" s="5">
        <f>J33</f>
        <v>-76.766099999999994</v>
      </c>
      <c r="L33" s="5">
        <f t="shared" si="4"/>
        <v>-3.8393999999999835</v>
      </c>
      <c r="M33" s="25"/>
      <c r="O33" s="5" t="s">
        <v>78</v>
      </c>
      <c r="P33" s="5" t="s">
        <v>80</v>
      </c>
      <c r="Q33" s="5">
        <v>-83.083299999999994</v>
      </c>
      <c r="R33" s="5">
        <f>Q33</f>
        <v>-83.083299999999994</v>
      </c>
      <c r="S33" s="5">
        <f t="shared" si="6"/>
        <v>-3.8259999999999934</v>
      </c>
      <c r="T33" s="25"/>
      <c r="V33" s="5" t="s">
        <v>26</v>
      </c>
      <c r="W33" s="5" t="s">
        <v>80</v>
      </c>
      <c r="X33" s="5">
        <v>-88.575100000000006</v>
      </c>
      <c r="Y33" s="5">
        <f>X33</f>
        <v>-88.575100000000006</v>
      </c>
      <c r="Z33" s="5">
        <f>Y33-Y$21</f>
        <v>-3.2272000000000105</v>
      </c>
      <c r="AA33" s="25"/>
      <c r="AC33" s="5" t="s">
        <v>28</v>
      </c>
      <c r="AD33" s="5" t="s">
        <v>81</v>
      </c>
      <c r="AE33" s="5">
        <v>-94.493499999999997</v>
      </c>
      <c r="AF33" s="5">
        <f>AE33</f>
        <v>-94.493499999999997</v>
      </c>
      <c r="AG33" s="5">
        <f>AF33-AF$21</f>
        <v>-2.475200000000001</v>
      </c>
      <c r="AH33" s="25"/>
    </row>
    <row r="34" spans="1:34" s="5" customFormat="1" x14ac:dyDescent="0.2">
      <c r="B34" s="3">
        <v>2</v>
      </c>
      <c r="C34" s="3">
        <v>-70.3446</v>
      </c>
      <c r="D34" s="3">
        <f t="shared" ref="D34:D43" si="11">C34</f>
        <v>-70.3446</v>
      </c>
      <c r="E34" s="5">
        <f t="shared" ref="E34:E43" si="12">D34-D$45</f>
        <v>-0.68129999999999313</v>
      </c>
      <c r="F34" s="25"/>
      <c r="I34" s="3">
        <v>2</v>
      </c>
      <c r="J34" s="3">
        <v>-76.548400000000001</v>
      </c>
      <c r="K34" s="3">
        <f t="shared" ref="K34:K43" si="13">J34</f>
        <v>-76.548400000000001</v>
      </c>
      <c r="L34" s="5">
        <f t="shared" si="4"/>
        <v>-3.6216999999999899</v>
      </c>
      <c r="M34" s="25"/>
      <c r="P34" s="3">
        <v>2</v>
      </c>
      <c r="Q34" s="3">
        <v>-83.243799999999993</v>
      </c>
      <c r="R34" s="3">
        <f t="shared" ref="R34:R43" si="14">Q34</f>
        <v>-83.243799999999993</v>
      </c>
      <c r="S34" s="5">
        <f t="shared" si="6"/>
        <v>-3.9864999999999924</v>
      </c>
      <c r="T34" s="25"/>
      <c r="W34" s="3">
        <v>2</v>
      </c>
      <c r="X34" s="3">
        <v>-88.634900000000002</v>
      </c>
      <c r="Y34" s="3">
        <f t="shared" ref="Y34:Y43" si="15">X34</f>
        <v>-88.634900000000002</v>
      </c>
      <c r="Z34" s="5">
        <f t="shared" ref="Z34:Z43" si="16">Y34-Y$21</f>
        <v>-3.2870000000000061</v>
      </c>
      <c r="AA34" s="25"/>
      <c r="AD34" s="3">
        <v>2</v>
      </c>
      <c r="AH34" s="25"/>
    </row>
    <row r="35" spans="1:34" s="5" customFormat="1" x14ac:dyDescent="0.2">
      <c r="B35" s="3">
        <v>4</v>
      </c>
      <c r="C35" s="3">
        <v>-70.4221</v>
      </c>
      <c r="D35" s="3">
        <f t="shared" si="11"/>
        <v>-70.4221</v>
      </c>
      <c r="E35" s="5">
        <f t="shared" si="12"/>
        <v>-0.7587999999999937</v>
      </c>
      <c r="F35" s="25"/>
      <c r="I35" s="3">
        <v>4</v>
      </c>
      <c r="J35" s="3">
        <v>-76.662400000000005</v>
      </c>
      <c r="K35" s="3">
        <f t="shared" si="13"/>
        <v>-76.662400000000005</v>
      </c>
      <c r="L35" s="5">
        <f t="shared" si="4"/>
        <v>-3.7356999999999942</v>
      </c>
      <c r="M35" s="25"/>
      <c r="P35" s="3">
        <v>4</v>
      </c>
      <c r="Q35" s="3">
        <v>-83.163700000000006</v>
      </c>
      <c r="R35" s="3">
        <f t="shared" si="14"/>
        <v>-83.163700000000006</v>
      </c>
      <c r="S35" s="5">
        <f t="shared" si="6"/>
        <v>-3.906400000000005</v>
      </c>
      <c r="T35" s="25"/>
      <c r="W35" s="3">
        <v>4</v>
      </c>
      <c r="X35" s="3">
        <v>-88.653199999999998</v>
      </c>
      <c r="Y35" s="3">
        <f t="shared" si="15"/>
        <v>-88.653199999999998</v>
      </c>
      <c r="Z35" s="5">
        <f t="shared" si="16"/>
        <v>-3.3053000000000026</v>
      </c>
      <c r="AA35" s="25"/>
      <c r="AD35" s="3">
        <v>4</v>
      </c>
      <c r="AE35" s="3">
        <v>-94.581000000000003</v>
      </c>
      <c r="AF35" s="3">
        <f t="shared" ref="AF35:AF43" si="17">AE35</f>
        <v>-94.581000000000003</v>
      </c>
      <c r="AG35" s="5">
        <f t="shared" ref="AG35:AG43" si="18">AF35-AF$21</f>
        <v>-2.5627000000000066</v>
      </c>
      <c r="AH35" s="25"/>
    </row>
    <row r="36" spans="1:34" s="5" customFormat="1" x14ac:dyDescent="0.2">
      <c r="B36" s="3">
        <v>6</v>
      </c>
      <c r="C36" s="3">
        <v>-70.634600000000006</v>
      </c>
      <c r="D36" s="3">
        <f t="shared" si="11"/>
        <v>-70.634600000000006</v>
      </c>
      <c r="E36" s="5">
        <f t="shared" si="12"/>
        <v>-0.97129999999999939</v>
      </c>
      <c r="F36" s="25"/>
      <c r="I36" s="3">
        <v>6</v>
      </c>
      <c r="J36" s="3">
        <v>-76.671999999999997</v>
      </c>
      <c r="K36" s="3">
        <f t="shared" si="13"/>
        <v>-76.671999999999997</v>
      </c>
      <c r="L36" s="5">
        <f t="shared" si="4"/>
        <v>-3.7452999999999861</v>
      </c>
      <c r="M36" s="25"/>
      <c r="P36" s="3">
        <v>6</v>
      </c>
      <c r="Q36" s="3">
        <v>-83.061800000000005</v>
      </c>
      <c r="R36" s="3">
        <f t="shared" si="14"/>
        <v>-83.061800000000005</v>
      </c>
      <c r="S36" s="5">
        <f t="shared" si="6"/>
        <v>-3.8045000000000044</v>
      </c>
      <c r="T36" s="25"/>
      <c r="W36" s="3">
        <v>6</v>
      </c>
      <c r="X36" s="3">
        <v>-88.649799999999999</v>
      </c>
      <c r="Y36" s="3">
        <f t="shared" si="15"/>
        <v>-88.649799999999999</v>
      </c>
      <c r="Z36" s="5">
        <f t="shared" si="16"/>
        <v>-3.3019000000000034</v>
      </c>
      <c r="AA36" s="25"/>
      <c r="AD36" s="3">
        <v>6</v>
      </c>
      <c r="AE36" s="3">
        <v>-94.532600000000002</v>
      </c>
      <c r="AF36" s="3">
        <f t="shared" si="17"/>
        <v>-94.532600000000002</v>
      </c>
      <c r="AG36" s="5">
        <f t="shared" si="18"/>
        <v>-2.5143000000000058</v>
      </c>
      <c r="AH36" s="25"/>
    </row>
    <row r="37" spans="1:34" s="5" customFormat="1" x14ac:dyDescent="0.2">
      <c r="B37" s="3">
        <v>8</v>
      </c>
      <c r="C37" s="3">
        <v>-70.631500000000003</v>
      </c>
      <c r="D37" s="3">
        <f t="shared" si="11"/>
        <v>-70.631500000000003</v>
      </c>
      <c r="E37" s="5">
        <f t="shared" si="12"/>
        <v>-0.96819999999999595</v>
      </c>
      <c r="F37" s="25"/>
      <c r="I37" s="3">
        <v>8</v>
      </c>
      <c r="J37" s="3">
        <v>-76.766800000000003</v>
      </c>
      <c r="K37" s="3">
        <f t="shared" si="13"/>
        <v>-76.766800000000003</v>
      </c>
      <c r="L37" s="5">
        <f t="shared" si="4"/>
        <v>-3.8400999999999925</v>
      </c>
      <c r="M37" s="25"/>
      <c r="P37" s="3">
        <v>8</v>
      </c>
      <c r="Q37" s="3">
        <v>-83.083299999999994</v>
      </c>
      <c r="R37" s="3">
        <f t="shared" si="14"/>
        <v>-83.083299999999994</v>
      </c>
      <c r="S37" s="5">
        <f t="shared" si="6"/>
        <v>-3.8259999999999934</v>
      </c>
      <c r="T37" s="25"/>
      <c r="W37" s="3">
        <v>8</v>
      </c>
      <c r="X37" s="3">
        <v>-88.575100000000006</v>
      </c>
      <c r="Y37" s="3">
        <f t="shared" si="15"/>
        <v>-88.575100000000006</v>
      </c>
      <c r="Z37" s="5">
        <f t="shared" si="16"/>
        <v>-3.2272000000000105</v>
      </c>
      <c r="AA37" s="25"/>
      <c r="AD37" s="3">
        <v>8</v>
      </c>
      <c r="AE37" s="3">
        <v>-95.281700000000001</v>
      </c>
      <c r="AF37" s="3">
        <f t="shared" si="17"/>
        <v>-95.281700000000001</v>
      </c>
      <c r="AG37" s="5">
        <f t="shared" si="18"/>
        <v>-3.2634000000000043</v>
      </c>
      <c r="AH37" s="25"/>
    </row>
    <row r="38" spans="1:34" s="5" customFormat="1" x14ac:dyDescent="0.2">
      <c r="B38" s="3">
        <v>10</v>
      </c>
      <c r="C38" s="3">
        <v>-70.649100000000004</v>
      </c>
      <c r="D38" s="3">
        <f t="shared" si="11"/>
        <v>-70.649100000000004</v>
      </c>
      <c r="E38" s="5">
        <f t="shared" si="12"/>
        <v>-0.98579999999999757</v>
      </c>
      <c r="F38" s="25"/>
      <c r="I38" s="3">
        <v>10</v>
      </c>
      <c r="J38" s="3">
        <v>-76.708799999999997</v>
      </c>
      <c r="K38" s="3">
        <f t="shared" si="13"/>
        <v>-76.708799999999997</v>
      </c>
      <c r="L38" s="5">
        <f t="shared" si="4"/>
        <v>-3.7820999999999856</v>
      </c>
      <c r="M38" s="25"/>
      <c r="P38" s="3">
        <v>10</v>
      </c>
      <c r="Q38" s="3">
        <v>-82.987200000000001</v>
      </c>
      <c r="R38" s="3">
        <f t="shared" si="14"/>
        <v>-82.987200000000001</v>
      </c>
      <c r="S38" s="5">
        <f t="shared" si="6"/>
        <v>-3.7299000000000007</v>
      </c>
      <c r="T38" s="25"/>
      <c r="W38" s="3">
        <v>10</v>
      </c>
      <c r="X38" s="3">
        <v>-88.370699999999999</v>
      </c>
      <c r="Y38" s="3">
        <f t="shared" si="15"/>
        <v>-88.370699999999999</v>
      </c>
      <c r="Z38" s="5">
        <f t="shared" si="16"/>
        <v>-3.0228000000000037</v>
      </c>
      <c r="AA38" s="25"/>
      <c r="AD38" s="3">
        <v>10</v>
      </c>
      <c r="AE38" s="3">
        <v>-95.061400000000006</v>
      </c>
      <c r="AF38" s="3">
        <f t="shared" si="17"/>
        <v>-95.061400000000006</v>
      </c>
      <c r="AG38" s="5">
        <f t="shared" si="18"/>
        <v>-3.0431000000000097</v>
      </c>
      <c r="AH38" s="25"/>
    </row>
    <row r="39" spans="1:34" s="5" customFormat="1" x14ac:dyDescent="0.2">
      <c r="B39" s="3">
        <v>12</v>
      </c>
      <c r="C39" s="3">
        <v>-70.656700000000001</v>
      </c>
      <c r="D39" s="3">
        <f t="shared" si="11"/>
        <v>-70.656700000000001</v>
      </c>
      <c r="E39" s="5">
        <f t="shared" si="12"/>
        <v>-0.99339999999999407</v>
      </c>
      <c r="F39" s="25"/>
      <c r="I39" s="3">
        <v>12</v>
      </c>
      <c r="J39" s="3">
        <v>-76.761300000000006</v>
      </c>
      <c r="K39" s="3">
        <f t="shared" si="13"/>
        <v>-76.761300000000006</v>
      </c>
      <c r="L39" s="5">
        <f t="shared" si="4"/>
        <v>-3.8345999999999947</v>
      </c>
      <c r="M39" s="25"/>
      <c r="P39" s="3">
        <v>12</v>
      </c>
      <c r="Q39" s="3">
        <v>-82.968599999999995</v>
      </c>
      <c r="R39" s="3">
        <f t="shared" si="14"/>
        <v>-82.968599999999995</v>
      </c>
      <c r="S39" s="5">
        <f t="shared" si="6"/>
        <v>-3.7112999999999943</v>
      </c>
      <c r="T39" s="25"/>
      <c r="W39" s="3">
        <v>12</v>
      </c>
      <c r="X39" s="3">
        <v>-88.2376</v>
      </c>
      <c r="Y39" s="3">
        <f t="shared" si="15"/>
        <v>-88.2376</v>
      </c>
      <c r="Z39" s="5">
        <f t="shared" si="16"/>
        <v>-2.8897000000000048</v>
      </c>
      <c r="AA39" s="25"/>
      <c r="AD39" s="3">
        <v>12</v>
      </c>
      <c r="AE39" s="3"/>
      <c r="AF39" s="3"/>
      <c r="AH39" s="25"/>
    </row>
    <row r="40" spans="1:34" s="5" customFormat="1" x14ac:dyDescent="0.2">
      <c r="B40" s="3">
        <v>14</v>
      </c>
      <c r="C40" s="3">
        <v>-70.694800000000001</v>
      </c>
      <c r="D40" s="3">
        <f t="shared" si="11"/>
        <v>-70.694800000000001</v>
      </c>
      <c r="E40" s="5">
        <f t="shared" si="12"/>
        <v>-1.0314999999999941</v>
      </c>
      <c r="F40" s="25"/>
      <c r="I40" s="3">
        <v>14</v>
      </c>
      <c r="J40" s="3">
        <v>-76.642899999999997</v>
      </c>
      <c r="K40" s="3">
        <f t="shared" si="13"/>
        <v>-76.642899999999997</v>
      </c>
      <c r="L40" s="5">
        <f t="shared" si="4"/>
        <v>-3.7161999999999864</v>
      </c>
      <c r="M40" s="25"/>
      <c r="P40" s="3">
        <v>14</v>
      </c>
      <c r="Q40" s="3">
        <v>-82.819699999999997</v>
      </c>
      <c r="R40" s="3">
        <f t="shared" si="14"/>
        <v>-82.819699999999997</v>
      </c>
      <c r="S40" s="5">
        <f t="shared" si="6"/>
        <v>-3.5623999999999967</v>
      </c>
      <c r="T40" s="25"/>
      <c r="W40" s="3">
        <v>14</v>
      </c>
      <c r="X40" s="3">
        <v>-88.132000000000005</v>
      </c>
      <c r="Y40" s="3">
        <f t="shared" si="15"/>
        <v>-88.132000000000005</v>
      </c>
      <c r="Z40" s="5">
        <f t="shared" si="16"/>
        <v>-2.7841000000000093</v>
      </c>
      <c r="AA40" s="25"/>
      <c r="AD40" s="3">
        <v>14</v>
      </c>
      <c r="AE40" s="3">
        <v>-93.924700000000001</v>
      </c>
      <c r="AF40" s="3">
        <f t="shared" si="17"/>
        <v>-93.924700000000001</v>
      </c>
      <c r="AG40" s="5">
        <f t="shared" si="18"/>
        <v>-1.906400000000005</v>
      </c>
      <c r="AH40" s="25"/>
    </row>
    <row r="41" spans="1:34" s="5" customFormat="1" x14ac:dyDescent="0.2">
      <c r="B41" s="3">
        <v>16</v>
      </c>
      <c r="C41" s="3">
        <v>-70.055800000000005</v>
      </c>
      <c r="D41" s="3">
        <f t="shared" si="11"/>
        <v>-70.055800000000005</v>
      </c>
      <c r="E41" s="5">
        <f t="shared" si="12"/>
        <v>-0.39249999999999829</v>
      </c>
      <c r="F41" s="25"/>
      <c r="I41" s="3">
        <v>16</v>
      </c>
      <c r="J41" s="3">
        <v>-76.469499999999996</v>
      </c>
      <c r="K41" s="3">
        <f t="shared" si="13"/>
        <v>-76.469499999999996</v>
      </c>
      <c r="L41" s="5">
        <f t="shared" si="4"/>
        <v>-3.5427999999999855</v>
      </c>
      <c r="M41" s="25"/>
      <c r="P41" s="3">
        <v>16</v>
      </c>
      <c r="Q41" s="3">
        <v>-82.608599999999996</v>
      </c>
      <c r="R41" s="3">
        <f t="shared" si="14"/>
        <v>-82.608599999999996</v>
      </c>
      <c r="S41" s="5">
        <f t="shared" si="6"/>
        <v>-3.3512999999999948</v>
      </c>
      <c r="T41" s="25"/>
      <c r="W41" s="3">
        <v>16</v>
      </c>
      <c r="X41" s="3">
        <v>-87.800200000000004</v>
      </c>
      <c r="Y41" s="3">
        <f t="shared" si="15"/>
        <v>-87.800200000000004</v>
      </c>
      <c r="Z41" s="5">
        <f t="shared" si="16"/>
        <v>-2.4523000000000081</v>
      </c>
      <c r="AA41" s="25"/>
      <c r="AD41" s="3">
        <v>16</v>
      </c>
      <c r="AE41" s="3"/>
      <c r="AF41" s="3"/>
      <c r="AH41" s="25"/>
    </row>
    <row r="42" spans="1:34" s="5" customFormat="1" x14ac:dyDescent="0.2">
      <c r="B42" s="3">
        <v>18</v>
      </c>
      <c r="C42" s="3">
        <v>-69.367999999999995</v>
      </c>
      <c r="D42" s="3">
        <f t="shared" si="11"/>
        <v>-69.367999999999995</v>
      </c>
      <c r="E42" s="5">
        <f t="shared" si="12"/>
        <v>0.29530000000001166</v>
      </c>
      <c r="F42" s="25"/>
      <c r="I42" s="3">
        <v>18</v>
      </c>
      <c r="J42" s="3">
        <v>-75.9054</v>
      </c>
      <c r="K42" s="3">
        <f t="shared" si="13"/>
        <v>-75.9054</v>
      </c>
      <c r="L42" s="5">
        <f t="shared" si="4"/>
        <v>-2.9786999999999892</v>
      </c>
      <c r="M42" s="25"/>
      <c r="P42" s="3">
        <v>18</v>
      </c>
      <c r="Q42" s="3">
        <v>-82.369600000000005</v>
      </c>
      <c r="R42" s="3">
        <f t="shared" si="14"/>
        <v>-82.369600000000005</v>
      </c>
      <c r="S42" s="5">
        <f t="shared" si="6"/>
        <v>-3.1123000000000047</v>
      </c>
      <c r="T42" s="25"/>
      <c r="W42" s="3">
        <v>18</v>
      </c>
      <c r="X42" s="3">
        <v>-87.345100000000002</v>
      </c>
      <c r="Y42" s="3">
        <f t="shared" si="15"/>
        <v>-87.345100000000002</v>
      </c>
      <c r="Z42" s="5">
        <f t="shared" si="16"/>
        <v>-1.9972000000000065</v>
      </c>
      <c r="AA42" s="25"/>
      <c r="AD42" s="3">
        <v>18</v>
      </c>
      <c r="AE42" s="3">
        <v>-93.075599999999994</v>
      </c>
      <c r="AF42" s="3">
        <f t="shared" si="17"/>
        <v>-93.075599999999994</v>
      </c>
      <c r="AG42" s="5">
        <f t="shared" si="18"/>
        <v>-1.0572999999999979</v>
      </c>
      <c r="AH42" s="25"/>
    </row>
    <row r="43" spans="1:34" s="5" customFormat="1" x14ac:dyDescent="0.2">
      <c r="B43" s="3">
        <v>20</v>
      </c>
      <c r="C43" s="3">
        <v>-68.53</v>
      </c>
      <c r="D43" s="3">
        <f t="shared" si="11"/>
        <v>-68.53</v>
      </c>
      <c r="E43" s="5">
        <f t="shared" si="12"/>
        <v>1.1333000000000055</v>
      </c>
      <c r="F43" s="25"/>
      <c r="I43" s="3">
        <v>20</v>
      </c>
      <c r="J43" s="3">
        <v>-74.994299999999996</v>
      </c>
      <c r="K43" s="3">
        <f t="shared" si="13"/>
        <v>-74.994299999999996</v>
      </c>
      <c r="L43" s="5">
        <f t="shared" si="4"/>
        <v>-2.0675999999999846</v>
      </c>
      <c r="M43" s="25"/>
      <c r="P43" s="3">
        <v>20</v>
      </c>
      <c r="Q43" s="3">
        <v>-81.390500000000003</v>
      </c>
      <c r="R43" s="3">
        <f t="shared" si="14"/>
        <v>-81.390500000000003</v>
      </c>
      <c r="S43" s="5">
        <f t="shared" si="6"/>
        <v>-2.1332000000000022</v>
      </c>
      <c r="T43" s="25"/>
      <c r="W43" s="3">
        <v>20</v>
      </c>
      <c r="X43" s="3">
        <v>-86.735799999999998</v>
      </c>
      <c r="Y43" s="3">
        <f t="shared" si="15"/>
        <v>-86.735799999999998</v>
      </c>
      <c r="Z43" s="5">
        <f t="shared" si="16"/>
        <v>-1.3879000000000019</v>
      </c>
      <c r="AA43" s="25"/>
      <c r="AD43" s="3">
        <v>20</v>
      </c>
      <c r="AE43" s="3">
        <v>-92.644400000000005</v>
      </c>
      <c r="AF43" s="3">
        <f t="shared" si="17"/>
        <v>-92.644400000000005</v>
      </c>
      <c r="AG43" s="5">
        <f t="shared" si="18"/>
        <v>-0.62610000000000809</v>
      </c>
      <c r="AH43" s="25"/>
    </row>
    <row r="44" spans="1:34" s="5" customFormat="1" x14ac:dyDescent="0.2"/>
    <row r="45" spans="1:34" s="5" customFormat="1" x14ac:dyDescent="0.2">
      <c r="A45" s="5" t="s">
        <v>75</v>
      </c>
      <c r="B45" s="5" t="s">
        <v>4</v>
      </c>
      <c r="C45" s="5">
        <v>-54.956200000000003</v>
      </c>
      <c r="D45" s="5">
        <f>C45+$B$14</f>
        <v>-69.663300000000007</v>
      </c>
      <c r="E45" s="5">
        <f>D45-D$45</f>
        <v>0</v>
      </c>
      <c r="F45" s="25"/>
      <c r="H45" s="5" t="s">
        <v>52</v>
      </c>
      <c r="I45" s="5" t="s">
        <v>29</v>
      </c>
      <c r="J45" s="5">
        <v>-60.841299999999997</v>
      </c>
      <c r="K45" s="5">
        <f>J45+$B$14</f>
        <v>-75.548400000000001</v>
      </c>
      <c r="L45" s="5">
        <f t="shared" si="4"/>
        <v>-2.6216999999999899</v>
      </c>
      <c r="M45" s="25"/>
      <c r="O45" s="5" t="s">
        <v>56</v>
      </c>
      <c r="P45" s="5" t="s">
        <v>12</v>
      </c>
      <c r="Q45" s="5">
        <v>-67.377399999999994</v>
      </c>
      <c r="R45" s="5">
        <f>Q45+$B$14</f>
        <v>-82.084499999999991</v>
      </c>
      <c r="S45" s="5">
        <f t="shared" si="6"/>
        <v>-2.8271999999999906</v>
      </c>
      <c r="T45" s="25"/>
      <c r="V45" s="5" t="s">
        <v>60</v>
      </c>
      <c r="W45" s="5" t="s">
        <v>30</v>
      </c>
      <c r="X45" s="5">
        <v>-72.801900000000003</v>
      </c>
      <c r="Y45" s="5">
        <f>X45+$B$14</f>
        <v>-87.509</v>
      </c>
      <c r="Z45" s="5">
        <f t="shared" ref="Z45:Z55" si="19">Y45-Y$21</f>
        <v>-2.1611000000000047</v>
      </c>
      <c r="AA45" s="25"/>
      <c r="AC45" s="5" t="s">
        <v>64</v>
      </c>
      <c r="AD45" s="5" t="s">
        <v>83</v>
      </c>
      <c r="AE45" s="5">
        <v>-79.721400000000003</v>
      </c>
      <c r="AF45" s="5">
        <f>AE45+$B$14</f>
        <v>-94.4285</v>
      </c>
      <c r="AG45" s="5">
        <f>AF45-AF$21</f>
        <v>-2.4102000000000032</v>
      </c>
      <c r="AH45" s="25"/>
    </row>
    <row r="46" spans="1:34" s="5" customFormat="1" x14ac:dyDescent="0.2">
      <c r="B46" s="3">
        <v>2</v>
      </c>
      <c r="C46" s="3">
        <v>-54.744799999999998</v>
      </c>
      <c r="D46" s="3">
        <f t="shared" ref="D46:D55" si="20">C46+$B$14</f>
        <v>-69.451899999999995</v>
      </c>
      <c r="E46" s="5">
        <f t="shared" ref="E46:E55" si="21">D46-D$45</f>
        <v>0.2114000000000118</v>
      </c>
      <c r="F46" s="25"/>
      <c r="I46" s="3">
        <v>2</v>
      </c>
      <c r="M46" s="25"/>
      <c r="P46" s="3">
        <v>2</v>
      </c>
      <c r="Q46" s="3">
        <v>-67.505600000000001</v>
      </c>
      <c r="R46" s="3">
        <f t="shared" ref="R46:R55" si="22">Q46+$B$14</f>
        <v>-82.212699999999998</v>
      </c>
      <c r="S46" s="5">
        <f t="shared" si="6"/>
        <v>-2.9553999999999974</v>
      </c>
      <c r="T46" s="25"/>
      <c r="W46" s="3">
        <v>2</v>
      </c>
      <c r="X46" s="3">
        <v>-72.753600000000006</v>
      </c>
      <c r="Y46" s="3">
        <f t="shared" ref="Y46:Y55" si="23">X46+$B$14</f>
        <v>-87.460700000000003</v>
      </c>
      <c r="Z46" s="5">
        <f t="shared" si="19"/>
        <v>-2.1128000000000071</v>
      </c>
      <c r="AA46" s="25"/>
      <c r="AD46" s="3">
        <v>2</v>
      </c>
      <c r="AH46" s="25"/>
    </row>
    <row r="47" spans="1:34" s="5" customFormat="1" x14ac:dyDescent="0.2">
      <c r="B47" s="3">
        <v>4</v>
      </c>
      <c r="C47" s="3">
        <v>-54.9041</v>
      </c>
      <c r="D47" s="3">
        <f t="shared" si="20"/>
        <v>-69.611199999999997</v>
      </c>
      <c r="E47" s="5">
        <f t="shared" si="21"/>
        <v>5.2100000000010027E-2</v>
      </c>
      <c r="F47" s="25"/>
      <c r="I47" s="3">
        <v>4</v>
      </c>
      <c r="J47" s="3">
        <v>-60.864199999999997</v>
      </c>
      <c r="K47" s="3">
        <f t="shared" ref="K47:K55" si="24">J47+$B$14</f>
        <v>-75.571299999999994</v>
      </c>
      <c r="L47" s="5">
        <f t="shared" si="4"/>
        <v>-2.6445999999999827</v>
      </c>
      <c r="M47" s="25"/>
      <c r="P47" s="3">
        <v>4</v>
      </c>
      <c r="Q47" s="3"/>
      <c r="R47" s="3">
        <f t="shared" si="22"/>
        <v>-14.707100000000001</v>
      </c>
      <c r="T47" s="25"/>
      <c r="W47" s="3">
        <v>4</v>
      </c>
      <c r="X47" s="3">
        <v>-72.804900000000004</v>
      </c>
      <c r="Y47" s="3">
        <f t="shared" si="23"/>
        <v>-87.512</v>
      </c>
      <c r="Z47" s="5">
        <f t="shared" si="19"/>
        <v>-2.1641000000000048</v>
      </c>
      <c r="AA47" s="25"/>
      <c r="AD47" s="3">
        <v>4</v>
      </c>
      <c r="AE47" s="3">
        <v>-79.808300000000003</v>
      </c>
      <c r="AF47" s="3">
        <f t="shared" ref="AF47:AF55" si="25">AE47+$B$14</f>
        <v>-94.5154</v>
      </c>
      <c r="AG47" s="5">
        <f t="shared" ref="AG47:AG55" si="26">AF47-AF$21</f>
        <v>-2.4971000000000032</v>
      </c>
      <c r="AH47" s="25"/>
    </row>
    <row r="48" spans="1:34" s="5" customFormat="1" x14ac:dyDescent="0.2">
      <c r="B48" s="3">
        <v>6</v>
      </c>
      <c r="C48" s="3">
        <v>-54.942100000000003</v>
      </c>
      <c r="D48" s="3">
        <f t="shared" si="20"/>
        <v>-69.649200000000008</v>
      </c>
      <c r="E48" s="5">
        <f t="shared" si="21"/>
        <v>1.4099999999999113E-2</v>
      </c>
      <c r="F48" s="25"/>
      <c r="I48" s="3">
        <v>6</v>
      </c>
      <c r="J48" s="3">
        <v>-60.806699999999999</v>
      </c>
      <c r="K48" s="3">
        <f t="shared" si="24"/>
        <v>-75.513800000000003</v>
      </c>
      <c r="L48" s="5">
        <f t="shared" si="4"/>
        <v>-2.5870999999999924</v>
      </c>
      <c r="M48" s="25"/>
      <c r="P48" s="3">
        <v>6</v>
      </c>
      <c r="Q48" s="3"/>
      <c r="R48" s="3">
        <f t="shared" si="22"/>
        <v>-14.707100000000001</v>
      </c>
      <c r="T48" s="25"/>
      <c r="W48" s="3">
        <v>6</v>
      </c>
      <c r="X48" s="3">
        <v>-72.871700000000004</v>
      </c>
      <c r="Y48" s="3">
        <f t="shared" si="23"/>
        <v>-87.578800000000001</v>
      </c>
      <c r="Z48" s="5">
        <f t="shared" si="19"/>
        <v>-2.2309000000000054</v>
      </c>
      <c r="AA48" s="25"/>
      <c r="AD48" s="3">
        <v>6</v>
      </c>
      <c r="AE48" s="3"/>
      <c r="AF48" s="3"/>
      <c r="AH48" s="25"/>
    </row>
    <row r="49" spans="2:34" s="5" customFormat="1" x14ac:dyDescent="0.2">
      <c r="B49" s="3">
        <v>8</v>
      </c>
      <c r="C49" s="3">
        <v>-54.956299999999999</v>
      </c>
      <c r="D49" s="3">
        <f t="shared" si="20"/>
        <v>-69.663399999999996</v>
      </c>
      <c r="E49" s="5">
        <f t="shared" si="21"/>
        <v>-9.9999999989108801E-5</v>
      </c>
      <c r="F49" s="25"/>
      <c r="I49" s="3">
        <v>8</v>
      </c>
      <c r="J49" s="3">
        <v>-60.841299999999997</v>
      </c>
      <c r="K49" s="3">
        <f t="shared" si="24"/>
        <v>-75.548400000000001</v>
      </c>
      <c r="L49" s="5">
        <f t="shared" si="4"/>
        <v>-2.6216999999999899</v>
      </c>
      <c r="M49" s="25"/>
      <c r="P49" s="3">
        <v>8</v>
      </c>
      <c r="Q49" s="3">
        <v>-67.3767</v>
      </c>
      <c r="R49" s="3">
        <f t="shared" si="22"/>
        <v>-82.083799999999997</v>
      </c>
      <c r="S49" s="5">
        <f t="shared" si="6"/>
        <v>-2.8264999999999958</v>
      </c>
      <c r="T49" s="25"/>
      <c r="W49" s="3">
        <v>8</v>
      </c>
      <c r="X49" s="3">
        <v>-72.802199999999999</v>
      </c>
      <c r="Y49" s="3">
        <f t="shared" si="23"/>
        <v>-87.509299999999996</v>
      </c>
      <c r="Z49" s="5">
        <f t="shared" si="19"/>
        <v>-2.1614000000000004</v>
      </c>
      <c r="AA49" s="25"/>
      <c r="AD49" s="3">
        <v>8</v>
      </c>
      <c r="AE49" s="3">
        <v>-79.721299999999999</v>
      </c>
      <c r="AF49" s="3">
        <f t="shared" si="25"/>
        <v>-94.428399999999996</v>
      </c>
      <c r="AG49" s="5">
        <f t="shared" si="26"/>
        <v>-2.4100999999999999</v>
      </c>
      <c r="AH49" s="25"/>
    </row>
    <row r="50" spans="2:34" s="5" customFormat="1" x14ac:dyDescent="0.2">
      <c r="B50" s="3">
        <v>10</v>
      </c>
      <c r="C50" s="3">
        <v>-54.974899999999998</v>
      </c>
      <c r="D50" s="3">
        <f t="shared" si="20"/>
        <v>-69.682000000000002</v>
      </c>
      <c r="E50" s="5">
        <f t="shared" si="21"/>
        <v>-1.8699999999995498E-2</v>
      </c>
      <c r="F50" s="25"/>
      <c r="I50" s="3">
        <v>10</v>
      </c>
      <c r="J50" s="3">
        <v>-60.805500000000002</v>
      </c>
      <c r="K50" s="3">
        <f t="shared" si="24"/>
        <v>-75.512600000000006</v>
      </c>
      <c r="L50" s="5">
        <f t="shared" si="4"/>
        <v>-2.5858999999999952</v>
      </c>
      <c r="M50" s="25"/>
      <c r="P50" s="3">
        <v>10</v>
      </c>
      <c r="Q50" s="3">
        <v>-67.280799999999999</v>
      </c>
      <c r="R50" s="3">
        <f t="shared" si="22"/>
        <v>-81.987899999999996</v>
      </c>
      <c r="S50" s="5">
        <f t="shared" si="6"/>
        <v>-2.7305999999999955</v>
      </c>
      <c r="T50" s="25"/>
      <c r="W50" s="3">
        <v>10</v>
      </c>
      <c r="X50" s="3">
        <v>-72.716999999999999</v>
      </c>
      <c r="Y50" s="3">
        <f t="shared" si="23"/>
        <v>-87.424099999999996</v>
      </c>
      <c r="Z50" s="5">
        <f t="shared" si="19"/>
        <v>-2.0762</v>
      </c>
      <c r="AA50" s="25"/>
      <c r="AD50" s="3">
        <v>10</v>
      </c>
      <c r="AE50" s="3">
        <v>-79.504900000000006</v>
      </c>
      <c r="AF50" s="3">
        <f t="shared" si="25"/>
        <v>-94.212000000000003</v>
      </c>
      <c r="AG50" s="5">
        <f t="shared" si="26"/>
        <v>-2.1937000000000069</v>
      </c>
      <c r="AH50" s="25"/>
    </row>
    <row r="51" spans="2:34" s="5" customFormat="1" x14ac:dyDescent="0.2">
      <c r="B51" s="3">
        <v>12</v>
      </c>
      <c r="C51" s="3">
        <v>-55.078099999999999</v>
      </c>
      <c r="D51" s="3">
        <f t="shared" si="20"/>
        <v>-69.785200000000003</v>
      </c>
      <c r="E51" s="5">
        <f t="shared" si="21"/>
        <v>-0.12189999999999657</v>
      </c>
      <c r="F51" s="25"/>
      <c r="I51" s="3">
        <v>12</v>
      </c>
      <c r="J51" s="3">
        <v>-60.857199999999999</v>
      </c>
      <c r="K51" s="3">
        <f t="shared" si="24"/>
        <v>-75.564300000000003</v>
      </c>
      <c r="L51" s="5">
        <f t="shared" si="4"/>
        <v>-2.637599999999992</v>
      </c>
      <c r="M51" s="25"/>
      <c r="P51" s="3">
        <v>12</v>
      </c>
      <c r="Q51" s="3">
        <v>-67.263000000000005</v>
      </c>
      <c r="R51" s="3">
        <f t="shared" si="22"/>
        <v>-81.970100000000002</v>
      </c>
      <c r="S51" s="5">
        <f t="shared" si="6"/>
        <v>-2.7128000000000014</v>
      </c>
      <c r="T51" s="25"/>
      <c r="W51" s="3">
        <v>12</v>
      </c>
      <c r="X51" s="3">
        <v>-72.696399999999997</v>
      </c>
      <c r="Y51" s="3">
        <f t="shared" si="23"/>
        <v>-87.403499999999994</v>
      </c>
      <c r="Z51" s="5">
        <f t="shared" si="19"/>
        <v>-2.0555999999999983</v>
      </c>
      <c r="AA51" s="25"/>
      <c r="AD51" s="3">
        <v>12</v>
      </c>
      <c r="AE51" s="3">
        <v>-79.357600000000005</v>
      </c>
      <c r="AF51" s="3">
        <f t="shared" si="25"/>
        <v>-94.064700000000002</v>
      </c>
      <c r="AG51" s="5">
        <f t="shared" si="26"/>
        <v>-2.0464000000000055</v>
      </c>
      <c r="AH51" s="25"/>
    </row>
    <row r="52" spans="2:34" s="5" customFormat="1" x14ac:dyDescent="0.2">
      <c r="B52" s="3">
        <v>14</v>
      </c>
      <c r="C52" s="3">
        <v>-55.0989</v>
      </c>
      <c r="D52" s="3">
        <f t="shared" si="20"/>
        <v>-69.805999999999997</v>
      </c>
      <c r="E52" s="5">
        <f t="shared" si="21"/>
        <v>-0.14269999999999072</v>
      </c>
      <c r="F52" s="25"/>
      <c r="I52" s="3">
        <v>14</v>
      </c>
      <c r="J52" s="3">
        <v>-60.825800000000001</v>
      </c>
      <c r="K52" s="3">
        <f t="shared" si="24"/>
        <v>-75.532899999999998</v>
      </c>
      <c r="L52" s="5">
        <f t="shared" si="4"/>
        <v>-2.606199999999987</v>
      </c>
      <c r="M52" s="25"/>
      <c r="P52" s="3">
        <v>14</v>
      </c>
      <c r="Q52" s="3">
        <v>-67.095399999999998</v>
      </c>
      <c r="R52" s="3">
        <f t="shared" si="22"/>
        <v>-81.802499999999995</v>
      </c>
      <c r="S52" s="5">
        <f t="shared" si="6"/>
        <v>-2.5451999999999941</v>
      </c>
      <c r="T52" s="25"/>
      <c r="W52" s="3">
        <v>14</v>
      </c>
      <c r="X52" s="3">
        <v>-72.536699999999996</v>
      </c>
      <c r="Y52" s="3">
        <f t="shared" si="23"/>
        <v>-87.243799999999993</v>
      </c>
      <c r="Z52" s="5">
        <f t="shared" si="19"/>
        <v>-1.8958999999999975</v>
      </c>
      <c r="AA52" s="25"/>
      <c r="AD52" s="3">
        <v>14</v>
      </c>
      <c r="AE52" s="3"/>
      <c r="AF52" s="3"/>
      <c r="AH52" s="25"/>
    </row>
    <row r="53" spans="2:34" s="5" customFormat="1" x14ac:dyDescent="0.2">
      <c r="B53" s="3">
        <v>16</v>
      </c>
      <c r="C53" s="3">
        <v>-54.882199999999997</v>
      </c>
      <c r="D53" s="3">
        <f t="shared" si="20"/>
        <v>-69.589299999999994</v>
      </c>
      <c r="E53" s="5">
        <f t="shared" si="21"/>
        <v>7.4000000000012278E-2</v>
      </c>
      <c r="F53" s="25"/>
      <c r="I53" s="3">
        <v>16</v>
      </c>
      <c r="J53" s="3">
        <v>-60.643599999999999</v>
      </c>
      <c r="K53" s="3">
        <f t="shared" si="24"/>
        <v>-75.350700000000003</v>
      </c>
      <c r="L53" s="5">
        <f t="shared" si="4"/>
        <v>-2.4239999999999924</v>
      </c>
      <c r="M53" s="25"/>
      <c r="P53" s="3">
        <v>16</v>
      </c>
      <c r="Q53" s="3">
        <v>-66.826599999999999</v>
      </c>
      <c r="R53" s="3">
        <f t="shared" si="22"/>
        <v>-81.533699999999996</v>
      </c>
      <c r="S53" s="5">
        <f t="shared" si="6"/>
        <v>-2.2763999999999953</v>
      </c>
      <c r="T53" s="25"/>
      <c r="W53" s="3">
        <v>16</v>
      </c>
      <c r="X53" s="3">
        <v>-72.203500000000005</v>
      </c>
      <c r="Y53" s="3">
        <f t="shared" si="23"/>
        <v>-86.910600000000002</v>
      </c>
      <c r="Z53" s="5">
        <f t="shared" si="19"/>
        <v>-1.5627000000000066</v>
      </c>
      <c r="AA53" s="25"/>
      <c r="AD53" s="3">
        <v>16</v>
      </c>
      <c r="AE53" s="3">
        <v>-78.771799999999999</v>
      </c>
      <c r="AF53" s="3">
        <f t="shared" si="25"/>
        <v>-93.478899999999996</v>
      </c>
      <c r="AG53" s="5">
        <f t="shared" si="26"/>
        <v>-1.4605999999999995</v>
      </c>
      <c r="AH53" s="25"/>
    </row>
    <row r="54" spans="2:34" s="5" customFormat="1" x14ac:dyDescent="0.2">
      <c r="B54" s="3">
        <v>18</v>
      </c>
      <c r="C54" s="3">
        <v>-54.2224</v>
      </c>
      <c r="D54" s="3">
        <f t="shared" si="20"/>
        <v>-68.929500000000004</v>
      </c>
      <c r="E54" s="5">
        <f t="shared" si="21"/>
        <v>0.73380000000000223</v>
      </c>
      <c r="F54" s="25"/>
      <c r="I54" s="3">
        <v>18</v>
      </c>
      <c r="J54" s="3">
        <v>-60.160499999999999</v>
      </c>
      <c r="K54" s="3">
        <f t="shared" si="24"/>
        <v>-74.867599999999996</v>
      </c>
      <c r="L54" s="5">
        <f t="shared" si="4"/>
        <v>-1.940899999999985</v>
      </c>
      <c r="M54" s="25"/>
      <c r="P54" s="3">
        <v>18</v>
      </c>
      <c r="Q54" s="3">
        <v>-66.538499999999999</v>
      </c>
      <c r="R54" s="3">
        <f t="shared" si="22"/>
        <v>-81.245599999999996</v>
      </c>
      <c r="S54" s="5">
        <f t="shared" si="6"/>
        <v>-1.9882999999999953</v>
      </c>
      <c r="T54" s="25"/>
      <c r="W54" s="3">
        <v>18</v>
      </c>
      <c r="X54" s="3">
        <v>-71.928799999999995</v>
      </c>
      <c r="Y54" s="3">
        <f t="shared" si="23"/>
        <v>-86.635899999999992</v>
      </c>
      <c r="Z54" s="5">
        <f t="shared" si="19"/>
        <v>-1.2879999999999967</v>
      </c>
      <c r="AA54" s="25"/>
      <c r="AD54" s="3">
        <v>18</v>
      </c>
      <c r="AE54" s="3">
        <v>-78.287999999999997</v>
      </c>
      <c r="AF54" s="3">
        <f t="shared" si="25"/>
        <v>-92.995099999999994</v>
      </c>
      <c r="AG54" s="5">
        <f t="shared" si="26"/>
        <v>-0.97679999999999723</v>
      </c>
      <c r="AH54" s="25"/>
    </row>
    <row r="55" spans="2:34" s="5" customFormat="1" x14ac:dyDescent="0.2">
      <c r="B55" s="3">
        <v>20</v>
      </c>
      <c r="C55" s="3">
        <v>-53.566099999999999</v>
      </c>
      <c r="D55" s="3">
        <f t="shared" si="20"/>
        <v>-68.273200000000003</v>
      </c>
      <c r="E55" s="5">
        <f t="shared" si="21"/>
        <v>1.3901000000000039</v>
      </c>
      <c r="F55" s="25"/>
      <c r="I55" s="3">
        <v>20</v>
      </c>
      <c r="J55" s="3">
        <v>-59.328800000000001</v>
      </c>
      <c r="K55" s="3">
        <f t="shared" si="24"/>
        <v>-74.035899999999998</v>
      </c>
      <c r="L55" s="5">
        <f t="shared" si="4"/>
        <v>-1.1091999999999871</v>
      </c>
      <c r="M55" s="25"/>
      <c r="P55" s="3">
        <v>20</v>
      </c>
      <c r="Q55" s="3">
        <v>-65.615700000000004</v>
      </c>
      <c r="R55" s="3">
        <f t="shared" si="22"/>
        <v>-80.322800000000001</v>
      </c>
      <c r="S55" s="5">
        <f t="shared" si="6"/>
        <v>-1.0655000000000001</v>
      </c>
      <c r="T55" s="25"/>
      <c r="W55" s="3">
        <v>20</v>
      </c>
      <c r="X55" s="3">
        <v>-71.406099999999995</v>
      </c>
      <c r="Y55" s="3">
        <f t="shared" si="23"/>
        <v>-86.113199999999992</v>
      </c>
      <c r="Z55" s="5">
        <f t="shared" si="19"/>
        <v>-0.76529999999999632</v>
      </c>
      <c r="AA55" s="25"/>
      <c r="AD55" s="3">
        <v>20</v>
      </c>
      <c r="AE55" s="3">
        <v>-77.784899999999993</v>
      </c>
      <c r="AF55" s="3">
        <f t="shared" si="25"/>
        <v>-92.49199999999999</v>
      </c>
      <c r="AG55" s="5">
        <f t="shared" si="26"/>
        <v>-0.47369999999999379</v>
      </c>
      <c r="AH55" s="25"/>
    </row>
    <row r="56" spans="2:34" s="5" customFormat="1" x14ac:dyDescent="0.2">
      <c r="X56" s="3"/>
      <c r="Y56" s="3"/>
    </row>
    <row r="57" spans="2:34" s="5" customFormat="1" x14ac:dyDescent="0.2"/>
    <row r="58" spans="2:34" s="5" customFormat="1" x14ac:dyDescent="0.2"/>
    <row r="59" spans="2:34" s="5" customFormat="1" x14ac:dyDescent="0.2">
      <c r="H59" s="5" t="s">
        <v>53</v>
      </c>
      <c r="I59" s="5" t="s">
        <v>4</v>
      </c>
      <c r="J59" s="5">
        <v>-54.956200000000003</v>
      </c>
      <c r="K59" s="5">
        <f>J59+$B$15</f>
        <v>-72.926700000000011</v>
      </c>
      <c r="L59" s="5">
        <f t="shared" ref="L59:L69" si="27">K59-K$21</f>
        <v>0</v>
      </c>
      <c r="M59" s="25"/>
      <c r="O59" s="5" t="s">
        <v>57</v>
      </c>
      <c r="P59" s="5" t="s">
        <v>19</v>
      </c>
      <c r="Q59" s="5">
        <v>-60.847799999999999</v>
      </c>
      <c r="R59" s="5">
        <f>Q59+$B$15</f>
        <v>-78.818299999999994</v>
      </c>
      <c r="S59" s="5">
        <f>R59-R$21</f>
        <v>0.43900000000000716</v>
      </c>
      <c r="T59" s="25"/>
      <c r="V59" s="5" t="s">
        <v>61</v>
      </c>
      <c r="W59" s="5" t="s">
        <v>20</v>
      </c>
      <c r="X59" s="5">
        <v>-67.305000000000007</v>
      </c>
      <c r="Y59" s="5">
        <f>X59+$B$15</f>
        <v>-85.275500000000008</v>
      </c>
      <c r="Z59" s="5">
        <f t="shared" ref="Z59:Z81" si="28">Y59-Y$21</f>
        <v>7.2399999999987585E-2</v>
      </c>
      <c r="AA59" s="25"/>
      <c r="AC59" s="5" t="s">
        <v>65</v>
      </c>
      <c r="AD59" s="5" t="s">
        <v>21</v>
      </c>
      <c r="AE59" s="5">
        <v>-73.049400000000006</v>
      </c>
      <c r="AF59" s="5">
        <f>AE59+$B$15</f>
        <v>-91.019900000000007</v>
      </c>
      <c r="AG59" s="5">
        <f>AF59-AF$21</f>
        <v>0.99839999999998952</v>
      </c>
      <c r="AH59" s="25"/>
    </row>
    <row r="60" spans="2:34" s="5" customFormat="1" x14ac:dyDescent="0.2">
      <c r="I60" s="3">
        <v>2</v>
      </c>
      <c r="J60" s="3">
        <v>-54.742699999999999</v>
      </c>
      <c r="K60" s="3">
        <f t="shared" ref="K60:K69" si="29">J60+$B$15</f>
        <v>-72.713200000000001</v>
      </c>
      <c r="L60" s="5">
        <f t="shared" si="27"/>
        <v>0.21350000000001046</v>
      </c>
      <c r="M60" s="25"/>
      <c r="P60" s="3">
        <v>2</v>
      </c>
      <c r="Q60" s="3">
        <v>-60.891599999999997</v>
      </c>
      <c r="R60" s="3">
        <f t="shared" ref="R60:R69" si="30">Q60+$B$15</f>
        <v>-78.862099999999998</v>
      </c>
      <c r="S60" s="5">
        <f t="shared" ref="S60:S69" si="31">R60-R$21</f>
        <v>0.39520000000000266</v>
      </c>
      <c r="T60" s="25"/>
      <c r="W60" s="3">
        <v>2</v>
      </c>
      <c r="X60" s="3">
        <v>-67.258600000000001</v>
      </c>
      <c r="Y60" s="3">
        <f t="shared" ref="Y60:Y69" si="32">X60+$B$15</f>
        <v>-85.229100000000003</v>
      </c>
      <c r="Z60" s="5">
        <f t="shared" si="28"/>
        <v>0.11879999999999313</v>
      </c>
      <c r="AA60" s="25"/>
      <c r="AD60" s="3">
        <v>2</v>
      </c>
      <c r="AH60" s="25"/>
    </row>
    <row r="61" spans="2:34" s="5" customFormat="1" x14ac:dyDescent="0.2">
      <c r="I61" s="3">
        <v>4</v>
      </c>
      <c r="J61" s="3">
        <v>-54.909700000000001</v>
      </c>
      <c r="K61" s="3">
        <f t="shared" si="29"/>
        <v>-72.880200000000002</v>
      </c>
      <c r="L61" s="5">
        <f t="shared" si="27"/>
        <v>4.6500000000008868E-2</v>
      </c>
      <c r="M61" s="25"/>
      <c r="P61" s="3">
        <v>4</v>
      </c>
      <c r="Q61" s="3">
        <v>-60.860199999999999</v>
      </c>
      <c r="R61" s="3">
        <f t="shared" si="30"/>
        <v>-78.830700000000007</v>
      </c>
      <c r="S61" s="5">
        <f t="shared" si="31"/>
        <v>0.42659999999999343</v>
      </c>
      <c r="T61" s="25"/>
      <c r="W61" s="3">
        <v>4</v>
      </c>
      <c r="X61" s="3">
        <v>-67.2547</v>
      </c>
      <c r="Y61" s="3">
        <f t="shared" si="32"/>
        <v>-85.225200000000001</v>
      </c>
      <c r="Z61" s="5">
        <f t="shared" si="28"/>
        <v>0.1226999999999947</v>
      </c>
      <c r="AA61" s="25"/>
      <c r="AD61" s="3">
        <v>4</v>
      </c>
      <c r="AH61" s="25"/>
    </row>
    <row r="62" spans="2:34" s="5" customFormat="1" x14ac:dyDescent="0.2">
      <c r="I62" s="3">
        <v>6</v>
      </c>
      <c r="J62" s="3">
        <v>-54.942300000000003</v>
      </c>
      <c r="K62" s="3">
        <f t="shared" si="29"/>
        <v>-72.912800000000004</v>
      </c>
      <c r="L62" s="5">
        <f t="shared" si="27"/>
        <v>1.3900000000006685E-2</v>
      </c>
      <c r="M62" s="25"/>
      <c r="P62" s="3">
        <v>6</v>
      </c>
      <c r="Q62" s="3">
        <v>-60.807099999999998</v>
      </c>
      <c r="R62" s="3">
        <f t="shared" si="30"/>
        <v>-78.777600000000007</v>
      </c>
      <c r="S62" s="5">
        <f t="shared" si="31"/>
        <v>0.47969999999999402</v>
      </c>
      <c r="T62" s="25"/>
      <c r="W62" s="3">
        <v>6</v>
      </c>
      <c r="X62" s="3">
        <v>-67.290499999999994</v>
      </c>
      <c r="Y62" s="3">
        <f t="shared" si="32"/>
        <v>-85.260999999999996</v>
      </c>
      <c r="Z62" s="5">
        <f t="shared" si="28"/>
        <v>8.6899999999999977E-2</v>
      </c>
      <c r="AA62" s="25"/>
      <c r="AD62" s="3">
        <v>6</v>
      </c>
      <c r="AE62" s="3">
        <v>-73.2714</v>
      </c>
      <c r="AF62" s="3">
        <f t="shared" ref="AF62:AF69" si="33">AE62+$B$15</f>
        <v>-91.241900000000001</v>
      </c>
      <c r="AG62" s="5">
        <f>AF62-AF$21</f>
        <v>0.77639999999999532</v>
      </c>
      <c r="AH62" s="25"/>
    </row>
    <row r="63" spans="2:34" s="5" customFormat="1" x14ac:dyDescent="0.2">
      <c r="I63" s="3">
        <v>8</v>
      </c>
      <c r="J63" s="3">
        <v>-54.956299999999999</v>
      </c>
      <c r="K63" s="3">
        <f t="shared" si="29"/>
        <v>-72.9268</v>
      </c>
      <c r="L63" s="5">
        <f t="shared" si="27"/>
        <v>-9.9999999989108801E-5</v>
      </c>
      <c r="M63" s="25"/>
      <c r="P63" s="3">
        <v>8</v>
      </c>
      <c r="Q63" s="3">
        <v>-60.847799999999999</v>
      </c>
      <c r="R63" s="3">
        <f t="shared" ref="R63" si="34">Q63+$B$15</f>
        <v>-78.818299999999994</v>
      </c>
      <c r="S63" s="5">
        <f t="shared" si="31"/>
        <v>0.43900000000000716</v>
      </c>
      <c r="T63" s="25"/>
      <c r="W63" s="3">
        <v>8</v>
      </c>
      <c r="X63" s="3">
        <v>-67.305000000000007</v>
      </c>
      <c r="Y63" s="3">
        <f t="shared" si="32"/>
        <v>-85.275500000000008</v>
      </c>
      <c r="Z63" s="5">
        <f t="shared" si="28"/>
        <v>7.2399999999987585E-2</v>
      </c>
      <c r="AA63" s="25"/>
      <c r="AD63" s="3">
        <v>8</v>
      </c>
      <c r="AE63" s="3">
        <v>-73.08</v>
      </c>
      <c r="AF63" s="3">
        <f t="shared" si="33"/>
        <v>-91.0505</v>
      </c>
      <c r="AG63" s="5">
        <f>AF63-AF$21</f>
        <v>0.96779999999999688</v>
      </c>
      <c r="AH63" s="25"/>
    </row>
    <row r="64" spans="2:34" s="5" customFormat="1" x14ac:dyDescent="0.2">
      <c r="I64" s="3">
        <v>10</v>
      </c>
      <c r="J64" s="3">
        <v>-54.974899999999998</v>
      </c>
      <c r="K64" s="3">
        <f t="shared" si="29"/>
        <v>-72.945400000000006</v>
      </c>
      <c r="L64" s="5">
        <f t="shared" si="27"/>
        <v>-1.8699999999995498E-2</v>
      </c>
      <c r="M64" s="25"/>
      <c r="P64" s="3">
        <v>10</v>
      </c>
      <c r="Q64" s="3">
        <v>-60.8247</v>
      </c>
      <c r="R64" s="3">
        <f t="shared" si="30"/>
        <v>-78.795199999999994</v>
      </c>
      <c r="S64" s="5">
        <f t="shared" si="31"/>
        <v>0.46210000000000662</v>
      </c>
      <c r="T64" s="25"/>
      <c r="W64" s="3">
        <v>10</v>
      </c>
      <c r="X64" s="3">
        <v>-67.301599999999993</v>
      </c>
      <c r="Y64" s="3">
        <f t="shared" si="32"/>
        <v>-85.272099999999995</v>
      </c>
      <c r="Z64" s="5">
        <f t="shared" si="28"/>
        <v>7.5800000000000978E-2</v>
      </c>
      <c r="AA64" s="25"/>
      <c r="AD64" s="3">
        <v>10</v>
      </c>
      <c r="AE64" s="3">
        <v>-73.016000000000005</v>
      </c>
      <c r="AF64" s="3">
        <f t="shared" si="33"/>
        <v>-90.986500000000007</v>
      </c>
      <c r="AG64" s="5">
        <f>AF64-AF$21</f>
        <v>1.0317999999999898</v>
      </c>
      <c r="AH64" s="25"/>
    </row>
    <row r="65" spans="8:34" s="5" customFormat="1" x14ac:dyDescent="0.2">
      <c r="I65" s="3">
        <v>12</v>
      </c>
      <c r="J65" s="3">
        <v>-55.078099999999999</v>
      </c>
      <c r="K65" s="3">
        <f t="shared" si="29"/>
        <v>-73.048599999999993</v>
      </c>
      <c r="L65" s="5">
        <f t="shared" si="27"/>
        <v>-0.12189999999998236</v>
      </c>
      <c r="M65" s="25"/>
      <c r="P65" s="3">
        <v>12</v>
      </c>
      <c r="Q65" s="3">
        <v>-60.873800000000003</v>
      </c>
      <c r="R65" s="3">
        <f t="shared" si="30"/>
        <v>-78.844300000000004</v>
      </c>
      <c r="S65" s="5">
        <f t="shared" si="31"/>
        <v>0.4129999999999967</v>
      </c>
      <c r="T65" s="25"/>
      <c r="W65" s="3">
        <v>12</v>
      </c>
      <c r="X65" s="3">
        <v>-67.243300000000005</v>
      </c>
      <c r="Y65" s="3">
        <f t="shared" si="32"/>
        <v>-85.213800000000006</v>
      </c>
      <c r="Z65" s="5">
        <f t="shared" si="28"/>
        <v>0.13409999999998945</v>
      </c>
      <c r="AA65" s="25"/>
      <c r="AD65" s="3">
        <v>12</v>
      </c>
      <c r="AE65" s="3"/>
      <c r="AF65" s="3"/>
      <c r="AH65" s="25"/>
    </row>
    <row r="66" spans="8:34" s="5" customFormat="1" x14ac:dyDescent="0.2">
      <c r="I66" s="3">
        <v>14</v>
      </c>
      <c r="J66" s="3">
        <v>-55.0989</v>
      </c>
      <c r="K66" s="3">
        <f t="shared" si="29"/>
        <v>-73.069400000000002</v>
      </c>
      <c r="L66" s="5">
        <f t="shared" si="27"/>
        <v>-0.14269999999999072</v>
      </c>
      <c r="M66" s="25"/>
      <c r="P66" s="3">
        <v>14</v>
      </c>
      <c r="Q66" s="3">
        <v>-60.838999999999999</v>
      </c>
      <c r="R66" s="3">
        <f t="shared" si="30"/>
        <v>-78.8095</v>
      </c>
      <c r="S66" s="5">
        <f t="shared" si="31"/>
        <v>0.44780000000000086</v>
      </c>
      <c r="T66" s="25"/>
      <c r="W66" s="3">
        <v>14</v>
      </c>
      <c r="X66" s="3">
        <v>-67.1053</v>
      </c>
      <c r="Y66" s="3">
        <f t="shared" si="32"/>
        <v>-85.075800000000001</v>
      </c>
      <c r="Z66" s="5">
        <f t="shared" si="28"/>
        <v>0.27209999999999468</v>
      </c>
      <c r="AA66" s="25"/>
      <c r="AD66" s="3">
        <v>14</v>
      </c>
      <c r="AE66" s="3">
        <v>-72.634900000000002</v>
      </c>
      <c r="AF66" s="3">
        <f t="shared" si="33"/>
        <v>-90.605400000000003</v>
      </c>
      <c r="AG66" s="5">
        <f>AF66-AF$21</f>
        <v>1.4128999999999934</v>
      </c>
      <c r="AH66" s="25"/>
    </row>
    <row r="67" spans="8:34" s="5" customFormat="1" x14ac:dyDescent="0.2">
      <c r="I67" s="3">
        <v>16</v>
      </c>
      <c r="J67" s="3">
        <v>-54.882199999999997</v>
      </c>
      <c r="K67" s="3">
        <f t="shared" si="29"/>
        <v>-72.852699999999999</v>
      </c>
      <c r="L67" s="5">
        <f t="shared" si="27"/>
        <v>7.4000000000012278E-2</v>
      </c>
      <c r="M67" s="25"/>
      <c r="P67" s="3">
        <v>16</v>
      </c>
      <c r="Q67" s="3">
        <v>-60.654400000000003</v>
      </c>
      <c r="R67" s="3">
        <f t="shared" si="30"/>
        <v>-78.624899999999997</v>
      </c>
      <c r="S67" s="5">
        <f t="shared" si="31"/>
        <v>0.63240000000000407</v>
      </c>
      <c r="T67" s="25"/>
      <c r="W67" s="3">
        <v>16</v>
      </c>
      <c r="X67" s="3">
        <v>-66.910799999999995</v>
      </c>
      <c r="Y67" s="3">
        <f t="shared" si="32"/>
        <v>-84.881299999999996</v>
      </c>
      <c r="Z67" s="5">
        <f t="shared" si="28"/>
        <v>0.46659999999999968</v>
      </c>
      <c r="AA67" s="25"/>
      <c r="AD67" s="3">
        <v>16</v>
      </c>
      <c r="AE67" s="3">
        <v>-72.457300000000004</v>
      </c>
      <c r="AF67" s="3">
        <f t="shared" si="33"/>
        <v>-90.427800000000005</v>
      </c>
      <c r="AG67" s="5">
        <f>AF67-AF$21</f>
        <v>1.5904999999999916</v>
      </c>
      <c r="AH67" s="25"/>
    </row>
    <row r="68" spans="8:34" s="5" customFormat="1" x14ac:dyDescent="0.2">
      <c r="I68" s="3">
        <v>18</v>
      </c>
      <c r="J68" s="3">
        <v>-54.2224</v>
      </c>
      <c r="K68" s="3">
        <f t="shared" si="29"/>
        <v>-72.192900000000009</v>
      </c>
      <c r="L68" s="5">
        <f t="shared" si="27"/>
        <v>0.73380000000000223</v>
      </c>
      <c r="M68" s="25"/>
      <c r="P68" s="3">
        <v>18</v>
      </c>
      <c r="Q68" s="3">
        <v>-60.174199999999999</v>
      </c>
      <c r="R68" s="3">
        <f t="shared" si="30"/>
        <v>-78.1447</v>
      </c>
      <c r="S68" s="5">
        <f t="shared" si="31"/>
        <v>1.1126000000000005</v>
      </c>
      <c r="T68" s="25"/>
      <c r="W68" s="3">
        <v>18</v>
      </c>
      <c r="X68" s="3">
        <v>-66.434799999999996</v>
      </c>
      <c r="Y68" s="3">
        <f t="shared" si="32"/>
        <v>-84.405299999999997</v>
      </c>
      <c r="Z68" s="5">
        <f t="shared" si="28"/>
        <v>0.94259999999999877</v>
      </c>
      <c r="AA68" s="25"/>
      <c r="AD68" s="3">
        <v>18</v>
      </c>
      <c r="AE68" s="3">
        <v>-72.228899999999996</v>
      </c>
      <c r="AF68" s="3">
        <f t="shared" si="33"/>
        <v>-90.199399999999997</v>
      </c>
      <c r="AG68" s="5">
        <f>AF68-AF$21</f>
        <v>1.8188999999999993</v>
      </c>
      <c r="AH68" s="25"/>
    </row>
    <row r="69" spans="8:34" s="5" customFormat="1" x14ac:dyDescent="0.2">
      <c r="I69" s="3">
        <v>20</v>
      </c>
      <c r="J69" s="3">
        <v>-53.566099999999999</v>
      </c>
      <c r="K69" s="3">
        <f t="shared" si="29"/>
        <v>-71.536599999999993</v>
      </c>
      <c r="L69" s="5">
        <f t="shared" si="27"/>
        <v>1.3901000000000181</v>
      </c>
      <c r="M69" s="25"/>
      <c r="P69" s="3">
        <v>20</v>
      </c>
      <c r="Q69" s="3">
        <v>-59.3429</v>
      </c>
      <c r="R69" s="3">
        <f t="shared" si="30"/>
        <v>-77.313400000000001</v>
      </c>
      <c r="S69" s="5">
        <f t="shared" si="31"/>
        <v>1.9438999999999993</v>
      </c>
      <c r="T69" s="25"/>
      <c r="W69" s="3">
        <v>20</v>
      </c>
      <c r="X69" s="3">
        <v>-65.892700000000005</v>
      </c>
      <c r="Y69" s="3">
        <f t="shared" si="32"/>
        <v>-83.863200000000006</v>
      </c>
      <c r="Z69" s="5">
        <f t="shared" si="28"/>
        <v>1.4846999999999895</v>
      </c>
      <c r="AA69" s="25"/>
      <c r="AD69" s="3">
        <v>20</v>
      </c>
      <c r="AE69" s="3">
        <v>-71.833500000000001</v>
      </c>
      <c r="AF69" s="3">
        <f t="shared" si="33"/>
        <v>-89.804000000000002</v>
      </c>
      <c r="AG69" s="5">
        <f>AF69-AF$21</f>
        <v>2.2142999999999944</v>
      </c>
      <c r="AH69" s="25"/>
    </row>
    <row r="70" spans="8:34" s="5" customFormat="1" x14ac:dyDescent="0.2"/>
    <row r="71" spans="8:34" s="5" customFormat="1" x14ac:dyDescent="0.2">
      <c r="H71" s="5" t="s">
        <v>79</v>
      </c>
      <c r="I71" s="5" t="s">
        <v>2</v>
      </c>
      <c r="J71" s="5">
        <v>-76.188900000000004</v>
      </c>
      <c r="K71" s="5">
        <f>J71</f>
        <v>-76.188900000000004</v>
      </c>
      <c r="L71" s="5">
        <f>K71-K$21</f>
        <v>-3.2621999999999929</v>
      </c>
      <c r="M71" s="25"/>
      <c r="O71" s="5" t="s">
        <v>25</v>
      </c>
      <c r="P71" s="5" t="s">
        <v>80</v>
      </c>
      <c r="Q71" s="5">
        <v>-82.796199999999999</v>
      </c>
      <c r="R71" s="5">
        <f>Q71</f>
        <v>-82.796199999999999</v>
      </c>
      <c r="S71" s="5">
        <f>R71-R21</f>
        <v>-3.5388999999999982</v>
      </c>
      <c r="T71" s="25"/>
      <c r="V71" s="5" t="s">
        <v>26</v>
      </c>
      <c r="W71" s="5" t="s">
        <v>80</v>
      </c>
      <c r="X71" s="5">
        <v>-89.680400000000006</v>
      </c>
      <c r="Y71" s="5">
        <f>X71</f>
        <v>-89.680400000000006</v>
      </c>
      <c r="Z71" s="5">
        <f t="shared" si="28"/>
        <v>-4.3325000000000102</v>
      </c>
      <c r="AA71" s="25"/>
      <c r="AC71" s="5" t="s">
        <v>28</v>
      </c>
      <c r="AD71" s="5" t="s">
        <v>80</v>
      </c>
      <c r="AE71" s="5">
        <v>-95.768799999999999</v>
      </c>
      <c r="AF71" s="5">
        <f>AE71</f>
        <v>-95.768799999999999</v>
      </c>
      <c r="AG71" s="5">
        <f>AF71-AF$21</f>
        <v>-3.7505000000000024</v>
      </c>
      <c r="AH71" s="25"/>
    </row>
    <row r="72" spans="8:34" s="5" customFormat="1" x14ac:dyDescent="0.2">
      <c r="I72" s="3">
        <v>2</v>
      </c>
      <c r="M72" s="25"/>
      <c r="P72" s="3">
        <v>2</v>
      </c>
      <c r="T72" s="25"/>
      <c r="W72" s="3">
        <v>2</v>
      </c>
      <c r="X72" s="3">
        <v>-89.760999999999996</v>
      </c>
      <c r="Y72" s="3">
        <f t="shared" ref="Y72:Y81" si="35">X72</f>
        <v>-89.760999999999996</v>
      </c>
      <c r="Z72" s="5">
        <f t="shared" si="28"/>
        <v>-4.4131</v>
      </c>
      <c r="AA72" s="25"/>
      <c r="AD72" s="3">
        <v>2</v>
      </c>
      <c r="AE72" s="3">
        <v>-95.722399999999993</v>
      </c>
      <c r="AF72" s="3">
        <f t="shared" ref="AF72:AF81" si="36">AE72</f>
        <v>-95.722399999999993</v>
      </c>
      <c r="AG72" s="5">
        <f t="shared" ref="AG72:AG81" si="37">AF72-AF$21</f>
        <v>-3.7040999999999968</v>
      </c>
      <c r="AH72" s="25"/>
    </row>
    <row r="73" spans="8:34" s="5" customFormat="1" x14ac:dyDescent="0.2">
      <c r="I73" s="3">
        <v>4</v>
      </c>
      <c r="J73" s="3">
        <v>-76.400700000000001</v>
      </c>
      <c r="K73" s="3">
        <f t="shared" ref="K73:K81" si="38">J73</f>
        <v>-76.400700000000001</v>
      </c>
      <c r="L73" s="5">
        <f t="shared" ref="L73:L81" si="39">K73-K$21</f>
        <v>-3.4739999999999895</v>
      </c>
      <c r="M73" s="25"/>
      <c r="P73" s="3">
        <v>4</v>
      </c>
      <c r="Q73" s="3">
        <v>-82.754499999999993</v>
      </c>
      <c r="R73" s="3">
        <f t="shared" ref="R73:R81" si="40">Q73</f>
        <v>-82.754499999999993</v>
      </c>
      <c r="S73" s="5">
        <f t="shared" ref="S73:S81" si="41">R73-R23</f>
        <v>-3.3924999999999983</v>
      </c>
      <c r="T73" s="25"/>
      <c r="W73" s="3">
        <v>4</v>
      </c>
      <c r="X73" s="3">
        <v>-89.766099999999994</v>
      </c>
      <c r="Y73" s="3">
        <f t="shared" si="35"/>
        <v>-89.766099999999994</v>
      </c>
      <c r="Z73" s="5">
        <f t="shared" si="28"/>
        <v>-4.4181999999999988</v>
      </c>
      <c r="AA73" s="25"/>
      <c r="AD73" s="3">
        <v>4</v>
      </c>
      <c r="AE73" s="3">
        <v>-95.880099999999999</v>
      </c>
      <c r="AF73" s="3">
        <f t="shared" si="36"/>
        <v>-95.880099999999999</v>
      </c>
      <c r="AG73" s="5">
        <f t="shared" si="37"/>
        <v>-3.8618000000000023</v>
      </c>
      <c r="AH73" s="25"/>
    </row>
    <row r="74" spans="8:34" s="5" customFormat="1" x14ac:dyDescent="0.2">
      <c r="I74" s="3">
        <v>6</v>
      </c>
      <c r="J74" s="3"/>
      <c r="K74" s="3"/>
      <c r="M74" s="25"/>
      <c r="P74" s="3">
        <v>6</v>
      </c>
      <c r="Q74" s="3">
        <v>-82.773700000000005</v>
      </c>
      <c r="R74" s="3">
        <f t="shared" si="40"/>
        <v>-82.773700000000005</v>
      </c>
      <c r="S74" s="5">
        <f t="shared" si="41"/>
        <v>-3.5164999999999935</v>
      </c>
      <c r="T74" s="25"/>
      <c r="W74" s="3">
        <v>6</v>
      </c>
      <c r="X74" s="3">
        <v>-89.749600000000001</v>
      </c>
      <c r="Y74" s="3">
        <f t="shared" si="35"/>
        <v>-89.749600000000001</v>
      </c>
      <c r="Z74" s="5">
        <f t="shared" si="28"/>
        <v>-4.4017000000000053</v>
      </c>
      <c r="AA74" s="25"/>
      <c r="AD74" s="3">
        <v>6</v>
      </c>
      <c r="AE74" s="3">
        <v>-95.856899999999996</v>
      </c>
      <c r="AF74" s="3">
        <f t="shared" si="36"/>
        <v>-95.856899999999996</v>
      </c>
      <c r="AG74" s="5">
        <f t="shared" si="37"/>
        <v>-3.8385999999999996</v>
      </c>
      <c r="AH74" s="25"/>
    </row>
    <row r="75" spans="8:34" s="5" customFormat="1" x14ac:dyDescent="0.2">
      <c r="I75" s="3">
        <v>8</v>
      </c>
      <c r="J75" s="3">
        <v>-76.188599999999994</v>
      </c>
      <c r="K75" s="3">
        <f t="shared" si="38"/>
        <v>-76.188599999999994</v>
      </c>
      <c r="L75" s="5">
        <f t="shared" si="39"/>
        <v>-3.2618999999999829</v>
      </c>
      <c r="M75" s="25"/>
      <c r="P75" s="3">
        <v>8</v>
      </c>
      <c r="Q75" s="3">
        <v>-82.796099999999996</v>
      </c>
      <c r="R75" s="3"/>
      <c r="T75" s="25"/>
      <c r="W75" s="3">
        <v>8</v>
      </c>
      <c r="X75" s="3">
        <v>-89.680400000000006</v>
      </c>
      <c r="Y75" s="3">
        <f t="shared" si="35"/>
        <v>-89.680400000000006</v>
      </c>
      <c r="Z75" s="5">
        <f t="shared" si="28"/>
        <v>-4.3325000000000102</v>
      </c>
      <c r="AA75" s="25"/>
      <c r="AD75" s="3">
        <v>8</v>
      </c>
      <c r="AE75" s="3">
        <v>-95.768799999999999</v>
      </c>
      <c r="AF75" s="3">
        <f t="shared" si="36"/>
        <v>-95.768799999999999</v>
      </c>
      <c r="AG75" s="5">
        <f t="shared" si="37"/>
        <v>-3.7505000000000024</v>
      </c>
      <c r="AH75" s="25"/>
    </row>
    <row r="76" spans="8:34" s="5" customFormat="1" x14ac:dyDescent="0.2">
      <c r="I76" s="3">
        <v>10</v>
      </c>
      <c r="J76" s="3">
        <v>-76.126199999999997</v>
      </c>
      <c r="K76" s="3">
        <f t="shared" si="38"/>
        <v>-76.126199999999997</v>
      </c>
      <c r="L76" s="5">
        <f t="shared" si="39"/>
        <v>-3.1994999999999862</v>
      </c>
      <c r="M76" s="25"/>
      <c r="P76" s="3">
        <v>10</v>
      </c>
      <c r="Q76" s="3">
        <v>-82.710499999999996</v>
      </c>
      <c r="R76" s="3">
        <f t="shared" si="40"/>
        <v>-82.710499999999996</v>
      </c>
      <c r="S76" s="5">
        <f t="shared" si="41"/>
        <v>-3.4995999999999867</v>
      </c>
      <c r="T76" s="25"/>
      <c r="W76" s="3">
        <v>10</v>
      </c>
      <c r="X76" s="3">
        <v>-89.648300000000006</v>
      </c>
      <c r="Y76" s="3">
        <f t="shared" si="35"/>
        <v>-89.648300000000006</v>
      </c>
      <c r="Z76" s="5">
        <f t="shared" si="28"/>
        <v>-4.3004000000000104</v>
      </c>
      <c r="AA76" s="25"/>
      <c r="AD76" s="3">
        <v>10</v>
      </c>
      <c r="AE76" s="3">
        <v>-95.628399999999999</v>
      </c>
      <c r="AF76" s="3">
        <f t="shared" si="36"/>
        <v>-95.628399999999999</v>
      </c>
      <c r="AG76" s="5">
        <f t="shared" si="37"/>
        <v>-3.6101000000000028</v>
      </c>
      <c r="AH76" s="25"/>
    </row>
    <row r="77" spans="8:34" s="5" customFormat="1" x14ac:dyDescent="0.2">
      <c r="I77" s="3">
        <v>12</v>
      </c>
      <c r="J77" s="3">
        <v>-76.010499999999993</v>
      </c>
      <c r="K77" s="3">
        <f t="shared" si="38"/>
        <v>-76.010499999999993</v>
      </c>
      <c r="L77" s="5">
        <f t="shared" si="39"/>
        <v>-3.0837999999999823</v>
      </c>
      <c r="M77" s="25"/>
      <c r="P77" s="3">
        <v>12</v>
      </c>
      <c r="Q77" s="3">
        <v>-82.616399999999999</v>
      </c>
      <c r="R77" s="3">
        <f t="shared" si="40"/>
        <v>-82.616399999999999</v>
      </c>
      <c r="S77" s="5">
        <f t="shared" si="41"/>
        <v>-3.4655999999999949</v>
      </c>
      <c r="T77" s="25"/>
      <c r="W77" s="3">
        <v>12</v>
      </c>
      <c r="X77" s="3"/>
      <c r="Y77" s="3"/>
      <c r="AA77" s="25"/>
      <c r="AD77" s="3">
        <v>12</v>
      </c>
      <c r="AE77" s="3">
        <v>-95.518600000000006</v>
      </c>
      <c r="AF77" s="3">
        <f t="shared" si="36"/>
        <v>-95.518600000000006</v>
      </c>
      <c r="AG77" s="5">
        <f t="shared" si="37"/>
        <v>-3.50030000000001</v>
      </c>
      <c r="AH77" s="25"/>
    </row>
    <row r="78" spans="8:34" s="5" customFormat="1" x14ac:dyDescent="0.2">
      <c r="I78" s="3">
        <v>14</v>
      </c>
      <c r="J78" s="3"/>
      <c r="K78" s="3"/>
      <c r="M78" s="25"/>
      <c r="P78" s="3">
        <v>14</v>
      </c>
      <c r="Q78" s="3">
        <v>-82.449200000000005</v>
      </c>
      <c r="R78" s="3">
        <f t="shared" si="40"/>
        <v>-82.449200000000005</v>
      </c>
      <c r="S78" s="5">
        <f t="shared" si="41"/>
        <v>-3.5061000000000035</v>
      </c>
      <c r="T78" s="25"/>
      <c r="W78" s="3">
        <v>14</v>
      </c>
      <c r="X78" s="3">
        <v>-89.111599999999996</v>
      </c>
      <c r="Y78" s="3">
        <f t="shared" si="35"/>
        <v>-89.111599999999996</v>
      </c>
      <c r="Z78" s="5">
        <f t="shared" si="28"/>
        <v>-3.7637</v>
      </c>
      <c r="AA78" s="25"/>
      <c r="AD78" s="3">
        <v>14</v>
      </c>
      <c r="AE78" s="3">
        <v>-95.312100000000001</v>
      </c>
      <c r="AF78" s="3">
        <f t="shared" si="36"/>
        <v>-95.312100000000001</v>
      </c>
      <c r="AG78" s="5">
        <f t="shared" si="37"/>
        <v>-3.2938000000000045</v>
      </c>
      <c r="AH78" s="25"/>
    </row>
    <row r="79" spans="8:34" s="5" customFormat="1" x14ac:dyDescent="0.2">
      <c r="I79" s="3">
        <v>16</v>
      </c>
      <c r="J79" s="3"/>
      <c r="K79" s="3"/>
      <c r="M79" s="25"/>
      <c r="P79" s="3">
        <v>16</v>
      </c>
      <c r="Q79" s="3">
        <v>-82.226500000000001</v>
      </c>
      <c r="R79" s="3">
        <f t="shared" si="40"/>
        <v>-82.226500000000001</v>
      </c>
      <c r="S79" s="5">
        <f t="shared" si="41"/>
        <v>-3.4442000000000093</v>
      </c>
      <c r="T79" s="25"/>
      <c r="W79" s="3">
        <v>16</v>
      </c>
      <c r="X79" s="3">
        <v>-88.695700000000002</v>
      </c>
      <c r="Y79" s="3">
        <f t="shared" si="35"/>
        <v>-88.695700000000002</v>
      </c>
      <c r="Z79" s="5">
        <f t="shared" si="28"/>
        <v>-3.3478000000000065</v>
      </c>
      <c r="AA79" s="25"/>
      <c r="AD79" s="3">
        <v>16</v>
      </c>
      <c r="AE79" s="3">
        <v>-95.015500000000003</v>
      </c>
      <c r="AF79" s="3">
        <f t="shared" si="36"/>
        <v>-95.015500000000003</v>
      </c>
      <c r="AG79" s="5">
        <f t="shared" si="37"/>
        <v>-2.9972000000000065</v>
      </c>
      <c r="AH79" s="25"/>
    </row>
    <row r="80" spans="8:34" s="5" customFormat="1" x14ac:dyDescent="0.2">
      <c r="I80" s="3">
        <v>18</v>
      </c>
      <c r="J80" s="3">
        <v>-75.575400000000002</v>
      </c>
      <c r="K80" s="3">
        <f t="shared" si="38"/>
        <v>-75.575400000000002</v>
      </c>
      <c r="L80" s="5">
        <f t="shared" si="39"/>
        <v>-2.648699999999991</v>
      </c>
      <c r="M80" s="25"/>
      <c r="P80" s="3">
        <v>18</v>
      </c>
      <c r="Q80" s="3">
        <v>-81.606200000000001</v>
      </c>
      <c r="R80" s="3">
        <f t="shared" si="40"/>
        <v>-81.606200000000001</v>
      </c>
      <c r="S80" s="5">
        <f t="shared" si="41"/>
        <v>-3.0161999999999978</v>
      </c>
      <c r="T80" s="25"/>
      <c r="W80" s="3">
        <v>18</v>
      </c>
      <c r="X80" s="3">
        <v>-88.123599999999996</v>
      </c>
      <c r="Y80" s="3">
        <f t="shared" si="35"/>
        <v>-88.123599999999996</v>
      </c>
      <c r="Z80" s="5">
        <f t="shared" si="28"/>
        <v>-2.7757000000000005</v>
      </c>
      <c r="AA80" s="25"/>
      <c r="AD80" s="3">
        <v>18</v>
      </c>
      <c r="AE80" s="3">
        <v>-94.608400000000003</v>
      </c>
      <c r="AF80" s="3">
        <f t="shared" si="36"/>
        <v>-94.608400000000003</v>
      </c>
      <c r="AG80" s="5">
        <f t="shared" si="37"/>
        <v>-2.5901000000000067</v>
      </c>
      <c r="AH80" s="25"/>
    </row>
    <row r="81" spans="8:34" s="5" customFormat="1" x14ac:dyDescent="0.2">
      <c r="I81" s="3">
        <v>20</v>
      </c>
      <c r="J81" s="3">
        <v>-74.773799999999994</v>
      </c>
      <c r="K81" s="3">
        <f t="shared" si="38"/>
        <v>-74.773799999999994</v>
      </c>
      <c r="L81" s="5">
        <f t="shared" si="39"/>
        <v>-1.8470999999999833</v>
      </c>
      <c r="M81" s="25"/>
      <c r="P81" s="3">
        <v>20</v>
      </c>
      <c r="Q81" s="3">
        <v>-80.656099999999995</v>
      </c>
      <c r="R81" s="3">
        <f t="shared" si="40"/>
        <v>-80.656099999999995</v>
      </c>
      <c r="S81" s="5">
        <f t="shared" si="41"/>
        <v>-2.954599999999985</v>
      </c>
      <c r="T81" s="25"/>
      <c r="W81" s="3">
        <v>20</v>
      </c>
      <c r="X81" s="3">
        <v>-87.609700000000004</v>
      </c>
      <c r="Y81" s="3">
        <f t="shared" si="35"/>
        <v>-87.609700000000004</v>
      </c>
      <c r="Z81" s="5">
        <f t="shared" si="28"/>
        <v>-2.261800000000008</v>
      </c>
      <c r="AA81" s="25"/>
      <c r="AD81" s="3">
        <v>20</v>
      </c>
      <c r="AE81" s="3">
        <v>-94.112700000000004</v>
      </c>
      <c r="AF81" s="3">
        <f t="shared" si="36"/>
        <v>-94.112700000000004</v>
      </c>
      <c r="AG81" s="5">
        <f t="shared" si="37"/>
        <v>-2.0944000000000074</v>
      </c>
      <c r="AH81" s="25"/>
    </row>
    <row r="82" spans="8:34" s="5" customFormat="1" x14ac:dyDescent="0.2"/>
    <row r="83" spans="8:34" s="5" customFormat="1" x14ac:dyDescent="0.2">
      <c r="H83" s="5" t="s">
        <v>54</v>
      </c>
      <c r="I83" s="5" t="s">
        <v>1</v>
      </c>
      <c r="J83" s="5">
        <v>-61.286799999999999</v>
      </c>
      <c r="K83" s="5">
        <f>J83+$B$14</f>
        <v>-75.993899999999996</v>
      </c>
      <c r="L83" s="5">
        <f>K83-K$21</f>
        <v>-3.0671999999999855</v>
      </c>
      <c r="M83" s="25"/>
      <c r="O83" s="5" t="s">
        <v>58</v>
      </c>
      <c r="P83" s="5" t="s">
        <v>12</v>
      </c>
      <c r="Q83" s="5">
        <v>-67.377399999999994</v>
      </c>
      <c r="R83" s="5">
        <f>Q83+$B$14</f>
        <v>-82.084499999999991</v>
      </c>
      <c r="S83" s="5">
        <f>R83-R21</f>
        <v>-2.8271999999999906</v>
      </c>
      <c r="T83" s="25"/>
      <c r="V83" s="5" t="s">
        <v>62</v>
      </c>
      <c r="W83" s="5" t="s">
        <v>17</v>
      </c>
      <c r="X83" s="5">
        <v>-74.047799999999995</v>
      </c>
      <c r="Y83" s="5">
        <f>X83+$B$14</f>
        <v>-88.754899999999992</v>
      </c>
      <c r="Z83" s="5">
        <f>Y83-Y21</f>
        <v>-3.4069999999999965</v>
      </c>
      <c r="AA83" s="25"/>
      <c r="AC83" s="5" t="s">
        <v>66</v>
      </c>
      <c r="AD83" s="5" t="s">
        <v>18</v>
      </c>
      <c r="AE83" s="5">
        <v>-79.770300000000006</v>
      </c>
      <c r="AF83" s="5">
        <f>AE83+$B$14</f>
        <v>-94.477400000000003</v>
      </c>
      <c r="AG83" s="5">
        <f>AF83-AF$21</f>
        <v>-2.4591000000000065</v>
      </c>
      <c r="AH83" s="25"/>
    </row>
    <row r="84" spans="8:34" x14ac:dyDescent="0.2">
      <c r="I84" s="3">
        <v>2</v>
      </c>
      <c r="J84" s="25">
        <v>-61.677199999999999</v>
      </c>
      <c r="K84" s="3">
        <f t="shared" ref="K84:K93" si="42">J84+$B$14</f>
        <v>-76.384299999999996</v>
      </c>
      <c r="L84" s="5">
        <f t="shared" ref="L84:L93" si="43">K84-K$21</f>
        <v>-3.4575999999999851</v>
      </c>
      <c r="P84" s="3">
        <v>2</v>
      </c>
      <c r="Q84" s="3">
        <v>-67.505600000000001</v>
      </c>
      <c r="R84" s="3">
        <f t="shared" ref="R84:R93" si="44">Q84+$B$14</f>
        <v>-82.212699999999998</v>
      </c>
      <c r="S84" s="5">
        <f t="shared" ref="S84:S93" si="45">R84-R22</f>
        <v>-2.5649999999999977</v>
      </c>
      <c r="U84" s="5"/>
      <c r="V84" s="5"/>
      <c r="W84" s="3">
        <v>2</v>
      </c>
      <c r="X84" s="3">
        <v>-74.108199999999997</v>
      </c>
      <c r="Y84" s="3">
        <f t="shared" ref="Y84:Y93" si="46">X84+$B$14</f>
        <v>-88.815299999999993</v>
      </c>
      <c r="Z84" s="5">
        <f t="shared" ref="Z84:Z93" si="47">Y84-Y22</f>
        <v>-3.3391999999999911</v>
      </c>
      <c r="AB84" s="5"/>
      <c r="AC84" s="5"/>
      <c r="AD84" s="3">
        <v>2</v>
      </c>
      <c r="AF84" s="5"/>
      <c r="AG84" s="5"/>
    </row>
    <row r="85" spans="8:34" x14ac:dyDescent="0.2">
      <c r="I85" s="3">
        <v>4</v>
      </c>
      <c r="J85" s="25">
        <v>-61.538200000000003</v>
      </c>
      <c r="K85" s="3">
        <f t="shared" si="42"/>
        <v>-76.2453</v>
      </c>
      <c r="L85" s="5">
        <f t="shared" si="43"/>
        <v>-3.3185999999999893</v>
      </c>
      <c r="P85" s="3">
        <v>4</v>
      </c>
      <c r="Q85" s="3">
        <v>-67.438800000000001</v>
      </c>
      <c r="R85" s="3">
        <f t="shared" si="44"/>
        <v>-82.145899999999997</v>
      </c>
      <c r="S85" s="5">
        <f t="shared" si="45"/>
        <v>-2.7839000000000027</v>
      </c>
      <c r="U85" s="5"/>
      <c r="V85" s="5"/>
      <c r="W85" s="3">
        <v>4</v>
      </c>
      <c r="X85" s="3"/>
      <c r="Y85" s="3"/>
      <c r="Z85" s="5"/>
      <c r="AB85" s="5"/>
      <c r="AC85" s="5"/>
      <c r="AD85" s="3">
        <v>4</v>
      </c>
      <c r="AF85" s="5"/>
      <c r="AG85" s="5"/>
    </row>
    <row r="86" spans="8:34" x14ac:dyDescent="0.2">
      <c r="I86" s="3">
        <v>6</v>
      </c>
      <c r="K86" s="3"/>
      <c r="L86" s="5"/>
      <c r="P86" s="3">
        <v>6</v>
      </c>
      <c r="Q86" s="3">
        <v>-67.439099999999996</v>
      </c>
      <c r="R86" s="3">
        <f t="shared" si="44"/>
        <v>-82.146199999999993</v>
      </c>
      <c r="S86" s="5">
        <f t="shared" si="45"/>
        <v>-2.8889999999999816</v>
      </c>
      <c r="U86" s="5"/>
      <c r="V86" s="5"/>
      <c r="W86" s="3">
        <v>6</v>
      </c>
      <c r="X86" s="3">
        <v>-74.151200000000003</v>
      </c>
      <c r="Y86" s="3">
        <f t="shared" si="46"/>
        <v>-88.8583</v>
      </c>
      <c r="Z86" s="5">
        <f t="shared" si="47"/>
        <v>-3.448599999999999</v>
      </c>
      <c r="AB86" s="5"/>
      <c r="AC86" s="5"/>
      <c r="AD86" s="3">
        <v>6</v>
      </c>
      <c r="AE86" s="3">
        <v>-79.714200000000005</v>
      </c>
      <c r="AF86" s="3">
        <f t="shared" ref="AF86:AF93" si="48">AE86+$B$14</f>
        <v>-94.421300000000002</v>
      </c>
      <c r="AG86" s="5">
        <f>AF86-AF$21</f>
        <v>-2.4030000000000058</v>
      </c>
    </row>
    <row r="87" spans="8:34" x14ac:dyDescent="0.2">
      <c r="I87" s="3">
        <v>8</v>
      </c>
      <c r="J87" s="25">
        <v>-61.286700000000003</v>
      </c>
      <c r="K87" s="3">
        <f t="shared" si="42"/>
        <v>-75.993800000000007</v>
      </c>
      <c r="L87" s="5">
        <f t="shared" si="43"/>
        <v>-3.0670999999999964</v>
      </c>
      <c r="P87" s="3">
        <v>8</v>
      </c>
      <c r="Q87" s="3">
        <v>-67.377200000000002</v>
      </c>
      <c r="R87" s="3">
        <f t="shared" ref="R87" si="49">Q87+$B$14</f>
        <v>-82.084299999999999</v>
      </c>
      <c r="S87" s="5">
        <f t="shared" ref="S87" si="50">R87-R25</f>
        <v>-82.084299999999999</v>
      </c>
      <c r="U87" s="5"/>
      <c r="V87" s="5"/>
      <c r="W87" s="3">
        <v>8</v>
      </c>
      <c r="X87" s="3">
        <v>-74.047899999999998</v>
      </c>
      <c r="Y87" s="3">
        <f t="shared" si="46"/>
        <v>-88.754999999999995</v>
      </c>
      <c r="Z87" s="5">
        <f t="shared" si="47"/>
        <v>-3.4077999999999946</v>
      </c>
      <c r="AB87" s="5"/>
      <c r="AC87" s="5"/>
      <c r="AD87" s="3">
        <v>8</v>
      </c>
      <c r="AE87" s="3">
        <v>-79.770300000000006</v>
      </c>
      <c r="AF87" s="3">
        <f t="shared" si="48"/>
        <v>-94.477400000000003</v>
      </c>
      <c r="AG87" s="5">
        <f t="shared" ref="AG87:AG93" si="51">AF87-AF$21</f>
        <v>-2.4591000000000065</v>
      </c>
    </row>
    <row r="88" spans="8:34" x14ac:dyDescent="0.2">
      <c r="I88" s="3">
        <v>10</v>
      </c>
      <c r="J88" s="25">
        <v>-61.240400000000001</v>
      </c>
      <c r="K88" s="3">
        <f t="shared" si="42"/>
        <v>-75.947500000000005</v>
      </c>
      <c r="L88" s="5">
        <f t="shared" si="43"/>
        <v>-3.0207999999999942</v>
      </c>
      <c r="P88" s="3">
        <v>10</v>
      </c>
      <c r="Q88" s="3">
        <v>-67.280900000000003</v>
      </c>
      <c r="R88" s="3">
        <f t="shared" si="44"/>
        <v>-81.988</v>
      </c>
      <c r="S88" s="5">
        <f t="shared" si="45"/>
        <v>-2.7770999999999901</v>
      </c>
      <c r="U88" s="5"/>
      <c r="V88" s="5"/>
      <c r="W88" s="3">
        <v>10</v>
      </c>
      <c r="X88" s="3">
        <v>-73.983699999999999</v>
      </c>
      <c r="Y88" s="3">
        <f t="shared" si="46"/>
        <v>-88.690799999999996</v>
      </c>
      <c r="Z88" s="5">
        <f t="shared" si="47"/>
        <v>-3.439399999999992</v>
      </c>
      <c r="AB88" s="5"/>
      <c r="AC88" s="5"/>
      <c r="AD88" s="3">
        <v>10</v>
      </c>
      <c r="AE88" s="3">
        <v>-79.710400000000007</v>
      </c>
      <c r="AF88" s="3">
        <f t="shared" si="48"/>
        <v>-94.417500000000004</v>
      </c>
      <c r="AG88" s="5">
        <f t="shared" si="51"/>
        <v>-2.3992000000000075</v>
      </c>
    </row>
    <row r="89" spans="8:34" x14ac:dyDescent="0.2">
      <c r="I89" s="3">
        <v>12</v>
      </c>
      <c r="J89" s="25">
        <v>-61.180199999999999</v>
      </c>
      <c r="K89" s="3">
        <f t="shared" si="42"/>
        <v>-75.887299999999996</v>
      </c>
      <c r="L89" s="5">
        <f t="shared" si="43"/>
        <v>-2.9605999999999852</v>
      </c>
      <c r="P89" s="3">
        <v>12</v>
      </c>
      <c r="Q89" s="3">
        <v>-67.263000000000005</v>
      </c>
      <c r="R89" s="3">
        <f t="shared" si="44"/>
        <v>-81.970100000000002</v>
      </c>
      <c r="S89" s="5">
        <f t="shared" si="45"/>
        <v>-2.8192999999999984</v>
      </c>
      <c r="U89" s="5"/>
      <c r="V89" s="5"/>
      <c r="W89" s="3">
        <v>12</v>
      </c>
      <c r="X89" s="3">
        <v>-73.794700000000006</v>
      </c>
      <c r="Y89" s="3">
        <f t="shared" si="46"/>
        <v>-88.501800000000003</v>
      </c>
      <c r="Z89" s="5">
        <f t="shared" si="47"/>
        <v>-3.2682999999999964</v>
      </c>
      <c r="AB89" s="5"/>
      <c r="AC89" s="5"/>
      <c r="AD89" s="3">
        <v>12</v>
      </c>
      <c r="AE89" s="3">
        <v>-79.668000000000006</v>
      </c>
      <c r="AF89" s="3">
        <f t="shared" si="48"/>
        <v>-94.375100000000003</v>
      </c>
      <c r="AG89" s="5">
        <f t="shared" si="51"/>
        <v>-2.3568000000000069</v>
      </c>
    </row>
    <row r="90" spans="8:34" x14ac:dyDescent="0.2">
      <c r="I90" s="3">
        <v>14</v>
      </c>
      <c r="J90" s="25">
        <v>-60.9726</v>
      </c>
      <c r="K90" s="3">
        <f t="shared" si="42"/>
        <v>-75.679699999999997</v>
      </c>
      <c r="L90" s="5">
        <f t="shared" si="43"/>
        <v>-2.7529999999999859</v>
      </c>
      <c r="P90" s="3">
        <v>14</v>
      </c>
      <c r="Q90" s="3">
        <v>-67.095399999999998</v>
      </c>
      <c r="R90" s="3">
        <f t="shared" si="44"/>
        <v>-81.802499999999995</v>
      </c>
      <c r="S90" s="5">
        <f t="shared" si="45"/>
        <v>-2.8593999999999937</v>
      </c>
      <c r="U90" s="5"/>
      <c r="V90" s="5"/>
      <c r="W90" s="3">
        <v>14</v>
      </c>
      <c r="X90" s="3">
        <v>-73.6892</v>
      </c>
      <c r="Y90" s="3">
        <f t="shared" si="46"/>
        <v>-88.396299999999997</v>
      </c>
      <c r="Z90" s="5">
        <f t="shared" si="47"/>
        <v>-3.3303999999999974</v>
      </c>
      <c r="AB90" s="5"/>
      <c r="AC90" s="5"/>
      <c r="AD90" s="3">
        <v>14</v>
      </c>
      <c r="AE90" s="3">
        <v>-79.452699999999993</v>
      </c>
      <c r="AF90" s="3">
        <f t="shared" si="48"/>
        <v>-94.15979999999999</v>
      </c>
      <c r="AG90" s="5">
        <f t="shared" si="51"/>
        <v>-2.1414999999999935</v>
      </c>
    </row>
    <row r="91" spans="8:34" x14ac:dyDescent="0.2">
      <c r="I91" s="3">
        <v>16</v>
      </c>
      <c r="J91" s="25">
        <v>-60.812600000000003</v>
      </c>
      <c r="K91" s="3">
        <f t="shared" si="42"/>
        <v>-75.5197</v>
      </c>
      <c r="L91" s="5">
        <f t="shared" si="43"/>
        <v>-2.5929999999999893</v>
      </c>
      <c r="P91" s="3">
        <v>16</v>
      </c>
      <c r="Q91" s="3">
        <v>-66.826400000000007</v>
      </c>
      <c r="R91" s="3">
        <f t="shared" si="44"/>
        <v>-81.533500000000004</v>
      </c>
      <c r="S91" s="5">
        <f t="shared" si="45"/>
        <v>-2.7512000000000114</v>
      </c>
      <c r="U91" s="5"/>
      <c r="V91" s="5"/>
      <c r="W91" s="3">
        <v>16</v>
      </c>
      <c r="X91" s="3">
        <v>-73.387299999999996</v>
      </c>
      <c r="Y91" s="3">
        <f t="shared" si="46"/>
        <v>-88.094399999999993</v>
      </c>
      <c r="Z91" s="5">
        <f t="shared" si="47"/>
        <v>-3.2974999999999852</v>
      </c>
      <c r="AB91" s="5"/>
      <c r="AC91" s="5"/>
      <c r="AD91" s="3">
        <v>16</v>
      </c>
      <c r="AE91" s="3">
        <v>-79.341399999999993</v>
      </c>
      <c r="AF91" s="3">
        <f t="shared" si="48"/>
        <v>-94.04849999999999</v>
      </c>
      <c r="AG91" s="5">
        <f t="shared" si="51"/>
        <v>-2.0301999999999936</v>
      </c>
    </row>
    <row r="92" spans="8:34" x14ac:dyDescent="0.2">
      <c r="I92" s="3">
        <v>18</v>
      </c>
      <c r="J92" s="25">
        <v>-60.619500000000002</v>
      </c>
      <c r="K92" s="3">
        <f t="shared" si="42"/>
        <v>-75.326599999999999</v>
      </c>
      <c r="L92" s="5">
        <f t="shared" si="43"/>
        <v>-2.3998999999999882</v>
      </c>
      <c r="P92" s="3">
        <v>18</v>
      </c>
      <c r="Q92" s="3">
        <v>-66.538399999999996</v>
      </c>
      <c r="R92" s="3">
        <f t="shared" si="44"/>
        <v>-81.245499999999993</v>
      </c>
      <c r="S92" s="5">
        <f t="shared" si="45"/>
        <v>-2.6554999999999893</v>
      </c>
      <c r="U92" s="5"/>
      <c r="V92" s="5"/>
      <c r="W92" s="3">
        <v>18</v>
      </c>
      <c r="X92" s="3">
        <v>-72.831299999999999</v>
      </c>
      <c r="Y92" s="3">
        <f t="shared" si="46"/>
        <v>-87.538399999999996</v>
      </c>
      <c r="Z92" s="5">
        <f t="shared" si="47"/>
        <v>-3.0293999999999954</v>
      </c>
      <c r="AB92" s="5"/>
      <c r="AC92" s="5"/>
      <c r="AD92" s="3">
        <v>18</v>
      </c>
      <c r="AE92" s="3">
        <v>-78.944299999999998</v>
      </c>
      <c r="AF92" s="3">
        <f t="shared" si="48"/>
        <v>-93.651399999999995</v>
      </c>
      <c r="AG92" s="5">
        <f t="shared" si="51"/>
        <v>-1.6330999999999989</v>
      </c>
    </row>
    <row r="93" spans="8:34" x14ac:dyDescent="0.2">
      <c r="I93" s="3">
        <v>20</v>
      </c>
      <c r="J93" s="25">
        <v>-59.731000000000002</v>
      </c>
      <c r="K93" s="3">
        <f t="shared" si="42"/>
        <v>-74.438100000000006</v>
      </c>
      <c r="L93" s="5">
        <f t="shared" si="43"/>
        <v>-1.5113999999999947</v>
      </c>
      <c r="P93" s="3">
        <v>20</v>
      </c>
      <c r="Q93" s="3">
        <v>-65.615700000000004</v>
      </c>
      <c r="R93" s="3">
        <f t="shared" si="44"/>
        <v>-80.322800000000001</v>
      </c>
      <c r="S93" s="5">
        <f t="shared" si="45"/>
        <v>-2.6212999999999909</v>
      </c>
      <c r="U93" s="5"/>
      <c r="V93" s="5"/>
      <c r="W93" s="3">
        <v>20</v>
      </c>
      <c r="X93" s="3">
        <v>-72.309299999999993</v>
      </c>
      <c r="Y93" s="3">
        <f t="shared" si="46"/>
        <v>-87.01639999999999</v>
      </c>
      <c r="Z93" s="5">
        <f t="shared" si="47"/>
        <v>-3.430199999999985</v>
      </c>
      <c r="AB93" s="5"/>
      <c r="AC93" s="5"/>
      <c r="AD93" s="3">
        <v>20</v>
      </c>
      <c r="AE93" s="3">
        <v>-78.317400000000006</v>
      </c>
      <c r="AF93" s="3">
        <f t="shared" si="48"/>
        <v>-93.024500000000003</v>
      </c>
      <c r="AG93" s="5">
        <f t="shared" si="51"/>
        <v>-1.0062000000000069</v>
      </c>
    </row>
    <row r="94" spans="8:34" x14ac:dyDescent="0.2">
      <c r="AF94" s="5"/>
      <c r="AG94" s="5"/>
    </row>
    <row r="95" spans="8:34" x14ac:dyDescent="0.2">
      <c r="AF95" s="5"/>
      <c r="AG95" s="5"/>
    </row>
    <row r="96" spans="8:34" x14ac:dyDescent="0.2">
      <c r="AF96" s="5"/>
      <c r="AG96" s="5"/>
    </row>
  </sheetData>
  <conditionalFormatting sqref="F22:F31">
    <cfRule type="cellIs" dxfId="21" priority="11" operator="notBetween">
      <formula>$F$21-10</formula>
      <formula>$F$21+10</formula>
    </cfRule>
  </conditionalFormatting>
  <conditionalFormatting sqref="F34:F43">
    <cfRule type="cellIs" dxfId="20" priority="10" operator="notBetween">
      <formula>$F$33-10</formula>
      <formula>$F$33+10</formula>
    </cfRule>
  </conditionalFormatting>
  <conditionalFormatting sqref="F46:F55">
    <cfRule type="cellIs" dxfId="19" priority="9" operator="notBetween">
      <formula>$F$45-10</formula>
      <formula>$F$45+10</formula>
    </cfRule>
  </conditionalFormatting>
  <conditionalFormatting sqref="M22:M31">
    <cfRule type="cellIs" dxfId="18" priority="8" operator="notBetween">
      <formula>$M$21-10</formula>
      <formula>$M$21+10</formula>
    </cfRule>
  </conditionalFormatting>
  <conditionalFormatting sqref="M34:M43">
    <cfRule type="cellIs" dxfId="17" priority="7" operator="notBetween">
      <formula>$M$33-10</formula>
      <formula>$M$33+10</formula>
    </cfRule>
  </conditionalFormatting>
  <conditionalFormatting sqref="M46:M55">
    <cfRule type="cellIs" dxfId="16" priority="6" operator="notBetween">
      <formula>$M$45-10</formula>
      <formula>$M$45+10</formula>
    </cfRule>
  </conditionalFormatting>
  <conditionalFormatting sqref="M60:M69">
    <cfRule type="cellIs" dxfId="15" priority="3" operator="notBetween">
      <formula>$M$59-10</formula>
      <formula>$M$59+10</formula>
    </cfRule>
  </conditionalFormatting>
  <conditionalFormatting sqref="M72:M81">
    <cfRule type="cellIs" dxfId="14" priority="2" operator="notBetween">
      <formula>$M$71-10</formula>
      <formula>$M$71+10</formula>
    </cfRule>
  </conditionalFormatting>
  <conditionalFormatting sqref="M84:M93">
    <cfRule type="cellIs" dxfId="13" priority="1" operator="notBetween">
      <formula>$M$83-10</formula>
      <formula>$M$83+10</formula>
    </cfRule>
  </conditionalFormatting>
  <conditionalFormatting sqref="T22:T31">
    <cfRule type="cellIs" dxfId="12" priority="5" operator="notBetween">
      <formula>$T$21-10</formula>
      <formula>$T$21+10</formula>
    </cfRule>
  </conditionalFormatting>
  <conditionalFormatting sqref="T34:T43">
    <cfRule type="cellIs" dxfId="11" priority="4" operator="notBetween">
      <formula>$T$33-10</formula>
      <formula>$T$33+10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77B77-DFD9-7148-AA92-F370BF4FAB56}">
  <dimension ref="A1:AG93"/>
  <sheetViews>
    <sheetView workbookViewId="0">
      <selection activeCell="E5" sqref="E5"/>
    </sheetView>
  </sheetViews>
  <sheetFormatPr baseColWidth="10" defaultRowHeight="16" x14ac:dyDescent="0.2"/>
  <cols>
    <col min="1" max="1" width="33.83203125" customWidth="1"/>
    <col min="5" max="5" width="10.83203125" style="10"/>
    <col min="8" max="8" width="31.5" customWidth="1"/>
    <col min="12" max="12" width="10.83203125" style="10"/>
    <col min="15" max="15" width="32" customWidth="1"/>
    <col min="19" max="19" width="10.83203125" style="10"/>
    <col min="22" max="22" width="30.6640625" customWidth="1"/>
    <col min="26" max="26" width="10.83203125" style="10"/>
    <col min="29" max="29" width="32.1640625" customWidth="1"/>
    <col min="33" max="33" width="10.83203125" style="10"/>
  </cols>
  <sheetData>
    <row r="1" spans="1:33" x14ac:dyDescent="0.2">
      <c r="A1" t="s">
        <v>22</v>
      </c>
    </row>
    <row r="2" spans="1:33" x14ac:dyDescent="0.2">
      <c r="A2" s="1" t="s">
        <v>13</v>
      </c>
      <c r="H2" s="1" t="s">
        <v>14</v>
      </c>
      <c r="O2" s="1" t="s">
        <v>15</v>
      </c>
      <c r="V2" s="1" t="s">
        <v>16</v>
      </c>
      <c r="AC2" s="1" t="s">
        <v>70</v>
      </c>
    </row>
    <row r="3" spans="1:33" x14ac:dyDescent="0.2">
      <c r="E3" s="10" t="s">
        <v>37</v>
      </c>
      <c r="L3" s="10" t="s">
        <v>37</v>
      </c>
      <c r="S3" s="10" t="s">
        <v>37</v>
      </c>
      <c r="Z3" s="10" t="s">
        <v>37</v>
      </c>
      <c r="AE3" s="2"/>
    </row>
    <row r="4" spans="1:33" x14ac:dyDescent="0.2">
      <c r="A4" t="s">
        <v>33</v>
      </c>
      <c r="B4" t="s">
        <v>18</v>
      </c>
      <c r="E4" s="11">
        <f>'CO to CO2 BP86'!E4-'CO to CO2 TPSS'!E4</f>
        <v>0</v>
      </c>
      <c r="H4" s="3" t="s">
        <v>38</v>
      </c>
      <c r="I4" s="3" t="s">
        <v>17</v>
      </c>
      <c r="L4" s="11">
        <f>'CO to CO2 BP86'!L4-'CO to CO2 TPSS'!L4</f>
        <v>0</v>
      </c>
      <c r="O4" t="s">
        <v>42</v>
      </c>
      <c r="P4" t="s">
        <v>12</v>
      </c>
      <c r="S4" s="11">
        <f>'CO to CO2 BP86'!S4-'CO to CO2 TPSS'!S4</f>
        <v>0</v>
      </c>
      <c r="V4" t="s">
        <v>46</v>
      </c>
      <c r="W4" t="s">
        <v>1</v>
      </c>
      <c r="Z4" s="11">
        <f>'CO to CO2 BP86'!Z4-'CO to CO2 TPSS'!Z4</f>
        <v>0</v>
      </c>
      <c r="AC4" t="s">
        <v>50</v>
      </c>
      <c r="AD4" t="s">
        <v>4</v>
      </c>
      <c r="AG4" s="11">
        <f>'CO to CO2 BP86'!AG4-'CO to CO2 TPSS'!AG4</f>
        <v>0</v>
      </c>
    </row>
    <row r="5" spans="1:33" x14ac:dyDescent="0.2">
      <c r="A5" s="4" t="s">
        <v>11</v>
      </c>
      <c r="B5" t="s">
        <v>80</v>
      </c>
      <c r="E5" s="11">
        <f>'CO to CO2 BP86'!E5-'CO to CO2 TPSS'!E5</f>
        <v>0.35915253031600969</v>
      </c>
      <c r="H5" s="4" t="s">
        <v>9</v>
      </c>
      <c r="I5" s="3" t="s">
        <v>80</v>
      </c>
      <c r="L5" s="11">
        <f>'CO to CO2 BP86'!L5-'CO to CO2 TPSS'!L5</f>
        <v>0.41349999999999909</v>
      </c>
      <c r="O5" s="4" t="s">
        <v>8</v>
      </c>
      <c r="P5" t="s">
        <v>80</v>
      </c>
      <c r="S5" s="11">
        <f>'CO to CO2 BP86'!S5-'CO to CO2 TPSS'!S5</f>
        <v>0.30929999999999325</v>
      </c>
      <c r="V5" t="s">
        <v>6</v>
      </c>
      <c r="W5" t="s">
        <v>5</v>
      </c>
      <c r="Z5" s="11">
        <f>'CO to CO2 BP86'!Z5-'CO to CO2 TPSS'!Z5</f>
        <v>0.37989999999999213</v>
      </c>
      <c r="AC5" t="s">
        <v>71</v>
      </c>
      <c r="AD5" t="s">
        <v>73</v>
      </c>
      <c r="AG5" s="11">
        <f>'CO to CO2 BP86'!AG5-'CO to CO2 TPSS'!AG5</f>
        <v>6.780767621999928E-2</v>
      </c>
    </row>
    <row r="6" spans="1:33" x14ac:dyDescent="0.2">
      <c r="A6" t="s">
        <v>34</v>
      </c>
      <c r="B6" t="s">
        <v>21</v>
      </c>
      <c r="E6" s="11">
        <f>'CO to CO2 BP86'!E6-'CO to CO2 TPSS'!E6</f>
        <v>-0.54189999999999827</v>
      </c>
      <c r="H6" s="3" t="s">
        <v>39</v>
      </c>
      <c r="I6" s="3" t="s">
        <v>20</v>
      </c>
      <c r="L6" s="11">
        <f>'CO to CO2 BP86'!L6-'CO to CO2 TPSS'!L6</f>
        <v>-0.50140000000001805</v>
      </c>
      <c r="O6" t="s">
        <v>43</v>
      </c>
      <c r="P6" t="s">
        <v>19</v>
      </c>
      <c r="S6" s="11">
        <f>'CO to CO2 BP86'!S6-'CO to CO2 TPSS'!S6</f>
        <v>-0.40890000000000271</v>
      </c>
      <c r="V6" t="s">
        <v>47</v>
      </c>
      <c r="W6" t="s">
        <v>4</v>
      </c>
      <c r="Z6" s="11">
        <f>'CO to CO2 BP86'!Z6-'CO to CO2 TPSS'!Z6</f>
        <v>-0.37389999999999191</v>
      </c>
      <c r="AC6" t="s">
        <v>72</v>
      </c>
      <c r="AE6" s="2"/>
      <c r="AG6" s="11">
        <f>'CO to CO2 BP86'!AG6-'CO to CO2 TPSS'!AG6</f>
        <v>-0.45899999999998897</v>
      </c>
    </row>
    <row r="7" spans="1:33" x14ac:dyDescent="0.2">
      <c r="H7" s="3"/>
      <c r="I7" s="3"/>
    </row>
    <row r="8" spans="1:33" x14ac:dyDescent="0.2">
      <c r="A8" s="4" t="s">
        <v>35</v>
      </c>
      <c r="B8" t="s">
        <v>82</v>
      </c>
      <c r="E8" s="11">
        <f>'CO to CO2 BP86'!E8-'CO to CO2 TPSS'!E8</f>
        <v>6.400000000013506E-3</v>
      </c>
      <c r="H8" s="3" t="s">
        <v>40</v>
      </c>
      <c r="I8" s="3" t="s">
        <v>30</v>
      </c>
      <c r="L8" s="11">
        <f>'CO to CO2 BP86'!L8-'CO to CO2 TPSS'!L8</f>
        <v>-5.2700000000001523E-2</v>
      </c>
      <c r="O8" t="s">
        <v>44</v>
      </c>
      <c r="P8" t="s">
        <v>12</v>
      </c>
      <c r="S8" s="11">
        <f>'CO to CO2 BP86'!S8-'CO to CO2 TPSS'!S8</f>
        <v>0</v>
      </c>
      <c r="V8" t="s">
        <v>48</v>
      </c>
      <c r="W8" t="s">
        <v>29</v>
      </c>
      <c r="Z8" s="11">
        <f>'CO to CO2 BP86'!Z8-'CO to CO2 TPSS'!Z8</f>
        <v>4.6600000000012187E-2</v>
      </c>
    </row>
    <row r="9" spans="1:33" x14ac:dyDescent="0.2">
      <c r="A9" s="4" t="s">
        <v>11</v>
      </c>
      <c r="B9" t="s">
        <v>81</v>
      </c>
      <c r="E9" s="11">
        <f>'CO to CO2 BP86'!E9-'CO to CO2 TPSS'!E9</f>
        <v>2.2000000000005571E-2</v>
      </c>
      <c r="H9" s="4" t="s">
        <v>9</v>
      </c>
      <c r="I9" s="3" t="s">
        <v>80</v>
      </c>
      <c r="L9" s="11">
        <f>'CO to CO2 BP86'!L9-'CO to CO2 TPSS'!L9</f>
        <v>0.25669999999999504</v>
      </c>
      <c r="O9" s="4" t="s">
        <v>8</v>
      </c>
      <c r="P9" t="s">
        <v>81</v>
      </c>
      <c r="S9" s="11">
        <f>'CO to CO2 BP86'!S9-'CO to CO2 TPSS'!S9</f>
        <v>9.5399999999997931E-2</v>
      </c>
      <c r="V9" t="s">
        <v>6</v>
      </c>
      <c r="W9" t="s">
        <v>31</v>
      </c>
      <c r="Z9" s="11">
        <f>'CO to CO2 BP86'!Z9-'CO to CO2 TPSS'!Z9</f>
        <v>0.43189999999999884</v>
      </c>
    </row>
    <row r="10" spans="1:33" x14ac:dyDescent="0.2">
      <c r="A10" t="s">
        <v>36</v>
      </c>
      <c r="B10" t="s">
        <v>17</v>
      </c>
      <c r="E10" s="11">
        <f>'CO to CO2 BP86'!E10-'CO to CO2 TPSS'!E10</f>
        <v>-0.3779999999999859</v>
      </c>
      <c r="H10" s="3" t="s">
        <v>41</v>
      </c>
      <c r="I10" s="3" t="s">
        <v>12</v>
      </c>
      <c r="L10" s="11">
        <f>'CO to CO2 BP86'!L10-'CO to CO2 TPSS'!L10</f>
        <v>-0.54840000000000089</v>
      </c>
      <c r="O10" t="s">
        <v>45</v>
      </c>
      <c r="P10" t="s">
        <v>1</v>
      </c>
      <c r="S10" s="11">
        <f>'CO to CO2 BP86'!S10-'CO to CO2 TPSS'!S10</f>
        <v>-0.45430000000000348</v>
      </c>
      <c r="V10" t="s">
        <v>49</v>
      </c>
      <c r="W10" t="s">
        <v>4</v>
      </c>
      <c r="Z10" s="11">
        <f>'CO to CO2 BP86'!Z10-'CO to CO2 TPSS'!Z10</f>
        <v>-0.37389999999999191</v>
      </c>
    </row>
    <row r="14" spans="1:33" x14ac:dyDescent="0.2">
      <c r="A14" t="s">
        <v>67</v>
      </c>
    </row>
    <row r="15" spans="1:33" x14ac:dyDescent="0.2">
      <c r="A15" t="s">
        <v>68</v>
      </c>
    </row>
    <row r="17" spans="1:33" x14ac:dyDescent="0.2">
      <c r="A17" s="5" t="s">
        <v>84</v>
      </c>
    </row>
    <row r="19" spans="1:33" x14ac:dyDescent="0.2">
      <c r="A19" s="5" t="s">
        <v>22</v>
      </c>
      <c r="B19" s="5"/>
      <c r="C19" s="5"/>
      <c r="D19" s="5"/>
      <c r="E19" s="11"/>
      <c r="F19" s="5"/>
      <c r="G19" s="5"/>
      <c r="H19" s="5"/>
      <c r="I19" s="5"/>
      <c r="J19" s="5"/>
      <c r="K19" s="5"/>
      <c r="L19" s="11"/>
      <c r="M19" s="5"/>
      <c r="N19" s="5"/>
      <c r="O19" s="5"/>
      <c r="P19" s="5"/>
      <c r="Q19" s="5"/>
      <c r="R19" s="5"/>
      <c r="S19" s="11"/>
      <c r="T19" s="5"/>
      <c r="U19" s="5"/>
      <c r="V19" s="5"/>
      <c r="W19" s="5"/>
      <c r="X19" s="5"/>
      <c r="Y19" s="5"/>
      <c r="Z19" s="11"/>
      <c r="AA19" s="5"/>
      <c r="AB19" s="5"/>
      <c r="AC19" s="5"/>
      <c r="AD19" s="5"/>
      <c r="AE19" s="5"/>
      <c r="AF19" s="5"/>
      <c r="AG19" s="11"/>
    </row>
    <row r="20" spans="1:33" x14ac:dyDescent="0.2">
      <c r="A20" s="6" t="s">
        <v>13</v>
      </c>
      <c r="B20" s="5"/>
      <c r="C20" s="5"/>
      <c r="D20" s="5"/>
      <c r="E20" s="11"/>
      <c r="F20" s="5"/>
      <c r="G20" s="5"/>
      <c r="H20" s="6" t="s">
        <v>14</v>
      </c>
      <c r="I20" s="5"/>
      <c r="J20" s="5"/>
      <c r="K20" s="5"/>
      <c r="L20" s="11"/>
      <c r="M20" s="5"/>
      <c r="N20" s="5"/>
      <c r="O20" s="6" t="s">
        <v>15</v>
      </c>
      <c r="P20" s="5"/>
      <c r="Q20" s="5"/>
      <c r="R20" s="5"/>
      <c r="S20" s="11"/>
      <c r="T20" s="5"/>
      <c r="U20" s="5"/>
      <c r="V20" s="6" t="s">
        <v>16</v>
      </c>
      <c r="W20" s="5"/>
      <c r="X20" s="5"/>
      <c r="Y20" s="5"/>
      <c r="Z20" s="11"/>
      <c r="AA20" s="5"/>
      <c r="AB20" s="5"/>
      <c r="AC20" s="6" t="s">
        <v>70</v>
      </c>
      <c r="AD20" s="5"/>
      <c r="AE20" s="5"/>
      <c r="AF20" s="5"/>
      <c r="AG20" s="11"/>
    </row>
    <row r="21" spans="1:33" x14ac:dyDescent="0.2">
      <c r="A21" s="5"/>
      <c r="B21" s="5"/>
      <c r="C21" s="5"/>
      <c r="D21" s="5"/>
      <c r="E21" s="11" t="s">
        <v>37</v>
      </c>
      <c r="F21" s="5"/>
      <c r="G21" s="5"/>
      <c r="H21" s="5"/>
      <c r="I21" s="5"/>
      <c r="J21" s="5"/>
      <c r="K21" s="5"/>
      <c r="L21" s="11" t="s">
        <v>37</v>
      </c>
      <c r="M21" s="5"/>
      <c r="N21" s="5"/>
      <c r="O21" s="5"/>
      <c r="P21" s="5"/>
      <c r="Q21" s="5"/>
      <c r="R21" s="5"/>
      <c r="S21" s="11" t="s">
        <v>37</v>
      </c>
      <c r="T21" s="5"/>
      <c r="U21" s="5"/>
      <c r="V21" s="5"/>
      <c r="W21" s="5"/>
      <c r="X21" s="5"/>
      <c r="Y21" s="5"/>
      <c r="Z21" s="11" t="s">
        <v>37</v>
      </c>
      <c r="AA21" s="5"/>
      <c r="AB21" s="5"/>
      <c r="AC21" s="5"/>
      <c r="AD21" s="5"/>
      <c r="AE21" s="7"/>
      <c r="AF21" s="5"/>
      <c r="AG21" s="11"/>
    </row>
    <row r="22" spans="1:33" x14ac:dyDescent="0.2">
      <c r="A22" s="5" t="s">
        <v>33</v>
      </c>
      <c r="B22" s="5" t="s">
        <v>18</v>
      </c>
      <c r="C22" s="5"/>
      <c r="D22" s="5"/>
      <c r="E22" s="11">
        <f>'CO to CO2 BP86'!E22-'CO to CO2 TPSS'!E22</f>
        <v>0</v>
      </c>
      <c r="G22" s="5"/>
      <c r="H22" s="5" t="s">
        <v>38</v>
      </c>
      <c r="I22" s="5" t="s">
        <v>17</v>
      </c>
      <c r="J22" s="5"/>
      <c r="K22" s="5"/>
      <c r="L22" s="11">
        <f>'CO to CO2 BP86'!L22-'CO to CO2 TPSS'!L22</f>
        <v>0</v>
      </c>
      <c r="N22" s="5"/>
      <c r="O22" s="5" t="s">
        <v>42</v>
      </c>
      <c r="P22" s="5" t="s">
        <v>12</v>
      </c>
      <c r="Q22" s="5"/>
      <c r="R22" s="5"/>
      <c r="S22" s="11">
        <f>'CO to CO2 BP86'!S22-'CO to CO2 TPSS'!S22</f>
        <v>0</v>
      </c>
      <c r="U22" s="5"/>
      <c r="V22" s="5" t="s">
        <v>46</v>
      </c>
      <c r="W22" s="5" t="s">
        <v>1</v>
      </c>
      <c r="X22" s="5"/>
      <c r="Y22" s="5"/>
      <c r="Z22" s="11">
        <f>'CO to CO2 BP86'!Z22-'CO to CO2 TPSS'!Z22</f>
        <v>0</v>
      </c>
      <c r="AB22" s="5"/>
      <c r="AC22" s="5" t="s">
        <v>50</v>
      </c>
      <c r="AD22" s="5" t="s">
        <v>4</v>
      </c>
      <c r="AE22" s="5"/>
      <c r="AF22" s="5"/>
      <c r="AG22" s="11">
        <f>'CO to CO2 BP86'!AG22-'CO to CO2 TPSS'!AG22</f>
        <v>0</v>
      </c>
    </row>
    <row r="23" spans="1:33" s="3" customFormat="1" x14ac:dyDescent="0.2">
      <c r="B23" s="3">
        <v>2</v>
      </c>
      <c r="E23" s="11">
        <f>'CO to CO2 BP86'!E23-'CO to CO2 TPSS'!E23</f>
        <v>0</v>
      </c>
      <c r="I23" s="3">
        <v>2</v>
      </c>
      <c r="L23" s="11">
        <f>'CO to CO2 BP86'!L23-'CO to CO2 TPSS'!L23</f>
        <v>-3.1800000000004047E-2</v>
      </c>
      <c r="P23" s="3">
        <v>2</v>
      </c>
      <c r="S23" s="11">
        <f>'CO to CO2 BP86'!S23-'CO to CO2 TPSS'!S23</f>
        <v>5.2199999999999136E-2</v>
      </c>
      <c r="W23" s="3">
        <v>2</v>
      </c>
      <c r="Z23" s="11">
        <f>'CO to CO2 BP86'!Z23-'CO to CO2 TPSS'!Z23</f>
        <v>-1.5299999999996317E-2</v>
      </c>
      <c r="AD23" s="3">
        <v>2</v>
      </c>
      <c r="AG23" s="11">
        <f>'CO to CO2 BP86'!AG23-'CO to CO2 TPSS'!AG23</f>
        <v>-2.4999999999991473E-2</v>
      </c>
    </row>
    <row r="24" spans="1:33" s="3" customFormat="1" x14ac:dyDescent="0.2">
      <c r="B24" s="3">
        <v>4</v>
      </c>
      <c r="E24" s="11">
        <f>'CO to CO2 BP86'!E24-'CO to CO2 TPSS'!E24</f>
        <v>4.5400000000014984E-2</v>
      </c>
      <c r="I24" s="3">
        <v>4</v>
      </c>
      <c r="L24" s="11">
        <f>'CO to CO2 BP86'!L24-'CO to CO2 TPSS'!L24</f>
        <v>-2.2300000000001319E-2</v>
      </c>
      <c r="P24" s="3">
        <v>4</v>
      </c>
      <c r="S24" s="11">
        <f>'CO to CO2 BP86'!S24-'CO to CO2 TPSS'!S24</f>
        <v>-3.3400000000000318E-2</v>
      </c>
      <c r="W24" s="3">
        <v>4</v>
      </c>
      <c r="Z24" s="11">
        <f>'CO to CO2 BP86'!Z24-'CO to CO2 TPSS'!Z24</f>
        <v>-1.6300000000001091E-2</v>
      </c>
      <c r="AD24" s="3">
        <v>4</v>
      </c>
      <c r="AG24" s="11">
        <f>'CO to CO2 BP86'!AG24-'CO to CO2 TPSS'!AG24</f>
        <v>-0.14239999999999498</v>
      </c>
    </row>
    <row r="25" spans="1:33" s="3" customFormat="1" x14ac:dyDescent="0.2">
      <c r="B25" s="3">
        <v>6</v>
      </c>
      <c r="E25" s="11">
        <f>'CO to CO2 BP86'!E25-'CO to CO2 TPSS'!E25</f>
        <v>5.2700000000015734E-2</v>
      </c>
      <c r="I25" s="3">
        <v>6</v>
      </c>
      <c r="L25" s="11">
        <f>'CO to CO2 BP86'!L25-'CO to CO2 TPSS'!L25</f>
        <v>-9.0699999999998226E-2</v>
      </c>
      <c r="P25" s="3">
        <v>6</v>
      </c>
      <c r="S25" s="11">
        <f>'CO to CO2 BP86'!S25-'CO to CO2 TPSS'!S25</f>
        <v>-4.1700000000005844E-2</v>
      </c>
      <c r="W25" s="3">
        <v>6</v>
      </c>
      <c r="Z25" s="11">
        <f>'CO to CO2 BP86'!Z25-'CO to CO2 TPSS'!Z25</f>
        <v>-2.7099999999990132E-2</v>
      </c>
      <c r="AD25" s="3">
        <v>6</v>
      </c>
      <c r="AG25" s="11">
        <f>'CO to CO2 BP86'!AG25-'CO to CO2 TPSS'!AG25</f>
        <v>-1.8599999999992178E-2</v>
      </c>
    </row>
    <row r="26" spans="1:33" s="3" customFormat="1" x14ac:dyDescent="0.2">
      <c r="B26" s="3">
        <v>8</v>
      </c>
      <c r="E26" s="11">
        <f>'CO to CO2 BP86'!E26-'CO to CO2 TPSS'!E26</f>
        <v>0</v>
      </c>
      <c r="I26" s="3">
        <v>8</v>
      </c>
      <c r="L26" s="11">
        <f>'CO to CO2 BP86'!L26-'CO to CO2 TPSS'!L26</f>
        <v>-1.0000000000331966E-4</v>
      </c>
      <c r="P26" s="3">
        <v>8</v>
      </c>
      <c r="S26" s="11">
        <f>'CO to CO2 BP86'!S26-'CO to CO2 TPSS'!S26</f>
        <v>2.9999999999574811E-4</v>
      </c>
      <c r="W26" s="3">
        <v>8</v>
      </c>
      <c r="Z26" s="11">
        <f>'CO to CO2 BP86'!Z26-'CO to CO2 TPSS'!Z26</f>
        <v>1.0000000000331966E-4</v>
      </c>
      <c r="AD26" s="3">
        <v>8</v>
      </c>
      <c r="AG26" s="11">
        <f>'CO to CO2 BP86'!AG26-'CO to CO2 TPSS'!AG26</f>
        <v>-1.0000000000331966E-4</v>
      </c>
    </row>
    <row r="27" spans="1:33" s="3" customFormat="1" x14ac:dyDescent="0.2">
      <c r="B27" s="3">
        <v>10</v>
      </c>
      <c r="E27" s="11">
        <f>'CO to CO2 BP86'!E27-'CO to CO2 TPSS'!E27</f>
        <v>2.4900000000016576E-2</v>
      </c>
      <c r="I27" s="3">
        <v>10</v>
      </c>
      <c r="L27" s="11">
        <f>'CO to CO2 BP86'!L27-'CO to CO2 TPSS'!L27</f>
        <v>3.4199999999998454E-2</v>
      </c>
      <c r="P27" s="3">
        <v>10</v>
      </c>
      <c r="S27" s="11">
        <f>'CO to CO2 BP86'!S27-'CO to CO2 TPSS'!S27</f>
        <v>-1.9161960432001024E-2</v>
      </c>
      <c r="W27" s="3">
        <v>10</v>
      </c>
      <c r="Z27" s="11">
        <f>'CO to CO2 BP86'!Z27-'CO to CO2 TPSS'!Z27</f>
        <v>2.0500000000012619E-2</v>
      </c>
      <c r="AD27" s="3">
        <v>10</v>
      </c>
      <c r="AG27" s="11">
        <f>'CO to CO2 BP86'!AG27-'CO to CO2 TPSS'!AG27</f>
        <v>-1.6199999999983561E-2</v>
      </c>
    </row>
    <row r="28" spans="1:33" s="3" customFormat="1" x14ac:dyDescent="0.2">
      <c r="B28" s="3">
        <v>12</v>
      </c>
      <c r="E28" s="11">
        <f>'CO to CO2 BP86'!E28-'CO to CO2 TPSS'!E28</f>
        <v>8.2192225712006461E-2</v>
      </c>
      <c r="I28" s="3">
        <v>12</v>
      </c>
      <c r="L28" s="11">
        <f>'CO to CO2 BP86'!L28-'CO to CO2 TPSS'!L28</f>
        <v>1.4799999999993929E-2</v>
      </c>
      <c r="P28" s="3">
        <v>12</v>
      </c>
      <c r="S28" s="11">
        <f>'CO to CO2 BP86'!S28-'CO to CO2 TPSS'!S28</f>
        <v>-2.6600000000001955E-2</v>
      </c>
      <c r="W28" s="3">
        <v>12</v>
      </c>
      <c r="Z28" s="11">
        <f>'CO to CO2 BP86'!Z28-'CO to CO2 TPSS'!Z28</f>
        <v>1.6999999999995907E-3</v>
      </c>
      <c r="AD28" s="3">
        <v>12</v>
      </c>
      <c r="AG28" s="11">
        <f>'CO to CO2 BP86'!AG28-'CO to CO2 TPSS'!AG28</f>
        <v>-6.4999999999884039E-3</v>
      </c>
    </row>
    <row r="29" spans="1:33" s="3" customFormat="1" x14ac:dyDescent="0.2">
      <c r="B29" s="3">
        <v>14</v>
      </c>
      <c r="E29" s="11">
        <f>'CO to CO2 BP86'!E29-'CO to CO2 TPSS'!E29</f>
        <v>9.5100000000016394E-2</v>
      </c>
      <c r="I29" s="3">
        <v>14</v>
      </c>
      <c r="L29" s="11">
        <f>'CO to CO2 BP86'!L29-'CO to CO2 TPSS'!L29</f>
        <v>1.5500000000002956E-2</v>
      </c>
      <c r="P29" s="3">
        <v>14</v>
      </c>
      <c r="S29" s="11">
        <f>'CO to CO2 BP86'!S29-'CO to CO2 TPSS'!S29</f>
        <v>-1.386383984400652E-2</v>
      </c>
      <c r="W29" s="3">
        <v>14</v>
      </c>
      <c r="Z29" s="11">
        <f>'CO to CO2 BP86'!Z29-'CO to CO2 TPSS'!Z29</f>
        <v>2.1039385771999264E-2</v>
      </c>
      <c r="AD29" s="3">
        <v>14</v>
      </c>
      <c r="AG29" s="11">
        <f>'CO to CO2 BP86'!AG29-'CO to CO2 TPSS'!AG29</f>
        <v>-2.1500000000003183E-2</v>
      </c>
    </row>
    <row r="30" spans="1:33" s="3" customFormat="1" x14ac:dyDescent="0.2">
      <c r="B30" s="3">
        <v>16</v>
      </c>
      <c r="E30" s="11">
        <f>'CO to CO2 BP86'!E30-'CO to CO2 TPSS'!E30</f>
        <v>5.350000000001387E-2</v>
      </c>
      <c r="I30" s="3">
        <v>16</v>
      </c>
      <c r="L30" s="11">
        <f>'CO to CO2 BP86'!L30-'CO to CO2 TPSS'!L30</f>
        <v>-1.8000000000000682E-2</v>
      </c>
      <c r="P30" s="3">
        <v>16</v>
      </c>
      <c r="S30" s="11">
        <f>'CO to CO2 BP86'!S30-'CO to CO2 TPSS'!S30</f>
        <v>-4.2621736067999905E-2</v>
      </c>
      <c r="W30" s="3">
        <v>16</v>
      </c>
      <c r="Z30" s="11">
        <f>'CO to CO2 BP86'!Z30-'CO to CO2 TPSS'!Z30</f>
        <v>0.47520000000000095</v>
      </c>
      <c r="AD30" s="3">
        <v>16</v>
      </c>
      <c r="AG30" s="11">
        <f>'CO to CO2 BP86'!AG30-'CO to CO2 TPSS'!AG30</f>
        <v>-4.3300000000002115E-2</v>
      </c>
    </row>
    <row r="31" spans="1:33" s="3" customFormat="1" x14ac:dyDescent="0.2">
      <c r="E31" s="11"/>
      <c r="L31" s="11"/>
      <c r="S31" s="11"/>
      <c r="Z31" s="11"/>
      <c r="AG31" s="11"/>
    </row>
    <row r="32" spans="1:33" s="3" customFormat="1" x14ac:dyDescent="0.2">
      <c r="E32" s="11"/>
      <c r="L32" s="11"/>
      <c r="S32" s="11"/>
      <c r="Z32" s="11"/>
      <c r="AG32" s="11"/>
    </row>
    <row r="33" spans="1:33" s="3" customFormat="1" x14ac:dyDescent="0.2">
      <c r="E33" s="13"/>
      <c r="L33" s="13"/>
      <c r="S33" s="13"/>
      <c r="Z33" s="13"/>
      <c r="AG33" s="13"/>
    </row>
    <row r="34" spans="1:33" x14ac:dyDescent="0.2">
      <c r="A34" s="5" t="s">
        <v>11</v>
      </c>
      <c r="B34" s="5" t="s">
        <v>80</v>
      </c>
      <c r="C34" s="5"/>
      <c r="D34" s="5"/>
      <c r="E34" s="11">
        <f>'CO to CO2 BP86'!E34-'CO to CO2 TPSS'!E34</f>
        <v>0.35915253031600969</v>
      </c>
      <c r="G34" s="5"/>
      <c r="H34" s="5" t="s">
        <v>9</v>
      </c>
      <c r="I34" s="5" t="s">
        <v>80</v>
      </c>
      <c r="K34" s="5"/>
      <c r="L34" s="11">
        <f>'CO to CO2 BP86'!L34-'CO to CO2 TPSS'!L34</f>
        <v>0.41349999999999909</v>
      </c>
      <c r="N34" s="5"/>
      <c r="O34" s="5" t="s">
        <v>8</v>
      </c>
      <c r="P34" s="5" t="s">
        <v>80</v>
      </c>
      <c r="Q34" s="5"/>
      <c r="R34" s="5"/>
      <c r="S34" s="11">
        <f>'CO to CO2 BP86'!S34-'CO to CO2 TPSS'!S34</f>
        <v>0.30929999999999325</v>
      </c>
      <c r="U34" s="5"/>
      <c r="V34" s="5" t="s">
        <v>6</v>
      </c>
      <c r="W34" s="5" t="s">
        <v>5</v>
      </c>
      <c r="X34" s="5"/>
      <c r="Y34" s="5"/>
      <c r="Z34" s="11">
        <f>'CO to CO2 BP86'!Z34-'CO to CO2 TPSS'!Z34</f>
        <v>0.37989999999999213</v>
      </c>
      <c r="AB34" s="5"/>
      <c r="AC34" s="5" t="s">
        <v>71</v>
      </c>
      <c r="AD34" s="5" t="s">
        <v>73</v>
      </c>
      <c r="AE34" s="5"/>
      <c r="AF34" s="5"/>
      <c r="AG34" s="11">
        <f>'CO to CO2 BP86'!AG34-'CO to CO2 TPSS'!AG34</f>
        <v>6.780767621999928E-2</v>
      </c>
    </row>
    <row r="35" spans="1:33" s="3" customFormat="1" x14ac:dyDescent="0.2">
      <c r="B35" s="3">
        <v>2</v>
      </c>
      <c r="E35" s="11">
        <f>'CO to CO2 BP86'!E35-'CO to CO2 TPSS'!E35</f>
        <v>0.39780420148801454</v>
      </c>
      <c r="I35" s="3">
        <v>2</v>
      </c>
      <c r="L35" s="11">
        <f>'CO to CO2 BP86'!L35-'CO to CO2 TPSS'!L35</f>
        <v>0.44379999999999598</v>
      </c>
      <c r="P35" s="3">
        <v>2</v>
      </c>
      <c r="S35" s="11">
        <f>'CO to CO2 BP86'!S35-'CO to CO2 TPSS'!S35</f>
        <v>0.2453000000000003</v>
      </c>
      <c r="W35" s="3">
        <v>2</v>
      </c>
      <c r="Z35" s="15"/>
      <c r="AD35" s="3">
        <v>2</v>
      </c>
      <c r="AG35" s="11">
        <f>'CO to CO2 BP86'!AG35-'CO to CO2 TPSS'!AG35</f>
        <v>4.2929552420005734E-2</v>
      </c>
    </row>
    <row r="36" spans="1:33" s="3" customFormat="1" x14ac:dyDescent="0.2">
      <c r="B36" s="3">
        <v>4</v>
      </c>
      <c r="E36" s="11">
        <f>'CO to CO2 BP86'!E36-'CO to CO2 TPSS'!E36</f>
        <v>1.826872540116014</v>
      </c>
      <c r="I36" s="3">
        <v>4</v>
      </c>
      <c r="L36" s="11">
        <f>'CO to CO2 BP86'!L36-'CO to CO2 TPSS'!L36</f>
        <v>0.44249999999999545</v>
      </c>
      <c r="P36" s="3">
        <v>4</v>
      </c>
      <c r="S36" s="11">
        <f>'CO to CO2 BP86'!S36-'CO to CO2 TPSS'!S36</f>
        <v>0.25459999999999638</v>
      </c>
      <c r="W36" s="3">
        <v>4</v>
      </c>
      <c r="Z36" s="11">
        <f>'CO to CO2 BP86'!Z36-'CO to CO2 TPSS'!Z36</f>
        <v>0.43149999999999977</v>
      </c>
      <c r="AD36" s="3">
        <v>4</v>
      </c>
      <c r="AG36" s="11">
        <f>'CO to CO2 BP86'!AG36-'CO to CO2 TPSS'!AG36</f>
        <v>2.0550612500002785E-2</v>
      </c>
    </row>
    <row r="37" spans="1:33" s="3" customFormat="1" x14ac:dyDescent="0.2">
      <c r="B37" s="3">
        <v>6</v>
      </c>
      <c r="E37" s="11">
        <f>'CO to CO2 BP86'!E37-'CO to CO2 TPSS'!E37</f>
        <v>0.35750000000001592</v>
      </c>
      <c r="I37" s="3">
        <v>6</v>
      </c>
      <c r="L37" s="11">
        <f>'CO to CO2 BP86'!L37-'CO to CO2 TPSS'!L37</f>
        <v>0.44769999999999754</v>
      </c>
      <c r="P37" s="3">
        <v>6</v>
      </c>
      <c r="S37" s="11">
        <f>'CO to CO2 BP86'!S37-'CO to CO2 TPSS'!S37</f>
        <v>0.22419999999999618</v>
      </c>
      <c r="W37" s="3">
        <v>6</v>
      </c>
      <c r="Z37" s="11">
        <f>'CO to CO2 BP86'!Z37-'CO to CO2 TPSS'!Z37</f>
        <v>0.32739999999999725</v>
      </c>
      <c r="AD37" s="3">
        <v>6</v>
      </c>
      <c r="AG37" s="11">
        <f>'CO to CO2 BP86'!AG37-'CO to CO2 TPSS'!AG37</f>
        <v>4.5799999999999841E-2</v>
      </c>
    </row>
    <row r="38" spans="1:33" s="3" customFormat="1" x14ac:dyDescent="0.2">
      <c r="B38" s="3">
        <v>8</v>
      </c>
      <c r="E38" s="11">
        <f>'CO to CO2 BP86'!E38-'CO to CO2 TPSS'!E38</f>
        <v>0.35905253031600637</v>
      </c>
      <c r="I38" s="3">
        <v>8</v>
      </c>
      <c r="L38" s="11">
        <f>'CO to CO2 BP86'!L38-'CO to CO2 TPSS'!L38</f>
        <v>0.41499999999999204</v>
      </c>
      <c r="P38" s="3">
        <v>8</v>
      </c>
      <c r="S38" s="11">
        <f>'CO to CO2 BP86'!S38-'CO to CO2 TPSS'!S38</f>
        <v>0.30979999999999563</v>
      </c>
      <c r="W38" s="3">
        <v>8</v>
      </c>
      <c r="Z38" s="11">
        <f>'CO to CO2 BP86'!Z38-'CO to CO2 TPSS'!Z38</f>
        <v>0.38009999999999877</v>
      </c>
      <c r="AD38" s="3">
        <v>8</v>
      </c>
      <c r="AG38" s="11">
        <f>'CO to CO2 BP86'!AG38-'CO to CO2 TPSS'!AG38</f>
        <v>6.7607676220006852E-2</v>
      </c>
    </row>
    <row r="39" spans="1:33" s="3" customFormat="1" x14ac:dyDescent="0.2">
      <c r="B39" s="3">
        <v>10</v>
      </c>
      <c r="E39" s="11">
        <f>'CO to CO2 BP86'!E39-'CO to CO2 TPSS'!E39</f>
        <v>0.41823067442400941</v>
      </c>
      <c r="I39" s="3">
        <v>10</v>
      </c>
      <c r="L39" s="11">
        <f>'CO to CO2 BP86'!L39-'CO to CO2 TPSS'!L39</f>
        <v>0.44299999999999784</v>
      </c>
      <c r="P39" s="3">
        <v>10</v>
      </c>
      <c r="S39" s="11">
        <f>'CO to CO2 BP86'!S39-'CO to CO2 TPSS'!S39</f>
        <v>0.3311999999999955</v>
      </c>
      <c r="W39" s="3">
        <v>10</v>
      </c>
      <c r="Z39" s="11">
        <f>'CO to CO2 BP86'!Z39-'CO to CO2 TPSS'!Z39</f>
        <v>0.35197114807600371</v>
      </c>
      <c r="AD39" s="3">
        <v>10</v>
      </c>
      <c r="AG39" s="11">
        <f>'CO to CO2 BP86'!AG39-'CO to CO2 TPSS'!AG39</f>
        <v>7.8000000000002956E-2</v>
      </c>
    </row>
    <row r="40" spans="1:33" s="3" customFormat="1" x14ac:dyDescent="0.2">
      <c r="B40" s="3">
        <v>12</v>
      </c>
      <c r="E40" s="11">
        <f>'CO to CO2 BP86'!E40-'CO to CO2 TPSS'!E40</f>
        <v>0.41536280041600548</v>
      </c>
      <c r="I40" s="3">
        <v>12</v>
      </c>
      <c r="L40" s="11">
        <f>'CO to CO2 BP86'!L40-'CO to CO2 TPSS'!L40</f>
        <v>0.50220000000000198</v>
      </c>
      <c r="P40" s="3">
        <v>12</v>
      </c>
      <c r="S40" s="11">
        <f>'CO to CO2 BP86'!S40-'CO to CO2 TPSS'!S40</f>
        <v>0.3311999999999955</v>
      </c>
      <c r="W40" s="3">
        <v>12</v>
      </c>
      <c r="Z40" s="11">
        <f>'CO to CO2 BP86'!Z40-'CO to CO2 TPSS'!Z40</f>
        <v>0.40319999999999823</v>
      </c>
      <c r="AD40" s="3">
        <v>12</v>
      </c>
      <c r="AG40" s="11">
        <f>'CO to CO2 BP86'!AG40-'CO to CO2 TPSS'!AG40</f>
        <v>5.3000000000011482E-2</v>
      </c>
    </row>
    <row r="41" spans="1:33" s="3" customFormat="1" x14ac:dyDescent="0.2">
      <c r="B41" s="3">
        <v>14</v>
      </c>
      <c r="E41" s="11">
        <f>'CO to CO2 BP86'!E41-'CO to CO2 TPSS'!E41</f>
        <v>0.38628384115601477</v>
      </c>
      <c r="I41" s="3">
        <v>14</v>
      </c>
      <c r="L41" s="11">
        <f>'CO to CO2 BP86'!L41-'CO to CO2 TPSS'!L41</f>
        <v>0.48067870066400076</v>
      </c>
      <c r="P41" s="3">
        <v>14</v>
      </c>
      <c r="S41" s="11">
        <f>'CO to CO2 BP86'!S41-'CO to CO2 TPSS'!S41</f>
        <v>0.27846711602799701</v>
      </c>
      <c r="W41" s="3">
        <v>14</v>
      </c>
      <c r="Z41" s="11">
        <f>'CO to CO2 BP86'!Z41-'CO to CO2 TPSS'!Z41</f>
        <v>0.39730000000000132</v>
      </c>
      <c r="AD41" s="3">
        <v>14</v>
      </c>
      <c r="AG41" s="11">
        <f>'CO to CO2 BP86'!AG41-'CO to CO2 TPSS'!AG41</f>
        <v>5.6900000000013051E-2</v>
      </c>
    </row>
    <row r="42" spans="1:33" s="3" customFormat="1" x14ac:dyDescent="0.2">
      <c r="B42" s="3">
        <v>16</v>
      </c>
      <c r="E42" s="11">
        <f>'CO to CO2 BP86'!E42-'CO to CO2 TPSS'!E42</f>
        <v>0.40094925275201376</v>
      </c>
      <c r="I42" s="3">
        <v>16</v>
      </c>
      <c r="L42" s="11">
        <f>'CO to CO2 BP86'!L42-'CO to CO2 TPSS'!L42</f>
        <v>0.40359999999999729</v>
      </c>
      <c r="P42" s="3">
        <v>16</v>
      </c>
      <c r="S42" s="11">
        <f>'CO to CO2 BP86'!S42-'CO to CO2 TPSS'!S42</f>
        <v>0.27715604496400204</v>
      </c>
      <c r="W42" s="3">
        <v>16</v>
      </c>
      <c r="Z42" s="11">
        <f>'CO to CO2 BP86'!Z42-'CO to CO2 TPSS'!Z42</f>
        <v>0.3808000000000078</v>
      </c>
      <c r="AD42" s="3">
        <v>16</v>
      </c>
      <c r="AG42" s="11">
        <f>'CO to CO2 BP86'!AG42-'CO to CO2 TPSS'!AG42</f>
        <v>3.9000000000001478E-2</v>
      </c>
    </row>
    <row r="43" spans="1:33" s="3" customFormat="1" x14ac:dyDescent="0.2">
      <c r="E43" s="13"/>
      <c r="L43" s="13"/>
      <c r="S43" s="13"/>
      <c r="Z43" s="13"/>
      <c r="AG43" s="13"/>
    </row>
    <row r="44" spans="1:33" s="3" customFormat="1" x14ac:dyDescent="0.2">
      <c r="E44" s="13"/>
      <c r="L44" s="13"/>
      <c r="S44" s="13"/>
      <c r="Z44" s="13"/>
      <c r="AG44" s="13"/>
    </row>
    <row r="45" spans="1:33" x14ac:dyDescent="0.2">
      <c r="A45" s="5"/>
      <c r="B45" s="5"/>
      <c r="C45" s="5"/>
      <c r="D45" s="5"/>
      <c r="E45" s="11"/>
      <c r="G45" s="5"/>
      <c r="H45" s="5"/>
      <c r="I45" s="5"/>
      <c r="J45" s="5"/>
      <c r="K45" s="5"/>
      <c r="L45" s="11"/>
      <c r="N45" s="5"/>
      <c r="O45" s="5"/>
      <c r="P45" s="5"/>
      <c r="Q45" s="5"/>
      <c r="R45" s="5"/>
      <c r="S45" s="11"/>
      <c r="U45" s="5"/>
      <c r="V45" s="5"/>
      <c r="W45" s="5"/>
      <c r="X45" s="5"/>
      <c r="Y45" s="5"/>
      <c r="Z45" s="11"/>
      <c r="AB45" s="5"/>
      <c r="AC45" s="5"/>
      <c r="AD45" s="5"/>
      <c r="AE45" s="5"/>
      <c r="AF45" s="5"/>
      <c r="AG45" s="11"/>
    </row>
    <row r="46" spans="1:33" x14ac:dyDescent="0.2">
      <c r="A46" s="5" t="s">
        <v>34</v>
      </c>
      <c r="B46" s="5" t="s">
        <v>21</v>
      </c>
      <c r="C46" s="5"/>
      <c r="D46" s="5"/>
      <c r="E46" s="11">
        <f>'CO to CO2 BP86'!E46-'CO to CO2 TPSS'!E46</f>
        <v>-0.54189999999999827</v>
      </c>
      <c r="G46" s="5"/>
      <c r="H46" s="5" t="s">
        <v>39</v>
      </c>
      <c r="I46" s="5" t="s">
        <v>20</v>
      </c>
      <c r="J46" s="5"/>
      <c r="K46" s="5"/>
      <c r="L46" s="11">
        <f>'CO to CO2 BP86'!L46-'CO to CO2 TPSS'!L46</f>
        <v>-0.50140000000001805</v>
      </c>
      <c r="N46" s="5"/>
      <c r="O46" s="5" t="s">
        <v>43</v>
      </c>
      <c r="P46" s="5" t="s">
        <v>19</v>
      </c>
      <c r="Q46" s="5"/>
      <c r="R46" s="5"/>
      <c r="S46" s="11">
        <f>'CO to CO2 BP86'!S46-'CO to CO2 TPSS'!S46</f>
        <v>-0.40890000000000271</v>
      </c>
      <c r="U46" s="5"/>
      <c r="V46" s="5" t="s">
        <v>47</v>
      </c>
      <c r="W46" s="5" t="s">
        <v>4</v>
      </c>
      <c r="X46" s="5"/>
      <c r="Y46" s="5"/>
      <c r="Z46" s="11">
        <f>'CO to CO2 BP86'!Z46-'CO to CO2 TPSS'!Z46</f>
        <v>-0.37389999999999191</v>
      </c>
      <c r="AB46" s="5"/>
      <c r="AC46" s="5" t="s">
        <v>72</v>
      </c>
      <c r="AD46" s="5"/>
      <c r="AE46" s="5"/>
      <c r="AF46" s="5"/>
      <c r="AG46" s="11">
        <f>'CO to CO2 BP86'!AG46-'CO to CO2 TPSS'!AG46</f>
        <v>-0.45899999999998897</v>
      </c>
    </row>
    <row r="47" spans="1:33" s="3" customFormat="1" x14ac:dyDescent="0.2">
      <c r="B47" s="3">
        <v>2</v>
      </c>
      <c r="E47" s="11">
        <f>'CO to CO2 BP86'!E47-'CO to CO2 TPSS'!E47</f>
        <v>0</v>
      </c>
      <c r="I47" s="3">
        <v>2</v>
      </c>
      <c r="L47" s="11"/>
      <c r="P47" s="3">
        <v>2</v>
      </c>
      <c r="S47" s="15"/>
      <c r="W47" s="3">
        <v>2</v>
      </c>
      <c r="Z47" s="11">
        <f>'CO to CO2 BP86'!Z47-'CO to CO2 TPSS'!Z47</f>
        <v>-0.39589999999999748</v>
      </c>
      <c r="AD47" s="3">
        <v>2</v>
      </c>
      <c r="AG47" s="11">
        <f>'CO to CO2 BP86'!AG47-'CO to CO2 TPSS'!AG47</f>
        <v>-0.50399999999999068</v>
      </c>
    </row>
    <row r="48" spans="1:33" s="3" customFormat="1" x14ac:dyDescent="0.2">
      <c r="B48" s="3">
        <v>4</v>
      </c>
      <c r="E48" s="11">
        <f>'CO to CO2 BP86'!E48-'CO to CO2 TPSS'!E48</f>
        <v>0</v>
      </c>
      <c r="I48" s="3">
        <v>4</v>
      </c>
      <c r="L48" s="11">
        <f>'CO to CO2 BP86'!L48-'CO to CO2 TPSS'!L48</f>
        <v>-0.53304038103600249</v>
      </c>
      <c r="P48" s="3">
        <v>4</v>
      </c>
      <c r="S48" s="15"/>
      <c r="W48" s="3">
        <v>4</v>
      </c>
      <c r="Z48" s="11">
        <f>'CO to CO2 BP86'!Z48-'CO to CO2 TPSS'!Z48</f>
        <v>-0.52179999999999893</v>
      </c>
      <c r="AD48" s="3">
        <v>4</v>
      </c>
      <c r="AG48" s="11">
        <f>'CO to CO2 BP86'!AG48-'CO to CO2 TPSS'!AG48</f>
        <v>-0.39399999999999125</v>
      </c>
    </row>
    <row r="49" spans="1:33" s="3" customFormat="1" x14ac:dyDescent="0.2">
      <c r="B49" s="3">
        <v>6</v>
      </c>
      <c r="E49" s="11">
        <f>'CO to CO2 BP86'!E49-'CO to CO2 TPSS'!E49</f>
        <v>-0.9742971883319882</v>
      </c>
      <c r="I49" s="3">
        <v>6</v>
      </c>
      <c r="L49" s="11">
        <f>'CO to CO2 BP86'!L49-'CO to CO2 TPSS'!L49</f>
        <v>-0.50370000000000914</v>
      </c>
      <c r="P49" s="3">
        <v>6</v>
      </c>
      <c r="S49" s="11">
        <f>'CO to CO2 BP86'!S49-'CO to CO2 TPSS'!S49</f>
        <v>-0.35889999999999134</v>
      </c>
      <c r="W49" s="3">
        <v>6</v>
      </c>
      <c r="Z49" s="11">
        <f>'CO to CO2 BP86'!Z49-'CO to CO2 TPSS'!Z49</f>
        <v>-0.38850000000000762</v>
      </c>
      <c r="AD49" s="3">
        <v>6</v>
      </c>
      <c r="AG49" s="11">
        <f>'CO to CO2 BP86'!AG49-'CO to CO2 TPSS'!AG49</f>
        <v>-0.39650000000000318</v>
      </c>
    </row>
    <row r="50" spans="1:33" s="3" customFormat="1" x14ac:dyDescent="0.2">
      <c r="B50" s="3">
        <v>8</v>
      </c>
      <c r="E50" s="11">
        <f>'CO to CO2 BP86'!E50-'CO to CO2 TPSS'!E50</f>
        <v>-0.57920000000000016</v>
      </c>
      <c r="I50" s="3">
        <v>8</v>
      </c>
      <c r="L50" s="11">
        <f>'CO to CO2 BP86'!L50-'CO to CO2 TPSS'!L50</f>
        <v>-0.50140000000001805</v>
      </c>
      <c r="P50" s="3">
        <v>8</v>
      </c>
      <c r="S50" s="11">
        <f>'CO to CO2 BP86'!S50-'CO to CO2 TPSS'!S50</f>
        <v>-0.40890000000000271</v>
      </c>
      <c r="W50" s="3">
        <v>8</v>
      </c>
      <c r="Z50" s="11">
        <f>'CO to CO2 BP86'!Z50-'CO to CO2 TPSS'!Z50</f>
        <v>-0.37399999999999523</v>
      </c>
      <c r="AD50" s="3">
        <v>8</v>
      </c>
      <c r="AG50" s="11">
        <f>'CO to CO2 BP86'!AG50-'CO to CO2 TPSS'!AG50</f>
        <v>-0.44499999999999318</v>
      </c>
    </row>
    <row r="51" spans="1:33" s="3" customFormat="1" x14ac:dyDescent="0.2">
      <c r="B51" s="3">
        <v>10</v>
      </c>
      <c r="E51" s="11">
        <f>'CO to CO2 BP86'!E51-'CO to CO2 TPSS'!E51</f>
        <v>-0.51420000000000243</v>
      </c>
      <c r="I51" s="3">
        <v>10</v>
      </c>
      <c r="L51" s="11">
        <f>'CO to CO2 BP86'!L51-'CO to CO2 TPSS'!L51</f>
        <v>-0.48600000000000421</v>
      </c>
      <c r="P51" s="3">
        <v>10</v>
      </c>
      <c r="S51" s="11">
        <f>'CO to CO2 BP86'!S51-'CO to CO2 TPSS'!S51</f>
        <v>-0.35219999999999629</v>
      </c>
      <c r="W51" s="3">
        <v>10</v>
      </c>
      <c r="Z51" s="11">
        <f>'CO to CO2 BP86'!Z51-'CO to CO2 TPSS'!Z51</f>
        <v>-0.39009999999998968</v>
      </c>
      <c r="AD51" s="3">
        <v>10</v>
      </c>
      <c r="AG51" s="11">
        <f>'CO to CO2 BP86'!AG51-'CO to CO2 TPSS'!AG51</f>
        <v>-0.46049999999999613</v>
      </c>
    </row>
    <row r="52" spans="1:33" s="3" customFormat="1" x14ac:dyDescent="0.2">
      <c r="B52" s="3">
        <v>12</v>
      </c>
      <c r="E52" s="11">
        <f>'CO to CO2 BP86'!E52-'CO to CO2 TPSS'!E52</f>
        <v>-0.80832584414800124</v>
      </c>
      <c r="I52" s="3">
        <v>12</v>
      </c>
      <c r="L52" s="11">
        <f>'CO to CO2 BP86'!L52-'CO to CO2 TPSS'!L52</f>
        <v>-0.50310000000000343</v>
      </c>
      <c r="P52" s="3">
        <v>12</v>
      </c>
      <c r="S52" s="11">
        <f>'CO to CO2 BP86'!S52-'CO to CO2 TPSS'!S52</f>
        <v>-0.3855000000000075</v>
      </c>
      <c r="W52" s="3">
        <v>12</v>
      </c>
      <c r="Z52" s="11">
        <f>'CO to CO2 BP86'!Z52-'CO to CO2 TPSS'!Z52</f>
        <v>-0.38039999999999452</v>
      </c>
      <c r="AD52" s="3">
        <v>12</v>
      </c>
      <c r="AG52" s="11">
        <f>'CO to CO2 BP86'!AG52-'CO to CO2 TPSS'!AG52</f>
        <v>-0.39059999999997785</v>
      </c>
    </row>
    <row r="53" spans="1:33" s="3" customFormat="1" x14ac:dyDescent="0.2">
      <c r="B53" s="3">
        <v>14</v>
      </c>
      <c r="E53" s="11">
        <f>'CO to CO2 BP86'!E53-'CO to CO2 TPSS'!E53</f>
        <v>-0.54819999999999425</v>
      </c>
      <c r="I53" s="3">
        <v>14</v>
      </c>
      <c r="L53" s="11">
        <f>'CO to CO2 BP86'!L53-'CO to CO2 TPSS'!L53</f>
        <v>-0.46030000000000371</v>
      </c>
      <c r="P53" s="3">
        <v>14</v>
      </c>
      <c r="S53" s="11">
        <f>'CO to CO2 BP86'!S53-'CO to CO2 TPSS'!S53</f>
        <v>-0.38410000000000366</v>
      </c>
      <c r="W53" s="3">
        <v>14</v>
      </c>
      <c r="Z53" s="11">
        <f>'CO to CO2 BP86'!Z53-'CO to CO2 TPSS'!Z53</f>
        <v>-0.3954000000000093</v>
      </c>
      <c r="AD53" s="3">
        <v>14</v>
      </c>
      <c r="AG53" s="11">
        <f>'CO to CO2 BP86'!AG53-'CO to CO2 TPSS'!AG53</f>
        <v>-0.43220454165198419</v>
      </c>
    </row>
    <row r="54" spans="1:33" s="3" customFormat="1" x14ac:dyDescent="0.2">
      <c r="B54" s="3">
        <v>16</v>
      </c>
      <c r="E54" s="11">
        <f>'CO to CO2 BP86'!E54-'CO to CO2 TPSS'!E54</f>
        <v>-0.5320483283039863</v>
      </c>
      <c r="I54" s="3">
        <v>16</v>
      </c>
      <c r="L54" s="11">
        <f>'CO to CO2 BP86'!L54-'CO to CO2 TPSS'!L54</f>
        <v>-0.57457839579601</v>
      </c>
      <c r="P54" s="3">
        <v>16</v>
      </c>
      <c r="S54" s="15"/>
      <c r="W54" s="3">
        <v>16</v>
      </c>
      <c r="Z54" s="11">
        <f>'CO to CO2 BP86'!Z54-'CO to CO2 TPSS'!Z54</f>
        <v>-0.41719999999999402</v>
      </c>
      <c r="AD54" s="3">
        <v>16</v>
      </c>
      <c r="AG54" s="11">
        <f>'CO to CO2 BP86'!AG54-'CO to CO2 TPSS'!AG54</f>
        <v>-0.43409999999998661</v>
      </c>
    </row>
    <row r="55" spans="1:33" s="3" customFormat="1" x14ac:dyDescent="0.2">
      <c r="E55" s="13"/>
      <c r="L55" s="13"/>
      <c r="S55" s="13"/>
      <c r="Z55" s="13"/>
      <c r="AG55" s="13"/>
    </row>
    <row r="56" spans="1:33" s="3" customFormat="1" x14ac:dyDescent="0.2">
      <c r="E56" s="13"/>
      <c r="L56" s="13"/>
      <c r="S56" s="13"/>
      <c r="Z56" s="13"/>
      <c r="AG56" s="13"/>
    </row>
    <row r="57" spans="1:33" s="3" customFormat="1" x14ac:dyDescent="0.2">
      <c r="E57" s="13"/>
      <c r="L57" s="13"/>
      <c r="S57" s="13"/>
      <c r="Z57" s="13"/>
      <c r="AG57" s="13"/>
    </row>
    <row r="58" spans="1:33" x14ac:dyDescent="0.2">
      <c r="A58" s="5"/>
      <c r="B58" s="5"/>
      <c r="C58" s="5"/>
      <c r="D58" s="5"/>
      <c r="E58" s="11"/>
      <c r="G58" s="5"/>
      <c r="H58" s="5"/>
      <c r="I58" s="5"/>
      <c r="J58" s="5"/>
      <c r="K58" s="5"/>
      <c r="L58" s="11"/>
      <c r="N58" s="5"/>
      <c r="O58" s="5"/>
      <c r="P58" s="5"/>
      <c r="Q58" s="5"/>
      <c r="R58" s="5"/>
      <c r="S58" s="11"/>
      <c r="U58" s="5"/>
      <c r="V58" s="5"/>
      <c r="W58" s="5"/>
      <c r="X58" s="5"/>
      <c r="Y58" s="5"/>
      <c r="Z58" s="11"/>
      <c r="AB58" s="5"/>
      <c r="AC58" s="5"/>
      <c r="AD58" s="5"/>
      <c r="AE58" s="5"/>
      <c r="AF58" s="5"/>
      <c r="AG58" s="11"/>
    </row>
    <row r="59" spans="1:33" x14ac:dyDescent="0.2">
      <c r="A59" s="5" t="s">
        <v>35</v>
      </c>
      <c r="B59" s="5" t="s">
        <v>82</v>
      </c>
      <c r="C59" s="5"/>
      <c r="D59" s="5"/>
      <c r="E59" s="11">
        <f>'CO to CO2 BP86'!E59-'CO to CO2 TPSS'!E59</f>
        <v>6.400000000013506E-3</v>
      </c>
      <c r="G59" s="5"/>
      <c r="H59" s="5" t="s">
        <v>40</v>
      </c>
      <c r="I59" s="5" t="s">
        <v>30</v>
      </c>
      <c r="J59" s="5"/>
      <c r="K59" s="5"/>
      <c r="L59" s="11">
        <f>'CO to CO2 BP86'!L59-'CO to CO2 TPSS'!L59</f>
        <v>-5.2700000000001523E-2</v>
      </c>
      <c r="N59" s="5"/>
      <c r="O59" s="5" t="s">
        <v>44</v>
      </c>
      <c r="P59" s="5" t="s">
        <v>12</v>
      </c>
      <c r="Q59" s="5"/>
      <c r="R59" s="5"/>
      <c r="S59" s="11">
        <f>'CO to CO2 BP86'!S59-'CO to CO2 TPSS'!S59</f>
        <v>0</v>
      </c>
      <c r="U59" s="5"/>
      <c r="V59" s="5" t="s">
        <v>48</v>
      </c>
      <c r="W59" s="5" t="s">
        <v>29</v>
      </c>
      <c r="X59" s="5"/>
      <c r="Y59" s="5"/>
      <c r="Z59" s="11">
        <f>'CO to CO2 BP86'!Z59-'CO to CO2 TPSS'!Z59</f>
        <v>4.6600000000012187E-2</v>
      </c>
      <c r="AB59" s="5"/>
      <c r="AC59" s="5"/>
      <c r="AD59" s="5"/>
      <c r="AE59" s="5"/>
      <c r="AF59" s="5"/>
      <c r="AG59" s="11"/>
    </row>
    <row r="60" spans="1:33" s="3" customFormat="1" x14ac:dyDescent="0.2">
      <c r="B60" s="3">
        <v>2</v>
      </c>
      <c r="E60" s="11">
        <f>'CO to CO2 BP86'!E60-'CO to CO2 TPSS'!E60</f>
        <v>-5.2399999999991564E-2</v>
      </c>
      <c r="I60" s="3">
        <v>2</v>
      </c>
      <c r="L60" s="11"/>
      <c r="P60" s="3">
        <v>2</v>
      </c>
      <c r="S60" s="11">
        <f>'CO to CO2 BP86'!S60-'CO to CO2 TPSS'!S60</f>
        <v>-2.9499999999998749E-2</v>
      </c>
      <c r="W60" s="3">
        <v>2</v>
      </c>
      <c r="Z60" s="11">
        <f>'CO to CO2 BP86'!Z60-'CO to CO2 TPSS'!Z60</f>
        <v>0</v>
      </c>
      <c r="AG60" s="11"/>
    </row>
    <row r="61" spans="1:33" s="3" customFormat="1" x14ac:dyDescent="0.2">
      <c r="B61" s="3">
        <v>4</v>
      </c>
      <c r="E61" s="11">
        <f>'CO to CO2 BP86'!E61-'CO to CO2 TPSS'!E61</f>
        <v>-8.4499999999977149E-2</v>
      </c>
      <c r="I61" s="3">
        <v>4</v>
      </c>
      <c r="L61" s="11">
        <f>'CO to CO2 BP86'!L61-'CO to CO2 TPSS'!L61</f>
        <v>-1.265199999999993</v>
      </c>
      <c r="P61" s="3">
        <v>4</v>
      </c>
      <c r="S61" s="11">
        <f>'CO to CO2 BP86'!S61-'CO to CO2 TPSS'!S61</f>
        <v>-4.1100000000000136E-2</v>
      </c>
      <c r="W61" s="3">
        <v>4</v>
      </c>
      <c r="Z61" s="11">
        <f>'CO to CO2 BP86'!Z61-'CO to CO2 TPSS'!Z61</f>
        <v>-3.1499999999994088E-2</v>
      </c>
      <c r="AG61" s="11"/>
    </row>
    <row r="62" spans="1:33" s="3" customFormat="1" x14ac:dyDescent="0.2">
      <c r="B62" s="3">
        <v>6</v>
      </c>
      <c r="E62" s="11">
        <f>'CO to CO2 BP86'!E62-'CO to CO2 TPSS'!E62</f>
        <v>-5.7400000000001228E-2</v>
      </c>
      <c r="I62" s="3">
        <v>6</v>
      </c>
      <c r="L62" s="11">
        <f>'CO to CO2 BP86'!L62-'CO to CO2 TPSS'!L62</f>
        <v>-1.215999999999994</v>
      </c>
      <c r="P62" s="3">
        <v>6</v>
      </c>
      <c r="S62" s="11">
        <f>'CO to CO2 BP86'!S62-'CO to CO2 TPSS'!S62</f>
        <v>-4.1600000000002524E-2</v>
      </c>
      <c r="W62" s="3">
        <v>6</v>
      </c>
      <c r="Z62" s="11">
        <f>'CO to CO2 BP86'!Z62-'CO to CO2 TPSS'!Z62</f>
        <v>8.9900000000000091E-2</v>
      </c>
      <c r="AG62" s="11"/>
    </row>
    <row r="63" spans="1:33" s="3" customFormat="1" x14ac:dyDescent="0.2">
      <c r="B63" s="3">
        <v>8</v>
      </c>
      <c r="E63" s="11">
        <f>'CO to CO2 BP86'!E63-'CO to CO2 TPSS'!E63</f>
        <v>6.3000000000101863E-3</v>
      </c>
      <c r="I63" s="3">
        <v>8</v>
      </c>
      <c r="L63" s="11">
        <f>'CO to CO2 BP86'!L63-'CO to CO2 TPSS'!L63</f>
        <v>-5.2999999999997272E-2</v>
      </c>
      <c r="P63" s="3">
        <v>8</v>
      </c>
      <c r="S63" s="11">
        <f>'CO to CO2 BP86'!S63-'CO to CO2 TPSS'!S63</f>
        <v>6.9999999999481588E-4</v>
      </c>
      <c r="W63" s="3">
        <v>8</v>
      </c>
      <c r="Z63" s="11">
        <f>'CO to CO2 BP86'!Z63-'CO to CO2 TPSS'!Z63</f>
        <v>4.6600000000012187E-2</v>
      </c>
      <c r="AG63" s="11"/>
    </row>
    <row r="64" spans="1:33" s="3" customFormat="1" x14ac:dyDescent="0.2">
      <c r="B64" s="3">
        <v>10</v>
      </c>
      <c r="E64" s="11">
        <f>'CO to CO2 BP86'!E64-'CO to CO2 TPSS'!E64</f>
        <v>-2.1537715719972539E-3</v>
      </c>
      <c r="I64" s="3">
        <v>10</v>
      </c>
      <c r="L64" s="11">
        <f>'CO to CO2 BP86'!L64-'CO to CO2 TPSS'!L64</f>
        <v>1.3999999999995794E-2</v>
      </c>
      <c r="P64" s="3">
        <v>10</v>
      </c>
      <c r="S64" s="11">
        <f>'CO to CO2 BP86'!S64-'CO to CO2 TPSS'!S64</f>
        <v>-1.9261960432004344E-2</v>
      </c>
      <c r="W64" s="3">
        <v>10</v>
      </c>
      <c r="Z64" s="11">
        <f>'CO to CO2 BP86'!Z64-'CO to CO2 TPSS'!Z64</f>
        <v>8.9478287652013933E-2</v>
      </c>
      <c r="AG64" s="11"/>
    </row>
    <row r="65" spans="1:33" s="3" customFormat="1" x14ac:dyDescent="0.2">
      <c r="B65" s="3">
        <v>12</v>
      </c>
      <c r="E65" s="11">
        <f>'CO to CO2 BP86'!E65-'CO to CO2 TPSS'!E65</f>
        <v>-0.51059999999999661</v>
      </c>
      <c r="I65" s="3">
        <v>12</v>
      </c>
      <c r="L65" s="11">
        <f>'CO to CO2 BP86'!L65-'CO to CO2 TPSS'!L65</f>
        <v>-1.839999999999975E-2</v>
      </c>
      <c r="P65" s="3">
        <v>12</v>
      </c>
      <c r="S65" s="11">
        <f>'CO to CO2 BP86'!S65-'CO to CO2 TPSS'!S65</f>
        <v>-2.6600000000001955E-2</v>
      </c>
      <c r="W65" s="3">
        <v>12</v>
      </c>
      <c r="Z65" s="11">
        <f>'CO to CO2 BP86'!Z65-'CO to CO2 TPSS'!Z65</f>
        <v>6.3800000000014734E-2</v>
      </c>
      <c r="AG65" s="11"/>
    </row>
    <row r="66" spans="1:33" s="3" customFormat="1" x14ac:dyDescent="0.2">
      <c r="B66" s="3">
        <v>14</v>
      </c>
      <c r="E66" s="11">
        <f>'CO to CO2 BP86'!E66-'CO to CO2 TPSS'!E66</f>
        <v>-9.7728172043986206E-2</v>
      </c>
      <c r="I66" s="3">
        <v>14</v>
      </c>
      <c r="L66" s="11">
        <f>'CO to CO2 BP86'!L66-'CO to CO2 TPSS'!L66</f>
        <v>1.5600000000006276E-2</v>
      </c>
      <c r="P66" s="3">
        <v>14</v>
      </c>
      <c r="S66" s="11">
        <f>'CO to CO2 BP86'!S66-'CO to CO2 TPSS'!S66</f>
        <v>-1.3463839844007452E-2</v>
      </c>
      <c r="W66" s="3">
        <v>14</v>
      </c>
      <c r="Z66" s="11">
        <f>'CO to CO2 BP86'!Z66-'CO to CO2 TPSS'!Z66</f>
        <v>6.5399999999996794E-2</v>
      </c>
      <c r="AG66" s="11"/>
    </row>
    <row r="67" spans="1:33" s="3" customFormat="1" x14ac:dyDescent="0.2">
      <c r="B67" s="3">
        <v>16</v>
      </c>
      <c r="E67" s="11"/>
      <c r="I67" s="3">
        <v>16</v>
      </c>
      <c r="L67" s="11">
        <f>'CO to CO2 BP86'!L67-'CO to CO2 TPSS'!L67</f>
        <v>-4.3300000000002115E-2</v>
      </c>
      <c r="P67" s="3">
        <v>16</v>
      </c>
      <c r="S67" s="11">
        <f>'CO to CO2 BP86'!S67-'CO to CO2 TPSS'!S67</f>
        <v>-4.2421736068007476E-2</v>
      </c>
      <c r="W67" s="3">
        <v>16</v>
      </c>
      <c r="Z67" s="11">
        <f>'CO to CO2 BP86'!Z67-'CO to CO2 TPSS'!Z67</f>
        <v>3.1078888488011103E-2</v>
      </c>
      <c r="AG67" s="11"/>
    </row>
    <row r="68" spans="1:33" s="3" customFormat="1" x14ac:dyDescent="0.2">
      <c r="E68" s="13"/>
      <c r="L68" s="13"/>
      <c r="S68" s="13"/>
      <c r="Z68" s="13"/>
      <c r="AG68" s="13"/>
    </row>
    <row r="69" spans="1:33" s="3" customFormat="1" x14ac:dyDescent="0.2">
      <c r="E69" s="13"/>
      <c r="L69" s="13"/>
      <c r="S69" s="13"/>
      <c r="Z69" s="13"/>
      <c r="AG69" s="13"/>
    </row>
    <row r="70" spans="1:33" s="3" customFormat="1" x14ac:dyDescent="0.2">
      <c r="E70" s="13"/>
      <c r="F70"/>
      <c r="L70" s="13"/>
      <c r="M70"/>
      <c r="S70" s="13"/>
      <c r="T70"/>
      <c r="Z70" s="13"/>
      <c r="AA70"/>
      <c r="AG70" s="13"/>
    </row>
    <row r="71" spans="1:33" x14ac:dyDescent="0.2">
      <c r="A71" s="5" t="s">
        <v>11</v>
      </c>
      <c r="B71" s="5" t="s">
        <v>81</v>
      </c>
      <c r="C71" s="5"/>
      <c r="D71" s="5"/>
      <c r="E71" s="11">
        <f>'CO to CO2 BP86'!E71-'CO to CO2 TPSS'!E71</f>
        <v>2.2000000000005571E-2</v>
      </c>
      <c r="G71" s="5"/>
      <c r="H71" s="5" t="s">
        <v>9</v>
      </c>
      <c r="I71" s="5" t="s">
        <v>80</v>
      </c>
      <c r="J71" s="5"/>
      <c r="K71" s="5"/>
      <c r="L71" s="11">
        <f>'CO to CO2 BP86'!L71-'CO to CO2 TPSS'!L71</f>
        <v>0.25669999999999504</v>
      </c>
      <c r="N71" s="5"/>
      <c r="O71" s="5" t="s">
        <v>8</v>
      </c>
      <c r="P71" s="5" t="s">
        <v>81</v>
      </c>
      <c r="Q71" s="5"/>
      <c r="R71" s="5"/>
      <c r="S71" s="11">
        <f>'CO to CO2 BP86'!S71-'CO to CO2 TPSS'!S71</f>
        <v>9.5399999999997931E-2</v>
      </c>
      <c r="U71" s="5"/>
      <c r="V71" s="5" t="s">
        <v>6</v>
      </c>
      <c r="W71" s="5" t="s">
        <v>31</v>
      </c>
      <c r="X71" s="5"/>
      <c r="Y71" s="5"/>
      <c r="Z71" s="11">
        <f>'CO to CO2 BP86'!Z71-'CO to CO2 TPSS'!Z71</f>
        <v>0.43189999999999884</v>
      </c>
      <c r="AB71" s="5"/>
      <c r="AC71" s="5"/>
      <c r="AD71" s="5"/>
      <c r="AE71" s="5"/>
      <c r="AF71" s="5"/>
      <c r="AG71" s="11"/>
    </row>
    <row r="72" spans="1:33" s="3" customFormat="1" x14ac:dyDescent="0.2">
      <c r="B72" s="3">
        <v>2</v>
      </c>
      <c r="E72" s="11"/>
      <c r="I72" s="3">
        <v>2</v>
      </c>
      <c r="L72" s="11">
        <f>'CO to CO2 BP86'!L72-'CO to CO2 TPSS'!L72</f>
        <v>0.2996999999999872</v>
      </c>
      <c r="P72" s="3">
        <v>2</v>
      </c>
      <c r="S72" s="11">
        <f>'CO to CO2 BP86'!S72-'CO to CO2 TPSS'!S72</f>
        <v>-1.4719000000000051</v>
      </c>
      <c r="W72" s="3">
        <v>2</v>
      </c>
      <c r="Z72" s="11"/>
      <c r="AG72" s="11"/>
    </row>
    <row r="73" spans="1:33" s="3" customFormat="1" x14ac:dyDescent="0.2">
      <c r="B73" s="3">
        <v>4</v>
      </c>
      <c r="E73" s="11">
        <f>'CO to CO2 BP86'!E73-'CO to CO2 TPSS'!E73</f>
        <v>8.1300000000013029E-2</v>
      </c>
      <c r="I73" s="3">
        <v>4</v>
      </c>
      <c r="L73" s="11"/>
      <c r="P73" s="3">
        <v>4</v>
      </c>
      <c r="S73" s="11">
        <f>'CO to CO2 BP86'!S73-'CO to CO2 TPSS'!S73</f>
        <v>4.5299999999997453E-2</v>
      </c>
      <c r="W73" s="3">
        <v>4</v>
      </c>
      <c r="Z73" s="11">
        <f>'CO to CO2 BP86'!Z73-'CO to CO2 TPSS'!Z73</f>
        <v>0.4614000000000118</v>
      </c>
      <c r="AG73" s="11"/>
    </row>
    <row r="74" spans="1:33" s="3" customFormat="1" x14ac:dyDescent="0.2">
      <c r="B74" s="3">
        <v>6</v>
      </c>
      <c r="E74" s="11">
        <f>'CO to CO2 BP86'!E74-'CO to CO2 TPSS'!E74</f>
        <v>9.1000000000178716E-3</v>
      </c>
      <c r="I74" s="3">
        <v>6</v>
      </c>
      <c r="L74" s="11">
        <f>'CO to CO2 BP86'!L74-'CO to CO2 TPSS'!L74</f>
        <v>0.21040000000000703</v>
      </c>
      <c r="P74" s="3">
        <v>6</v>
      </c>
      <c r="S74" s="11">
        <f>'CO to CO2 BP86'!S74-'CO to CO2 TPSS'!S74</f>
        <v>0.13549999999999329</v>
      </c>
      <c r="W74" s="3">
        <v>6</v>
      </c>
      <c r="Z74" s="11">
        <f>'CO to CO2 BP86'!Z74-'CO to CO2 TPSS'!Z74</f>
        <v>0.45740000000000691</v>
      </c>
      <c r="AG74" s="11"/>
    </row>
    <row r="75" spans="1:33" s="3" customFormat="1" x14ac:dyDescent="0.2">
      <c r="B75" s="3">
        <v>8</v>
      </c>
      <c r="E75" s="11">
        <f>'CO to CO2 BP86'!E75-'CO to CO2 TPSS'!E75</f>
        <v>2.2000000000005571E-2</v>
      </c>
      <c r="I75" s="3">
        <v>8</v>
      </c>
      <c r="L75" s="11">
        <f>'CO to CO2 BP86'!L75-'CO to CO2 TPSS'!L75</f>
        <v>0.25669999999999504</v>
      </c>
      <c r="P75" s="3">
        <v>8</v>
      </c>
      <c r="S75" s="11">
        <f>'CO to CO2 BP86'!S75-'CO to CO2 TPSS'!S75</f>
        <v>9.6299999999999386E-2</v>
      </c>
      <c r="W75" s="3">
        <v>8</v>
      </c>
      <c r="Z75" s="11">
        <f>'CO to CO2 BP86'!Z75-'CO to CO2 TPSS'!Z75</f>
        <v>0.43189999999999884</v>
      </c>
      <c r="AG75" s="11"/>
    </row>
    <row r="76" spans="1:33" s="3" customFormat="1" x14ac:dyDescent="0.2">
      <c r="B76" s="3">
        <v>10</v>
      </c>
      <c r="E76" s="11">
        <f>'CO to CO2 BP86'!E76-'CO to CO2 TPSS'!E76</f>
        <v>7.0400000000020668E-2</v>
      </c>
      <c r="I76" s="3">
        <v>10</v>
      </c>
      <c r="L76" s="11">
        <f>'CO to CO2 BP86'!L76-'CO to CO2 TPSS'!L76</f>
        <v>0.27740000000000009</v>
      </c>
      <c r="P76" s="3">
        <v>10</v>
      </c>
      <c r="S76" s="11">
        <f>'CO to CO2 BP86'!S76-'CO to CO2 TPSS'!S76</f>
        <v>0.11272497149600724</v>
      </c>
      <c r="W76" s="3">
        <v>10</v>
      </c>
      <c r="Z76" s="11">
        <f>'CO to CO2 BP86'!Z76-'CO to CO2 TPSS'!Z76</f>
        <v>0.43439999999999657</v>
      </c>
      <c r="AG76" s="11"/>
    </row>
    <row r="77" spans="1:33" s="3" customFormat="1" x14ac:dyDescent="0.2">
      <c r="B77" s="3">
        <v>12</v>
      </c>
      <c r="E77" s="11">
        <f>'CO to CO2 BP86'!E77-'CO to CO2 TPSS'!E77</f>
        <v>4.3500000000008754E-2</v>
      </c>
      <c r="I77" s="3">
        <v>12</v>
      </c>
      <c r="L77" s="11">
        <f>'CO to CO2 BP86'!L77-'CO to CO2 TPSS'!L77</f>
        <v>0.34171393693600294</v>
      </c>
      <c r="P77" s="3">
        <v>12</v>
      </c>
      <c r="S77" s="11">
        <f>'CO to CO2 BP86'!S77-'CO to CO2 TPSS'!S77</f>
        <v>0.13941560959599997</v>
      </c>
      <c r="W77" s="3">
        <v>12</v>
      </c>
      <c r="Z77" s="11">
        <f>'CO to CO2 BP86'!Z77-'CO to CO2 TPSS'!Z77</f>
        <v>0.47550000000001091</v>
      </c>
      <c r="AG77" s="11"/>
    </row>
    <row r="78" spans="1:33" s="3" customFormat="1" x14ac:dyDescent="0.2">
      <c r="B78" s="3">
        <v>14</v>
      </c>
      <c r="E78" s="11"/>
      <c r="I78" s="3">
        <v>14</v>
      </c>
      <c r="L78" s="11">
        <f>'CO to CO2 BP86'!L78-'CO to CO2 TPSS'!L78</f>
        <v>0.32450000000000045</v>
      </c>
      <c r="P78" s="3">
        <v>14</v>
      </c>
      <c r="S78" s="11">
        <f>'CO to CO2 BP86'!S78-'CO to CO2 TPSS'!S78</f>
        <v>0.13989999999999725</v>
      </c>
      <c r="W78" s="3">
        <v>14</v>
      </c>
      <c r="Z78" s="11">
        <f>'CO to CO2 BP86'!Z78-'CO to CO2 TPSS'!Z78</f>
        <v>0.4615123013639959</v>
      </c>
      <c r="AG78" s="11"/>
    </row>
    <row r="79" spans="1:33" s="3" customFormat="1" x14ac:dyDescent="0.2">
      <c r="B79" s="3">
        <v>16</v>
      </c>
      <c r="E79" s="11"/>
      <c r="I79" s="3">
        <v>16</v>
      </c>
      <c r="L79" s="11">
        <f>'CO to CO2 BP86'!L79-'CO to CO2 TPSS'!L79</f>
        <v>0.37169999999998993</v>
      </c>
      <c r="P79" s="3">
        <v>16</v>
      </c>
      <c r="S79" s="11">
        <f>'CO to CO2 BP86'!S79-'CO to CO2 TPSS'!S79</f>
        <v>0.1256442181799855</v>
      </c>
      <c r="W79" s="3">
        <v>16</v>
      </c>
      <c r="Z79" s="11">
        <f>'CO to CO2 BP86'!Z79-'CO to CO2 TPSS'!Z79</f>
        <v>0.37028677082801664</v>
      </c>
      <c r="AG79" s="11"/>
    </row>
    <row r="80" spans="1:33" s="3" customFormat="1" x14ac:dyDescent="0.2">
      <c r="E80" s="13"/>
      <c r="L80" s="13"/>
      <c r="S80" s="13"/>
      <c r="Z80" s="13"/>
      <c r="AG80" s="13"/>
    </row>
    <row r="81" spans="1:33" s="3" customFormat="1" x14ac:dyDescent="0.2">
      <c r="E81" s="13"/>
      <c r="L81" s="13"/>
      <c r="S81" s="13"/>
      <c r="Z81" s="13"/>
      <c r="AG81" s="13"/>
    </row>
    <row r="82" spans="1:33" x14ac:dyDescent="0.2">
      <c r="A82" s="5"/>
      <c r="B82" s="5"/>
      <c r="C82" s="5"/>
      <c r="D82" s="5"/>
      <c r="E82" s="11"/>
      <c r="G82" s="5"/>
      <c r="H82" s="5"/>
      <c r="I82" s="5"/>
      <c r="J82" s="5"/>
      <c r="K82" s="5"/>
      <c r="L82" s="11"/>
      <c r="N82" s="5"/>
      <c r="O82" s="5"/>
      <c r="P82" s="5"/>
      <c r="Q82" s="5"/>
      <c r="R82" s="5"/>
      <c r="S82" s="11"/>
      <c r="U82" s="5"/>
      <c r="V82" s="5"/>
      <c r="W82" s="5"/>
      <c r="X82" s="5"/>
      <c r="Y82" s="5"/>
      <c r="Z82" s="11"/>
      <c r="AB82" s="5"/>
      <c r="AC82" s="5"/>
      <c r="AD82" s="5"/>
      <c r="AE82" s="5"/>
      <c r="AF82" s="5"/>
      <c r="AG82" s="11"/>
    </row>
    <row r="83" spans="1:33" x14ac:dyDescent="0.2">
      <c r="A83" s="5" t="s">
        <v>36</v>
      </c>
      <c r="B83" s="5" t="s">
        <v>17</v>
      </c>
      <c r="C83" s="5"/>
      <c r="D83" s="5"/>
      <c r="E83" s="11">
        <f>'CO to CO2 BP86'!E83-'CO to CO2 TPSS'!E83</f>
        <v>-0.3779999999999859</v>
      </c>
      <c r="G83" s="5"/>
      <c r="H83" s="5" t="s">
        <v>41</v>
      </c>
      <c r="I83" s="5" t="s">
        <v>12</v>
      </c>
      <c r="J83" s="5"/>
      <c r="K83" s="5"/>
      <c r="L83" s="11">
        <f>'CO to CO2 BP86'!L83-'CO to CO2 TPSS'!L83</f>
        <v>-0.54840000000000089</v>
      </c>
      <c r="N83" s="5"/>
      <c r="O83" s="5" t="s">
        <v>45</v>
      </c>
      <c r="P83" s="5" t="s">
        <v>1</v>
      </c>
      <c r="Q83" s="5"/>
      <c r="R83" s="5"/>
      <c r="S83" s="11">
        <f>'CO to CO2 BP86'!S83-'CO to CO2 TPSS'!S83</f>
        <v>-0.45430000000000348</v>
      </c>
      <c r="U83" s="5"/>
      <c r="V83" s="5" t="s">
        <v>49</v>
      </c>
      <c r="W83" s="5" t="s">
        <v>4</v>
      </c>
      <c r="X83" s="5"/>
      <c r="Y83" s="5"/>
      <c r="Z83" s="11">
        <f>'CO to CO2 BP86'!Z83-'CO to CO2 TPSS'!Z83</f>
        <v>-0.37389999999999191</v>
      </c>
      <c r="AB83" s="5"/>
      <c r="AC83" s="5"/>
      <c r="AD83" s="5"/>
      <c r="AE83" s="5"/>
      <c r="AF83" s="5"/>
      <c r="AG83" s="11"/>
    </row>
    <row r="84" spans="1:33" s="3" customFormat="1" x14ac:dyDescent="0.2">
      <c r="B84" s="3">
        <v>2</v>
      </c>
      <c r="E84" s="11">
        <f>'CO to CO2 BP86'!E84-'CO to CO2 TPSS'!E84</f>
        <v>-1.021499999999989</v>
      </c>
      <c r="I84" s="3">
        <v>2</v>
      </c>
      <c r="L84" s="11">
        <f>'CO to CO2 BP86'!L84-'CO to CO2 TPSS'!L84</f>
        <v>-0.57789999999999964</v>
      </c>
      <c r="P84" s="3">
        <v>2</v>
      </c>
      <c r="S84" s="11">
        <f>'CO to CO2 BP86'!S84-'CO to CO2 TPSS'!S84</f>
        <v>-0.46970000000000312</v>
      </c>
      <c r="W84" s="3">
        <v>2</v>
      </c>
      <c r="Z84" s="11">
        <f>'CO to CO2 BP86'!Z84-'CO to CO2 TPSS'!Z84</f>
        <v>-0.25650000000000261</v>
      </c>
      <c r="AG84" s="11"/>
    </row>
    <row r="85" spans="1:33" s="3" customFormat="1" x14ac:dyDescent="0.2">
      <c r="B85" s="3">
        <v>4</v>
      </c>
      <c r="E85" s="11">
        <f>'CO to CO2 BP86'!E85-'CO to CO2 TPSS'!E85</f>
        <v>-0.40239999999998588</v>
      </c>
      <c r="I85" s="3">
        <v>4</v>
      </c>
      <c r="L85" s="11">
        <f>'CO to CO2 BP86'!L85-'CO to CO2 TPSS'!L85</f>
        <v>-0.56140000000000612</v>
      </c>
      <c r="P85" s="3">
        <v>4</v>
      </c>
      <c r="S85" s="11">
        <f>'CO to CO2 BP86'!S85-'CO to CO2 TPSS'!S85</f>
        <v>-0.473700000000008</v>
      </c>
      <c r="W85" s="3">
        <v>4</v>
      </c>
      <c r="Z85" s="11">
        <f>'CO to CO2 BP86'!Z85-'CO to CO2 TPSS'!Z85</f>
        <v>-0.5163999999999902</v>
      </c>
      <c r="AG85" s="11"/>
    </row>
    <row r="86" spans="1:33" s="3" customFormat="1" x14ac:dyDescent="0.2">
      <c r="B86" s="3">
        <v>6</v>
      </c>
      <c r="E86" s="11">
        <f>'CO to CO2 BP86'!E86-'CO to CO2 TPSS'!E86</f>
        <v>0.59560000000000457</v>
      </c>
      <c r="I86" s="3">
        <v>6</v>
      </c>
      <c r="L86" s="11">
        <f>'CO to CO2 BP86'!L86-'CO to CO2 TPSS'!L86</f>
        <v>-0.58920000000000528</v>
      </c>
      <c r="P86" s="3">
        <v>6</v>
      </c>
      <c r="S86" s="11">
        <f>'CO to CO2 BP86'!S86-'CO to CO2 TPSS'!S86</f>
        <v>-0.48029999999999973</v>
      </c>
      <c r="W86" s="3">
        <v>6</v>
      </c>
      <c r="Z86" s="11">
        <f>'CO to CO2 BP86'!Z86-'CO to CO2 TPSS'!Z86</f>
        <v>-0.38819999999999766</v>
      </c>
      <c r="AG86" s="11"/>
    </row>
    <row r="87" spans="1:33" s="3" customFormat="1" x14ac:dyDescent="0.2">
      <c r="B87" s="3">
        <v>8</v>
      </c>
      <c r="E87" s="11">
        <f>'CO to CO2 BP86'!E87-'CO to CO2 TPSS'!E87</f>
        <v>-0.37809999999998922</v>
      </c>
      <c r="I87" s="3">
        <v>8</v>
      </c>
      <c r="L87" s="11">
        <f>'CO to CO2 BP86'!L87-'CO to CO2 TPSS'!L87</f>
        <v>-0.54810000000000514</v>
      </c>
      <c r="P87" s="3">
        <v>8</v>
      </c>
      <c r="S87" s="11">
        <f>'CO to CO2 BP86'!S87-'CO to CO2 TPSS'!S87</f>
        <v>-0.45420000000000016</v>
      </c>
      <c r="W87" s="3">
        <v>8</v>
      </c>
      <c r="Z87" s="11">
        <f>'CO to CO2 BP86'!Z87-'CO to CO2 TPSS'!Z87</f>
        <v>-0.37389999999999191</v>
      </c>
      <c r="AG87" s="11"/>
    </row>
    <row r="88" spans="1:33" s="3" customFormat="1" x14ac:dyDescent="0.2">
      <c r="B88" s="3">
        <v>10</v>
      </c>
      <c r="E88" s="11">
        <f>'CO to CO2 BP86'!E88-'CO to CO2 TPSS'!E88</f>
        <v>-0.34269999999999357</v>
      </c>
      <c r="I88" s="3">
        <v>10</v>
      </c>
      <c r="L88" s="11">
        <f>'CO to CO2 BP86'!L88-'CO to CO2 TPSS'!L88</f>
        <v>-0.56746196043199859</v>
      </c>
      <c r="P88" s="3">
        <v>10</v>
      </c>
      <c r="S88" s="11">
        <f>'CO to CO2 BP86'!S88-'CO to CO2 TPSS'!S88</f>
        <v>-0.43489999999999895</v>
      </c>
      <c r="W88" s="3">
        <v>10</v>
      </c>
      <c r="Z88" s="11">
        <f>'CO to CO2 BP86'!Z88-'CO to CO2 TPSS'!Z88</f>
        <v>-0.39009999999998968</v>
      </c>
      <c r="AG88" s="11"/>
    </row>
    <row r="89" spans="1:33" s="3" customFormat="1" x14ac:dyDescent="0.2">
      <c r="B89" s="3">
        <v>12</v>
      </c>
      <c r="E89" s="11">
        <f>'CO to CO2 BP86'!E89-'CO to CO2 TPSS'!E89</f>
        <v>-0.36319999999999197</v>
      </c>
      <c r="I89" s="3">
        <v>12</v>
      </c>
      <c r="L89" s="11">
        <f>'CO to CO2 BP86'!L89-'CO to CO2 TPSS'!L89</f>
        <v>-0.57500000000000284</v>
      </c>
      <c r="P89" s="3">
        <v>12</v>
      </c>
      <c r="S89" s="11">
        <f>'CO to CO2 BP86'!S89-'CO to CO2 TPSS'!S89</f>
        <v>-0.45400000000000773</v>
      </c>
      <c r="W89" s="3">
        <v>12</v>
      </c>
      <c r="Z89" s="11">
        <f>'CO to CO2 BP86'!Z89-'CO to CO2 TPSS'!Z89</f>
        <v>-0.38039999999999452</v>
      </c>
      <c r="AG89" s="11"/>
    </row>
    <row r="90" spans="1:33" s="3" customFormat="1" x14ac:dyDescent="0.2">
      <c r="B90" s="3">
        <v>14</v>
      </c>
      <c r="E90" s="11">
        <f>'CO to CO2 BP86'!E90-'CO to CO2 TPSS'!E90</f>
        <v>-0.3644999999999925</v>
      </c>
      <c r="I90" s="3">
        <v>14</v>
      </c>
      <c r="L90" s="11">
        <f>'CO to CO2 BP86'!L90-'CO to CO2 TPSS'!L90</f>
        <v>-0.56216383984400409</v>
      </c>
      <c r="P90" s="3">
        <v>14</v>
      </c>
      <c r="S90" s="11">
        <f>'CO to CO2 BP86'!S90-'CO to CO2 TPSS'!S90</f>
        <v>-0.43230000000001212</v>
      </c>
      <c r="W90" s="3">
        <v>14</v>
      </c>
      <c r="Z90" s="11">
        <f>'CO to CO2 BP86'!Z90-'CO to CO2 TPSS'!Z90</f>
        <v>-0.3954000000000093</v>
      </c>
      <c r="AG90" s="11"/>
    </row>
    <row r="91" spans="1:33" s="3" customFormat="1" x14ac:dyDescent="0.2">
      <c r="B91" s="3">
        <v>16</v>
      </c>
      <c r="E91" s="11">
        <f>'CO to CO2 BP86'!E91-'CO to CO2 TPSS'!E91</f>
        <v>-0.3989999999999867</v>
      </c>
      <c r="I91" s="3">
        <v>16</v>
      </c>
      <c r="L91" s="11">
        <f>'CO to CO2 BP86'!L91-'CO to CO2 TPSS'!L91</f>
        <v>-0.59082173606800836</v>
      </c>
      <c r="P91" s="3">
        <v>16</v>
      </c>
      <c r="S91" s="11">
        <f>'CO to CO2 BP86'!S91-'CO to CO2 TPSS'!S91</f>
        <v>-0.49032427677599344</v>
      </c>
      <c r="W91" s="3">
        <v>16</v>
      </c>
      <c r="Z91" s="11">
        <f>'CO to CO2 BP86'!Z91-'CO to CO2 TPSS'!Z91</f>
        <v>-0.41719999999999402</v>
      </c>
      <c r="AG91" s="11"/>
    </row>
    <row r="92" spans="1:33" s="3" customFormat="1" x14ac:dyDescent="0.2">
      <c r="E92" s="13"/>
      <c r="L92" s="13"/>
      <c r="S92" s="13"/>
      <c r="Z92" s="13"/>
      <c r="AG92" s="13"/>
    </row>
    <row r="93" spans="1:33" s="3" customFormat="1" x14ac:dyDescent="0.2">
      <c r="E93" s="13"/>
      <c r="L93" s="13"/>
      <c r="S93" s="13"/>
      <c r="Z93" s="13"/>
      <c r="AG93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1F0F-995F-4D4D-AD73-6081BEB71A73}">
  <dimension ref="A1:AH93"/>
  <sheetViews>
    <sheetView tabSelected="1" zoomScale="89" zoomScaleNormal="89" workbookViewId="0">
      <selection activeCell="E6" sqref="E6"/>
    </sheetView>
  </sheetViews>
  <sheetFormatPr baseColWidth="10" defaultRowHeight="16" x14ac:dyDescent="0.2"/>
  <cols>
    <col min="1" max="1" width="31.1640625" customWidth="1"/>
    <col min="3" max="4" width="10.83203125" style="3"/>
    <col min="5" max="5" width="10.83203125" style="11"/>
    <col min="8" max="8" width="33.83203125" customWidth="1"/>
    <col min="10" max="11" width="10.83203125" style="3"/>
    <col min="12" max="12" width="10.83203125" style="11"/>
    <col min="15" max="15" width="32.1640625" customWidth="1"/>
    <col min="17" max="18" width="10.83203125" style="3"/>
    <col min="19" max="19" width="10.83203125" style="11"/>
    <col min="22" max="22" width="32.5" customWidth="1"/>
    <col min="24" max="25" width="10.83203125" style="3"/>
    <col min="26" max="26" width="10.83203125" style="11"/>
    <col min="29" max="29" width="36.83203125" customWidth="1"/>
    <col min="31" max="32" width="10.83203125" style="3"/>
    <col min="33" max="33" width="10.83203125" style="11"/>
  </cols>
  <sheetData>
    <row r="1" spans="1:33" x14ac:dyDescent="0.2">
      <c r="A1" t="s">
        <v>32</v>
      </c>
    </row>
    <row r="3" spans="1:33" x14ac:dyDescent="0.2">
      <c r="A3" s="1" t="s">
        <v>74</v>
      </c>
      <c r="H3" s="1" t="s">
        <v>0</v>
      </c>
      <c r="O3" s="1" t="s">
        <v>7</v>
      </c>
      <c r="V3" s="1" t="s">
        <v>23</v>
      </c>
      <c r="AC3" s="1" t="s">
        <v>10</v>
      </c>
    </row>
    <row r="4" spans="1:33" x14ac:dyDescent="0.2">
      <c r="E4" s="11" t="s">
        <v>37</v>
      </c>
      <c r="L4" s="11" t="s">
        <v>37</v>
      </c>
      <c r="S4" s="11" t="s">
        <v>37</v>
      </c>
      <c r="Z4" s="11" t="s">
        <v>37</v>
      </c>
      <c r="AG4" s="11" t="s">
        <v>37</v>
      </c>
    </row>
    <row r="5" spans="1:33" x14ac:dyDescent="0.2">
      <c r="A5" t="s">
        <v>76</v>
      </c>
      <c r="C5" s="9"/>
      <c r="E5" s="11">
        <f>'N2O to N2 BP86'!E5-'N2O to N2 TPSS'!E5</f>
        <v>0</v>
      </c>
      <c r="H5" t="s">
        <v>51</v>
      </c>
      <c r="I5" t="s">
        <v>4</v>
      </c>
      <c r="L5" s="11">
        <f>'N2O to N2 BP86'!L5-'N2O to N2 TPSS'!L5</f>
        <v>0</v>
      </c>
      <c r="O5" t="s">
        <v>55</v>
      </c>
      <c r="P5" t="s">
        <v>1</v>
      </c>
      <c r="S5" s="11">
        <f>'N2O to N2 BP86'!S5-'N2O to N2 TPSS'!S5</f>
        <v>0</v>
      </c>
      <c r="V5" t="s">
        <v>59</v>
      </c>
      <c r="W5" t="s">
        <v>12</v>
      </c>
      <c r="Z5" s="11">
        <f>'N2O to N2 BP86'!Z5-'N2O to N2 TPSS'!Z5</f>
        <v>0</v>
      </c>
      <c r="AC5" t="s">
        <v>63</v>
      </c>
      <c r="AD5" t="s">
        <v>17</v>
      </c>
      <c r="AG5" s="11">
        <f>'N2O to N2 BP86'!AG5-'N2O to N2 TPSS'!AG5</f>
        <v>0</v>
      </c>
    </row>
    <row r="6" spans="1:33" x14ac:dyDescent="0.2">
      <c r="A6" t="s">
        <v>24</v>
      </c>
      <c r="B6" t="s">
        <v>27</v>
      </c>
      <c r="E6" s="11">
        <f>'N2O to N2 BP86'!E6-'N2O to N2 TPSS'!E6</f>
        <v>0.43751683788798346</v>
      </c>
      <c r="H6" s="4" t="s">
        <v>3</v>
      </c>
      <c r="I6" t="s">
        <v>80</v>
      </c>
      <c r="L6" s="11">
        <f>'N2O to N2 BP86'!L6-'N2O to N2 TPSS'!L6</f>
        <v>0.68298045094003612</v>
      </c>
      <c r="O6" s="4" t="s">
        <v>78</v>
      </c>
      <c r="P6" t="s">
        <v>80</v>
      </c>
      <c r="S6" s="11">
        <f>'N2O to N2 BP86'!S6-'N2O to N2 TPSS'!S6</f>
        <v>0.60429999999999495</v>
      </c>
      <c r="V6" s="4" t="s">
        <v>26</v>
      </c>
      <c r="W6" t="s">
        <v>80</v>
      </c>
      <c r="Z6" s="11">
        <f>'N2O to N2 BP86'!Z6-'N2O to N2 TPSS'!Z6</f>
        <v>0.56719133577600189</v>
      </c>
      <c r="AC6" s="4" t="s">
        <v>28</v>
      </c>
      <c r="AD6" t="s">
        <v>81</v>
      </c>
      <c r="AG6" s="11">
        <f>'N2O to N2 BP86'!AG6-'N2O to N2 TPSS'!AG6</f>
        <v>1.2488403884080128</v>
      </c>
    </row>
    <row r="7" spans="1:33" x14ac:dyDescent="0.2">
      <c r="A7" t="s">
        <v>75</v>
      </c>
      <c r="B7" t="s">
        <v>4</v>
      </c>
      <c r="E7" s="11">
        <f>'N2O to N2 BP86'!E7-'N2O to N2 TPSS'!E7</f>
        <v>0.14219999999998834</v>
      </c>
      <c r="H7" t="s">
        <v>52</v>
      </c>
      <c r="I7" t="s">
        <v>29</v>
      </c>
      <c r="L7" s="11">
        <f>'N2O to N2 BP86'!L7-'N2O to N2 TPSS'!L7</f>
        <v>0.31560000000001764</v>
      </c>
      <c r="O7" t="s">
        <v>56</v>
      </c>
      <c r="P7" t="s">
        <v>12</v>
      </c>
      <c r="S7" s="11">
        <f>'N2O to N2 BP86'!S7-'N2O to N2 TPSS'!S7</f>
        <v>0.39520000000000266</v>
      </c>
      <c r="V7" s="3" t="s">
        <v>60</v>
      </c>
      <c r="W7" t="s">
        <v>30</v>
      </c>
      <c r="Z7" s="11">
        <f>'N2O to N2 BP86'!Z7-'N2O to N2 TPSS'!Z7</f>
        <v>0.54500000000000171</v>
      </c>
      <c r="AC7" s="4" t="s">
        <v>64</v>
      </c>
      <c r="AD7" t="s">
        <v>83</v>
      </c>
      <c r="AG7" s="11">
        <f>'N2O to N2 BP86'!AG7-'N2O to N2 TPSS'!AG7</f>
        <v>0.23220000000002017</v>
      </c>
    </row>
    <row r="8" spans="1:33" x14ac:dyDescent="0.2">
      <c r="AD8" s="4"/>
    </row>
    <row r="9" spans="1:33" x14ac:dyDescent="0.2">
      <c r="H9" t="s">
        <v>53</v>
      </c>
      <c r="I9" t="s">
        <v>4</v>
      </c>
      <c r="L9" s="11">
        <f>'N2O to N2 BP86'!L9-'N2O to N2 TPSS'!L9</f>
        <v>-0.11289999999999623</v>
      </c>
      <c r="O9" t="s">
        <v>57</v>
      </c>
      <c r="P9" t="s">
        <v>19</v>
      </c>
      <c r="S9" s="11">
        <f>'N2O to N2 BP86'!S9-'N2O to N2 TPSS'!S9</f>
        <v>0.18157121158800749</v>
      </c>
      <c r="V9" t="s">
        <v>61</v>
      </c>
      <c r="W9" t="s">
        <v>20</v>
      </c>
      <c r="Z9" s="11">
        <f>'N2O to N2 BP86'!Z9-'N2O to N2 TPSS'!Z9</f>
        <v>0.198599999999999</v>
      </c>
      <c r="AC9" t="s">
        <v>65</v>
      </c>
      <c r="AD9" t="s">
        <v>21</v>
      </c>
      <c r="AG9" s="11">
        <f>'N2O to N2 BP86'!AG9-'N2O to N2 TPSS'!AG9</f>
        <v>6.9100000000005934E-2</v>
      </c>
    </row>
    <row r="10" spans="1:33" x14ac:dyDescent="0.2">
      <c r="H10" t="s">
        <v>79</v>
      </c>
      <c r="I10" t="s">
        <v>2</v>
      </c>
      <c r="L10" s="11">
        <f>'N2O to N2 BP86'!L10-'N2O to N2 TPSS'!L10</f>
        <v>0.3866000000000156</v>
      </c>
      <c r="O10" s="4" t="s">
        <v>25</v>
      </c>
      <c r="P10" t="s">
        <v>80</v>
      </c>
      <c r="S10" s="11">
        <f>'N2O to N2 BP86'!S10-'N2O to N2 TPSS'!S10</f>
        <v>0.75349999999998829</v>
      </c>
      <c r="V10" s="4" t="s">
        <v>26</v>
      </c>
      <c r="W10" t="s">
        <v>80</v>
      </c>
      <c r="Z10" s="11">
        <f>'N2O to N2 BP86'!Z10-'N2O to N2 TPSS'!Z10</f>
        <v>1.0318999999999932</v>
      </c>
      <c r="AC10" s="4" t="s">
        <v>28</v>
      </c>
      <c r="AD10" t="s">
        <v>80</v>
      </c>
      <c r="AG10" s="11">
        <f>'N2O to N2 BP86'!AG10-'N2O to N2 TPSS'!AG10</f>
        <v>0.81820940534001352</v>
      </c>
    </row>
    <row r="11" spans="1:33" x14ac:dyDescent="0.2">
      <c r="H11" t="s">
        <v>54</v>
      </c>
      <c r="I11" t="s">
        <v>1</v>
      </c>
      <c r="L11" s="11">
        <f>'N2O to N2 BP86'!L11-'N2O to N2 TPSS'!L11</f>
        <v>0.21090000000002362</v>
      </c>
      <c r="O11" t="s">
        <v>58</v>
      </c>
      <c r="P11" t="s">
        <v>12</v>
      </c>
      <c r="S11" s="11">
        <f>'N2O to N2 BP86'!S11-'N2O to N2 TPSS'!S11</f>
        <v>0.42040000000000077</v>
      </c>
      <c r="V11" t="s">
        <v>62</v>
      </c>
      <c r="W11" t="s">
        <v>17</v>
      </c>
      <c r="Z11" s="11">
        <f>'N2O to N2 BP86'!Z11-'N2O to N2 TPSS'!Z11</f>
        <v>0.63810000000002276</v>
      </c>
      <c r="AC11" t="s">
        <v>66</v>
      </c>
      <c r="AD11" t="s">
        <v>18</v>
      </c>
      <c r="AG11" s="11">
        <f>'N2O to N2 BP86'!AG11-'N2O to N2 TPSS'!AG11</f>
        <v>0.55790000000001783</v>
      </c>
    </row>
    <row r="14" spans="1:33" x14ac:dyDescent="0.2">
      <c r="A14" t="s">
        <v>69</v>
      </c>
    </row>
    <row r="15" spans="1:33" x14ac:dyDescent="0.2">
      <c r="A15" t="s">
        <v>77</v>
      </c>
    </row>
    <row r="16" spans="1:33" x14ac:dyDescent="0.2">
      <c r="A16" s="5" t="s">
        <v>84</v>
      </c>
      <c r="O16" s="8"/>
      <c r="P16" s="8"/>
      <c r="T16" s="8"/>
    </row>
    <row r="17" spans="1:34" x14ac:dyDescent="0.2">
      <c r="O17" s="8"/>
      <c r="P17" s="8"/>
      <c r="T17" s="8"/>
    </row>
    <row r="18" spans="1:34" x14ac:dyDescent="0.2">
      <c r="A18" t="s">
        <v>32</v>
      </c>
    </row>
    <row r="19" spans="1:34" x14ac:dyDescent="0.2">
      <c r="A19" s="1" t="s">
        <v>74</v>
      </c>
      <c r="H19" s="1" t="s">
        <v>0</v>
      </c>
      <c r="O19" s="1" t="s">
        <v>7</v>
      </c>
      <c r="V19" s="1" t="s">
        <v>23</v>
      </c>
      <c r="AC19" s="1" t="s">
        <v>10</v>
      </c>
    </row>
    <row r="20" spans="1:34" x14ac:dyDescent="0.2">
      <c r="E20" s="11" t="s">
        <v>37</v>
      </c>
      <c r="L20" s="11" t="s">
        <v>37</v>
      </c>
      <c r="S20" s="11" t="s">
        <v>37</v>
      </c>
      <c r="Z20" s="11" t="s">
        <v>37</v>
      </c>
      <c r="AG20" s="11" t="s">
        <v>37</v>
      </c>
    </row>
    <row r="21" spans="1:34" s="5" customFormat="1" x14ac:dyDescent="0.2">
      <c r="A21" s="5" t="s">
        <v>76</v>
      </c>
      <c r="C21" s="3"/>
      <c r="D21" s="3"/>
      <c r="E21" s="11"/>
      <c r="F21"/>
      <c r="H21" s="5" t="s">
        <v>51</v>
      </c>
      <c r="I21" s="5" t="s">
        <v>4</v>
      </c>
      <c r="J21" s="3"/>
      <c r="K21" s="3"/>
      <c r="L21" s="11"/>
      <c r="M21"/>
      <c r="O21" s="5" t="s">
        <v>55</v>
      </c>
      <c r="P21" s="5" t="s">
        <v>1</v>
      </c>
      <c r="Q21" s="3"/>
      <c r="R21" s="3"/>
      <c r="S21" s="11"/>
      <c r="T21"/>
      <c r="V21" s="5" t="s">
        <v>59</v>
      </c>
      <c r="W21" s="5" t="s">
        <v>12</v>
      </c>
      <c r="X21" s="3"/>
      <c r="Y21" s="3"/>
      <c r="Z21" s="11"/>
      <c r="AA21"/>
      <c r="AC21" s="5" t="s">
        <v>63</v>
      </c>
      <c r="AD21" s="5" t="s">
        <v>17</v>
      </c>
      <c r="AE21" s="3"/>
      <c r="AF21" s="3"/>
      <c r="AG21" s="11"/>
      <c r="AH21"/>
    </row>
    <row r="22" spans="1:34" s="5" customFormat="1" x14ac:dyDescent="0.2">
      <c r="B22" s="3">
        <v>2</v>
      </c>
      <c r="C22" s="3"/>
      <c r="D22" s="3"/>
      <c r="E22" s="11">
        <f>'N2O to N2 BP86'!E22-'N2O to N2 TPSS'!E22</f>
        <v>-0.48129999999999029</v>
      </c>
      <c r="F22"/>
      <c r="I22" s="3">
        <v>2</v>
      </c>
      <c r="J22" s="3"/>
      <c r="K22" s="3"/>
      <c r="L22" s="11">
        <f>'N2O to N2 BP86'!L22-'N2O to N2 TPSS'!L22</f>
        <v>-2.2399999999976217E-2</v>
      </c>
      <c r="M22"/>
      <c r="P22" s="3">
        <v>2</v>
      </c>
      <c r="Q22" s="3"/>
      <c r="R22" s="3"/>
      <c r="S22" s="11">
        <f>'N2O to N2 BP86'!S22-'N2O to N2 TPSS'!S22</f>
        <v>-1.6999999999995907E-2</v>
      </c>
      <c r="T22"/>
      <c r="W22" s="3">
        <v>2</v>
      </c>
      <c r="X22" s="3"/>
      <c r="Y22" s="3"/>
      <c r="Z22" s="11">
        <f>'N2O to N2 BP86'!Z22-'N2O to N2 TPSS'!Z22</f>
        <v>-2.9899999999983606E-2</v>
      </c>
      <c r="AA22"/>
      <c r="AD22" s="3">
        <v>2</v>
      </c>
      <c r="AE22" s="3"/>
      <c r="AF22" s="3"/>
      <c r="AG22" s="11">
        <f>'N2O to N2 BP86'!AG22-'N2O to N2 TPSS'!AG22</f>
        <v>-6.0400000000001342E-2</v>
      </c>
      <c r="AH22"/>
    </row>
    <row r="23" spans="1:34" s="5" customFormat="1" x14ac:dyDescent="0.2">
      <c r="B23" s="3">
        <v>4</v>
      </c>
      <c r="C23" s="3"/>
      <c r="D23" s="3"/>
      <c r="E23" s="11">
        <f>'N2O to N2 BP86'!E23-'N2O to N2 TPSS'!E23</f>
        <v>-0.37129999999999086</v>
      </c>
      <c r="F23"/>
      <c r="I23" s="3">
        <v>4</v>
      </c>
      <c r="J23" s="3"/>
      <c r="K23" s="3"/>
      <c r="L23" s="11">
        <f>'N2O to N2 BP86'!L23-'N2O to N2 TPSS'!L23</f>
        <v>-0.14789999999999281</v>
      </c>
      <c r="M23"/>
      <c r="P23" s="3">
        <v>4</v>
      </c>
      <c r="Q23" s="3"/>
      <c r="R23" s="3"/>
      <c r="S23" s="11">
        <f>'N2O to N2 BP86'!S23-'N2O to N2 TPSS'!S23</f>
        <v>0.12560000000000571</v>
      </c>
      <c r="T23"/>
      <c r="W23" s="3">
        <v>4</v>
      </c>
      <c r="X23" s="3"/>
      <c r="Y23" s="3"/>
      <c r="Z23" s="11">
        <f>'N2O to N2 BP86'!Z23-'N2O to N2 TPSS'!Z23</f>
        <v>2.6900000000011914E-2</v>
      </c>
      <c r="AA23"/>
      <c r="AD23" s="3">
        <v>4</v>
      </c>
      <c r="AE23" s="3"/>
      <c r="AF23" s="3"/>
      <c r="AG23" s="11">
        <f>'N2O to N2 BP86'!AG23-'N2O to N2 TPSS'!AG23</f>
        <v>-2.2406420104019276E-2</v>
      </c>
      <c r="AH23"/>
    </row>
    <row r="24" spans="1:34" s="5" customFormat="1" x14ac:dyDescent="0.2">
      <c r="B24" s="3">
        <v>6</v>
      </c>
      <c r="C24" s="3"/>
      <c r="D24" s="3"/>
      <c r="E24" s="11">
        <f>'N2O to N2 BP86'!E24-'N2O to N2 TPSS'!E24</f>
        <v>-0.37379999999998859</v>
      </c>
      <c r="F24"/>
      <c r="I24" s="3">
        <v>6</v>
      </c>
      <c r="J24" s="3"/>
      <c r="K24" s="3"/>
      <c r="L24" s="11">
        <f>'N2O to N2 BP86'!L24-'N2O to N2 TPSS'!L24</f>
        <v>-1.8999999999991246E-2</v>
      </c>
      <c r="M24"/>
      <c r="P24" s="3">
        <v>6</v>
      </c>
      <c r="Q24" s="3"/>
      <c r="R24" s="3"/>
      <c r="S24" s="11">
        <f>'N2O to N2 BP86'!S24-'N2O to N2 TPSS'!S24</f>
        <v>7.7800000000010527E-2</v>
      </c>
      <c r="T24"/>
      <c r="W24" s="3">
        <v>6</v>
      </c>
      <c r="X24" s="3"/>
      <c r="Y24" s="3"/>
      <c r="Z24" s="11">
        <f>'N2O to N2 BP86'!Z24-'N2O to N2 TPSS'!Z24</f>
        <v>-4.0599999999983538E-2</v>
      </c>
      <c r="AA24"/>
      <c r="AD24" s="3">
        <v>6</v>
      </c>
      <c r="AE24" s="3"/>
      <c r="AF24" s="3"/>
      <c r="AG24" s="11"/>
      <c r="AH24"/>
    </row>
    <row r="25" spans="1:34" s="5" customFormat="1" x14ac:dyDescent="0.2">
      <c r="B25" s="3">
        <v>8</v>
      </c>
      <c r="C25" s="3"/>
      <c r="D25" s="3"/>
      <c r="E25" s="11">
        <f>'N2O to N2 BP86'!E25-'N2O to N2 TPSS'!E25</f>
        <v>-0.42229999999999279</v>
      </c>
      <c r="F25"/>
      <c r="I25" s="3">
        <v>8</v>
      </c>
      <c r="J25" s="3"/>
      <c r="K25" s="3"/>
      <c r="L25" s="11">
        <f>'N2O to N2 BP86'!L25-'N2O to N2 TPSS'!L25</f>
        <v>-9.9999999989108801E-5</v>
      </c>
      <c r="M25"/>
      <c r="P25" s="3">
        <v>8</v>
      </c>
      <c r="Q25" s="3"/>
      <c r="R25" s="3"/>
      <c r="S25" s="11">
        <f>'N2O to N2 BP86'!S25-'N2O to N2 TPSS'!S25</f>
        <v>0</v>
      </c>
      <c r="T25"/>
      <c r="W25" s="3">
        <v>8</v>
      </c>
      <c r="X25" s="3"/>
      <c r="Y25" s="3"/>
      <c r="Z25" s="11">
        <f>'N2O to N2 BP86'!Z25-'N2O to N2 TPSS'!Z25</f>
        <v>6.9999999999481588E-4</v>
      </c>
      <c r="AA25"/>
      <c r="AD25" s="3">
        <v>8</v>
      </c>
      <c r="AE25" s="3"/>
      <c r="AF25" s="3"/>
      <c r="AG25" s="11">
        <f>'N2O to N2 BP86'!AG25-'N2O to N2 TPSS'!AG25</f>
        <v>-1.0000000000331966E-4</v>
      </c>
      <c r="AH25"/>
    </row>
    <row r="26" spans="1:34" s="5" customFormat="1" x14ac:dyDescent="0.2">
      <c r="B26" s="3">
        <v>10</v>
      </c>
      <c r="C26" s="3"/>
      <c r="D26" s="3"/>
      <c r="E26" s="11">
        <f>'N2O to N2 BP86'!E26-'N2O to N2 TPSS'!E26</f>
        <v>-0.43779999999999575</v>
      </c>
      <c r="F26"/>
      <c r="I26" s="3">
        <v>10</v>
      </c>
      <c r="J26" s="3"/>
      <c r="K26" s="3"/>
      <c r="L26" s="11">
        <f>'N2O to N2 BP86'!L26-'N2O to N2 TPSS'!L26</f>
        <v>-1.6199999999997772E-2</v>
      </c>
      <c r="M26"/>
      <c r="P26" s="3">
        <v>10</v>
      </c>
      <c r="Q26" s="3"/>
      <c r="R26" s="3"/>
      <c r="S26" s="11">
        <f>'N2O to N2 BP86'!S26-'N2O to N2 TPSS'!S26</f>
        <v>1.8700000000009709E-2</v>
      </c>
      <c r="T26"/>
      <c r="W26" s="3">
        <v>10</v>
      </c>
      <c r="X26" s="3"/>
      <c r="Y26" s="3"/>
      <c r="Z26" s="11">
        <f>'N2O to N2 BP86'!Z26-'N2O to N2 TPSS'!Z26</f>
        <v>-1.9399999999990314E-2</v>
      </c>
      <c r="AA26"/>
      <c r="AD26" s="3">
        <v>10</v>
      </c>
      <c r="AE26" s="3"/>
      <c r="AF26" s="3"/>
      <c r="AG26" s="11">
        <f>'N2O to N2 BP86'!AG26-'N2O to N2 TPSS'!AG26</f>
        <v>3.3199999999993679E-2</v>
      </c>
      <c r="AH26"/>
    </row>
    <row r="27" spans="1:34" s="5" customFormat="1" x14ac:dyDescent="0.2">
      <c r="B27" s="3">
        <v>12</v>
      </c>
      <c r="C27" s="3"/>
      <c r="D27" s="3"/>
      <c r="E27" s="11">
        <f>'N2O to N2 BP86'!E27-'N2O to N2 TPSS'!E27</f>
        <v>-0.36789999999999168</v>
      </c>
      <c r="F27"/>
      <c r="I27" s="3">
        <v>12</v>
      </c>
      <c r="J27" s="3"/>
      <c r="K27" s="3"/>
      <c r="L27" s="11">
        <f>'N2O to N2 BP86'!L27-'N2O to N2 TPSS'!L27</f>
        <v>-6.4999999999884039E-3</v>
      </c>
      <c r="M27"/>
      <c r="P27" s="3">
        <v>12</v>
      </c>
      <c r="Q27" s="3"/>
      <c r="R27" s="3"/>
      <c r="S27" s="11">
        <f>'N2O to N2 BP86'!S27-'N2O to N2 TPSS'!S27</f>
        <v>1.0000000000189857E-3</v>
      </c>
      <c r="T27"/>
      <c r="W27" s="3">
        <v>12</v>
      </c>
      <c r="X27" s="3"/>
      <c r="Y27" s="3"/>
      <c r="Z27" s="11">
        <f>'N2O to N2 BP86'!Z27-'N2O to N2 TPSS'!Z27</f>
        <v>-2.6700000000005275E-2</v>
      </c>
      <c r="AA27"/>
      <c r="AD27" s="3">
        <v>12</v>
      </c>
      <c r="AE27" s="3"/>
      <c r="AF27" s="3"/>
      <c r="AG27" s="11">
        <f>'N2O to N2 BP86'!AG27-'N2O to N2 TPSS'!AG27</f>
        <v>1.4499999999969759E-2</v>
      </c>
      <c r="AH27"/>
    </row>
    <row r="28" spans="1:34" s="5" customFormat="1" x14ac:dyDescent="0.2">
      <c r="B28" s="3">
        <v>14</v>
      </c>
      <c r="C28" s="3"/>
      <c r="D28" s="3"/>
      <c r="E28" s="11">
        <f>'N2O to N2 BP86'!E28-'N2O to N2 TPSS'!E28</f>
        <v>-0.4095045416519838</v>
      </c>
      <c r="F28"/>
      <c r="I28" s="3">
        <v>14</v>
      </c>
      <c r="J28" s="3"/>
      <c r="K28" s="3"/>
      <c r="L28" s="11">
        <f>'N2O to N2 BP86'!L28-'N2O to N2 TPSS'!L28</f>
        <v>-2.1499999999988972E-2</v>
      </c>
      <c r="M28"/>
      <c r="P28" s="3">
        <v>14</v>
      </c>
      <c r="Q28" s="3"/>
      <c r="R28" s="3"/>
      <c r="S28" s="11">
        <f>'N2O to N2 BP86'!S28-'N2O to N2 TPSS'!S28</f>
        <v>1.9900000000006912E-2</v>
      </c>
      <c r="T28"/>
      <c r="W28" s="3">
        <v>14</v>
      </c>
      <c r="X28" s="3"/>
      <c r="Y28" s="3"/>
      <c r="Z28" s="11">
        <f>'N2O to N2 BP86'!Z28-'N2O to N2 TPSS'!Z28</f>
        <v>-1.449999999998397E-2</v>
      </c>
      <c r="AA28"/>
      <c r="AD28" s="3">
        <v>14</v>
      </c>
      <c r="AE28" s="3"/>
      <c r="AF28" s="3"/>
      <c r="AG28" s="11">
        <f>'N2O to N2 BP86'!AG28-'N2O to N2 TPSS'!AG28</f>
        <v>1.4099999999984902E-2</v>
      </c>
      <c r="AH28"/>
    </row>
    <row r="29" spans="1:34" s="5" customFormat="1" x14ac:dyDescent="0.2">
      <c r="B29" s="3">
        <v>16</v>
      </c>
      <c r="C29" s="3"/>
      <c r="D29" s="3"/>
      <c r="E29" s="11">
        <f>'N2O to N2 BP86'!E29-'N2O to N2 TPSS'!E29</f>
        <v>-0.41139999999998622</v>
      </c>
      <c r="F29"/>
      <c r="I29" s="3">
        <v>16</v>
      </c>
      <c r="J29" s="3"/>
      <c r="K29" s="3"/>
      <c r="L29" s="11">
        <f>'N2O to N2 BP86'!L29-'N2O to N2 TPSS'!L29</f>
        <v>-4.3299999999987904E-2</v>
      </c>
      <c r="M29"/>
      <c r="P29" s="3">
        <v>16</v>
      </c>
      <c r="Q29" s="3"/>
      <c r="R29" s="3"/>
      <c r="S29" s="11">
        <f>'N2O to N2 BP86'!S29-'N2O to N2 TPSS'!S29</f>
        <v>0.47500000000000853</v>
      </c>
      <c r="T29"/>
      <c r="W29" s="3">
        <v>16</v>
      </c>
      <c r="X29" s="3"/>
      <c r="Y29" s="3"/>
      <c r="Z29" s="11">
        <f>'N2O to N2 BP86'!Z29-'N2O to N2 TPSS'!Z29</f>
        <v>-4.2416694031999214E-2</v>
      </c>
      <c r="AA29"/>
      <c r="AD29" s="3">
        <v>16</v>
      </c>
      <c r="AE29" s="3"/>
      <c r="AF29" s="3"/>
      <c r="AG29" s="11">
        <f>'N2O to N2 BP86'!AG29-'N2O to N2 TPSS'!AG29</f>
        <v>-1.9199999999997885E-2</v>
      </c>
      <c r="AH29"/>
    </row>
    <row r="30" spans="1:34" s="5" customFormat="1" x14ac:dyDescent="0.2">
      <c r="B30" s="3"/>
      <c r="C30" s="3"/>
      <c r="D30" s="3"/>
      <c r="E30" s="11"/>
      <c r="F30"/>
      <c r="I30" s="3"/>
      <c r="J30" s="3"/>
      <c r="K30" s="3"/>
      <c r="L30" s="11"/>
      <c r="M30"/>
      <c r="P30" s="3"/>
      <c r="Q30" s="3"/>
      <c r="R30" s="3"/>
      <c r="S30" s="11"/>
      <c r="T30"/>
      <c r="W30" s="3"/>
      <c r="X30" s="3"/>
      <c r="Y30" s="3"/>
      <c r="Z30" s="11"/>
      <c r="AA30"/>
      <c r="AD30" s="3"/>
      <c r="AE30" s="3"/>
      <c r="AF30" s="3"/>
      <c r="AG30" s="11"/>
      <c r="AH30"/>
    </row>
    <row r="31" spans="1:34" s="5" customFormat="1" x14ac:dyDescent="0.2">
      <c r="B31" s="3"/>
      <c r="C31" s="3"/>
      <c r="D31" s="3"/>
      <c r="E31" s="11"/>
      <c r="F31"/>
      <c r="I31" s="3"/>
      <c r="J31" s="3"/>
      <c r="K31" s="3"/>
      <c r="L31" s="11"/>
      <c r="M31"/>
      <c r="P31" s="3"/>
      <c r="Q31" s="3"/>
      <c r="R31" s="3"/>
      <c r="S31" s="11"/>
      <c r="T31"/>
      <c r="W31" s="3"/>
      <c r="X31" s="3"/>
      <c r="Y31" s="3"/>
      <c r="Z31" s="11"/>
      <c r="AA31"/>
      <c r="AD31" s="3"/>
      <c r="AE31" s="3"/>
      <c r="AF31" s="3"/>
      <c r="AG31" s="11"/>
      <c r="AH31"/>
    </row>
    <row r="32" spans="1:34" s="5" customFormat="1" x14ac:dyDescent="0.2">
      <c r="C32" s="9"/>
      <c r="D32" s="3"/>
      <c r="E32" s="11"/>
      <c r="J32" s="3"/>
      <c r="K32" s="3"/>
      <c r="L32" s="11"/>
      <c r="Q32" s="3"/>
      <c r="R32" s="3"/>
      <c r="S32" s="11"/>
      <c r="X32" s="3"/>
      <c r="Y32" s="3"/>
      <c r="Z32" s="11"/>
      <c r="AE32" s="3"/>
      <c r="AF32" s="3"/>
      <c r="AG32" s="11"/>
    </row>
    <row r="33" spans="1:34" s="5" customFormat="1" x14ac:dyDescent="0.2">
      <c r="A33" s="5" t="s">
        <v>24</v>
      </c>
      <c r="B33" s="5" t="s">
        <v>27</v>
      </c>
      <c r="C33" s="3"/>
      <c r="D33" s="3"/>
      <c r="E33" s="11"/>
      <c r="F33"/>
      <c r="H33" s="5" t="s">
        <v>3</v>
      </c>
      <c r="I33" s="5" t="s">
        <v>80</v>
      </c>
      <c r="J33" s="3"/>
      <c r="K33" s="3"/>
      <c r="L33" s="11"/>
      <c r="M33"/>
      <c r="O33" s="5" t="s">
        <v>78</v>
      </c>
      <c r="P33" s="5" t="s">
        <v>80</v>
      </c>
      <c r="Q33" s="3"/>
      <c r="R33" s="3"/>
      <c r="S33" s="11"/>
      <c r="T33"/>
      <c r="V33" s="5" t="s">
        <v>26</v>
      </c>
      <c r="W33" s="5" t="s">
        <v>80</v>
      </c>
      <c r="X33" s="3"/>
      <c r="Y33" s="3"/>
      <c r="Z33" s="11"/>
      <c r="AA33"/>
      <c r="AC33" s="5" t="s">
        <v>28</v>
      </c>
      <c r="AD33" s="5" t="s">
        <v>81</v>
      </c>
      <c r="AE33" s="3"/>
      <c r="AF33" s="3"/>
      <c r="AG33" s="11"/>
      <c r="AH33"/>
    </row>
    <row r="34" spans="1:34" s="5" customFormat="1" x14ac:dyDescent="0.2">
      <c r="B34" s="3">
        <v>2</v>
      </c>
      <c r="C34" s="9"/>
      <c r="D34" s="3"/>
      <c r="E34" s="11">
        <f>'N2O to N2 BP86'!E34-'N2O to N2 TPSS'!E34</f>
        <v>-0.68129999999999313</v>
      </c>
      <c r="F34"/>
      <c r="I34" s="3">
        <v>2</v>
      </c>
      <c r="J34" s="3"/>
      <c r="K34" s="3"/>
      <c r="L34" s="11">
        <f>'N2O to N2 BP86'!L34-'N2O to N2 TPSS'!L34</f>
        <v>-3.6216999999999899</v>
      </c>
      <c r="M34"/>
      <c r="P34" s="3">
        <v>2</v>
      </c>
      <c r="Q34" s="3"/>
      <c r="R34" s="3"/>
      <c r="S34" s="11">
        <f>'N2O to N2 BP86'!S34-'N2O to N2 TPSS'!S34</f>
        <v>0.59610000000002117</v>
      </c>
      <c r="T34"/>
      <c r="W34" s="3">
        <v>2</v>
      </c>
      <c r="X34" s="3"/>
      <c r="Y34" s="3"/>
      <c r="Z34" s="11"/>
      <c r="AA34"/>
      <c r="AD34" s="3">
        <v>2</v>
      </c>
      <c r="AE34" s="3"/>
      <c r="AF34" s="3"/>
      <c r="AG34" s="11"/>
      <c r="AH34"/>
    </row>
    <row r="35" spans="1:34" s="5" customFormat="1" x14ac:dyDescent="0.2">
      <c r="B35" s="3">
        <v>4</v>
      </c>
      <c r="C35" s="9"/>
      <c r="D35" s="3"/>
      <c r="E35" s="11">
        <f>'N2O to N2 BP86'!E35-'N2O to N2 TPSS'!E35</f>
        <v>0.44720000000000937</v>
      </c>
      <c r="F35"/>
      <c r="I35" s="3">
        <v>4</v>
      </c>
      <c r="J35" s="3"/>
      <c r="K35" s="3"/>
      <c r="L35" s="11">
        <f>'N2O to N2 BP86'!L35-'N2O to N2 TPSS'!L35</f>
        <v>0.75110000000000809</v>
      </c>
      <c r="M35"/>
      <c r="P35" s="3">
        <v>4</v>
      </c>
      <c r="Q35" s="3"/>
      <c r="R35" s="3"/>
      <c r="S35" s="11">
        <f>'N2O to N2 BP86'!S35-'N2O to N2 TPSS'!S35</f>
        <v>0.68393414983199818</v>
      </c>
      <c r="T35"/>
      <c r="W35" s="3">
        <v>4</v>
      </c>
      <c r="X35" s="3"/>
      <c r="Y35" s="3"/>
      <c r="Z35" s="11">
        <f>'N2O to N2 BP86'!Z35-'N2O to N2 TPSS'!Z35</f>
        <v>0.68000000000000682</v>
      </c>
      <c r="AA35"/>
      <c r="AD35" s="3">
        <v>4</v>
      </c>
      <c r="AE35" s="3"/>
      <c r="AF35" s="3"/>
      <c r="AG35" s="11">
        <f>'N2O to N2 BP86'!AG35-'N2O to N2 TPSS'!AG35</f>
        <v>1.525999999999982</v>
      </c>
      <c r="AH35"/>
    </row>
    <row r="36" spans="1:34" s="5" customFormat="1" x14ac:dyDescent="0.2">
      <c r="B36" s="3">
        <v>6</v>
      </c>
      <c r="C36" s="9"/>
      <c r="D36" s="3"/>
      <c r="E36" s="11">
        <f>'N2O to N2 BP86'!E36-'N2O to N2 TPSS'!E36</f>
        <v>0.36320000000000618</v>
      </c>
      <c r="F36"/>
      <c r="I36" s="3">
        <v>6</v>
      </c>
      <c r="J36" s="3"/>
      <c r="K36" s="3"/>
      <c r="L36" s="11">
        <f>'N2O to N2 BP86'!L36-'N2O to N2 TPSS'!L36</f>
        <v>0.81510000000001526</v>
      </c>
      <c r="M36"/>
      <c r="P36" s="3">
        <v>6</v>
      </c>
      <c r="Q36" s="3"/>
      <c r="R36" s="3"/>
      <c r="S36" s="11">
        <f>'N2O to N2 BP86'!S36-'N2O to N2 TPSS'!S36</f>
        <v>0.70520000000000493</v>
      </c>
      <c r="T36"/>
      <c r="W36" s="3">
        <v>6</v>
      </c>
      <c r="X36" s="3"/>
      <c r="Y36" s="3"/>
      <c r="Z36" s="11">
        <f>'N2O to N2 BP86'!Z36-'N2O to N2 TPSS'!Z36</f>
        <v>0.68730000000000757</v>
      </c>
      <c r="AA36"/>
      <c r="AD36" s="3">
        <v>6</v>
      </c>
      <c r="AE36" s="3"/>
      <c r="AF36" s="3"/>
      <c r="AG36" s="11">
        <f>'N2O to N2 BP86'!AG36-'N2O to N2 TPSS'!AG36</f>
        <v>1.5238999999999834</v>
      </c>
      <c r="AH36"/>
    </row>
    <row r="37" spans="1:34" s="5" customFormat="1" x14ac:dyDescent="0.2">
      <c r="B37" s="3">
        <v>8</v>
      </c>
      <c r="C37" s="9"/>
      <c r="D37" s="3"/>
      <c r="E37" s="11">
        <f>'N2O to N2 BP86'!E37-'N2O to N2 TPSS'!E37</f>
        <v>0.38290000000000646</v>
      </c>
      <c r="F37"/>
      <c r="I37" s="3">
        <v>8</v>
      </c>
      <c r="J37" s="3"/>
      <c r="K37" s="3"/>
      <c r="L37" s="11">
        <f>'N2O to N2 BP86'!L37-'N2O to N2 TPSS'!L37</f>
        <v>0.78660000000000707</v>
      </c>
      <c r="M37"/>
      <c r="P37" s="3">
        <v>8</v>
      </c>
      <c r="Q37" s="3"/>
      <c r="R37" s="3"/>
      <c r="S37" s="11">
        <f>'N2O to N2 BP86'!S37-'N2O to N2 TPSS'!S37</f>
        <v>0.71261442229202032</v>
      </c>
      <c r="T37"/>
      <c r="W37" s="3">
        <v>8</v>
      </c>
      <c r="X37" s="3"/>
      <c r="Y37" s="3"/>
      <c r="Z37" s="11">
        <f>'N2O to N2 BP86'!Z37-'N2O to N2 TPSS'!Z37</f>
        <v>0.73000000000000398</v>
      </c>
      <c r="AA37"/>
      <c r="AD37" s="3">
        <v>8</v>
      </c>
      <c r="AE37" s="3"/>
      <c r="AF37" s="3"/>
      <c r="AG37" s="11">
        <f>'N2O to N2 BP86'!AG37-'N2O to N2 TPSS'!AG37</f>
        <v>0.68119999999998981</v>
      </c>
      <c r="AH37"/>
    </row>
    <row r="38" spans="1:34" s="5" customFormat="1" x14ac:dyDescent="0.2">
      <c r="B38" s="3">
        <v>10</v>
      </c>
      <c r="C38" s="9"/>
      <c r="D38" s="3"/>
      <c r="E38" s="11">
        <f>'N2O to N2 BP86'!E38-'N2O to N2 TPSS'!E38</f>
        <v>0.37364244028400151</v>
      </c>
      <c r="F38"/>
      <c r="I38" s="3">
        <v>10</v>
      </c>
      <c r="J38" s="3"/>
      <c r="K38" s="3"/>
      <c r="L38" s="11">
        <f>'N2O to N2 BP86'!L38-'N2O to N2 TPSS'!L38</f>
        <v>0.83530000000001792</v>
      </c>
      <c r="M38"/>
      <c r="P38" s="3">
        <v>10</v>
      </c>
      <c r="Q38" s="3"/>
      <c r="R38" s="3"/>
      <c r="S38" s="11">
        <f>'N2O to N2 BP86'!S38-'N2O to N2 TPSS'!S38</f>
        <v>0.67250000000001364</v>
      </c>
      <c r="T38"/>
      <c r="W38" s="3">
        <v>10</v>
      </c>
      <c r="X38" s="3"/>
      <c r="Y38" s="3"/>
      <c r="Z38" s="11">
        <f>'N2O to N2 BP86'!Z38-'N2O to N2 TPSS'!Z38</f>
        <v>0.73928685008401374</v>
      </c>
      <c r="AA38"/>
      <c r="AD38" s="3">
        <v>10</v>
      </c>
      <c r="AE38" s="3"/>
      <c r="AF38" s="3"/>
      <c r="AG38" s="11">
        <f>'N2O to N2 BP86'!AG38-'N2O to N2 TPSS'!AG38</f>
        <v>0.75450336999998058</v>
      </c>
      <c r="AH38"/>
    </row>
    <row r="39" spans="1:34" s="5" customFormat="1" x14ac:dyDescent="0.2">
      <c r="B39" s="3">
        <v>12</v>
      </c>
      <c r="C39" s="9"/>
      <c r="D39" s="3"/>
      <c r="E39" s="11">
        <f>'N2O to N2 BP86'!E39-'N2O to N2 TPSS'!E39</f>
        <v>0.38581683788800092</v>
      </c>
      <c r="F39"/>
      <c r="I39" s="3">
        <v>12</v>
      </c>
      <c r="J39" s="3"/>
      <c r="K39" s="3"/>
      <c r="L39" s="11">
        <f>'N2O to N2 BP86'!L39-'N2O to N2 TPSS'!L39</f>
        <v>0.80318045094001889</v>
      </c>
      <c r="M39"/>
      <c r="P39" s="3">
        <v>12</v>
      </c>
      <c r="Q39" s="3"/>
      <c r="R39" s="3"/>
      <c r="S39" s="11">
        <f>'N2O to N2 BP86'!S39-'N2O to N2 TPSS'!S39</f>
        <v>0.61350000000001614</v>
      </c>
      <c r="T39"/>
      <c r="W39" s="3">
        <v>12</v>
      </c>
      <c r="X39" s="3"/>
      <c r="Y39" s="3"/>
      <c r="Z39" s="11">
        <f>'N2O to N2 BP86'!Z39-'N2O to N2 TPSS'!Z39</f>
        <v>0.76359133577601312</v>
      </c>
      <c r="AA39"/>
      <c r="AD39" s="3">
        <v>12</v>
      </c>
      <c r="AE39" s="3"/>
      <c r="AF39" s="3"/>
      <c r="AG39" s="11"/>
      <c r="AH39"/>
    </row>
    <row r="40" spans="1:34" s="5" customFormat="1" x14ac:dyDescent="0.2">
      <c r="B40" s="3">
        <v>14</v>
      </c>
      <c r="C40" s="9"/>
      <c r="D40" s="3"/>
      <c r="E40" s="11">
        <f>'N2O to N2 BP86'!E40-'N2O to N2 TPSS'!E40</f>
        <v>0.35790000000001498</v>
      </c>
      <c r="F40"/>
      <c r="I40" s="3">
        <v>14</v>
      </c>
      <c r="J40" s="3"/>
      <c r="K40" s="3"/>
      <c r="L40" s="11">
        <f>'N2O to N2 BP86'!L40-'N2O to N2 TPSS'!L40</f>
        <v>0.80082054034402006</v>
      </c>
      <c r="M40"/>
      <c r="P40" s="3">
        <v>14</v>
      </c>
      <c r="Q40" s="3"/>
      <c r="R40" s="3"/>
      <c r="S40" s="11">
        <f>'N2O to N2 BP86'!S40-'N2O to N2 TPSS'!S40</f>
        <v>0.70020000000000948</v>
      </c>
      <c r="T40"/>
      <c r="W40" s="3">
        <v>14</v>
      </c>
      <c r="X40" s="3"/>
      <c r="Y40" s="3"/>
      <c r="Z40" s="11">
        <f>'N2O to N2 BP86'!Z40-'N2O to N2 TPSS'!Z40</f>
        <v>0.73640389798001138</v>
      </c>
      <c r="AA40"/>
      <c r="AD40" s="3">
        <v>14</v>
      </c>
      <c r="AE40" s="3"/>
      <c r="AF40" s="3"/>
      <c r="AG40" s="11">
        <f>'N2O to N2 BP86'!AG40-'N2O to N2 TPSS'!AG40</f>
        <v>1.2265463587839918</v>
      </c>
      <c r="AH40"/>
    </row>
    <row r="41" spans="1:34" s="5" customFormat="1" x14ac:dyDescent="0.2">
      <c r="B41" s="3">
        <v>16</v>
      </c>
      <c r="C41" s="9"/>
      <c r="D41" s="3"/>
      <c r="E41" s="11">
        <f>'N2O to N2 BP86'!E41-'N2O to N2 TPSS'!E41</f>
        <v>0.3541184322800035</v>
      </c>
      <c r="F41"/>
      <c r="I41" s="3">
        <v>16</v>
      </c>
      <c r="J41" s="3"/>
      <c r="K41" s="3"/>
      <c r="L41" s="11">
        <f>'N2O to N2 BP86'!L41-'N2O to N2 TPSS'!L41</f>
        <v>0.89446170804801284</v>
      </c>
      <c r="M41"/>
      <c r="P41" s="3">
        <v>16</v>
      </c>
      <c r="Q41" s="3"/>
      <c r="R41" s="3"/>
      <c r="S41" s="11">
        <f>'N2O to N2 BP86'!S41-'N2O to N2 TPSS'!S41</f>
        <v>0.77522440093601119</v>
      </c>
      <c r="T41"/>
      <c r="W41" s="3">
        <v>16</v>
      </c>
      <c r="X41" s="3"/>
      <c r="Y41" s="3"/>
      <c r="Z41" s="11">
        <f>'N2O to N2 BP86'!Z41-'N2O to N2 TPSS'!Z41</f>
        <v>0.79451397903601162</v>
      </c>
      <c r="AA41"/>
      <c r="AD41" s="3">
        <v>16</v>
      </c>
      <c r="AE41" s="3"/>
      <c r="AF41" s="3"/>
      <c r="AG41" s="11"/>
      <c r="AH41"/>
    </row>
    <row r="42" spans="1:34" s="5" customFormat="1" x14ac:dyDescent="0.2">
      <c r="B42" s="3"/>
      <c r="C42" s="9"/>
      <c r="D42" s="3"/>
      <c r="E42" s="11"/>
      <c r="F42"/>
      <c r="I42" s="3"/>
      <c r="J42" s="3"/>
      <c r="K42" s="3"/>
      <c r="L42" s="11"/>
      <c r="M42"/>
      <c r="P42" s="3"/>
      <c r="Q42" s="3"/>
      <c r="R42" s="3"/>
      <c r="S42" s="11"/>
      <c r="T42"/>
      <c r="W42" s="3"/>
      <c r="X42" s="3"/>
      <c r="Y42" s="3"/>
      <c r="Z42" s="11"/>
      <c r="AA42"/>
      <c r="AD42" s="3"/>
      <c r="AE42" s="3"/>
      <c r="AF42" s="3"/>
      <c r="AG42" s="11"/>
      <c r="AH42"/>
    </row>
    <row r="43" spans="1:34" s="5" customFormat="1" x14ac:dyDescent="0.2">
      <c r="B43" s="3"/>
      <c r="C43" s="9"/>
      <c r="D43" s="3"/>
      <c r="E43" s="11"/>
      <c r="F43"/>
      <c r="I43" s="3"/>
      <c r="J43" s="3"/>
      <c r="K43" s="3"/>
      <c r="L43" s="11"/>
      <c r="M43"/>
      <c r="P43" s="3"/>
      <c r="Q43" s="3"/>
      <c r="R43" s="3"/>
      <c r="S43" s="11"/>
      <c r="T43"/>
      <c r="W43" s="3"/>
      <c r="X43" s="3"/>
      <c r="Y43" s="3"/>
      <c r="Z43" s="11"/>
      <c r="AA43"/>
      <c r="AD43" s="3"/>
      <c r="AE43" s="3"/>
      <c r="AF43" s="3"/>
      <c r="AG43" s="11"/>
      <c r="AH43"/>
    </row>
    <row r="44" spans="1:34" s="5" customFormat="1" x14ac:dyDescent="0.2">
      <c r="C44" s="3"/>
      <c r="D44" s="3"/>
      <c r="E44" s="11"/>
      <c r="J44" s="3"/>
      <c r="K44" s="3"/>
      <c r="L44" s="11"/>
      <c r="Q44" s="3"/>
      <c r="R44" s="3"/>
      <c r="S44" s="11"/>
      <c r="X44" s="3"/>
      <c r="Y44" s="3"/>
      <c r="Z44" s="11"/>
      <c r="AE44" s="3"/>
      <c r="AF44" s="3"/>
      <c r="AG44" s="11"/>
    </row>
    <row r="45" spans="1:34" s="5" customFormat="1" x14ac:dyDescent="0.2">
      <c r="A45" s="5" t="s">
        <v>75</v>
      </c>
      <c r="B45" s="5" t="s">
        <v>4</v>
      </c>
      <c r="C45" s="3"/>
      <c r="D45" s="3"/>
      <c r="E45" s="11"/>
      <c r="F45"/>
      <c r="H45" s="5" t="s">
        <v>52</v>
      </c>
      <c r="I45" s="5" t="s">
        <v>29</v>
      </c>
      <c r="J45" s="3"/>
      <c r="K45" s="3"/>
      <c r="L45" s="11"/>
      <c r="M45"/>
      <c r="O45" s="5" t="s">
        <v>56</v>
      </c>
      <c r="P45" s="5" t="s">
        <v>12</v>
      </c>
      <c r="Q45" s="3"/>
      <c r="R45" s="3"/>
      <c r="S45" s="11"/>
      <c r="T45"/>
      <c r="V45" s="5" t="s">
        <v>60</v>
      </c>
      <c r="W45" s="5" t="s">
        <v>30</v>
      </c>
      <c r="X45" s="3"/>
      <c r="Y45" s="3"/>
      <c r="Z45" s="11"/>
      <c r="AA45"/>
      <c r="AC45" s="5" t="s">
        <v>64</v>
      </c>
      <c r="AD45" s="5" t="s">
        <v>83</v>
      </c>
      <c r="AE45" s="3"/>
      <c r="AF45" s="3"/>
      <c r="AG45" s="11"/>
      <c r="AH45"/>
    </row>
    <row r="46" spans="1:34" s="5" customFormat="1" x14ac:dyDescent="0.2">
      <c r="B46" s="3">
        <v>2</v>
      </c>
      <c r="C46" s="9"/>
      <c r="D46" s="3"/>
      <c r="E46" s="11">
        <f>'N2O to N2 BP86'!E46-'N2O to N2 TPSS'!E46</f>
        <v>-2.4499999999974875E-2</v>
      </c>
      <c r="F46"/>
      <c r="I46" s="3">
        <v>2</v>
      </c>
      <c r="J46" s="3"/>
      <c r="K46" s="3"/>
      <c r="L46" s="11">
        <f>'N2O to N2 BP86'!L46-'N2O to N2 TPSS'!L46</f>
        <v>0</v>
      </c>
      <c r="M46"/>
      <c r="P46" s="3">
        <v>2</v>
      </c>
      <c r="Q46" s="3"/>
      <c r="R46" s="3"/>
      <c r="S46" s="11">
        <f>'N2O to N2 BP86'!S46-'N2O to N2 TPSS'!S46</f>
        <v>0.40090000000002135</v>
      </c>
      <c r="T46"/>
      <c r="W46" s="3">
        <v>2</v>
      </c>
      <c r="X46" s="3"/>
      <c r="Y46" s="3"/>
      <c r="Z46" s="11"/>
      <c r="AA46"/>
      <c r="AD46" s="3">
        <v>2</v>
      </c>
      <c r="AE46" s="3"/>
      <c r="AF46" s="3"/>
      <c r="AG46" s="11"/>
      <c r="AH46"/>
    </row>
    <row r="47" spans="1:34" s="5" customFormat="1" x14ac:dyDescent="0.2">
      <c r="B47" s="3">
        <v>4</v>
      </c>
      <c r="C47" s="9"/>
      <c r="D47" s="3"/>
      <c r="E47" s="11">
        <f>'N2O to N2 BP86'!E47-'N2O to N2 TPSS'!E47</f>
        <v>-0.14229999999997744</v>
      </c>
      <c r="F47"/>
      <c r="I47" s="3">
        <v>4</v>
      </c>
      <c r="J47" s="3"/>
      <c r="K47" s="3"/>
      <c r="L47" s="11">
        <f>'N2O to N2 BP86'!L47-'N2O to N2 TPSS'!L47</f>
        <v>0.32202705111203045</v>
      </c>
      <c r="M47"/>
      <c r="P47" s="3">
        <v>4</v>
      </c>
      <c r="Q47" s="3"/>
      <c r="R47" s="3"/>
      <c r="S47" s="11">
        <f>'N2O to N2 BP86'!S47-'N2O to N2 TPSS'!S47</f>
        <v>3.2849000000000217</v>
      </c>
      <c r="T47"/>
      <c r="W47" s="3">
        <v>4</v>
      </c>
      <c r="X47" s="3"/>
      <c r="Y47" s="3"/>
      <c r="Z47" s="11">
        <f>'N2O to N2 BP86'!Z47-'N2O to N2 TPSS'!Z47</f>
        <v>0.50310000000001764</v>
      </c>
      <c r="AA47"/>
      <c r="AD47" s="3">
        <v>4</v>
      </c>
      <c r="AE47" s="3"/>
      <c r="AF47" s="3"/>
      <c r="AG47" s="11">
        <f>'N2O to N2 BP86'!AG47-'N2O to N2 TPSS'!AG47</f>
        <v>0.38879999999998915</v>
      </c>
      <c r="AH47"/>
    </row>
    <row r="48" spans="1:34" s="5" customFormat="1" x14ac:dyDescent="0.2">
      <c r="B48" s="3">
        <v>6</v>
      </c>
      <c r="C48" s="9"/>
      <c r="D48" s="3"/>
      <c r="E48" s="11">
        <f>'N2O to N2 BP86'!E48-'N2O to N2 TPSS'!E48</f>
        <v>-1.8799999999998818E-2</v>
      </c>
      <c r="F48"/>
      <c r="I48" s="3">
        <v>6</v>
      </c>
      <c r="J48" s="3"/>
      <c r="K48" s="3"/>
      <c r="L48" s="11">
        <f>'N2O to N2 BP86'!L48-'N2O to N2 TPSS'!L48</f>
        <v>0.44280000000001962</v>
      </c>
      <c r="M48"/>
      <c r="P48" s="3">
        <v>6</v>
      </c>
      <c r="Q48" s="3"/>
      <c r="R48" s="3"/>
      <c r="S48" s="11">
        <f>'N2O to N2 BP86'!S48-'N2O to N2 TPSS'!S48</f>
        <v>3.2792000000000172</v>
      </c>
      <c r="T48"/>
      <c r="W48" s="3">
        <v>6</v>
      </c>
      <c r="X48" s="3"/>
      <c r="Y48" s="3"/>
      <c r="Z48" s="11">
        <f>'N2O to N2 BP86'!Z48-'N2O to N2 TPSS'!Z48</f>
        <v>0.48550000000001603</v>
      </c>
      <c r="AA48"/>
      <c r="AD48" s="3">
        <v>6</v>
      </c>
      <c r="AE48" s="3"/>
      <c r="AF48" s="3"/>
      <c r="AG48" s="11"/>
      <c r="AH48"/>
    </row>
    <row r="49" spans="2:34" s="5" customFormat="1" x14ac:dyDescent="0.2">
      <c r="B49" s="3">
        <v>8</v>
      </c>
      <c r="C49" s="9"/>
      <c r="D49" s="3"/>
      <c r="E49" s="11">
        <f>'N2O to N2 BP86'!E49-'N2O to N2 TPSS'!E49</f>
        <v>-9.9999999989108801E-5</v>
      </c>
      <c r="F49"/>
      <c r="I49" s="3">
        <v>8</v>
      </c>
      <c r="J49" s="3"/>
      <c r="K49" s="3"/>
      <c r="L49" s="11">
        <f>'N2O to N2 BP86'!L49-'N2O to N2 TPSS'!L49</f>
        <v>0.39780000000001792</v>
      </c>
      <c r="M49"/>
      <c r="P49" s="3">
        <v>8</v>
      </c>
      <c r="Q49" s="3"/>
      <c r="R49" s="3"/>
      <c r="S49" s="11">
        <f>'N2O to N2 BP86'!S49-'N2O to N2 TPSS'!S49</f>
        <v>0.43150000000001398</v>
      </c>
      <c r="T49"/>
      <c r="W49" s="3">
        <v>8</v>
      </c>
      <c r="X49" s="3"/>
      <c r="Y49" s="3"/>
      <c r="Z49" s="11">
        <f>'N2O to N2 BP86'!Z49-'N2O to N2 TPSS'!Z49</f>
        <v>0.47280000000002076</v>
      </c>
      <c r="AA49"/>
      <c r="AD49" s="3">
        <v>8</v>
      </c>
      <c r="AE49" s="3"/>
      <c r="AF49" s="3"/>
      <c r="AG49" s="11">
        <f>'N2O to N2 BP86'!AG49-'N2O to N2 TPSS'!AG49</f>
        <v>0.33979999999999677</v>
      </c>
      <c r="AH49"/>
    </row>
    <row r="50" spans="2:34" s="5" customFormat="1" x14ac:dyDescent="0.2">
      <c r="B50" s="3">
        <v>10</v>
      </c>
      <c r="C50" s="9"/>
      <c r="D50" s="3"/>
      <c r="E50" s="11">
        <f>'N2O to N2 BP86'!E50-'N2O to N2 TPSS'!E50</f>
        <v>-1.6199999999983561E-2</v>
      </c>
      <c r="F50"/>
      <c r="I50" s="3">
        <v>10</v>
      </c>
      <c r="J50" s="3"/>
      <c r="K50" s="3"/>
      <c r="L50" s="11">
        <f>'N2O to N2 BP86'!L50-'N2O to N2 TPSS'!L50</f>
        <v>0.43980000000001951</v>
      </c>
      <c r="M50"/>
      <c r="P50" s="3">
        <v>10</v>
      </c>
      <c r="Q50" s="3"/>
      <c r="R50" s="3"/>
      <c r="S50" s="11">
        <f>'N2O to N2 BP86'!S50-'N2O to N2 TPSS'!S50</f>
        <v>0.41150000000001796</v>
      </c>
      <c r="T50"/>
      <c r="W50" s="3">
        <v>10</v>
      </c>
      <c r="X50" s="3"/>
      <c r="Y50" s="3"/>
      <c r="Z50" s="11">
        <f>'N2O to N2 BP86'!Z50-'N2O to N2 TPSS'!Z50</f>
        <v>0.53820000000001755</v>
      </c>
      <c r="AA50"/>
      <c r="AD50" s="3">
        <v>10</v>
      </c>
      <c r="AE50" s="3"/>
      <c r="AF50" s="3"/>
      <c r="AG50" s="11">
        <f>'N2O to N2 BP86'!AG50-'N2O to N2 TPSS'!AG50</f>
        <v>0.39589999999998327</v>
      </c>
      <c r="AH50"/>
    </row>
    <row r="51" spans="2:34" s="5" customFormat="1" x14ac:dyDescent="0.2">
      <c r="B51" s="3">
        <v>12</v>
      </c>
      <c r="C51" s="9"/>
      <c r="D51" s="3"/>
      <c r="E51" s="11">
        <f>'N2O to N2 BP86'!E51-'N2O to N2 TPSS'!E51</f>
        <v>-6.4999999999884039E-3</v>
      </c>
      <c r="F51"/>
      <c r="I51" s="3">
        <v>12</v>
      </c>
      <c r="J51" s="3"/>
      <c r="K51" s="3"/>
      <c r="L51" s="11">
        <f>'N2O to N2 BP86'!L51-'N2O to N2 TPSS'!L51</f>
        <v>0.41510000000000957</v>
      </c>
      <c r="M51"/>
      <c r="P51" s="3">
        <v>12</v>
      </c>
      <c r="Q51" s="3"/>
      <c r="R51" s="3"/>
      <c r="S51" s="11">
        <f>'N2O to N2 BP86'!S51-'N2O to N2 TPSS'!S51</f>
        <v>0.40410000000001389</v>
      </c>
      <c r="T51"/>
      <c r="W51" s="3">
        <v>12</v>
      </c>
      <c r="X51" s="3"/>
      <c r="Y51" s="3"/>
      <c r="Z51" s="11">
        <f>'N2O to N2 BP86'!Z51-'N2O to N2 TPSS'!Z51</f>
        <v>0.50940000000001362</v>
      </c>
      <c r="AA51"/>
      <c r="AD51" s="3">
        <v>12</v>
      </c>
      <c r="AE51" s="3"/>
      <c r="AF51" s="3"/>
      <c r="AG51" s="11">
        <f>'N2O to N2 BP86'!AG51-'N2O to N2 TPSS'!AG51</f>
        <v>0.35729999999999507</v>
      </c>
      <c r="AH51"/>
    </row>
    <row r="52" spans="2:34" s="5" customFormat="1" x14ac:dyDescent="0.2">
      <c r="B52" s="3">
        <v>14</v>
      </c>
      <c r="C52" s="9"/>
      <c r="D52" s="3"/>
      <c r="E52" s="11">
        <f>'N2O to N2 BP86'!E52-'N2O to N2 TPSS'!E52</f>
        <v>-2.1499999999988972E-2</v>
      </c>
      <c r="F52"/>
      <c r="I52" s="3">
        <v>14</v>
      </c>
      <c r="J52" s="3"/>
      <c r="K52" s="3"/>
      <c r="L52" s="11">
        <f>'N2O to N2 BP86'!L52-'N2O to N2 TPSS'!L52</f>
        <v>0.41730000000002576</v>
      </c>
      <c r="M52"/>
      <c r="P52" s="3">
        <v>14</v>
      </c>
      <c r="Q52" s="3"/>
      <c r="R52" s="3"/>
      <c r="S52" s="11">
        <f>'N2O to N2 BP86'!S52-'N2O to N2 TPSS'!S52</f>
        <v>0.41630000000002099</v>
      </c>
      <c r="T52"/>
      <c r="W52" s="3">
        <v>14</v>
      </c>
      <c r="X52" s="3"/>
      <c r="Y52" s="3"/>
      <c r="Z52" s="11">
        <f>'N2O to N2 BP86'!Z52-'N2O to N2 TPSS'!Z52</f>
        <v>0.5408000000000186</v>
      </c>
      <c r="AA52"/>
      <c r="AD52" s="3">
        <v>14</v>
      </c>
      <c r="AE52" s="3"/>
      <c r="AF52" s="3"/>
      <c r="AG52" s="11"/>
      <c r="AH52"/>
    </row>
    <row r="53" spans="2:34" s="5" customFormat="1" x14ac:dyDescent="0.2">
      <c r="B53" s="3">
        <v>16</v>
      </c>
      <c r="C53" s="9"/>
      <c r="D53" s="3"/>
      <c r="E53" s="11">
        <f>'N2O to N2 BP86'!E53-'N2O to N2 TPSS'!E53</f>
        <v>-4.3299999999987904E-2</v>
      </c>
      <c r="F53"/>
      <c r="I53" s="3">
        <v>16</v>
      </c>
      <c r="J53" s="3"/>
      <c r="K53" s="3"/>
      <c r="L53" s="11">
        <f>'N2O to N2 BP86'!L53-'N2O to N2 TPSS'!L53</f>
        <v>0.39183342548001576</v>
      </c>
      <c r="M53"/>
      <c r="P53" s="3">
        <v>16</v>
      </c>
      <c r="Q53" s="3"/>
      <c r="R53" s="3"/>
      <c r="S53" s="11">
        <f>'N2O to N2 BP86'!S53-'N2O to N2 TPSS'!S53</f>
        <v>0.38818330596802753</v>
      </c>
      <c r="T53"/>
      <c r="W53" s="3">
        <v>16</v>
      </c>
      <c r="X53" s="3"/>
      <c r="Y53" s="3"/>
      <c r="Z53" s="11">
        <f>'N2O to N2 BP86'!Z53-'N2O to N2 TPSS'!Z53</f>
        <v>0.48720000000001562</v>
      </c>
      <c r="AA53"/>
      <c r="AD53" s="3">
        <v>16</v>
      </c>
      <c r="AE53" s="3"/>
      <c r="AF53" s="3"/>
      <c r="AG53" s="11">
        <f>'N2O to N2 BP86'!AG53-'N2O to N2 TPSS'!AG53</f>
        <v>0.31376634948800586</v>
      </c>
      <c r="AH53"/>
    </row>
    <row r="54" spans="2:34" s="5" customFormat="1" x14ac:dyDescent="0.2">
      <c r="B54" s="3"/>
      <c r="C54" s="9"/>
      <c r="D54" s="3"/>
      <c r="E54" s="11"/>
      <c r="F54"/>
      <c r="I54" s="3"/>
      <c r="J54" s="3"/>
      <c r="K54" s="3"/>
      <c r="L54" s="11"/>
      <c r="M54"/>
      <c r="P54" s="3"/>
      <c r="Q54" s="3"/>
      <c r="R54" s="3"/>
      <c r="S54" s="11"/>
      <c r="T54"/>
      <c r="W54" s="3"/>
      <c r="X54" s="3"/>
      <c r="Y54" s="3"/>
      <c r="Z54" s="11"/>
      <c r="AA54"/>
      <c r="AD54" s="3"/>
      <c r="AE54" s="3"/>
      <c r="AF54" s="3"/>
      <c r="AG54" s="11"/>
      <c r="AH54"/>
    </row>
    <row r="55" spans="2:34" s="5" customFormat="1" x14ac:dyDescent="0.2">
      <c r="B55" s="3"/>
      <c r="C55" s="9"/>
      <c r="D55" s="3"/>
      <c r="E55" s="11"/>
      <c r="F55"/>
      <c r="I55" s="3"/>
      <c r="J55" s="3"/>
      <c r="K55" s="3"/>
      <c r="L55" s="11"/>
      <c r="M55"/>
      <c r="P55" s="3"/>
      <c r="Q55" s="3"/>
      <c r="R55" s="3"/>
      <c r="S55" s="11"/>
      <c r="T55"/>
      <c r="W55" s="3"/>
      <c r="X55" s="3"/>
      <c r="Y55" s="3"/>
      <c r="Z55" s="11"/>
      <c r="AA55"/>
      <c r="AD55" s="3"/>
      <c r="AE55" s="3"/>
      <c r="AF55" s="3"/>
      <c r="AG55" s="11"/>
      <c r="AH55"/>
    </row>
    <row r="56" spans="2:34" s="5" customFormat="1" x14ac:dyDescent="0.2">
      <c r="C56" s="3"/>
      <c r="D56" s="3"/>
      <c r="E56" s="11"/>
      <c r="J56" s="3"/>
      <c r="K56" s="3"/>
      <c r="L56" s="11"/>
      <c r="Q56" s="3"/>
      <c r="R56" s="3"/>
      <c r="S56" s="11"/>
      <c r="X56" s="3"/>
      <c r="Y56" s="3"/>
      <c r="Z56" s="11"/>
      <c r="AE56" s="3"/>
      <c r="AF56" s="3"/>
      <c r="AG56" s="11"/>
    </row>
    <row r="57" spans="2:34" s="5" customFormat="1" x14ac:dyDescent="0.2">
      <c r="C57" s="3"/>
      <c r="D57" s="3"/>
      <c r="E57" s="11"/>
      <c r="J57" s="3"/>
      <c r="K57" s="3"/>
      <c r="L57" s="11"/>
      <c r="Q57" s="3"/>
      <c r="R57" s="3"/>
      <c r="S57" s="11"/>
      <c r="X57" s="3"/>
      <c r="Y57" s="3"/>
      <c r="Z57" s="11"/>
      <c r="AE57" s="3"/>
      <c r="AF57" s="3"/>
      <c r="AG57" s="11"/>
    </row>
    <row r="58" spans="2:34" s="5" customFormat="1" x14ac:dyDescent="0.2">
      <c r="C58" s="3"/>
      <c r="D58" s="3"/>
      <c r="E58" s="11"/>
      <c r="J58" s="3"/>
      <c r="K58" s="3"/>
      <c r="L58" s="11"/>
      <c r="Q58" s="3"/>
      <c r="R58" s="3"/>
      <c r="S58" s="11"/>
      <c r="X58" s="3"/>
      <c r="Y58" s="3"/>
      <c r="Z58" s="11"/>
      <c r="AE58" s="3"/>
      <c r="AF58" s="3"/>
      <c r="AG58" s="11"/>
    </row>
    <row r="59" spans="2:34" s="5" customFormat="1" x14ac:dyDescent="0.2">
      <c r="C59" s="3"/>
      <c r="D59" s="3"/>
      <c r="E59" s="11"/>
      <c r="H59" s="5" t="s">
        <v>53</v>
      </c>
      <c r="I59" s="5" t="s">
        <v>4</v>
      </c>
      <c r="J59" s="3"/>
      <c r="K59" s="3"/>
      <c r="L59" s="11"/>
      <c r="M59"/>
      <c r="O59" s="5" t="s">
        <v>57</v>
      </c>
      <c r="P59" s="5" t="s">
        <v>19</v>
      </c>
      <c r="Q59" s="3"/>
      <c r="R59" s="3"/>
      <c r="S59" s="11"/>
      <c r="T59"/>
      <c r="V59" s="5" t="s">
        <v>61</v>
      </c>
      <c r="W59" s="5" t="s">
        <v>20</v>
      </c>
      <c r="X59" s="3"/>
      <c r="Y59" s="3"/>
      <c r="Z59" s="11"/>
      <c r="AA59"/>
      <c r="AC59" s="5" t="s">
        <v>65</v>
      </c>
      <c r="AD59" s="5" t="s">
        <v>21</v>
      </c>
      <c r="AE59" s="3"/>
      <c r="AF59" s="3"/>
      <c r="AG59" s="11"/>
      <c r="AH59"/>
    </row>
    <row r="60" spans="2:34" s="5" customFormat="1" x14ac:dyDescent="0.2">
      <c r="C60" s="3"/>
      <c r="D60" s="3"/>
      <c r="E60" s="11"/>
      <c r="I60" s="3">
        <v>2</v>
      </c>
      <c r="J60" s="3"/>
      <c r="K60" s="3"/>
      <c r="L60" s="11">
        <f>'N2O to N2 BP86'!L60-'N2O to N2 TPSS'!L60</f>
        <v>-2.2399999999976217E-2</v>
      </c>
      <c r="M60"/>
      <c r="P60" s="3">
        <v>2</v>
      </c>
      <c r="Q60" s="3"/>
      <c r="R60" s="3"/>
      <c r="S60" s="11">
        <f>'N2O to N2 BP86'!S60-'N2O to N2 TPSS'!S60</f>
        <v>4.980000000001894E-2</v>
      </c>
      <c r="T60"/>
      <c r="W60" s="3">
        <v>2</v>
      </c>
      <c r="X60" s="3"/>
      <c r="Y60" s="3"/>
      <c r="Z60" s="11">
        <f>'N2O to N2 BP86'!Z60-'N2O to N2 TPSS'!Z60</f>
        <v>2.8700000000014825E-2</v>
      </c>
      <c r="AA60"/>
      <c r="AD60" s="3">
        <v>2</v>
      </c>
      <c r="AE60" s="3"/>
      <c r="AF60" s="3"/>
      <c r="AG60" s="11">
        <f>'N2O to N2 BP86'!AG60-'N2O to N2 TPSS'!AG60</f>
        <v>0</v>
      </c>
      <c r="AH60"/>
    </row>
    <row r="61" spans="2:34" s="5" customFormat="1" x14ac:dyDescent="0.2">
      <c r="C61" s="3"/>
      <c r="D61" s="3"/>
      <c r="E61" s="11"/>
      <c r="I61" s="3">
        <v>4</v>
      </c>
      <c r="J61" s="3"/>
      <c r="K61" s="3"/>
      <c r="L61" s="11">
        <f>'N2O to N2 BP86'!L61-'N2O to N2 TPSS'!L61</f>
        <v>-0.14739999999999043</v>
      </c>
      <c r="M61"/>
      <c r="P61" s="3">
        <v>4</v>
      </c>
      <c r="Q61" s="3"/>
      <c r="R61" s="3"/>
      <c r="S61" s="11">
        <f>'N2O to N2 BP86'!S61-'N2O to N2 TPSS'!S61</f>
        <v>0.42659999999999343</v>
      </c>
      <c r="T61"/>
      <c r="W61" s="3">
        <v>4</v>
      </c>
      <c r="X61" s="3"/>
      <c r="Y61" s="3"/>
      <c r="Z61" s="11">
        <f>'N2O to N2 BP86'!Z61-'N2O to N2 TPSS'!Z61</f>
        <v>1.0381128576014476E-2</v>
      </c>
      <c r="AA61"/>
      <c r="AD61" s="3">
        <v>4</v>
      </c>
      <c r="AE61" s="3"/>
      <c r="AF61" s="3"/>
      <c r="AG61" s="11">
        <f>'N2O to N2 BP86'!AG61-'N2O to N2 TPSS'!AG61</f>
        <v>0</v>
      </c>
      <c r="AH61"/>
    </row>
    <row r="62" spans="2:34" s="5" customFormat="1" x14ac:dyDescent="0.2">
      <c r="C62" s="3"/>
      <c r="D62" s="3"/>
      <c r="E62" s="11"/>
      <c r="I62" s="3">
        <v>6</v>
      </c>
      <c r="J62" s="3"/>
      <c r="K62" s="3"/>
      <c r="L62" s="11">
        <f>'N2O to N2 BP86'!L62-'N2O to N2 TPSS'!L62</f>
        <v>-1.8999999999991246E-2</v>
      </c>
      <c r="M62"/>
      <c r="P62" s="3">
        <v>6</v>
      </c>
      <c r="Q62" s="3"/>
      <c r="R62" s="3"/>
      <c r="S62" s="11">
        <f>'N2O to N2 BP86'!S62-'N2O to N2 TPSS'!S62</f>
        <v>9.570000000000789E-2</v>
      </c>
      <c r="T62"/>
      <c r="W62" s="3">
        <v>6</v>
      </c>
      <c r="X62" s="3"/>
      <c r="Y62" s="3"/>
      <c r="Z62" s="11">
        <f>'N2O to N2 BP86'!Z62-'N2O to N2 TPSS'!Z62</f>
        <v>3.200000000006753E-3</v>
      </c>
      <c r="AA62"/>
      <c r="AD62" s="3">
        <v>6</v>
      </c>
      <c r="AE62" s="3"/>
      <c r="AF62" s="3"/>
      <c r="AG62" s="11">
        <f>'N2O to N2 BP86'!AG62-'N2O to N2 TPSS'!AG62</f>
        <v>-0.5962971883320165</v>
      </c>
      <c r="AH62"/>
    </row>
    <row r="63" spans="2:34" s="5" customFormat="1" x14ac:dyDescent="0.2">
      <c r="C63" s="3"/>
      <c r="D63" s="3"/>
      <c r="E63" s="11"/>
      <c r="I63" s="3">
        <v>8</v>
      </c>
      <c r="J63" s="3"/>
      <c r="K63" s="3"/>
      <c r="L63" s="11">
        <f>'N2O to N2 BP86'!L63-'N2O to N2 TPSS'!L63</f>
        <v>-9.9999999989108801E-5</v>
      </c>
      <c r="M63"/>
      <c r="P63" s="3">
        <v>8</v>
      </c>
      <c r="Q63" s="3"/>
      <c r="R63" s="3"/>
      <c r="S63" s="11">
        <f>'N2O to N2 BP86'!S63-'N2O to N2 TPSS'!S63</f>
        <v>4.4300000000006889E-2</v>
      </c>
      <c r="T63"/>
      <c r="W63" s="3">
        <v>8</v>
      </c>
      <c r="X63" s="3"/>
      <c r="Y63" s="3"/>
      <c r="Z63" s="11">
        <f>'N2O to N2 BP86'!Z63-'N2O to N2 TPSS'!Z63</f>
        <v>4.7200000000003683E-2</v>
      </c>
      <c r="AA63"/>
      <c r="AD63" s="3">
        <v>8</v>
      </c>
      <c r="AE63" s="3"/>
      <c r="AF63" s="3"/>
      <c r="AG63" s="11">
        <f>'N2O to N2 BP86'!AG63-'N2O to N2 TPSS'!AG63</f>
        <v>-0.19450000000001921</v>
      </c>
      <c r="AH63"/>
    </row>
    <row r="64" spans="2:34" s="5" customFormat="1" x14ac:dyDescent="0.2">
      <c r="C64" s="3"/>
      <c r="D64" s="3"/>
      <c r="E64" s="11"/>
      <c r="I64" s="3">
        <v>10</v>
      </c>
      <c r="J64" s="3"/>
      <c r="K64" s="3"/>
      <c r="L64" s="11">
        <f>'N2O to N2 BP86'!L64-'N2O to N2 TPSS'!L64</f>
        <v>-1.6199999999997772E-2</v>
      </c>
      <c r="M64"/>
      <c r="P64" s="3">
        <v>10</v>
      </c>
      <c r="Q64" s="3"/>
      <c r="R64" s="3"/>
      <c r="S64" s="11">
        <f>'N2O to N2 BP86'!S64-'N2O to N2 TPSS'!S64</f>
        <v>9.9171211588028996E-2</v>
      </c>
      <c r="T64"/>
      <c r="W64" s="3">
        <v>10</v>
      </c>
      <c r="X64" s="3"/>
      <c r="Y64" s="3"/>
      <c r="Z64" s="11">
        <f>'N2O to N2 BP86'!Z64-'N2O to N2 TPSS'!Z64</f>
        <v>6.090000000001794E-2</v>
      </c>
      <c r="AA64"/>
      <c r="AD64" s="3">
        <v>10</v>
      </c>
      <c r="AE64" s="3"/>
      <c r="AF64" s="3"/>
      <c r="AG64" s="11">
        <f>'N2O to N2 BP86'!AG64-'N2O to N2 TPSS'!AG64</f>
        <v>-0.13620000000001653</v>
      </c>
      <c r="AH64"/>
    </row>
    <row r="65" spans="3:34" s="5" customFormat="1" x14ac:dyDescent="0.2">
      <c r="C65" s="3"/>
      <c r="D65" s="3"/>
      <c r="E65" s="11"/>
      <c r="I65" s="3">
        <v>12</v>
      </c>
      <c r="J65" s="3"/>
      <c r="K65" s="3"/>
      <c r="L65" s="11">
        <f>'N2O to N2 BP86'!L65-'N2O to N2 TPSS'!L65</f>
        <v>-6.4999999999884039E-3</v>
      </c>
      <c r="M65"/>
      <c r="P65" s="3">
        <v>12</v>
      </c>
      <c r="Q65" s="3"/>
      <c r="R65" s="3"/>
      <c r="S65" s="11">
        <f>'N2O to N2 BP86'!S65-'N2O to N2 TPSS'!S65</f>
        <v>6.9300000000012574E-2</v>
      </c>
      <c r="T65"/>
      <c r="W65" s="3">
        <v>12</v>
      </c>
      <c r="X65" s="3"/>
      <c r="Y65" s="3"/>
      <c r="Z65" s="11">
        <f>'N2O to N2 BP86'!Z65-'N2O to N2 TPSS'!Z65</f>
        <v>4.4100000000014461E-2</v>
      </c>
      <c r="AA65"/>
      <c r="AD65" s="3">
        <v>12</v>
      </c>
      <c r="AE65" s="3"/>
      <c r="AF65" s="3"/>
      <c r="AG65" s="11"/>
      <c r="AH65"/>
    </row>
    <row r="66" spans="3:34" s="5" customFormat="1" x14ac:dyDescent="0.2">
      <c r="C66" s="3"/>
      <c r="D66" s="3"/>
      <c r="E66" s="11"/>
      <c r="I66" s="3">
        <v>14</v>
      </c>
      <c r="J66" s="3"/>
      <c r="K66" s="3"/>
      <c r="L66" s="11">
        <f>'N2O to N2 BP86'!L66-'N2O to N2 TPSS'!L66</f>
        <v>-2.1499999999988972E-2</v>
      </c>
      <c r="M66"/>
      <c r="P66" s="3">
        <v>14</v>
      </c>
      <c r="Q66" s="3"/>
      <c r="R66" s="3"/>
      <c r="S66" s="11">
        <f>'N2O to N2 BP86'!S66-'N2O to N2 TPSS'!S66</f>
        <v>6.862370946001306E-2</v>
      </c>
      <c r="T66"/>
      <c r="W66" s="3">
        <v>14</v>
      </c>
      <c r="X66" s="3"/>
      <c r="Y66" s="3"/>
      <c r="Z66" s="11">
        <f>'N2O to N2 BP86'!Z66-'N2O to N2 TPSS'!Z66</f>
        <v>8.5846939259994315E-2</v>
      </c>
      <c r="AA66"/>
      <c r="AD66" s="3">
        <v>14</v>
      </c>
      <c r="AE66" s="3"/>
      <c r="AF66" s="3"/>
      <c r="AG66" s="11">
        <f>'N2O to N2 BP86'!AG66-'N2O to N2 TPSS'!AG66</f>
        <v>-0.17020000000000834</v>
      </c>
      <c r="AH66"/>
    </row>
    <row r="67" spans="3:34" s="5" customFormat="1" x14ac:dyDescent="0.2">
      <c r="C67" s="3"/>
      <c r="D67" s="3"/>
      <c r="E67" s="11"/>
      <c r="I67" s="3">
        <v>16</v>
      </c>
      <c r="J67" s="3"/>
      <c r="K67" s="3"/>
      <c r="L67" s="11">
        <f>'N2O to N2 BP86'!L67-'N2O to N2 TPSS'!L67</f>
        <v>-4.3299999999987904E-2</v>
      </c>
      <c r="M67"/>
      <c r="P67" s="3">
        <v>16</v>
      </c>
      <c r="Q67" s="3"/>
      <c r="R67" s="3"/>
      <c r="S67" s="11">
        <f>'N2O to N2 BP86'!S67-'N2O to N2 TPSS'!S67</f>
        <v>4.3400000000005434E-2</v>
      </c>
      <c r="T67"/>
      <c r="W67" s="3">
        <v>16</v>
      </c>
      <c r="X67" s="3"/>
      <c r="Y67" s="3"/>
      <c r="Z67" s="11">
        <f>'N2O to N2 BP86'!Z67-'N2O to N2 TPSS'!Z67</f>
        <v>-2.4799999999999045E-2</v>
      </c>
      <c r="AA67"/>
      <c r="AD67" s="3">
        <v>16</v>
      </c>
      <c r="AE67" s="3"/>
      <c r="AF67" s="3"/>
      <c r="AG67" s="11">
        <f>'N2O to N2 BP86'!AG67-'N2O to N2 TPSS'!AG67</f>
        <v>-0.1540483283040146</v>
      </c>
      <c r="AH67"/>
    </row>
    <row r="68" spans="3:34" s="5" customFormat="1" x14ac:dyDescent="0.2">
      <c r="C68" s="3"/>
      <c r="D68" s="3"/>
      <c r="E68" s="11"/>
      <c r="I68" s="3"/>
      <c r="J68" s="3"/>
      <c r="K68" s="3"/>
      <c r="L68" s="11"/>
      <c r="M68"/>
      <c r="P68" s="3"/>
      <c r="Q68" s="3"/>
      <c r="R68" s="3"/>
      <c r="S68" s="11"/>
      <c r="T68"/>
      <c r="W68" s="3"/>
      <c r="X68" s="3"/>
      <c r="Y68" s="3"/>
      <c r="Z68" s="11"/>
      <c r="AA68"/>
      <c r="AD68" s="3"/>
      <c r="AE68" s="3"/>
      <c r="AF68" s="3"/>
      <c r="AG68" s="11"/>
      <c r="AH68"/>
    </row>
    <row r="69" spans="3:34" s="5" customFormat="1" x14ac:dyDescent="0.2">
      <c r="C69" s="3"/>
      <c r="D69" s="3"/>
      <c r="E69" s="11"/>
      <c r="I69" s="3"/>
      <c r="J69" s="3"/>
      <c r="K69" s="3"/>
      <c r="L69" s="11"/>
      <c r="M69"/>
      <c r="P69" s="3"/>
      <c r="Q69" s="3"/>
      <c r="R69" s="3"/>
      <c r="S69" s="11"/>
      <c r="T69"/>
      <c r="W69" s="3"/>
      <c r="X69" s="3"/>
      <c r="Y69" s="3"/>
      <c r="Z69" s="11"/>
      <c r="AA69"/>
      <c r="AD69" s="3"/>
      <c r="AE69" s="3"/>
      <c r="AF69" s="3"/>
      <c r="AG69" s="11"/>
      <c r="AH69"/>
    </row>
    <row r="70" spans="3:34" s="5" customFormat="1" x14ac:dyDescent="0.2">
      <c r="C70" s="3"/>
      <c r="D70" s="3"/>
      <c r="E70" s="11"/>
      <c r="J70" s="3"/>
      <c r="K70" s="3"/>
      <c r="L70" s="11"/>
      <c r="Q70" s="3"/>
      <c r="R70" s="3"/>
      <c r="S70" s="11"/>
      <c r="X70" s="3"/>
      <c r="Y70" s="3"/>
      <c r="Z70" s="11"/>
      <c r="AE70" s="3"/>
      <c r="AF70" s="3"/>
      <c r="AG70" s="11"/>
    </row>
    <row r="71" spans="3:34" s="5" customFormat="1" x14ac:dyDescent="0.2">
      <c r="C71" s="3"/>
      <c r="D71" s="3"/>
      <c r="E71" s="11"/>
      <c r="H71" s="5" t="s">
        <v>79</v>
      </c>
      <c r="I71" s="5" t="s">
        <v>2</v>
      </c>
      <c r="J71" s="3"/>
      <c r="K71" s="3"/>
      <c r="L71" s="11"/>
      <c r="M71"/>
      <c r="O71" s="5" t="s">
        <v>25</v>
      </c>
      <c r="P71" s="5" t="s">
        <v>80</v>
      </c>
      <c r="Q71" s="3"/>
      <c r="R71" s="3"/>
      <c r="S71" s="11"/>
      <c r="T71"/>
      <c r="V71" s="5" t="s">
        <v>26</v>
      </c>
      <c r="W71" s="5" t="s">
        <v>80</v>
      </c>
      <c r="X71" s="3"/>
      <c r="Y71" s="3"/>
      <c r="Z71" s="11"/>
      <c r="AA71"/>
      <c r="AC71" s="5" t="s">
        <v>28</v>
      </c>
      <c r="AD71" s="5" t="s">
        <v>80</v>
      </c>
      <c r="AE71" s="3"/>
      <c r="AF71" s="3"/>
      <c r="AG71" s="11"/>
      <c r="AH71"/>
    </row>
    <row r="72" spans="3:34" s="5" customFormat="1" x14ac:dyDescent="0.2">
      <c r="C72" s="3"/>
      <c r="D72" s="3"/>
      <c r="E72" s="11"/>
      <c r="I72" s="3">
        <v>2</v>
      </c>
      <c r="J72" s="3"/>
      <c r="K72" s="3"/>
      <c r="L72" s="11">
        <f>'N2O to N2 BP86'!L72-'N2O to N2 TPSS'!L72</f>
        <v>4.1131000000000029</v>
      </c>
      <c r="M72"/>
      <c r="P72" s="3">
        <v>2</v>
      </c>
      <c r="Q72" s="3"/>
      <c r="R72" s="3"/>
      <c r="S72" s="11">
        <f>'N2O to N2 BP86'!S72-'N2O to N2 TPSS'!S72</f>
        <v>4.163800000000009</v>
      </c>
      <c r="T72"/>
      <c r="W72" s="3">
        <v>2</v>
      </c>
      <c r="X72" s="3"/>
      <c r="Y72" s="3"/>
      <c r="Z72" s="11">
        <f>'N2O to N2 BP86'!Z72-'N2O to N2 TPSS'!Z72</f>
        <v>-4.4131</v>
      </c>
      <c r="AA72"/>
      <c r="AD72" s="3">
        <v>2</v>
      </c>
      <c r="AE72" s="3"/>
      <c r="AF72" s="3"/>
      <c r="AG72" s="11">
        <f>'N2O to N2 BP86'!AG72-'N2O to N2 TPSS'!AG72</f>
        <v>0.79369999999998697</v>
      </c>
      <c r="AH72"/>
    </row>
    <row r="73" spans="3:34" s="5" customFormat="1" x14ac:dyDescent="0.2">
      <c r="C73" s="3"/>
      <c r="D73" s="3"/>
      <c r="E73" s="11"/>
      <c r="I73" s="3">
        <v>4</v>
      </c>
      <c r="J73" s="3"/>
      <c r="K73" s="3"/>
      <c r="L73" s="11">
        <f>'N2O to N2 BP86'!L73-'N2O to N2 TPSS'!L73</f>
        <v>0.50980000000001269</v>
      </c>
      <c r="M73"/>
      <c r="P73" s="3">
        <v>4</v>
      </c>
      <c r="Q73" s="3"/>
      <c r="R73" s="3"/>
      <c r="S73" s="11">
        <f>'N2O to N2 BP86'!S73-'N2O to N2 TPSS'!S73</f>
        <v>0.79570000000001073</v>
      </c>
      <c r="T73"/>
      <c r="W73" s="3">
        <v>4</v>
      </c>
      <c r="X73" s="3"/>
      <c r="Y73" s="3"/>
      <c r="Z73" s="11">
        <f>'N2O to N2 BP86'!Z73-'N2O to N2 TPSS'!Z73</f>
        <v>0.89790000000000703</v>
      </c>
      <c r="AA73"/>
      <c r="AD73" s="3">
        <v>4</v>
      </c>
      <c r="AE73" s="3"/>
      <c r="AF73" s="3"/>
      <c r="AG73" s="11">
        <f>'N2O to N2 BP86'!AG73-'N2O to N2 TPSS'!AG73</f>
        <v>-3.8618000000000023</v>
      </c>
      <c r="AH73"/>
    </row>
    <row r="74" spans="3:34" s="5" customFormat="1" x14ac:dyDescent="0.2">
      <c r="C74" s="3"/>
      <c r="D74" s="3"/>
      <c r="E74" s="11"/>
      <c r="I74" s="3">
        <v>6</v>
      </c>
      <c r="J74" s="3"/>
      <c r="K74" s="3"/>
      <c r="L74" s="11">
        <f>'N2O to N2 BP86'!L74-'N2O to N2 TPSS'!L74</f>
        <v>3.8920999999999992</v>
      </c>
      <c r="M74"/>
      <c r="P74" s="3">
        <v>6</v>
      </c>
      <c r="Q74" s="3"/>
      <c r="R74" s="3"/>
      <c r="S74" s="11">
        <f>'N2O to N2 BP86'!S74-'N2O to N2 TPSS'!S74</f>
        <v>0.68620000000001369</v>
      </c>
      <c r="T74"/>
      <c r="W74" s="3">
        <v>6</v>
      </c>
      <c r="X74" s="3"/>
      <c r="Y74" s="3"/>
      <c r="Z74" s="11">
        <f>'N2O to N2 BP86'!Z74-'N2O to N2 TPSS'!Z74</f>
        <v>0.87520000000000664</v>
      </c>
      <c r="AA74"/>
      <c r="AD74" s="3">
        <v>6</v>
      </c>
      <c r="AE74" s="3"/>
      <c r="AF74" s="3"/>
      <c r="AG74" s="11">
        <f>'N2O to N2 BP86'!AG74-'N2O to N2 TPSS'!AG74</f>
        <v>0.64859999999998763</v>
      </c>
      <c r="AH74"/>
    </row>
    <row r="75" spans="3:34" s="5" customFormat="1" x14ac:dyDescent="0.2">
      <c r="C75" s="3"/>
      <c r="D75" s="3"/>
      <c r="E75" s="11"/>
      <c r="I75" s="3">
        <v>8</v>
      </c>
      <c r="J75" s="3"/>
      <c r="K75" s="3"/>
      <c r="L75" s="11">
        <f>'N2O to N2 BP86'!L75-'N2O to N2 TPSS'!L75</f>
        <v>0.56980000000001496</v>
      </c>
      <c r="M75"/>
      <c r="P75" s="3">
        <v>8</v>
      </c>
      <c r="Q75" s="3"/>
      <c r="R75" s="3"/>
      <c r="S75" s="11">
        <f>'N2O to N2 BP86'!S75-'N2O to N2 TPSS'!S75</f>
        <v>4.2323000000000093</v>
      </c>
      <c r="T75"/>
      <c r="W75" s="3">
        <v>8</v>
      </c>
      <c r="X75" s="3"/>
      <c r="Y75" s="3"/>
      <c r="Z75" s="11">
        <f>'N2O to N2 BP86'!Z75-'N2O to N2 TPSS'!Z75</f>
        <v>0.89629999999999654</v>
      </c>
      <c r="AA75"/>
      <c r="AD75" s="3">
        <v>8</v>
      </c>
      <c r="AE75" s="3"/>
      <c r="AF75" s="3"/>
      <c r="AG75" s="11">
        <f>'N2O to N2 BP86'!AG75-'N2O to N2 TPSS'!AG75</f>
        <v>0.62629999999998631</v>
      </c>
      <c r="AH75"/>
    </row>
    <row r="76" spans="3:34" s="5" customFormat="1" x14ac:dyDescent="0.2">
      <c r="C76" s="3"/>
      <c r="D76" s="3"/>
      <c r="E76" s="11"/>
      <c r="I76" s="3">
        <v>10</v>
      </c>
      <c r="J76" s="3"/>
      <c r="K76" s="3"/>
      <c r="L76" s="11">
        <f>'N2O to N2 BP86'!L76-'N2O to N2 TPSS'!L76</f>
        <v>0.56470000000001619</v>
      </c>
      <c r="M76"/>
      <c r="P76" s="3">
        <v>10</v>
      </c>
      <c r="Q76" s="3"/>
      <c r="R76" s="3"/>
      <c r="S76" s="11">
        <f>'N2O to N2 BP86'!S76-'N2O to N2 TPSS'!S76</f>
        <v>0.68730000000002178</v>
      </c>
      <c r="T76"/>
      <c r="W76" s="3">
        <v>10</v>
      </c>
      <c r="X76" s="3"/>
      <c r="Y76" s="3"/>
      <c r="Z76" s="11">
        <f>'N2O to N2 BP86'!Z76-'N2O to N2 TPSS'!Z76</f>
        <v>0.9228999999999985</v>
      </c>
      <c r="AA76"/>
      <c r="AD76" s="3">
        <v>10</v>
      </c>
      <c r="AE76" s="3"/>
      <c r="AF76" s="3"/>
      <c r="AG76" s="11">
        <f>'N2O to N2 BP86'!AG76-'N2O to N2 TPSS'!AG76</f>
        <v>0.71990940533999037</v>
      </c>
      <c r="AH76"/>
    </row>
    <row r="77" spans="3:34" s="5" customFormat="1" x14ac:dyDescent="0.2">
      <c r="C77" s="3"/>
      <c r="D77" s="3"/>
      <c r="E77" s="11"/>
      <c r="I77" s="3">
        <v>12</v>
      </c>
      <c r="J77" s="3"/>
      <c r="K77" s="3"/>
      <c r="L77" s="11">
        <f>'N2O to N2 BP86'!L77-'N2O to N2 TPSS'!L77</f>
        <v>0.57650000000002422</v>
      </c>
      <c r="M77"/>
      <c r="P77" s="3">
        <v>12</v>
      </c>
      <c r="Q77" s="3"/>
      <c r="R77" s="3"/>
      <c r="S77" s="11">
        <f>'N2O to N2 BP86'!S77-'N2O to N2 TPSS'!S77</f>
        <v>0.63243031822801754</v>
      </c>
      <c r="T77"/>
      <c r="W77" s="3">
        <v>12</v>
      </c>
      <c r="X77" s="3"/>
      <c r="Y77" s="3"/>
      <c r="Z77" s="11">
        <f>'N2O to N2 BP86'!Z77-'N2O to N2 TPSS'!Z77</f>
        <v>5.0076000000000107</v>
      </c>
      <c r="AA77"/>
      <c r="AD77" s="3">
        <v>12</v>
      </c>
      <c r="AE77" s="3"/>
      <c r="AF77" s="3"/>
      <c r="AG77" s="11">
        <f>'N2O to N2 BP86'!AG77-'N2O to N2 TPSS'!AG77</f>
        <v>0.73848741442797916</v>
      </c>
      <c r="AH77"/>
    </row>
    <row r="78" spans="3:34" s="5" customFormat="1" x14ac:dyDescent="0.2">
      <c r="C78" s="3"/>
      <c r="D78" s="3"/>
      <c r="E78" s="11"/>
      <c r="I78" s="3">
        <v>14</v>
      </c>
      <c r="J78" s="3"/>
      <c r="K78" s="3"/>
      <c r="L78" s="11">
        <f>'N2O to N2 BP86'!L78-'N2O to N2 TPSS'!L78</f>
        <v>3.4479000000000042</v>
      </c>
      <c r="M78"/>
      <c r="P78" s="3">
        <v>14</v>
      </c>
      <c r="Q78" s="3"/>
      <c r="R78" s="3"/>
      <c r="S78" s="11">
        <f>'N2O to N2 BP86'!S78-'N2O to N2 TPSS'!S78</f>
        <v>0.42570000000000618</v>
      </c>
      <c r="T78"/>
      <c r="W78" s="3">
        <v>14</v>
      </c>
      <c r="X78" s="3"/>
      <c r="Y78" s="3"/>
      <c r="Z78" s="11">
        <f>'N2O to N2 BP86'!Z78-'N2O to N2 TPSS'!Z78</f>
        <v>0.92760000000001241</v>
      </c>
      <c r="AA78"/>
      <c r="AD78" s="3">
        <v>14</v>
      </c>
      <c r="AE78" s="3"/>
      <c r="AF78" s="3"/>
      <c r="AG78" s="11">
        <f>'N2O to N2 BP86'!AG78-'N2O to N2 TPSS'!AG78</f>
        <v>0.72339002194399882</v>
      </c>
      <c r="AH78"/>
    </row>
    <row r="79" spans="3:34" s="5" customFormat="1" x14ac:dyDescent="0.2">
      <c r="C79" s="3"/>
      <c r="D79" s="3"/>
      <c r="E79" s="11"/>
      <c r="I79" s="3">
        <v>16</v>
      </c>
      <c r="J79" s="3"/>
      <c r="K79" s="3"/>
      <c r="L79" s="11">
        <f>'N2O to N2 BP86'!L79-'N2O to N2 TPSS'!L79</f>
        <v>3.1505301808240063</v>
      </c>
      <c r="M79"/>
      <c r="P79" s="3">
        <v>16</v>
      </c>
      <c r="Q79" s="3"/>
      <c r="R79" s="3"/>
      <c r="S79" s="11">
        <f>'N2O to N2 BP86'!S79-'N2O to N2 TPSS'!S79</f>
        <v>0.20900000000000318</v>
      </c>
      <c r="T79"/>
      <c r="W79" s="3">
        <v>16</v>
      </c>
      <c r="X79" s="3"/>
      <c r="Y79" s="3"/>
      <c r="Z79" s="11">
        <f>'N2O to N2 BP86'!Z79-'N2O to N2 TPSS'!Z79</f>
        <v>0.88390000000001123</v>
      </c>
      <c r="AA79"/>
      <c r="AD79" s="3">
        <v>16</v>
      </c>
      <c r="AE79" s="3"/>
      <c r="AF79" s="3"/>
      <c r="AG79" s="11">
        <f>'N2O to N2 BP86'!AG79-'N2O to N2 TPSS'!AG79</f>
        <v>0.73970863713198298</v>
      </c>
      <c r="AH79"/>
    </row>
    <row r="80" spans="3:34" s="5" customFormat="1" x14ac:dyDescent="0.2">
      <c r="C80" s="3"/>
      <c r="D80" s="3"/>
      <c r="E80" s="11"/>
      <c r="I80" s="3"/>
      <c r="J80" s="3"/>
      <c r="K80" s="3"/>
      <c r="L80" s="11"/>
      <c r="M80"/>
      <c r="P80" s="3"/>
      <c r="Q80" s="3"/>
      <c r="R80" s="3"/>
      <c r="S80" s="11"/>
      <c r="T80"/>
      <c r="W80" s="3"/>
      <c r="X80" s="3"/>
      <c r="Y80" s="3"/>
      <c r="Z80" s="11"/>
      <c r="AA80"/>
      <c r="AD80" s="3"/>
      <c r="AE80" s="3"/>
      <c r="AF80" s="3"/>
      <c r="AG80" s="11"/>
      <c r="AH80"/>
    </row>
    <row r="81" spans="3:34" s="5" customFormat="1" x14ac:dyDescent="0.2">
      <c r="C81" s="3"/>
      <c r="D81" s="3"/>
      <c r="E81" s="11"/>
      <c r="I81" s="3"/>
      <c r="J81" s="3"/>
      <c r="K81" s="3"/>
      <c r="L81" s="11"/>
      <c r="M81"/>
      <c r="P81" s="3"/>
      <c r="Q81" s="3"/>
      <c r="R81" s="3"/>
      <c r="S81" s="11"/>
      <c r="T81"/>
      <c r="W81" s="3"/>
      <c r="X81" s="3"/>
      <c r="Y81" s="3"/>
      <c r="Z81" s="11"/>
      <c r="AA81"/>
      <c r="AD81" s="3"/>
      <c r="AE81" s="3"/>
      <c r="AF81" s="3"/>
      <c r="AG81" s="11"/>
      <c r="AH81"/>
    </row>
    <row r="82" spans="3:34" s="5" customFormat="1" x14ac:dyDescent="0.2">
      <c r="C82" s="3"/>
      <c r="D82" s="3"/>
      <c r="E82" s="11"/>
      <c r="J82" s="3"/>
      <c r="K82" s="3"/>
      <c r="L82" s="11"/>
      <c r="Q82" s="3"/>
      <c r="R82" s="3"/>
      <c r="S82" s="11"/>
      <c r="X82" s="3"/>
      <c r="Y82" s="3"/>
      <c r="Z82" s="11"/>
      <c r="AE82" s="3"/>
      <c r="AF82" s="3"/>
      <c r="AG82" s="11"/>
    </row>
    <row r="83" spans="3:34" s="5" customFormat="1" x14ac:dyDescent="0.2">
      <c r="C83" s="3"/>
      <c r="D83" s="3"/>
      <c r="E83" s="11"/>
      <c r="H83" s="5" t="s">
        <v>54</v>
      </c>
      <c r="I83" s="5" t="s">
        <v>1</v>
      </c>
      <c r="J83" s="3"/>
      <c r="K83" s="3"/>
      <c r="L83" s="11"/>
      <c r="M83"/>
      <c r="O83" s="5" t="s">
        <v>58</v>
      </c>
      <c r="P83" s="5" t="s">
        <v>12</v>
      </c>
      <c r="Q83" s="3"/>
      <c r="R83" s="3"/>
      <c r="S83" s="11"/>
      <c r="T83"/>
      <c r="V83" s="5" t="s">
        <v>62</v>
      </c>
      <c r="W83" s="5" t="s">
        <v>17</v>
      </c>
      <c r="X83" s="3"/>
      <c r="Y83" s="3"/>
      <c r="Z83" s="11"/>
      <c r="AA83"/>
      <c r="AC83" s="5" t="s">
        <v>66</v>
      </c>
      <c r="AD83" s="5" t="s">
        <v>18</v>
      </c>
      <c r="AE83" s="3"/>
      <c r="AF83" s="3"/>
      <c r="AG83" s="11"/>
      <c r="AH83"/>
    </row>
    <row r="84" spans="3:34" x14ac:dyDescent="0.2">
      <c r="I84" s="3">
        <v>2</v>
      </c>
      <c r="L84" s="11">
        <f>'N2O to N2 BP86'!L84-'N2O to N2 TPSS'!L84</f>
        <v>-69.424399999999977</v>
      </c>
      <c r="P84" s="3">
        <v>2</v>
      </c>
      <c r="S84" s="11">
        <f>'N2O to N2 BP86'!S84-'N2O to N2 TPSS'!S84</f>
        <v>0.79130000000002099</v>
      </c>
      <c r="U84" s="5"/>
      <c r="V84" s="5"/>
      <c r="W84" s="3">
        <v>2</v>
      </c>
      <c r="Z84" s="11">
        <f>'N2O to N2 BP86'!Z84-'N2O to N2 TPSS'!Z84</f>
        <v>0.62561293607203083</v>
      </c>
      <c r="AB84" s="5"/>
      <c r="AC84" s="5"/>
      <c r="AD84" s="3">
        <v>2</v>
      </c>
      <c r="AG84" s="11">
        <f>'N2O to N2 BP86'!AG84-'N2O to N2 TPSS'!AG84</f>
        <v>0</v>
      </c>
    </row>
    <row r="85" spans="3:34" x14ac:dyDescent="0.2">
      <c r="I85" s="3">
        <v>4</v>
      </c>
      <c r="L85" s="11">
        <f>'N2O to N2 BP86'!L85-'N2O to N2 TPSS'!L85</f>
        <v>0.33280000000002019</v>
      </c>
      <c r="P85" s="3">
        <v>4</v>
      </c>
      <c r="S85" s="11">
        <f>'N2O to N2 BP86'!S85-'N2O to N2 TPSS'!S85</f>
        <v>0.50100000000001899</v>
      </c>
      <c r="U85" s="5"/>
      <c r="V85" s="5"/>
      <c r="W85" s="3">
        <v>4</v>
      </c>
      <c r="Z85" s="11">
        <f>'N2O to N2 BP86'!Z85-'N2O to N2 TPSS'!Z85</f>
        <v>3.891900000000021</v>
      </c>
      <c r="AB85" s="5"/>
      <c r="AC85" s="5"/>
      <c r="AD85" s="3">
        <v>4</v>
      </c>
      <c r="AG85" s="11">
        <f>'N2O to N2 BP86'!AG85-'N2O to N2 TPSS'!AG85</f>
        <v>2.8188999999999993</v>
      </c>
    </row>
    <row r="86" spans="3:34" x14ac:dyDescent="0.2">
      <c r="I86" s="3">
        <v>6</v>
      </c>
      <c r="L86" s="11">
        <f>'N2O to N2 BP86'!L86-'N2O to N2 TPSS'!L86</f>
        <v>3.4960000000000093</v>
      </c>
      <c r="P86" s="3">
        <v>6</v>
      </c>
      <c r="S86" s="11">
        <f>'N2O to N2 BP86'!S86-'N2O to N2 TPSS'!S86</f>
        <v>0.39020000000003563</v>
      </c>
      <c r="U86" s="5"/>
      <c r="V86" s="5"/>
      <c r="W86" s="3">
        <v>6</v>
      </c>
      <c r="Z86" s="11">
        <f>'N2O to N2 BP86'!Z86-'N2O to N2 TPSS'!Z86</f>
        <v>-3.448599999999999</v>
      </c>
      <c r="AB86" s="5"/>
      <c r="AC86" s="5"/>
      <c r="AD86" s="3">
        <v>6</v>
      </c>
      <c r="AG86" s="11">
        <f>'N2O to N2 BP86'!AG86-'N2O to N2 TPSS'!AG86</f>
        <v>0.40909999999999513</v>
      </c>
    </row>
    <row r="87" spans="3:34" x14ac:dyDescent="0.2">
      <c r="I87" s="3">
        <v>8</v>
      </c>
      <c r="L87" s="11">
        <f>'N2O to N2 BP86'!L87-'N2O to N2 TPSS'!L87</f>
        <v>0.35340000000000771</v>
      </c>
      <c r="P87" s="3">
        <v>8</v>
      </c>
      <c r="S87" s="11">
        <f>'N2O to N2 BP86'!S87-'N2O to N2 TPSS'!S87</f>
        <v>-78.826299999999989</v>
      </c>
      <c r="U87" s="5"/>
      <c r="V87" s="5"/>
      <c r="W87" s="3">
        <v>8</v>
      </c>
      <c r="Z87" s="11">
        <f>'N2O to N2 BP86'!Z87-'N2O to N2 TPSS'!Z87</f>
        <v>0.52610000000002799</v>
      </c>
      <c r="AB87" s="5"/>
      <c r="AC87" s="5"/>
      <c r="AD87" s="3">
        <v>8</v>
      </c>
      <c r="AG87" s="11">
        <f>'N2O to N2 BP86'!AG87-'N2O to N2 TPSS'!AG87</f>
        <v>0.35529999999998552</v>
      </c>
    </row>
    <row r="88" spans="3:34" x14ac:dyDescent="0.2">
      <c r="I88" s="3">
        <v>10</v>
      </c>
      <c r="L88" s="11">
        <f>'N2O to N2 BP86'!L88-'N2O to N2 TPSS'!L88</f>
        <v>0.37270000000000891</v>
      </c>
      <c r="P88" s="3">
        <v>10</v>
      </c>
      <c r="S88" s="11">
        <f>'N2O to N2 BP86'!S88-'N2O to N2 TPSS'!S88</f>
        <v>0.36500000000002331</v>
      </c>
      <c r="U88" s="5"/>
      <c r="V88" s="5"/>
      <c r="W88" s="3">
        <v>10</v>
      </c>
      <c r="Z88" s="11">
        <f>'N2O to N2 BP86'!Z88-'N2O to N2 TPSS'!Z88</f>
        <v>0.46460000000003276</v>
      </c>
      <c r="AB88" s="5"/>
      <c r="AC88" s="5"/>
      <c r="AD88" s="3">
        <v>10</v>
      </c>
      <c r="AG88" s="11">
        <f>'N2O to N2 BP86'!AG88-'N2O to N2 TPSS'!AG88</f>
        <v>0.379099999999994</v>
      </c>
    </row>
    <row r="89" spans="3:34" x14ac:dyDescent="0.2">
      <c r="I89" s="3">
        <v>12</v>
      </c>
      <c r="L89" s="11">
        <f>'N2O to N2 BP86'!L89-'N2O to N2 TPSS'!L89</f>
        <v>0.35320000000002949</v>
      </c>
      <c r="P89" s="3">
        <v>12</v>
      </c>
      <c r="S89" s="11">
        <f>'N2O to N2 BP86'!S89-'N2O to N2 TPSS'!S89</f>
        <v>0.29760000000001696</v>
      </c>
      <c r="U89" s="5"/>
      <c r="V89" s="5"/>
      <c r="W89" s="3">
        <v>12</v>
      </c>
      <c r="Z89" s="11">
        <f>'N2O to N2 BP86'!Z89-'N2O to N2 TPSS'!Z89</f>
        <v>0.42372725859601701</v>
      </c>
      <c r="AB89" s="5"/>
      <c r="AC89" s="5"/>
      <c r="AD89" s="3">
        <v>12</v>
      </c>
      <c r="AG89" s="11">
        <f>'N2O to N2 BP86'!AG89-'N2O to N2 TPSS'!AG89</f>
        <v>0.43769222571198441</v>
      </c>
    </row>
    <row r="90" spans="3:34" x14ac:dyDescent="0.2">
      <c r="I90" s="3">
        <v>14</v>
      </c>
      <c r="L90" s="11">
        <f>'N2O to N2 BP86'!L90-'N2O to N2 TPSS'!L90</f>
        <v>0.37420000000001608</v>
      </c>
      <c r="P90" s="3">
        <v>14</v>
      </c>
      <c r="S90" s="11">
        <f>'N2O to N2 BP86'!S90-'N2O to N2 TPSS'!S90</f>
        <v>0.1021000000000214</v>
      </c>
      <c r="U90" s="5"/>
      <c r="V90" s="5"/>
      <c r="W90" s="3">
        <v>14</v>
      </c>
      <c r="Z90" s="11">
        <f>'N2O to N2 BP86'!Z90-'N2O to N2 TPSS'!Z90</f>
        <v>0.25770000000001403</v>
      </c>
      <c r="AB90" s="5"/>
      <c r="AC90" s="5"/>
      <c r="AD90" s="3">
        <v>14</v>
      </c>
      <c r="AG90" s="11">
        <f>'N2O to N2 BP86'!AG90-'N2O to N2 TPSS'!AG90</f>
        <v>0.45050000000000523</v>
      </c>
    </row>
    <row r="91" spans="3:34" x14ac:dyDescent="0.2">
      <c r="I91" s="3">
        <v>16</v>
      </c>
      <c r="L91" s="11">
        <f>'N2O to N2 BP86'!L91-'N2O to N2 TPSS'!L91</f>
        <v>0.31537572322402241</v>
      </c>
      <c r="P91" s="3">
        <v>16</v>
      </c>
      <c r="S91" s="11">
        <f>'N2O to N2 BP86'!S91-'N2O to N2 TPSS'!S91</f>
        <v>-8.6616694031988573E-2</v>
      </c>
      <c r="U91" s="5"/>
      <c r="V91" s="5"/>
      <c r="W91" s="3">
        <v>16</v>
      </c>
      <c r="Z91" s="11">
        <f>'N2O to N2 BP86'!Z91-'N2O to N2 TPSS'!Z91</f>
        <v>-4.3599999999969441E-2</v>
      </c>
      <c r="AB91" s="5"/>
      <c r="AC91" s="5"/>
      <c r="AD91" s="3">
        <v>16</v>
      </c>
      <c r="AG91" s="11">
        <f>'N2O to N2 BP86'!AG91-'N2O to N2 TPSS'!AG91</f>
        <v>0.40879999999999939</v>
      </c>
    </row>
    <row r="92" spans="3:34" x14ac:dyDescent="0.2">
      <c r="I92" s="3"/>
      <c r="P92" s="3"/>
      <c r="U92" s="5"/>
      <c r="V92" s="5"/>
      <c r="W92" s="3"/>
      <c r="AB92" s="5"/>
      <c r="AC92" s="5"/>
      <c r="AD92" s="3"/>
    </row>
    <row r="93" spans="3:34" x14ac:dyDescent="0.2">
      <c r="I93" s="3"/>
      <c r="P93" s="3"/>
      <c r="U93" s="5"/>
      <c r="V93" s="5"/>
      <c r="W93" s="3"/>
      <c r="AB93" s="5"/>
      <c r="AC93" s="5"/>
      <c r="AD93" s="3"/>
    </row>
  </sheetData>
  <conditionalFormatting sqref="F22:F31">
    <cfRule type="cellIs" dxfId="10" priority="11" operator="notBetween">
      <formula>$F$21-10</formula>
      <formula>$F$21+10</formula>
    </cfRule>
  </conditionalFormatting>
  <conditionalFormatting sqref="F34:F43">
    <cfRule type="cellIs" dxfId="9" priority="10" operator="notBetween">
      <formula>$F$33-10</formula>
      <formula>$F$33+10</formula>
    </cfRule>
  </conditionalFormatting>
  <conditionalFormatting sqref="F46:F55">
    <cfRule type="cellIs" dxfId="8" priority="9" operator="notBetween">
      <formula>$F$45-10</formula>
      <formula>$F$45+10</formula>
    </cfRule>
  </conditionalFormatting>
  <conditionalFormatting sqref="M22:M31">
    <cfRule type="cellIs" dxfId="7" priority="8" operator="notBetween">
      <formula>$M$21-10</formula>
      <formula>$M$21+10</formula>
    </cfRule>
  </conditionalFormatting>
  <conditionalFormatting sqref="M34:M43">
    <cfRule type="cellIs" dxfId="6" priority="7" operator="notBetween">
      <formula>$M$33-10</formula>
      <formula>$M$33+10</formula>
    </cfRule>
  </conditionalFormatting>
  <conditionalFormatting sqref="M46:M55">
    <cfRule type="cellIs" dxfId="5" priority="6" operator="notBetween">
      <formula>$M$45-10</formula>
      <formula>$M$45+10</formula>
    </cfRule>
  </conditionalFormatting>
  <conditionalFormatting sqref="M60:M69">
    <cfRule type="cellIs" dxfId="4" priority="3" operator="notBetween">
      <formula>$M$59-10</formula>
      <formula>$M$59+10</formula>
    </cfRule>
  </conditionalFormatting>
  <conditionalFormatting sqref="M72:M81">
    <cfRule type="cellIs" dxfId="3" priority="2" operator="notBetween">
      <formula>$M$71-10</formula>
      <formula>$M$71+10</formula>
    </cfRule>
  </conditionalFormatting>
  <conditionalFormatting sqref="M84:M93">
    <cfRule type="cellIs" dxfId="2" priority="1" operator="notBetween">
      <formula>$M$83-10</formula>
      <formula>$M$83+10</formula>
    </cfRule>
  </conditionalFormatting>
  <conditionalFormatting sqref="T22:T31">
    <cfRule type="cellIs" dxfId="1" priority="5" operator="notBetween">
      <formula>$T$21-10</formula>
      <formula>$T$21+10</formula>
    </cfRule>
  </conditionalFormatting>
  <conditionalFormatting sqref="T34:T43">
    <cfRule type="cellIs" dxfId="0" priority="4" operator="notBetween">
      <formula>$T$33-10</formula>
      <formula>$T$33+10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5EA5-0071-3C40-A229-96C1278FB2A1}">
  <dimension ref="A1:F39"/>
  <sheetViews>
    <sheetView workbookViewId="0">
      <selection activeCell="I32" sqref="I32"/>
    </sheetView>
  </sheetViews>
  <sheetFormatPr baseColWidth="10" defaultRowHeight="16" x14ac:dyDescent="0.2"/>
  <cols>
    <col min="1" max="1" width="36.1640625" customWidth="1"/>
    <col min="2" max="2" width="13.33203125" customWidth="1"/>
    <col min="4" max="4" width="13.6640625" customWidth="1"/>
  </cols>
  <sheetData>
    <row r="1" spans="1:6" s="40" customFormat="1" x14ac:dyDescent="0.2">
      <c r="A1" s="40" t="s">
        <v>92</v>
      </c>
    </row>
    <row r="2" spans="1:6" x14ac:dyDescent="0.2">
      <c r="A2" s="27" t="s">
        <v>22</v>
      </c>
      <c r="B2" s="27"/>
      <c r="C2" s="27"/>
      <c r="D2" s="27"/>
      <c r="E2" s="28"/>
    </row>
    <row r="3" spans="1:6" x14ac:dyDescent="0.2">
      <c r="A3" s="29" t="s">
        <v>13</v>
      </c>
      <c r="B3" s="27"/>
      <c r="C3" s="27"/>
      <c r="D3" s="27"/>
      <c r="E3" s="28"/>
    </row>
    <row r="4" spans="1:6" ht="34" x14ac:dyDescent="0.2">
      <c r="A4" s="27"/>
      <c r="B4" s="39" t="s">
        <v>85</v>
      </c>
      <c r="C4" s="35" t="s">
        <v>86</v>
      </c>
      <c r="D4" s="36" t="s">
        <v>87</v>
      </c>
      <c r="E4" s="37" t="s">
        <v>89</v>
      </c>
    </row>
    <row r="5" spans="1:6" x14ac:dyDescent="0.2">
      <c r="A5" s="27" t="s">
        <v>33</v>
      </c>
      <c r="B5" s="27" t="s">
        <v>18</v>
      </c>
      <c r="C5" s="28">
        <v>-89.460499999999996</v>
      </c>
      <c r="D5" s="28">
        <v>-102.8352</v>
      </c>
      <c r="E5" s="28">
        <v>0</v>
      </c>
      <c r="F5" s="40" t="s">
        <v>94</v>
      </c>
    </row>
    <row r="6" spans="1:6" x14ac:dyDescent="0.2">
      <c r="A6" s="30" t="s">
        <v>11</v>
      </c>
      <c r="B6" s="27" t="s">
        <v>80</v>
      </c>
      <c r="C6" s="28">
        <v>-104.8066</v>
      </c>
      <c r="D6" s="28">
        <v>-104.8066</v>
      </c>
      <c r="E6" s="28">
        <v>-1.9714</v>
      </c>
    </row>
    <row r="7" spans="1:6" x14ac:dyDescent="0.2">
      <c r="A7" s="27" t="s">
        <v>34</v>
      </c>
      <c r="B7" s="27" t="s">
        <v>21</v>
      </c>
      <c r="C7" s="28">
        <v>-82.128</v>
      </c>
      <c r="D7" s="28">
        <v>-102.256</v>
      </c>
      <c r="E7" s="28">
        <v>0.57920000000000005</v>
      </c>
    </row>
    <row r="8" spans="1:6" x14ac:dyDescent="0.2">
      <c r="A8" s="27"/>
      <c r="B8" s="27"/>
      <c r="C8" s="28"/>
      <c r="D8" s="28"/>
      <c r="E8" s="28"/>
    </row>
    <row r="9" spans="1:6" x14ac:dyDescent="0.2">
      <c r="A9" s="30" t="s">
        <v>35</v>
      </c>
      <c r="B9" s="27" t="s">
        <v>82</v>
      </c>
      <c r="C9" s="28">
        <v>-89.311199999999999</v>
      </c>
      <c r="D9" s="28">
        <v>-102.6859</v>
      </c>
      <c r="E9" s="28">
        <v>0.14929999999999999</v>
      </c>
    </row>
    <row r="10" spans="1:6" x14ac:dyDescent="0.2">
      <c r="A10" s="30" t="s">
        <v>11</v>
      </c>
      <c r="B10" s="27" t="s">
        <v>81</v>
      </c>
      <c r="C10" s="28">
        <v>-104.60939999999999</v>
      </c>
      <c r="D10" s="28">
        <v>-104.60939999999999</v>
      </c>
      <c r="E10" s="28">
        <v>-1.7742</v>
      </c>
    </row>
    <row r="11" spans="1:6" x14ac:dyDescent="0.2">
      <c r="A11" s="27" t="s">
        <v>36</v>
      </c>
      <c r="B11" s="27" t="s">
        <v>17</v>
      </c>
      <c r="C11" s="28">
        <v>-83.290300000000002</v>
      </c>
      <c r="D11" s="28">
        <v>-103.4183</v>
      </c>
      <c r="E11" s="28">
        <v>-0.58309999999999995</v>
      </c>
    </row>
    <row r="12" spans="1:6" x14ac:dyDescent="0.2">
      <c r="A12" s="27"/>
      <c r="B12" s="27"/>
      <c r="C12" s="27"/>
      <c r="D12" s="27"/>
      <c r="E12" s="28"/>
    </row>
    <row r="13" spans="1:6" x14ac:dyDescent="0.2">
      <c r="A13" s="34" t="s">
        <v>91</v>
      </c>
      <c r="B13" s="27"/>
      <c r="C13" s="27"/>
      <c r="D13" s="27"/>
      <c r="E13" s="28"/>
    </row>
    <row r="14" spans="1:6" x14ac:dyDescent="0.2">
      <c r="A14" s="27"/>
      <c r="B14" s="27"/>
      <c r="C14" s="27"/>
      <c r="D14" s="27"/>
      <c r="E14" s="28"/>
    </row>
    <row r="15" spans="1:6" x14ac:dyDescent="0.2">
      <c r="A15" s="27" t="s">
        <v>67</v>
      </c>
      <c r="B15" s="27">
        <v>-13.374700000000001</v>
      </c>
      <c r="C15" s="27"/>
      <c r="D15" s="27"/>
      <c r="E15" s="28"/>
    </row>
    <row r="16" spans="1:6" x14ac:dyDescent="0.2">
      <c r="A16" s="27" t="s">
        <v>68</v>
      </c>
      <c r="B16" s="27">
        <v>-20.128</v>
      </c>
      <c r="C16" s="27"/>
      <c r="D16" s="27"/>
      <c r="E16" s="28"/>
    </row>
    <row r="17" spans="1:6" x14ac:dyDescent="0.2">
      <c r="A17" s="27"/>
      <c r="B17" s="27"/>
      <c r="C17" s="27"/>
      <c r="D17" s="27"/>
      <c r="E17" s="28"/>
    </row>
    <row r="18" spans="1:6" x14ac:dyDescent="0.2">
      <c r="A18" s="38" t="s">
        <v>88</v>
      </c>
      <c r="B18" s="27"/>
      <c r="C18" s="27"/>
      <c r="D18" s="27"/>
      <c r="E18" s="28"/>
    </row>
    <row r="19" spans="1:6" x14ac:dyDescent="0.2">
      <c r="A19" s="27"/>
      <c r="B19" s="27"/>
      <c r="C19" s="27"/>
      <c r="D19" s="27"/>
      <c r="E19" s="28"/>
    </row>
    <row r="20" spans="1:6" x14ac:dyDescent="0.2">
      <c r="A20" s="31" t="s">
        <v>22</v>
      </c>
      <c r="B20" s="31"/>
      <c r="C20" s="31"/>
      <c r="D20" s="31"/>
      <c r="E20" s="32"/>
    </row>
    <row r="21" spans="1:6" x14ac:dyDescent="0.2">
      <c r="A21" s="33" t="s">
        <v>13</v>
      </c>
      <c r="B21" s="31"/>
      <c r="C21" s="31"/>
      <c r="D21" s="31"/>
      <c r="E21" s="32"/>
    </row>
    <row r="22" spans="1:6" ht="34" x14ac:dyDescent="0.2">
      <c r="A22" s="31"/>
      <c r="B22" s="35" t="s">
        <v>90</v>
      </c>
      <c r="C22" s="35" t="s">
        <v>86</v>
      </c>
      <c r="D22" s="36" t="s">
        <v>87</v>
      </c>
      <c r="E22" s="37" t="s">
        <v>89</v>
      </c>
    </row>
    <row r="23" spans="1:6" x14ac:dyDescent="0.2">
      <c r="A23" s="31" t="s">
        <v>33</v>
      </c>
      <c r="B23" s="31" t="s">
        <v>18</v>
      </c>
      <c r="C23" s="31">
        <v>-89.460499999999996</v>
      </c>
      <c r="D23" s="31">
        <v>-102.8352</v>
      </c>
      <c r="E23" s="32">
        <v>0</v>
      </c>
    </row>
    <row r="24" spans="1:6" x14ac:dyDescent="0.2">
      <c r="A24" s="3"/>
      <c r="B24" s="3">
        <v>2</v>
      </c>
      <c r="C24" s="3"/>
      <c r="D24" s="3"/>
      <c r="E24" s="13"/>
    </row>
    <row r="25" spans="1:6" x14ac:dyDescent="0.2">
      <c r="A25" s="3"/>
      <c r="B25" s="3">
        <v>4</v>
      </c>
      <c r="C25" s="28">
        <v>-89.465000000000003</v>
      </c>
      <c r="D25" s="3">
        <v>-102.83969999999999</v>
      </c>
      <c r="E25" s="13">
        <v>-4.4999999999999997E-3</v>
      </c>
      <c r="F25" s="40" t="s">
        <v>93</v>
      </c>
    </row>
    <row r="26" spans="1:6" x14ac:dyDescent="0.2">
      <c r="A26" s="3"/>
      <c r="B26" s="3">
        <v>6</v>
      </c>
      <c r="C26" s="27">
        <v>-89.458200000000005</v>
      </c>
      <c r="D26" s="3">
        <v>-102.8329</v>
      </c>
      <c r="E26" s="13">
        <v>2.3E-3</v>
      </c>
    </row>
    <row r="27" spans="1:6" x14ac:dyDescent="0.2">
      <c r="A27" s="3"/>
      <c r="B27" s="3">
        <v>8</v>
      </c>
      <c r="C27" s="27">
        <v>-89.460499999999996</v>
      </c>
      <c r="D27" s="3">
        <v>-102.8352</v>
      </c>
      <c r="E27" s="13">
        <v>0</v>
      </c>
    </row>
    <row r="28" spans="1:6" x14ac:dyDescent="0.2">
      <c r="A28" s="3"/>
      <c r="B28" s="3">
        <v>10</v>
      </c>
      <c r="C28" s="27">
        <v>-89.424400000000006</v>
      </c>
      <c r="D28" s="3">
        <v>-102.7991</v>
      </c>
      <c r="E28" s="13">
        <v>3.61E-2</v>
      </c>
    </row>
    <row r="29" spans="1:6" x14ac:dyDescent="0.2">
      <c r="A29" s="3"/>
      <c r="B29" s="3">
        <v>12</v>
      </c>
      <c r="C29" s="28">
        <v>-89.440600000000003</v>
      </c>
      <c r="D29" s="13">
        <v>-102.81529999999999</v>
      </c>
      <c r="E29" s="13">
        <v>1.9900000000000001E-2</v>
      </c>
    </row>
    <row r="30" spans="1:6" x14ac:dyDescent="0.2">
      <c r="A30" s="3"/>
      <c r="B30" s="3">
        <v>14</v>
      </c>
      <c r="C30" s="27">
        <v>-89.238100000000003</v>
      </c>
      <c r="D30" s="3">
        <v>-102.61279999999999</v>
      </c>
      <c r="E30" s="13">
        <v>0.22239999999999999</v>
      </c>
    </row>
    <row r="31" spans="1:6" x14ac:dyDescent="0.2">
      <c r="A31" s="3"/>
      <c r="B31" s="3">
        <v>16</v>
      </c>
      <c r="C31" s="27">
        <v>-89.085099999999997</v>
      </c>
      <c r="D31" s="3">
        <v>-102.4598</v>
      </c>
      <c r="E31" s="13">
        <v>0.37540000000000001</v>
      </c>
    </row>
    <row r="35" spans="1:1" x14ac:dyDescent="0.2">
      <c r="A35" s="40" t="s">
        <v>95</v>
      </c>
    </row>
    <row r="36" spans="1:1" x14ac:dyDescent="0.2">
      <c r="A36" t="s">
        <v>96</v>
      </c>
    </row>
    <row r="37" spans="1:1" x14ac:dyDescent="0.2">
      <c r="A37" t="s">
        <v>97</v>
      </c>
    </row>
    <row r="38" spans="1:1" x14ac:dyDescent="0.2">
      <c r="A38" t="s">
        <v>98</v>
      </c>
    </row>
    <row r="39" spans="1:1" x14ac:dyDescent="0.2">
      <c r="A39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 to CO2 TPSS</vt:lpstr>
      <vt:lpstr>N2O to N2 TPSS</vt:lpstr>
      <vt:lpstr>CO to CO2 BP86</vt:lpstr>
      <vt:lpstr>N2O to N2 BP86</vt:lpstr>
      <vt:lpstr>Diff CO to CO2</vt:lpstr>
      <vt:lpstr>Diff N2O to N2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Addicoat, Matthew</cp:lastModifiedBy>
  <dcterms:created xsi:type="dcterms:W3CDTF">2023-03-07T14:42:35Z</dcterms:created>
  <dcterms:modified xsi:type="dcterms:W3CDTF">2023-12-06T13:46:44Z</dcterms:modified>
</cp:coreProperties>
</file>